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slicers/slicer1.xml" ContentType="application/vnd.ms-excel.slicer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5.xml" ContentType="application/vnd.openxmlformats-officedocument.spreadsheetml.comments+xml"/>
  <Override PartName="/xl/drawings/drawing21.xml" ContentType="application/vnd.openxmlformats-officedocument.drawing+xml"/>
  <Override PartName="/xl/comments6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7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8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9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10.xml" ContentType="application/vnd.openxmlformats-officedocument.spreadsheetml.comments+xml"/>
  <Override PartName="/xl/drawings/drawing34.xml" ContentType="application/vnd.openxmlformats-officedocument.drawing+xml"/>
  <Override PartName="/xl/comments11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12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omments13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ctivo Fijo\Documents\"/>
    </mc:Choice>
  </mc:AlternateContent>
  <xr:revisionPtr revIDLastSave="0" documentId="13_ncr:1_{246646DF-51A0-4896-8644-C4219FCAF5CB}" xr6:coauthVersionLast="47" xr6:coauthVersionMax="47" xr10:uidLastSave="{00000000-0000-0000-0000-000000000000}"/>
  <bookViews>
    <workbookView xWindow="28680" yWindow="-120" windowWidth="29040" windowHeight="15720" tabRatio="956" firstSheet="2" activeTab="2" xr2:uid="{00000000-000D-0000-FFFF-FFFF00000000}"/>
  </bookViews>
  <sheets>
    <sheet name="INDICE" sheetId="65" state="hidden" r:id="rId1"/>
    <sheet name="inventario trabajando" sheetId="66" state="hidden" r:id="rId2"/>
    <sheet name="2023" sheetId="68" r:id="rId3"/>
    <sheet name="Hoja1" sheetId="70" state="hidden" r:id="rId4"/>
    <sheet name="Jefes" sheetId="69" state="hidden" r:id="rId5"/>
    <sheet name="SUB GER. AMBIENTAL" sheetId="54" state="hidden" r:id="rId6"/>
    <sheet name="UMM" sheetId="3" state="hidden" r:id="rId7"/>
    <sheet name="PROM. PARA LA SALUD" sheetId="58" state="hidden" r:id="rId8"/>
    <sheet name="ADULTO MY" sheetId="10" state="hidden" r:id="rId9"/>
    <sheet name="CDI SANTA CAT" sheetId="5" state="hidden" r:id="rId10"/>
    <sheet name="CASA DE LA JUVENTUD" sheetId="63" state="hidden" r:id="rId11"/>
    <sheet name="CDI LOS ANG" sheetId="6" state="hidden" r:id="rId12"/>
    <sheet name="CDI VALLE V" sheetId="8" state="hidden" r:id="rId13"/>
    <sheet name="SUB GER. SOCIAL" sheetId="53" state="hidden" r:id="rId14"/>
    <sheet name="UGDA" sheetId="49" state="hidden" r:id="rId15"/>
    <sheet name="CDI VALLE S" sheetId="7" state="hidden" r:id="rId16"/>
    <sheet name="CONCEJO MUNICIPAL" sheetId="59" state="hidden" r:id="rId17"/>
    <sheet name="UIC (2)" sheetId="64" state="hidden" r:id="rId18"/>
    <sheet name="GERENCIA" sheetId="29" state="hidden" r:id="rId19"/>
    <sheet name="AUD. INTERNA" sheetId="47" state="hidden" r:id="rId20"/>
    <sheet name="DESPACHO" sheetId="43" state="hidden" r:id="rId21"/>
    <sheet name="SECRETARÍA" sheetId="48" state="hidden" r:id="rId22"/>
    <sheet name="SERV. GRLS" sheetId="57" state="hidden" r:id="rId23"/>
    <sheet name="UAIP" sheetId="18" state="hidden" r:id="rId24"/>
    <sheet name="TALLERES" sheetId="16" state="hidden" r:id="rId25"/>
    <sheet name="RECO Y ASEO" sheetId="15" state="hidden" r:id="rId26"/>
    <sheet name="PROYECTOS" sheetId="50" state="hidden" r:id="rId27"/>
    <sheet name="CTAS CTES" sheetId="23" state="hidden" r:id="rId28"/>
    <sheet name="GEST. Y COOP" sheetId="46" state="hidden" r:id="rId29"/>
    <sheet name="SUB G ADM" sheetId="32" state="hidden" r:id="rId30"/>
    <sheet name="SINDICATURA" sheetId="33" state="hidden" r:id="rId31"/>
    <sheet name="JURÍDICO" sheetId="28" state="hidden" r:id="rId32"/>
    <sheet name="CEMENTERIOS" sheetId="51" state="hidden" r:id="rId33"/>
    <sheet name="UACI" sheetId="42" state="hidden" r:id="rId34"/>
    <sheet name="ALUMBRADO" sheetId="13" state="hidden" r:id="rId35"/>
    <sheet name="PLANIFICACIÓN" sheetId="19" state="hidden" r:id="rId36"/>
    <sheet name="INFOR" sheetId="34" state="hidden" r:id="rId37"/>
    <sheet name="COMUNIC" sheetId="1" state="hidden" r:id="rId38"/>
    <sheet name="CONTA." sheetId="37" state="hidden" r:id="rId39"/>
    <sheet name="PRESUP" sheetId="38" state="hidden" r:id="rId40"/>
    <sheet name="SUB. G FINA" sheetId="62" state="hidden" r:id="rId41"/>
    <sheet name="CAM" sheetId="2" state="hidden" r:id="rId42"/>
    <sheet name="CATASTRO" sheetId="30" state="hidden" r:id="rId43"/>
    <sheet name="TRANSPORTE" sheetId="27" state="hidden" r:id="rId44"/>
    <sheet name="ACTIVO FIJO" sheetId="61" state="hidden" r:id="rId45"/>
    <sheet name="REC. MORA" sheetId="22" state="hidden" r:id="rId46"/>
    <sheet name="REF" sheetId="25" state="hidden" r:id="rId47"/>
    <sheet name="TESO" sheetId="39" state="hidden" r:id="rId48"/>
    <sheet name="DES URB" sheetId="41" state="hidden" r:id="rId49"/>
    <sheet name="DISTRITO" sheetId="24" state="hidden" r:id="rId50"/>
    <sheet name="COOR TRIB" sheetId="31" state="hidden" r:id="rId51"/>
    <sheet name="ALMACÉN" sheetId="52" state="hidden" r:id="rId52"/>
    <sheet name="RASTRO" sheetId="14" state="hidden" r:id="rId53"/>
    <sheet name="MERC" sheetId="17" state="hidden" r:id="rId54"/>
    <sheet name="DESA. ECON." sheetId="55" state="hidden" r:id="rId55"/>
    <sheet name="SUB GERENCIA TERR" sheetId="60" state="hidden" r:id="rId56"/>
    <sheet name="BIBLIOTECA" sheetId="9" state="hidden" r:id="rId57"/>
    <sheet name="PROM SOC" sheetId="36" state="hidden" r:id="rId58"/>
    <sheet name="RRHH" sheetId="26" state="hidden" r:id="rId59"/>
    <sheet name="GESTION DE RIES" sheetId="21" state="hidden" r:id="rId60"/>
    <sheet name="AMB. Y AGROP." sheetId="56" state="hidden" r:id="rId61"/>
    <sheet name="DMDA" sheetId="4" state="hidden" r:id="rId62"/>
  </sheets>
  <definedNames>
    <definedName name="_xlnm._FilterDatabase" localSheetId="2" hidden="1">'2023'!$C$5:$M$4001</definedName>
    <definedName name="_xlnm._FilterDatabase" localSheetId="44" hidden="1">'ACTIVO FIJO'!$B$5:$K$5</definedName>
    <definedName name="_xlnm._FilterDatabase" localSheetId="8" hidden="1">'ADULTO MY'!$B$5:$Q$102</definedName>
    <definedName name="_xlnm._FilterDatabase" localSheetId="34" hidden="1">ALUMBRADO!$B$5:$K$60</definedName>
    <definedName name="_xlnm._FilterDatabase" localSheetId="60" hidden="1">'AMB. Y AGROP.'!$B$5:$K$5</definedName>
    <definedName name="_xlnm._FilterDatabase" localSheetId="19" hidden="1">'AUD. INTERNA'!$B$5:$K$67</definedName>
    <definedName name="_xlnm._FilterDatabase" localSheetId="56" hidden="1">BIBLIOTECA!$B$5:$K$140</definedName>
    <definedName name="_xlnm._FilterDatabase" localSheetId="41" hidden="1">CAM!$B$5:$K$5</definedName>
    <definedName name="_xlnm._FilterDatabase" localSheetId="10" hidden="1">'CASA DE LA JUVENTUD'!$B$5:$K$5</definedName>
    <definedName name="_xlnm._FilterDatabase" localSheetId="42" hidden="1">CATASTRO!$B$5:$K$110</definedName>
    <definedName name="_xlnm._FilterDatabase" localSheetId="11" hidden="1">'CDI LOS ANG'!$B$5:$J$124</definedName>
    <definedName name="_xlnm._FilterDatabase" localSheetId="9" hidden="1">'CDI SANTA CAT'!$B$5:$K$163</definedName>
    <definedName name="_xlnm._FilterDatabase" localSheetId="15" hidden="1">'CDI VALLE S'!$B$5:$J$129</definedName>
    <definedName name="_xlnm._FilterDatabase" localSheetId="12" hidden="1">'CDI VALLE V'!$B$5:$J$114</definedName>
    <definedName name="_xlnm._FilterDatabase" localSheetId="32" hidden="1">CEMENTERIOS!$B$5:$K$81</definedName>
    <definedName name="_xlnm._FilterDatabase" localSheetId="37" hidden="1">COMUNIC!$B$5:$K$79</definedName>
    <definedName name="_xlnm._FilterDatabase" localSheetId="16" hidden="1">'CONCEJO MUNICIPAL'!$B$5:$K$132</definedName>
    <definedName name="_xlnm._FilterDatabase" localSheetId="38" hidden="1">'CONTA.'!$B$6:$K$93</definedName>
    <definedName name="_xlnm._FilterDatabase" localSheetId="50" hidden="1">'COOR TRIB'!$B$5:$K$44</definedName>
    <definedName name="_xlnm._FilterDatabase" localSheetId="27" hidden="1">'CTAS CTES'!$B$5:$K$85</definedName>
    <definedName name="_xlnm._FilterDatabase" localSheetId="48" hidden="1">'DES URB'!$B$5:$K$71</definedName>
    <definedName name="_xlnm._FilterDatabase" localSheetId="20" hidden="1">DESPACHO!$B$5:$K$68</definedName>
    <definedName name="_xlnm._FilterDatabase" localSheetId="49" hidden="1">DISTRITO!$B$5:$K$5</definedName>
    <definedName name="_xlnm._FilterDatabase" localSheetId="61" hidden="1">DMDA!$B$5:$K$58</definedName>
    <definedName name="_xlnm._FilterDatabase" localSheetId="18" hidden="1">GERENCIA!$B$5:$K$97</definedName>
    <definedName name="_xlnm._FilterDatabase" localSheetId="28" hidden="1">'GEST. Y COOP'!$B$5:$K$29</definedName>
    <definedName name="_xlnm._FilterDatabase" localSheetId="59" hidden="1">'GESTION DE RIES'!$B$5:$N$227</definedName>
    <definedName name="_xlnm._FilterDatabase" localSheetId="36" hidden="1">INFOR!$B$5:$K$105</definedName>
    <definedName name="_xlnm._FilterDatabase" localSheetId="1" hidden="1">'inventario trabajando'!$B$4:$L$3780</definedName>
    <definedName name="_xlnm._FilterDatabase" localSheetId="4" hidden="1">Jefes!$A$2:$D$55</definedName>
    <definedName name="_xlnm._FilterDatabase" localSheetId="31" hidden="1">JURÍDICO!$B$5:$K$5</definedName>
    <definedName name="_xlnm._FilterDatabase" localSheetId="35" hidden="1">PLANIFICACIÓN!$B$5:$K$45</definedName>
    <definedName name="_xlnm._FilterDatabase" localSheetId="39" hidden="1">PRESUP!$B$5:$K$48</definedName>
    <definedName name="_xlnm._FilterDatabase" localSheetId="57" hidden="1">'PROM SOC'!$B$5:$K$71</definedName>
    <definedName name="_xlnm._FilterDatabase" localSheetId="7" hidden="1">'PROM. PARA LA SALUD'!$B$5:$K$215</definedName>
    <definedName name="_xlnm._FilterDatabase" localSheetId="26" hidden="1">PROYECTOS!$B$5:$K$104</definedName>
    <definedName name="_xlnm._FilterDatabase" localSheetId="45" hidden="1">'REC. MORA'!$B$5:$K$76</definedName>
    <definedName name="_xlnm._FilterDatabase" localSheetId="25" hidden="1">'RECO Y ASEO'!$B$5:$K$5</definedName>
    <definedName name="_xlnm._FilterDatabase" localSheetId="46" hidden="1">REF!$B$5:$K$173</definedName>
    <definedName name="_xlnm._FilterDatabase" localSheetId="58" hidden="1">RRHH!$B$5:$K$5</definedName>
    <definedName name="_xlnm._FilterDatabase" localSheetId="21" hidden="1">SECRETARÍA!$B$5:$K$5</definedName>
    <definedName name="_xlnm._FilterDatabase" localSheetId="22" hidden="1">'SERV. GRLS'!$B$5:$K$63</definedName>
    <definedName name="_xlnm._FilterDatabase" localSheetId="30" hidden="1">SINDICATURA!$B$5:$L$5</definedName>
    <definedName name="_xlnm._FilterDatabase" localSheetId="29" hidden="1">'SUB G ADM'!$B$5:$K$5</definedName>
    <definedName name="_xlnm._FilterDatabase" localSheetId="5" hidden="1">'SUB GER. AMBIENTAL'!$B$5:$K$31</definedName>
    <definedName name="_xlnm._FilterDatabase" localSheetId="13" hidden="1">'SUB GER. SOCIAL'!$B$5:$K$37</definedName>
    <definedName name="_xlnm._FilterDatabase" localSheetId="40" hidden="1">'SUB. G FINA'!$B$5:$K$5</definedName>
    <definedName name="_xlnm._FilterDatabase" localSheetId="24" hidden="1">TALLERES!$B$5:$K$57</definedName>
    <definedName name="_xlnm._FilterDatabase" localSheetId="47" hidden="1">TESO!$B$5:$K$128</definedName>
    <definedName name="_xlnm._FilterDatabase" localSheetId="43" hidden="1">TRANSPORTE!$B$5:$K$5</definedName>
    <definedName name="_xlnm._FilterDatabase" localSheetId="33" hidden="1">UACI!$B$5:$K$80</definedName>
    <definedName name="_xlnm._FilterDatabase" localSheetId="23" hidden="1">UAIP!$B$5:$K$5</definedName>
    <definedName name="_xlnm._FilterDatabase" localSheetId="14" hidden="1">UGDA!$B$5:$K$150</definedName>
    <definedName name="_xlnm._FilterDatabase" localSheetId="17" hidden="1">'UIC (2)'!$B$5:$K$95</definedName>
    <definedName name="_xlnm._FilterDatabase" localSheetId="6" hidden="1">UMM!$B$5:$M$97</definedName>
    <definedName name="AF">Tabla5[#All]</definedName>
    <definedName name="_xlnm.Print_Area" localSheetId="2">'2023'!$B$1:$O$4009</definedName>
    <definedName name="_xlnm.Print_Area" localSheetId="4">Jefes!$A$1:$D$55</definedName>
    <definedName name="Codigos">Hoja1!$A$1:$B$51</definedName>
    <definedName name="_xlnm.Criteria" localSheetId="2">'2023'!#REF!</definedName>
    <definedName name="_xlnm.Criteria" localSheetId="1">'inventario trabajando'!#REF!</definedName>
    <definedName name="Jefaturas">Tabla6[[#All],[DEPARTAMENTO]:[CARGO]]</definedName>
    <definedName name="SegmentaciónDeDatos_UBICACIÓN_REAL">#N/A</definedName>
    <definedName name="_xlnm.Print_Titles" localSheetId="2">'2023'!$5:$5</definedName>
    <definedName name="_xlnm.Print_Titles" localSheetId="1">'inventario trabajando'!$4:$4</definedName>
    <definedName name="_xlnm.Print_Titles" localSheetId="30">SINDICATURA!$1:$5</definedName>
    <definedName name="_xlnm.Print_Titles" localSheetId="17">'UIC (2)'!$1:$5</definedName>
  </definedNames>
  <calcPr calcId="191029"/>
  <fileRecoveryPr autoRecover="0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63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09" i="68" l="1"/>
  <c r="C768" i="68" l="1"/>
  <c r="C42" i="70" l="1"/>
  <c r="C47" i="70"/>
  <c r="C13" i="70"/>
  <c r="C50" i="70" l="1"/>
  <c r="C49" i="70"/>
  <c r="C48" i="70"/>
  <c r="C46" i="70"/>
  <c r="C45" i="70"/>
  <c r="C44" i="70"/>
  <c r="C43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2" i="70"/>
  <c r="C11" i="70"/>
  <c r="C10" i="70"/>
  <c r="C9" i="70"/>
  <c r="C8" i="70"/>
  <c r="C7" i="70"/>
  <c r="C6" i="70"/>
  <c r="C5" i="70"/>
  <c r="C4" i="70"/>
  <c r="C3" i="70"/>
  <c r="C2" i="70"/>
  <c r="C1" i="70"/>
  <c r="Q4001" i="68"/>
  <c r="M4001" i="68" s="1"/>
  <c r="Q4000" i="68"/>
  <c r="M4000" i="68" s="1"/>
  <c r="Q3999" i="68"/>
  <c r="M3999" i="68" s="1"/>
  <c r="Q3998" i="68"/>
  <c r="M3998" i="68" s="1"/>
  <c r="Q3997" i="68"/>
  <c r="M3997" i="68" s="1"/>
  <c r="Q3996" i="68"/>
  <c r="M3996" i="68" s="1"/>
  <c r="Q3995" i="68"/>
  <c r="M3995" i="68" s="1"/>
  <c r="Q3994" i="68"/>
  <c r="M3994" i="68" s="1"/>
  <c r="Q3993" i="68"/>
  <c r="M3993" i="68" s="1"/>
  <c r="Q3992" i="68"/>
  <c r="M3992" i="68" s="1"/>
  <c r="Q3991" i="68"/>
  <c r="M3991" i="68" s="1"/>
  <c r="Q3990" i="68"/>
  <c r="M3990" i="68" s="1"/>
  <c r="Q3989" i="68"/>
  <c r="M3989" i="68" s="1"/>
  <c r="Q3988" i="68"/>
  <c r="M3988" i="68" s="1"/>
  <c r="Q3987" i="68"/>
  <c r="M3987" i="68" s="1"/>
  <c r="Q3986" i="68"/>
  <c r="M3986" i="68" s="1"/>
  <c r="Q3985" i="68"/>
  <c r="M3985" i="68" s="1"/>
  <c r="Q3984" i="68"/>
  <c r="M3984" i="68" s="1"/>
  <c r="Q3983" i="68"/>
  <c r="M3983" i="68" s="1"/>
  <c r="Q3982" i="68"/>
  <c r="M3982" i="68" s="1"/>
  <c r="Q3981" i="68"/>
  <c r="M3981" i="68" s="1"/>
  <c r="Q3980" i="68"/>
  <c r="M3980" i="68" s="1"/>
  <c r="Q3979" i="68"/>
  <c r="M3979" i="68" s="1"/>
  <c r="Q3978" i="68"/>
  <c r="M3978" i="68" s="1"/>
  <c r="Q3977" i="68"/>
  <c r="M3977" i="68" s="1"/>
  <c r="Q3976" i="68"/>
  <c r="M3976" i="68" s="1"/>
  <c r="Q3975" i="68"/>
  <c r="M3975" i="68" s="1"/>
  <c r="Q3974" i="68"/>
  <c r="M3974" i="68" s="1"/>
  <c r="Q3973" i="68"/>
  <c r="M3973" i="68" s="1"/>
  <c r="Q3972" i="68"/>
  <c r="M3972" i="68" s="1"/>
  <c r="Q3971" i="68"/>
  <c r="M3971" i="68" s="1"/>
  <c r="Q3970" i="68"/>
  <c r="M3970" i="68" s="1"/>
  <c r="Q3969" i="68"/>
  <c r="M3969" i="68" s="1"/>
  <c r="Q3968" i="68"/>
  <c r="M3968" i="68" s="1"/>
  <c r="Q3967" i="68"/>
  <c r="M3967" i="68" s="1"/>
  <c r="Q3966" i="68"/>
  <c r="M3966" i="68" s="1"/>
  <c r="Q3965" i="68"/>
  <c r="M3965" i="68" s="1"/>
  <c r="Q3964" i="68"/>
  <c r="M3964" i="68" s="1"/>
  <c r="Q3963" i="68"/>
  <c r="M3963" i="68" s="1"/>
  <c r="Q3962" i="68"/>
  <c r="M3962" i="68" s="1"/>
  <c r="Q3961" i="68"/>
  <c r="M3961" i="68" s="1"/>
  <c r="Q3960" i="68"/>
  <c r="M3960" i="68" s="1"/>
  <c r="Q3959" i="68"/>
  <c r="M3959" i="68" s="1"/>
  <c r="Q3958" i="68"/>
  <c r="M3958" i="68" s="1"/>
  <c r="Q3957" i="68"/>
  <c r="M3957" i="68" s="1"/>
  <c r="Q3956" i="68"/>
  <c r="M3956" i="68" s="1"/>
  <c r="Q3955" i="68"/>
  <c r="M3955" i="68" s="1"/>
  <c r="Q3954" i="68"/>
  <c r="M3954" i="68" s="1"/>
  <c r="Q3953" i="68"/>
  <c r="M3953" i="68" s="1"/>
  <c r="Q3952" i="68"/>
  <c r="M3952" i="68" s="1"/>
  <c r="Q3951" i="68"/>
  <c r="M3951" i="68" s="1"/>
  <c r="Q3950" i="68"/>
  <c r="M3950" i="68" s="1"/>
  <c r="Q3949" i="68"/>
  <c r="M3949" i="68" s="1"/>
  <c r="Q3948" i="68"/>
  <c r="M3948" i="68" s="1"/>
  <c r="Q3947" i="68"/>
  <c r="M3947" i="68" s="1"/>
  <c r="Q3946" i="68"/>
  <c r="M3946" i="68" s="1"/>
  <c r="Q3945" i="68"/>
  <c r="M3945" i="68" s="1"/>
  <c r="Q3944" i="68"/>
  <c r="M3944" i="68" s="1"/>
  <c r="Q3943" i="68"/>
  <c r="M3943" i="68" s="1"/>
  <c r="Q3942" i="68"/>
  <c r="M3942" i="68" s="1"/>
  <c r="Q3941" i="68"/>
  <c r="M3941" i="68" s="1"/>
  <c r="Q3940" i="68"/>
  <c r="M3940" i="68" s="1"/>
  <c r="Q3939" i="68"/>
  <c r="M3939" i="68" s="1"/>
  <c r="Q3938" i="68"/>
  <c r="M3938" i="68" s="1"/>
  <c r="Q3937" i="68"/>
  <c r="M3937" i="68" s="1"/>
  <c r="Q3936" i="68"/>
  <c r="M3936" i="68" s="1"/>
  <c r="Q3935" i="68"/>
  <c r="M3935" i="68" s="1"/>
  <c r="Q3934" i="68"/>
  <c r="M3934" i="68" s="1"/>
  <c r="Q3933" i="68"/>
  <c r="M3933" i="68" s="1"/>
  <c r="Q3932" i="68"/>
  <c r="M3932" i="68" s="1"/>
  <c r="Q3931" i="68"/>
  <c r="M3931" i="68" s="1"/>
  <c r="Q3930" i="68"/>
  <c r="M3930" i="68" s="1"/>
  <c r="Q3929" i="68"/>
  <c r="M3929" i="68" s="1"/>
  <c r="Q3928" i="68"/>
  <c r="M3928" i="68" s="1"/>
  <c r="Q3927" i="68"/>
  <c r="M3927" i="68" s="1"/>
  <c r="Q3926" i="68"/>
  <c r="M3926" i="68" s="1"/>
  <c r="Q3925" i="68"/>
  <c r="M3925" i="68" s="1"/>
  <c r="Q3924" i="68"/>
  <c r="M3924" i="68" s="1"/>
  <c r="Q3923" i="68"/>
  <c r="M3923" i="68" s="1"/>
  <c r="Q3922" i="68"/>
  <c r="M3922" i="68" s="1"/>
  <c r="Q3921" i="68"/>
  <c r="M3921" i="68" s="1"/>
  <c r="Q3920" i="68"/>
  <c r="M3920" i="68" s="1"/>
  <c r="Q3919" i="68"/>
  <c r="M3919" i="68" s="1"/>
  <c r="Q3918" i="68"/>
  <c r="M3918" i="68" s="1"/>
  <c r="Q3917" i="68"/>
  <c r="M3917" i="68" s="1"/>
  <c r="Q3916" i="68"/>
  <c r="M3916" i="68" s="1"/>
  <c r="Q3915" i="68"/>
  <c r="M3915" i="68" s="1"/>
  <c r="Q3914" i="68"/>
  <c r="M3914" i="68" s="1"/>
  <c r="Q3913" i="68"/>
  <c r="M3913" i="68" s="1"/>
  <c r="Q3912" i="68"/>
  <c r="M3912" i="68" s="1"/>
  <c r="Q3911" i="68"/>
  <c r="M3911" i="68" s="1"/>
  <c r="Q3910" i="68"/>
  <c r="M3910" i="68" s="1"/>
  <c r="Q3909" i="68"/>
  <c r="M3909" i="68" s="1"/>
  <c r="Q3908" i="68"/>
  <c r="M3908" i="68" s="1"/>
  <c r="Q3907" i="68"/>
  <c r="M3907" i="68" s="1"/>
  <c r="Q3906" i="68"/>
  <c r="M3906" i="68" s="1"/>
  <c r="Q3905" i="68"/>
  <c r="M3905" i="68" s="1"/>
  <c r="Q3904" i="68"/>
  <c r="M3904" i="68" s="1"/>
  <c r="Q3903" i="68"/>
  <c r="M3903" i="68" s="1"/>
  <c r="Q3902" i="68"/>
  <c r="M3902" i="68" s="1"/>
  <c r="Q3901" i="68"/>
  <c r="M3901" i="68" s="1"/>
  <c r="Q3900" i="68"/>
  <c r="M3900" i="68" s="1"/>
  <c r="Q3899" i="68"/>
  <c r="M3899" i="68" s="1"/>
  <c r="Q3898" i="68"/>
  <c r="M3898" i="68" s="1"/>
  <c r="Q3897" i="68"/>
  <c r="M3897" i="68" s="1"/>
  <c r="Q3896" i="68"/>
  <c r="M3896" i="68" s="1"/>
  <c r="Q3895" i="68"/>
  <c r="M3895" i="68" s="1"/>
  <c r="Q3894" i="68"/>
  <c r="M3894" i="68" s="1"/>
  <c r="Q3893" i="68"/>
  <c r="M3893" i="68" s="1"/>
  <c r="Q3892" i="68"/>
  <c r="M3892" i="68" s="1"/>
  <c r="Q3891" i="68"/>
  <c r="M3891" i="68" s="1"/>
  <c r="Q3890" i="68"/>
  <c r="M3890" i="68" s="1"/>
  <c r="Q3889" i="68"/>
  <c r="M3889" i="68" s="1"/>
  <c r="Q3888" i="68"/>
  <c r="M3888" i="68" s="1"/>
  <c r="Q3887" i="68"/>
  <c r="M3887" i="68" s="1"/>
  <c r="Q3886" i="68"/>
  <c r="M3886" i="68" s="1"/>
  <c r="Q3885" i="68"/>
  <c r="M3885" i="68" s="1"/>
  <c r="Q3884" i="68"/>
  <c r="M3884" i="68" s="1"/>
  <c r="Q3883" i="68"/>
  <c r="M3883" i="68" s="1"/>
  <c r="Q3882" i="68"/>
  <c r="M3882" i="68" s="1"/>
  <c r="Q3881" i="68"/>
  <c r="M3881" i="68" s="1"/>
  <c r="Q3880" i="68"/>
  <c r="M3880" i="68" s="1"/>
  <c r="Q3879" i="68"/>
  <c r="M3879" i="68" s="1"/>
  <c r="Q3878" i="68"/>
  <c r="M3878" i="68" s="1"/>
  <c r="Q3877" i="68"/>
  <c r="M3877" i="68" s="1"/>
  <c r="Q3876" i="68"/>
  <c r="M3876" i="68" s="1"/>
  <c r="Q3875" i="68"/>
  <c r="M3875" i="68" s="1"/>
  <c r="Q3874" i="68"/>
  <c r="M3874" i="68" s="1"/>
  <c r="Q3873" i="68"/>
  <c r="M3873" i="68" s="1"/>
  <c r="Q3872" i="68"/>
  <c r="M3872" i="68" s="1"/>
  <c r="Q3871" i="68"/>
  <c r="M3871" i="68" s="1"/>
  <c r="Q3870" i="68"/>
  <c r="M3870" i="68" s="1"/>
  <c r="Q3869" i="68"/>
  <c r="M3869" i="68" s="1"/>
  <c r="Q3868" i="68"/>
  <c r="M3868" i="68" s="1"/>
  <c r="Q3867" i="68"/>
  <c r="M3867" i="68" s="1"/>
  <c r="Q3866" i="68"/>
  <c r="M3866" i="68" s="1"/>
  <c r="Q3865" i="68"/>
  <c r="M3865" i="68" s="1"/>
  <c r="Q3864" i="68"/>
  <c r="M3864" i="68" s="1"/>
  <c r="Q3863" i="68"/>
  <c r="M3863" i="68" s="1"/>
  <c r="Q3862" i="68"/>
  <c r="M3862" i="68" s="1"/>
  <c r="Q3861" i="68"/>
  <c r="M3861" i="68" s="1"/>
  <c r="Q3860" i="68"/>
  <c r="M3860" i="68" s="1"/>
  <c r="Q3859" i="68"/>
  <c r="M3859" i="68" s="1"/>
  <c r="Q3858" i="68"/>
  <c r="M3858" i="68" s="1"/>
  <c r="Q3857" i="68"/>
  <c r="M3857" i="68" s="1"/>
  <c r="Q3856" i="68"/>
  <c r="M3856" i="68" s="1"/>
  <c r="Q3855" i="68"/>
  <c r="M3855" i="68" s="1"/>
  <c r="Q3854" i="68"/>
  <c r="M3854" i="68" s="1"/>
  <c r="Q3853" i="68"/>
  <c r="M3853" i="68" s="1"/>
  <c r="Q3852" i="68"/>
  <c r="M3852" i="68" s="1"/>
  <c r="Q3851" i="68"/>
  <c r="M3851" i="68" s="1"/>
  <c r="Q3850" i="68"/>
  <c r="M3850" i="68" s="1"/>
  <c r="Q3849" i="68"/>
  <c r="M3849" i="68" s="1"/>
  <c r="Q3848" i="68"/>
  <c r="M3848" i="68" s="1"/>
  <c r="Q3847" i="68"/>
  <c r="M3847" i="68" s="1"/>
  <c r="Q3846" i="68"/>
  <c r="M3846" i="68" s="1"/>
  <c r="Q3845" i="68"/>
  <c r="M3845" i="68" s="1"/>
  <c r="Q3844" i="68"/>
  <c r="M3844" i="68" s="1"/>
  <c r="Q3843" i="68"/>
  <c r="M3843" i="68" s="1"/>
  <c r="Q3842" i="68"/>
  <c r="M3842" i="68" s="1"/>
  <c r="Q3841" i="68"/>
  <c r="M3841" i="68" s="1"/>
  <c r="Q3840" i="68"/>
  <c r="M3840" i="68" s="1"/>
  <c r="Q3839" i="68"/>
  <c r="M3839" i="68" s="1"/>
  <c r="Q3838" i="68"/>
  <c r="M3838" i="68" s="1"/>
  <c r="Q3837" i="68"/>
  <c r="M3837" i="68" s="1"/>
  <c r="Q3836" i="68"/>
  <c r="M3836" i="68" s="1"/>
  <c r="Q3835" i="68"/>
  <c r="M3835" i="68" s="1"/>
  <c r="Q3834" i="68"/>
  <c r="M3834" i="68" s="1"/>
  <c r="Q3833" i="68"/>
  <c r="M3833" i="68" s="1"/>
  <c r="Q3832" i="68"/>
  <c r="M3832" i="68" s="1"/>
  <c r="Q3831" i="68"/>
  <c r="M3831" i="68" s="1"/>
  <c r="Q3830" i="68"/>
  <c r="M3830" i="68" s="1"/>
  <c r="Q3829" i="68"/>
  <c r="M3829" i="68" s="1"/>
  <c r="Q3828" i="68"/>
  <c r="M3828" i="68" s="1"/>
  <c r="Q3827" i="68"/>
  <c r="M3827" i="68" s="1"/>
  <c r="Q3826" i="68"/>
  <c r="M3826" i="68" s="1"/>
  <c r="Q3825" i="68"/>
  <c r="M3825" i="68" s="1"/>
  <c r="Q3824" i="68"/>
  <c r="M3824" i="68" s="1"/>
  <c r="Q3823" i="68"/>
  <c r="M3823" i="68" s="1"/>
  <c r="Q3822" i="68"/>
  <c r="M3822" i="68" s="1"/>
  <c r="Q3821" i="68"/>
  <c r="M3821" i="68" s="1"/>
  <c r="Q3820" i="68"/>
  <c r="M3820" i="68" s="1"/>
  <c r="Q3819" i="68"/>
  <c r="M3819" i="68" s="1"/>
  <c r="Q3818" i="68"/>
  <c r="M3818" i="68" s="1"/>
  <c r="Q3817" i="68"/>
  <c r="M3817" i="68" s="1"/>
  <c r="Q3816" i="68"/>
  <c r="M3816" i="68" s="1"/>
  <c r="Q3815" i="68"/>
  <c r="M3815" i="68" s="1"/>
  <c r="Q3814" i="68"/>
  <c r="M3814" i="68" s="1"/>
  <c r="Q3813" i="68"/>
  <c r="M3813" i="68" s="1"/>
  <c r="Q3812" i="68"/>
  <c r="M3812" i="68" s="1"/>
  <c r="Q3811" i="68"/>
  <c r="M3811" i="68" s="1"/>
  <c r="Q3810" i="68"/>
  <c r="M3810" i="68" s="1"/>
  <c r="Q3809" i="68"/>
  <c r="M3809" i="68" s="1"/>
  <c r="Q3808" i="68"/>
  <c r="M3808" i="68" s="1"/>
  <c r="Q3807" i="68"/>
  <c r="M3807" i="68" s="1"/>
  <c r="Q3806" i="68"/>
  <c r="M3806" i="68" s="1"/>
  <c r="Q3805" i="68"/>
  <c r="M3805" i="68" s="1"/>
  <c r="Q3804" i="68"/>
  <c r="M3804" i="68" s="1"/>
  <c r="Q3803" i="68"/>
  <c r="M3803" i="68" s="1"/>
  <c r="Q3802" i="68"/>
  <c r="M3802" i="68" s="1"/>
  <c r="Q3801" i="68"/>
  <c r="M3801" i="68" s="1"/>
  <c r="Q3800" i="68"/>
  <c r="M3800" i="68" s="1"/>
  <c r="Q3799" i="68"/>
  <c r="M3799" i="68" s="1"/>
  <c r="Q3798" i="68"/>
  <c r="M3798" i="68" s="1"/>
  <c r="Q3797" i="68"/>
  <c r="M3797" i="68" s="1"/>
  <c r="Q3796" i="68"/>
  <c r="M3796" i="68" s="1"/>
  <c r="Q3795" i="68"/>
  <c r="M3795" i="68" s="1"/>
  <c r="Q3794" i="68"/>
  <c r="M3794" i="68" s="1"/>
  <c r="Q3793" i="68"/>
  <c r="M3793" i="68" s="1"/>
  <c r="Q3792" i="68"/>
  <c r="M3792" i="68" s="1"/>
  <c r="Q3791" i="68"/>
  <c r="M3791" i="68" s="1"/>
  <c r="Q3790" i="68"/>
  <c r="M3790" i="68" s="1"/>
  <c r="Q3789" i="68"/>
  <c r="M3789" i="68" s="1"/>
  <c r="Q3788" i="68"/>
  <c r="M3788" i="68" s="1"/>
  <c r="Q3787" i="68"/>
  <c r="M3787" i="68" s="1"/>
  <c r="Q3786" i="68"/>
  <c r="M3786" i="68" s="1"/>
  <c r="Q3785" i="68"/>
  <c r="M3785" i="68" s="1"/>
  <c r="Q3784" i="68"/>
  <c r="M3784" i="68" s="1"/>
  <c r="Q3783" i="68"/>
  <c r="M3783" i="68" s="1"/>
  <c r="Q3782" i="68"/>
  <c r="M3782" i="68" s="1"/>
  <c r="Q3781" i="68"/>
  <c r="M3781" i="68" s="1"/>
  <c r="Q3780" i="68"/>
  <c r="M3780" i="68" s="1"/>
  <c r="Q3779" i="68"/>
  <c r="M3779" i="68" s="1"/>
  <c r="Q3778" i="68"/>
  <c r="M3778" i="68" s="1"/>
  <c r="Q3777" i="68"/>
  <c r="M3777" i="68" s="1"/>
  <c r="Q3776" i="68"/>
  <c r="M3776" i="68" s="1"/>
  <c r="Q3775" i="68"/>
  <c r="M3775" i="68" s="1"/>
  <c r="Q3774" i="68"/>
  <c r="M3774" i="68" s="1"/>
  <c r="Q3773" i="68"/>
  <c r="M3773" i="68" s="1"/>
  <c r="Q3772" i="68"/>
  <c r="M3772" i="68" s="1"/>
  <c r="Q3771" i="68"/>
  <c r="M3771" i="68" s="1"/>
  <c r="Q3770" i="68"/>
  <c r="M3770" i="68" s="1"/>
  <c r="Q3769" i="68"/>
  <c r="M3769" i="68" s="1"/>
  <c r="Q3768" i="68"/>
  <c r="M3768" i="68" s="1"/>
  <c r="Q3767" i="68"/>
  <c r="M3767" i="68" s="1"/>
  <c r="Q3766" i="68"/>
  <c r="M3766" i="68" s="1"/>
  <c r="Q3765" i="68"/>
  <c r="M3765" i="68" s="1"/>
  <c r="Q3764" i="68"/>
  <c r="M3764" i="68" s="1"/>
  <c r="Q3763" i="68"/>
  <c r="M3763" i="68" s="1"/>
  <c r="Q3762" i="68"/>
  <c r="M3762" i="68" s="1"/>
  <c r="Q3761" i="68"/>
  <c r="M3761" i="68" s="1"/>
  <c r="Q3760" i="68"/>
  <c r="M3760" i="68" s="1"/>
  <c r="Q3759" i="68"/>
  <c r="M3759" i="68" s="1"/>
  <c r="Q3758" i="68"/>
  <c r="M3758" i="68" s="1"/>
  <c r="Q3757" i="68"/>
  <c r="M3757" i="68" s="1"/>
  <c r="Q3756" i="68"/>
  <c r="M3756" i="68" s="1"/>
  <c r="Q3755" i="68"/>
  <c r="M3755" i="68" s="1"/>
  <c r="Q3754" i="68"/>
  <c r="M3754" i="68" s="1"/>
  <c r="Q3753" i="68"/>
  <c r="M3753" i="68" s="1"/>
  <c r="Q3752" i="68"/>
  <c r="M3752" i="68" s="1"/>
  <c r="Q3751" i="68"/>
  <c r="M3751" i="68" s="1"/>
  <c r="Q3750" i="68"/>
  <c r="M3750" i="68" s="1"/>
  <c r="Q3749" i="68"/>
  <c r="M3749" i="68" s="1"/>
  <c r="Q3748" i="68"/>
  <c r="M3748" i="68" s="1"/>
  <c r="Q3747" i="68"/>
  <c r="M3747" i="68" s="1"/>
  <c r="Q3746" i="68"/>
  <c r="M3746" i="68" s="1"/>
  <c r="Q3745" i="68"/>
  <c r="M3745" i="68" s="1"/>
  <c r="Q3744" i="68"/>
  <c r="M3744" i="68" s="1"/>
  <c r="Q3743" i="68"/>
  <c r="M3743" i="68" s="1"/>
  <c r="Q3742" i="68"/>
  <c r="M3742" i="68" s="1"/>
  <c r="Q3741" i="68"/>
  <c r="M3741" i="68" s="1"/>
  <c r="Q3740" i="68"/>
  <c r="M3740" i="68" s="1"/>
  <c r="Q3739" i="68"/>
  <c r="M3739" i="68" s="1"/>
  <c r="Q3738" i="68"/>
  <c r="M3738" i="68" s="1"/>
  <c r="Q3737" i="68"/>
  <c r="M3737" i="68" s="1"/>
  <c r="Q3736" i="68"/>
  <c r="M3736" i="68" s="1"/>
  <c r="Q3735" i="68"/>
  <c r="M3735" i="68" s="1"/>
  <c r="Q3734" i="68"/>
  <c r="M3734" i="68" s="1"/>
  <c r="Q3733" i="68"/>
  <c r="M3733" i="68" s="1"/>
  <c r="Q3732" i="68"/>
  <c r="M3732" i="68" s="1"/>
  <c r="Q3731" i="68"/>
  <c r="M3731" i="68" s="1"/>
  <c r="Q3730" i="68"/>
  <c r="M3730" i="68" s="1"/>
  <c r="Q3729" i="68"/>
  <c r="M3729" i="68" s="1"/>
  <c r="Q3728" i="68"/>
  <c r="M3728" i="68" s="1"/>
  <c r="Q3727" i="68"/>
  <c r="M3727" i="68" s="1"/>
  <c r="Q3726" i="68"/>
  <c r="M3726" i="68" s="1"/>
  <c r="Q3725" i="68"/>
  <c r="M3725" i="68" s="1"/>
  <c r="Q3724" i="68"/>
  <c r="M3724" i="68" s="1"/>
  <c r="Q3723" i="68"/>
  <c r="M3723" i="68" s="1"/>
  <c r="Q3722" i="68"/>
  <c r="M3722" i="68" s="1"/>
  <c r="Q3721" i="68"/>
  <c r="M3721" i="68" s="1"/>
  <c r="Q3720" i="68"/>
  <c r="M3720" i="68" s="1"/>
  <c r="Q3719" i="68"/>
  <c r="M3719" i="68" s="1"/>
  <c r="Q3718" i="68"/>
  <c r="M3718" i="68" s="1"/>
  <c r="Q3717" i="68"/>
  <c r="M3717" i="68" s="1"/>
  <c r="Q3716" i="68"/>
  <c r="M3716" i="68" s="1"/>
  <c r="Q3715" i="68"/>
  <c r="M3715" i="68" s="1"/>
  <c r="Q3714" i="68"/>
  <c r="M3714" i="68" s="1"/>
  <c r="Q3713" i="68"/>
  <c r="M3713" i="68" s="1"/>
  <c r="Q3712" i="68"/>
  <c r="M3712" i="68" s="1"/>
  <c r="Q3711" i="68"/>
  <c r="M3711" i="68" s="1"/>
  <c r="Q3710" i="68"/>
  <c r="M3710" i="68" s="1"/>
  <c r="Q3709" i="68"/>
  <c r="M3709" i="68" s="1"/>
  <c r="Q3708" i="68"/>
  <c r="M3708" i="68" s="1"/>
  <c r="Q3707" i="68"/>
  <c r="M3707" i="68" s="1"/>
  <c r="Q3706" i="68"/>
  <c r="M3706" i="68" s="1"/>
  <c r="Q3705" i="68"/>
  <c r="M3705" i="68" s="1"/>
  <c r="Q3704" i="68"/>
  <c r="M3704" i="68" s="1"/>
  <c r="Q3703" i="68"/>
  <c r="M3703" i="68" s="1"/>
  <c r="Q3702" i="68"/>
  <c r="M3702" i="68" s="1"/>
  <c r="Q3701" i="68"/>
  <c r="M3701" i="68" s="1"/>
  <c r="Q3700" i="68"/>
  <c r="M3700" i="68" s="1"/>
  <c r="Q3699" i="68"/>
  <c r="M3699" i="68" s="1"/>
  <c r="Q3698" i="68"/>
  <c r="M3698" i="68" s="1"/>
  <c r="Q3697" i="68"/>
  <c r="M3697" i="68" s="1"/>
  <c r="Q3696" i="68"/>
  <c r="M3696" i="68" s="1"/>
  <c r="Q3695" i="68"/>
  <c r="M3695" i="68" s="1"/>
  <c r="Q3694" i="68"/>
  <c r="M3694" i="68" s="1"/>
  <c r="Q3693" i="68"/>
  <c r="M3693" i="68" s="1"/>
  <c r="Q3692" i="68"/>
  <c r="M3692" i="68" s="1"/>
  <c r="Q3691" i="68"/>
  <c r="M3691" i="68" s="1"/>
  <c r="Q3690" i="68"/>
  <c r="M3690" i="68" s="1"/>
  <c r="Q3689" i="68"/>
  <c r="M3689" i="68" s="1"/>
  <c r="Q3688" i="68"/>
  <c r="M3688" i="68" s="1"/>
  <c r="Q3687" i="68"/>
  <c r="M3687" i="68" s="1"/>
  <c r="Q3686" i="68"/>
  <c r="M3686" i="68" s="1"/>
  <c r="Q3685" i="68"/>
  <c r="M3685" i="68" s="1"/>
  <c r="Q3684" i="68"/>
  <c r="M3684" i="68" s="1"/>
  <c r="Q3683" i="68"/>
  <c r="M3683" i="68" s="1"/>
  <c r="Q3682" i="68"/>
  <c r="M3682" i="68" s="1"/>
  <c r="Q3681" i="68"/>
  <c r="M3681" i="68" s="1"/>
  <c r="Q3680" i="68"/>
  <c r="M3680" i="68" s="1"/>
  <c r="Q3679" i="68"/>
  <c r="M3679" i="68" s="1"/>
  <c r="Q3678" i="68"/>
  <c r="M3678" i="68" s="1"/>
  <c r="Q3677" i="68"/>
  <c r="M3677" i="68" s="1"/>
  <c r="Q3676" i="68"/>
  <c r="M3676" i="68" s="1"/>
  <c r="Q3675" i="68"/>
  <c r="M3675" i="68" s="1"/>
  <c r="Q3674" i="68"/>
  <c r="M3674" i="68" s="1"/>
  <c r="Q3673" i="68"/>
  <c r="M3673" i="68" s="1"/>
  <c r="Q3672" i="68"/>
  <c r="M3672" i="68" s="1"/>
  <c r="Q3671" i="68"/>
  <c r="M3671" i="68" s="1"/>
  <c r="Q3670" i="68"/>
  <c r="M3670" i="68" s="1"/>
  <c r="Q3669" i="68"/>
  <c r="M3669" i="68" s="1"/>
  <c r="Q3668" i="68"/>
  <c r="M3668" i="68" s="1"/>
  <c r="Q3667" i="68"/>
  <c r="M3667" i="68" s="1"/>
  <c r="Q3666" i="68"/>
  <c r="M3666" i="68" s="1"/>
  <c r="Q3665" i="68"/>
  <c r="M3665" i="68" s="1"/>
  <c r="Q3664" i="68"/>
  <c r="M3664" i="68" s="1"/>
  <c r="Q3663" i="68"/>
  <c r="M3663" i="68" s="1"/>
  <c r="Q3662" i="68"/>
  <c r="M3662" i="68" s="1"/>
  <c r="Q3661" i="68"/>
  <c r="M3661" i="68" s="1"/>
  <c r="Q3660" i="68"/>
  <c r="M3660" i="68" s="1"/>
  <c r="Q3659" i="68"/>
  <c r="M3659" i="68" s="1"/>
  <c r="Q3658" i="68"/>
  <c r="M3658" i="68" s="1"/>
  <c r="Q3657" i="68"/>
  <c r="M3657" i="68" s="1"/>
  <c r="Q3656" i="68"/>
  <c r="M3656" i="68" s="1"/>
  <c r="Q3655" i="68"/>
  <c r="M3655" i="68" s="1"/>
  <c r="Q3654" i="68"/>
  <c r="M3654" i="68" s="1"/>
  <c r="Q3653" i="68"/>
  <c r="M3653" i="68" s="1"/>
  <c r="Q3652" i="68"/>
  <c r="M3652" i="68" s="1"/>
  <c r="Q3651" i="68"/>
  <c r="M3651" i="68" s="1"/>
  <c r="Q3650" i="68"/>
  <c r="M3650" i="68" s="1"/>
  <c r="Q3649" i="68"/>
  <c r="M3649" i="68" s="1"/>
  <c r="Q3648" i="68"/>
  <c r="M3648" i="68" s="1"/>
  <c r="Q3647" i="68"/>
  <c r="M3647" i="68" s="1"/>
  <c r="Q3646" i="68"/>
  <c r="M3646" i="68" s="1"/>
  <c r="Q3645" i="68"/>
  <c r="M3645" i="68" s="1"/>
  <c r="Q3644" i="68"/>
  <c r="M3644" i="68" s="1"/>
  <c r="Q3643" i="68"/>
  <c r="M3643" i="68" s="1"/>
  <c r="Q3642" i="68"/>
  <c r="M3642" i="68" s="1"/>
  <c r="Q3641" i="68"/>
  <c r="M3641" i="68" s="1"/>
  <c r="Q3640" i="68"/>
  <c r="M3640" i="68" s="1"/>
  <c r="Q3639" i="68"/>
  <c r="M3639" i="68" s="1"/>
  <c r="Q3638" i="68"/>
  <c r="M3638" i="68" s="1"/>
  <c r="Q3637" i="68"/>
  <c r="M3637" i="68" s="1"/>
  <c r="Q3636" i="68"/>
  <c r="M3636" i="68" s="1"/>
  <c r="Q3635" i="68"/>
  <c r="M3635" i="68" s="1"/>
  <c r="Q3634" i="68"/>
  <c r="M3634" i="68" s="1"/>
  <c r="Q3633" i="68"/>
  <c r="M3633" i="68" s="1"/>
  <c r="Q3632" i="68"/>
  <c r="M3632" i="68" s="1"/>
  <c r="Q3631" i="68"/>
  <c r="M3631" i="68" s="1"/>
  <c r="Q3630" i="68"/>
  <c r="M3630" i="68" s="1"/>
  <c r="Q3629" i="68"/>
  <c r="M3629" i="68" s="1"/>
  <c r="Q3628" i="68"/>
  <c r="M3628" i="68" s="1"/>
  <c r="Q3627" i="68"/>
  <c r="M3627" i="68" s="1"/>
  <c r="Q3626" i="68"/>
  <c r="M3626" i="68" s="1"/>
  <c r="Q3625" i="68"/>
  <c r="M3625" i="68" s="1"/>
  <c r="Q3624" i="68"/>
  <c r="M3624" i="68" s="1"/>
  <c r="Q3623" i="68"/>
  <c r="M3623" i="68" s="1"/>
  <c r="Q3622" i="68"/>
  <c r="M3622" i="68" s="1"/>
  <c r="Q3621" i="68"/>
  <c r="M3621" i="68" s="1"/>
  <c r="Q3620" i="68"/>
  <c r="M3620" i="68" s="1"/>
  <c r="Q3619" i="68"/>
  <c r="M3619" i="68" s="1"/>
  <c r="Q3618" i="68"/>
  <c r="M3618" i="68" s="1"/>
  <c r="Q3617" i="68"/>
  <c r="M3617" i="68" s="1"/>
  <c r="Q3616" i="68"/>
  <c r="M3616" i="68" s="1"/>
  <c r="Q3615" i="68"/>
  <c r="M3615" i="68" s="1"/>
  <c r="Q3614" i="68"/>
  <c r="M3614" i="68" s="1"/>
  <c r="Q3613" i="68"/>
  <c r="M3613" i="68" s="1"/>
  <c r="Q3612" i="68"/>
  <c r="M3612" i="68" s="1"/>
  <c r="Q3611" i="68"/>
  <c r="M3611" i="68" s="1"/>
  <c r="Q3610" i="68"/>
  <c r="M3610" i="68" s="1"/>
  <c r="Q3609" i="68"/>
  <c r="M3609" i="68" s="1"/>
  <c r="Q3608" i="68"/>
  <c r="M3608" i="68" s="1"/>
  <c r="Q3607" i="68"/>
  <c r="M3607" i="68" s="1"/>
  <c r="Q3606" i="68"/>
  <c r="M3606" i="68" s="1"/>
  <c r="Q3605" i="68"/>
  <c r="M3605" i="68" s="1"/>
  <c r="Q3604" i="68"/>
  <c r="M3604" i="68" s="1"/>
  <c r="Q3603" i="68"/>
  <c r="M3603" i="68" s="1"/>
  <c r="Q3602" i="68"/>
  <c r="M3602" i="68" s="1"/>
  <c r="Q3601" i="68"/>
  <c r="M3601" i="68" s="1"/>
  <c r="Q3600" i="68"/>
  <c r="M3600" i="68" s="1"/>
  <c r="Q3599" i="68"/>
  <c r="M3599" i="68" s="1"/>
  <c r="Q3598" i="68"/>
  <c r="M3598" i="68" s="1"/>
  <c r="Q3597" i="68"/>
  <c r="M3597" i="68" s="1"/>
  <c r="Q3596" i="68"/>
  <c r="M3596" i="68" s="1"/>
  <c r="Q3595" i="68"/>
  <c r="M3595" i="68" s="1"/>
  <c r="Q3594" i="68"/>
  <c r="M3594" i="68" s="1"/>
  <c r="Q3593" i="68"/>
  <c r="M3593" i="68" s="1"/>
  <c r="Q3592" i="68"/>
  <c r="M3592" i="68" s="1"/>
  <c r="Q3591" i="68"/>
  <c r="M3591" i="68" s="1"/>
  <c r="Q3590" i="68"/>
  <c r="M3590" i="68" s="1"/>
  <c r="Q3589" i="68"/>
  <c r="M3589" i="68" s="1"/>
  <c r="Q3588" i="68"/>
  <c r="M3588" i="68" s="1"/>
  <c r="Q3587" i="68"/>
  <c r="M3587" i="68" s="1"/>
  <c r="Q3586" i="68"/>
  <c r="M3586" i="68" s="1"/>
  <c r="Q3585" i="68"/>
  <c r="M3585" i="68" s="1"/>
  <c r="Q3584" i="68"/>
  <c r="M3584" i="68" s="1"/>
  <c r="Q3583" i="68"/>
  <c r="M3583" i="68" s="1"/>
  <c r="Q3582" i="68"/>
  <c r="M3582" i="68" s="1"/>
  <c r="Q3581" i="68"/>
  <c r="M3581" i="68" s="1"/>
  <c r="Q3580" i="68"/>
  <c r="M3580" i="68" s="1"/>
  <c r="Q3579" i="68"/>
  <c r="M3579" i="68" s="1"/>
  <c r="Q3578" i="68"/>
  <c r="M3578" i="68" s="1"/>
  <c r="Q3577" i="68"/>
  <c r="M3577" i="68" s="1"/>
  <c r="Q3576" i="68"/>
  <c r="M3576" i="68" s="1"/>
  <c r="Q3575" i="68"/>
  <c r="M3575" i="68" s="1"/>
  <c r="Q3574" i="68"/>
  <c r="M3574" i="68" s="1"/>
  <c r="Q3573" i="68"/>
  <c r="M3573" i="68" s="1"/>
  <c r="Q3572" i="68"/>
  <c r="M3572" i="68" s="1"/>
  <c r="Q3571" i="68"/>
  <c r="M3571" i="68" s="1"/>
  <c r="Q3570" i="68"/>
  <c r="M3570" i="68" s="1"/>
  <c r="Q3569" i="68"/>
  <c r="M3569" i="68" s="1"/>
  <c r="Q3568" i="68"/>
  <c r="M3568" i="68" s="1"/>
  <c r="Q3567" i="68"/>
  <c r="M3567" i="68" s="1"/>
  <c r="Q3566" i="68"/>
  <c r="M3566" i="68" s="1"/>
  <c r="Q3565" i="68"/>
  <c r="M3565" i="68" s="1"/>
  <c r="Q3564" i="68"/>
  <c r="M3564" i="68" s="1"/>
  <c r="Q3563" i="68"/>
  <c r="M3563" i="68" s="1"/>
  <c r="Q3562" i="68"/>
  <c r="M3562" i="68" s="1"/>
  <c r="Q3561" i="68"/>
  <c r="M3561" i="68" s="1"/>
  <c r="Q3560" i="68"/>
  <c r="M3560" i="68" s="1"/>
  <c r="Q3559" i="68"/>
  <c r="M3559" i="68" s="1"/>
  <c r="Q3558" i="68"/>
  <c r="M3558" i="68" s="1"/>
  <c r="Q3557" i="68"/>
  <c r="M3557" i="68" s="1"/>
  <c r="Q3556" i="68"/>
  <c r="M3556" i="68" s="1"/>
  <c r="Q3555" i="68"/>
  <c r="M3555" i="68" s="1"/>
  <c r="Q3554" i="68"/>
  <c r="M3554" i="68" s="1"/>
  <c r="Q3553" i="68"/>
  <c r="M3553" i="68" s="1"/>
  <c r="Q3552" i="68"/>
  <c r="M3552" i="68" s="1"/>
  <c r="Q3551" i="68"/>
  <c r="M3551" i="68" s="1"/>
  <c r="Q3550" i="68"/>
  <c r="M3550" i="68" s="1"/>
  <c r="Q3549" i="68"/>
  <c r="M3549" i="68" s="1"/>
  <c r="Q3548" i="68"/>
  <c r="M3548" i="68" s="1"/>
  <c r="Q3547" i="68"/>
  <c r="M3547" i="68" s="1"/>
  <c r="Q3546" i="68"/>
  <c r="M3546" i="68" s="1"/>
  <c r="Q3545" i="68"/>
  <c r="M3545" i="68" s="1"/>
  <c r="Q3544" i="68"/>
  <c r="M3544" i="68" s="1"/>
  <c r="Q3543" i="68"/>
  <c r="M3543" i="68" s="1"/>
  <c r="Q3542" i="68"/>
  <c r="M3542" i="68" s="1"/>
  <c r="Q3541" i="68"/>
  <c r="M3541" i="68" s="1"/>
  <c r="Q3540" i="68"/>
  <c r="M3540" i="68" s="1"/>
  <c r="Q3539" i="68"/>
  <c r="M3539" i="68" s="1"/>
  <c r="Q3538" i="68"/>
  <c r="M3538" i="68" s="1"/>
  <c r="Q3537" i="68"/>
  <c r="M3537" i="68" s="1"/>
  <c r="Q3536" i="68"/>
  <c r="M3536" i="68" s="1"/>
  <c r="Q3535" i="68"/>
  <c r="M3535" i="68" s="1"/>
  <c r="Q3534" i="68"/>
  <c r="M3534" i="68" s="1"/>
  <c r="Q3533" i="68"/>
  <c r="M3533" i="68" s="1"/>
  <c r="Q3532" i="68"/>
  <c r="M3532" i="68" s="1"/>
  <c r="Q3531" i="68"/>
  <c r="M3531" i="68" s="1"/>
  <c r="Q3530" i="68"/>
  <c r="M3530" i="68" s="1"/>
  <c r="Q3529" i="68"/>
  <c r="M3529" i="68" s="1"/>
  <c r="Q3528" i="68"/>
  <c r="M3528" i="68" s="1"/>
  <c r="Q3527" i="68"/>
  <c r="M3527" i="68" s="1"/>
  <c r="Q3526" i="68"/>
  <c r="M3526" i="68" s="1"/>
  <c r="Q3525" i="68"/>
  <c r="M3525" i="68" s="1"/>
  <c r="Q3524" i="68"/>
  <c r="M3524" i="68" s="1"/>
  <c r="Q3523" i="68"/>
  <c r="M3523" i="68" s="1"/>
  <c r="Q3522" i="68"/>
  <c r="M3522" i="68" s="1"/>
  <c r="Q3521" i="68"/>
  <c r="M3521" i="68" s="1"/>
  <c r="Q3520" i="68"/>
  <c r="M3520" i="68" s="1"/>
  <c r="Q3519" i="68"/>
  <c r="M3519" i="68" s="1"/>
  <c r="Q3518" i="68"/>
  <c r="M3518" i="68" s="1"/>
  <c r="Q3517" i="68"/>
  <c r="M3517" i="68" s="1"/>
  <c r="Q3516" i="68"/>
  <c r="M3516" i="68" s="1"/>
  <c r="Q3515" i="68"/>
  <c r="M3515" i="68" s="1"/>
  <c r="Q3514" i="68"/>
  <c r="M3514" i="68" s="1"/>
  <c r="Q3513" i="68"/>
  <c r="M3513" i="68" s="1"/>
  <c r="Q3512" i="68"/>
  <c r="M3512" i="68" s="1"/>
  <c r="Q3511" i="68"/>
  <c r="M3511" i="68" s="1"/>
  <c r="Q3510" i="68"/>
  <c r="M3510" i="68" s="1"/>
  <c r="Q3509" i="68"/>
  <c r="M3509" i="68" s="1"/>
  <c r="Q3508" i="68"/>
  <c r="M3508" i="68" s="1"/>
  <c r="Q3507" i="68"/>
  <c r="M3507" i="68" s="1"/>
  <c r="Q3506" i="68"/>
  <c r="M3506" i="68" s="1"/>
  <c r="Q3505" i="68"/>
  <c r="M3505" i="68" s="1"/>
  <c r="Q3504" i="68"/>
  <c r="M3504" i="68" s="1"/>
  <c r="Q3503" i="68"/>
  <c r="M3503" i="68" s="1"/>
  <c r="Q3502" i="68"/>
  <c r="M3502" i="68" s="1"/>
  <c r="Q3501" i="68"/>
  <c r="M3501" i="68" s="1"/>
  <c r="Q3500" i="68"/>
  <c r="M3500" i="68" s="1"/>
  <c r="Q3499" i="68"/>
  <c r="M3499" i="68" s="1"/>
  <c r="Q3498" i="68"/>
  <c r="M3498" i="68" s="1"/>
  <c r="Q3497" i="68"/>
  <c r="M3497" i="68" s="1"/>
  <c r="Q3496" i="68"/>
  <c r="M3496" i="68" s="1"/>
  <c r="Q3495" i="68"/>
  <c r="M3495" i="68" s="1"/>
  <c r="Q3494" i="68"/>
  <c r="M3494" i="68" s="1"/>
  <c r="Q3493" i="68"/>
  <c r="M3493" i="68" s="1"/>
  <c r="Q3492" i="68"/>
  <c r="M3492" i="68" s="1"/>
  <c r="Q3491" i="68"/>
  <c r="M3491" i="68" s="1"/>
  <c r="Q3490" i="68"/>
  <c r="M3490" i="68" s="1"/>
  <c r="Q3489" i="68"/>
  <c r="M3489" i="68" s="1"/>
  <c r="Q3488" i="68"/>
  <c r="M3488" i="68" s="1"/>
  <c r="Q3487" i="68"/>
  <c r="M3487" i="68" s="1"/>
  <c r="Q3486" i="68"/>
  <c r="M3486" i="68" s="1"/>
  <c r="Q3485" i="68"/>
  <c r="M3485" i="68" s="1"/>
  <c r="Q3484" i="68"/>
  <c r="M3484" i="68" s="1"/>
  <c r="Q3483" i="68"/>
  <c r="M3483" i="68" s="1"/>
  <c r="Q3482" i="68"/>
  <c r="M3482" i="68" s="1"/>
  <c r="Q3481" i="68"/>
  <c r="M3481" i="68" s="1"/>
  <c r="Q3480" i="68"/>
  <c r="M3480" i="68" s="1"/>
  <c r="Q3479" i="68"/>
  <c r="M3479" i="68" s="1"/>
  <c r="Q3478" i="68"/>
  <c r="M3478" i="68" s="1"/>
  <c r="Q3477" i="68"/>
  <c r="M3477" i="68" s="1"/>
  <c r="Q3476" i="68"/>
  <c r="M3476" i="68" s="1"/>
  <c r="Q3475" i="68"/>
  <c r="M3475" i="68" s="1"/>
  <c r="Q3474" i="68"/>
  <c r="M3474" i="68" s="1"/>
  <c r="Q3473" i="68"/>
  <c r="M3473" i="68" s="1"/>
  <c r="Q3472" i="68"/>
  <c r="M3472" i="68" s="1"/>
  <c r="Q3471" i="68"/>
  <c r="M3471" i="68" s="1"/>
  <c r="Q3470" i="68"/>
  <c r="M3470" i="68" s="1"/>
  <c r="Q3469" i="68"/>
  <c r="M3469" i="68" s="1"/>
  <c r="Q3468" i="68"/>
  <c r="M3468" i="68" s="1"/>
  <c r="Q3467" i="68"/>
  <c r="M3467" i="68" s="1"/>
  <c r="Q3466" i="68"/>
  <c r="M3466" i="68" s="1"/>
  <c r="Q3465" i="68"/>
  <c r="M3465" i="68" s="1"/>
  <c r="Q3464" i="68"/>
  <c r="M3464" i="68" s="1"/>
  <c r="Q3463" i="68"/>
  <c r="M3463" i="68" s="1"/>
  <c r="Q3462" i="68"/>
  <c r="M3462" i="68" s="1"/>
  <c r="Q3461" i="68"/>
  <c r="M3461" i="68" s="1"/>
  <c r="Q3460" i="68"/>
  <c r="M3460" i="68" s="1"/>
  <c r="Q3459" i="68"/>
  <c r="M3459" i="68" s="1"/>
  <c r="Q3458" i="68"/>
  <c r="M3458" i="68" s="1"/>
  <c r="Q3457" i="68"/>
  <c r="M3457" i="68" s="1"/>
  <c r="Q3456" i="68"/>
  <c r="M3456" i="68" s="1"/>
  <c r="Q3455" i="68"/>
  <c r="M3455" i="68" s="1"/>
  <c r="Q3454" i="68"/>
  <c r="M3454" i="68" s="1"/>
  <c r="Q3453" i="68"/>
  <c r="M3453" i="68" s="1"/>
  <c r="Q3452" i="68"/>
  <c r="M3452" i="68" s="1"/>
  <c r="Q3451" i="68"/>
  <c r="M3451" i="68" s="1"/>
  <c r="Q3450" i="68"/>
  <c r="M3450" i="68" s="1"/>
  <c r="Q3449" i="68"/>
  <c r="M3449" i="68" s="1"/>
  <c r="Q3448" i="68"/>
  <c r="M3448" i="68" s="1"/>
  <c r="Q3447" i="68"/>
  <c r="M3447" i="68" s="1"/>
  <c r="Q3446" i="68"/>
  <c r="M3446" i="68" s="1"/>
  <c r="Q3445" i="68"/>
  <c r="M3445" i="68" s="1"/>
  <c r="Q3444" i="68"/>
  <c r="M3444" i="68" s="1"/>
  <c r="Q3443" i="68"/>
  <c r="M3443" i="68" s="1"/>
  <c r="Q3442" i="68"/>
  <c r="M3442" i="68" s="1"/>
  <c r="Q3441" i="68"/>
  <c r="M3441" i="68" s="1"/>
  <c r="Q3440" i="68"/>
  <c r="M3440" i="68" s="1"/>
  <c r="Q3439" i="68"/>
  <c r="M3439" i="68" s="1"/>
  <c r="Q3438" i="68"/>
  <c r="M3438" i="68" s="1"/>
  <c r="Q3437" i="68"/>
  <c r="M3437" i="68" s="1"/>
  <c r="Q3436" i="68"/>
  <c r="M3436" i="68" s="1"/>
  <c r="Q3435" i="68"/>
  <c r="M3435" i="68" s="1"/>
  <c r="Q3434" i="68"/>
  <c r="M3434" i="68" s="1"/>
  <c r="Q3433" i="68"/>
  <c r="M3433" i="68" s="1"/>
  <c r="Q3432" i="68"/>
  <c r="M3432" i="68" s="1"/>
  <c r="Q3431" i="68"/>
  <c r="M3431" i="68" s="1"/>
  <c r="Q3430" i="68"/>
  <c r="M3430" i="68" s="1"/>
  <c r="Q3429" i="68"/>
  <c r="M3429" i="68" s="1"/>
  <c r="Q3428" i="68"/>
  <c r="M3428" i="68" s="1"/>
  <c r="Q3427" i="68"/>
  <c r="M3427" i="68" s="1"/>
  <c r="Q3426" i="68"/>
  <c r="M3426" i="68" s="1"/>
  <c r="Q3425" i="68"/>
  <c r="M3425" i="68" s="1"/>
  <c r="Q3424" i="68"/>
  <c r="M3424" i="68" s="1"/>
  <c r="Q3423" i="68"/>
  <c r="M3423" i="68" s="1"/>
  <c r="Q3422" i="68"/>
  <c r="M3422" i="68" s="1"/>
  <c r="Q3421" i="68"/>
  <c r="M3421" i="68" s="1"/>
  <c r="Q3420" i="68"/>
  <c r="M3420" i="68" s="1"/>
  <c r="Q3419" i="68"/>
  <c r="M3419" i="68" s="1"/>
  <c r="Q3418" i="68"/>
  <c r="M3418" i="68" s="1"/>
  <c r="Q3417" i="68"/>
  <c r="M3417" i="68" s="1"/>
  <c r="Q3416" i="68"/>
  <c r="M3416" i="68" s="1"/>
  <c r="Q3415" i="68"/>
  <c r="M3415" i="68" s="1"/>
  <c r="Q3414" i="68"/>
  <c r="M3414" i="68" s="1"/>
  <c r="Q3413" i="68"/>
  <c r="M3413" i="68" s="1"/>
  <c r="Q3412" i="68"/>
  <c r="M3412" i="68" s="1"/>
  <c r="Q3411" i="68"/>
  <c r="M3411" i="68" s="1"/>
  <c r="Q3410" i="68"/>
  <c r="M3410" i="68" s="1"/>
  <c r="Q3409" i="68"/>
  <c r="M3409" i="68" s="1"/>
  <c r="Q3408" i="68"/>
  <c r="M3408" i="68" s="1"/>
  <c r="Q3407" i="68"/>
  <c r="M3407" i="68" s="1"/>
  <c r="Q3406" i="68"/>
  <c r="M3406" i="68" s="1"/>
  <c r="Q3405" i="68"/>
  <c r="M3405" i="68" s="1"/>
  <c r="Q3404" i="68"/>
  <c r="M3404" i="68" s="1"/>
  <c r="Q3403" i="68"/>
  <c r="M3403" i="68" s="1"/>
  <c r="Q3402" i="68"/>
  <c r="M3402" i="68" s="1"/>
  <c r="Q3401" i="68"/>
  <c r="M3401" i="68" s="1"/>
  <c r="Q3400" i="68"/>
  <c r="M3400" i="68" s="1"/>
  <c r="Q3399" i="68"/>
  <c r="M3399" i="68" s="1"/>
  <c r="Q3398" i="68"/>
  <c r="M3398" i="68" s="1"/>
  <c r="Q3397" i="68"/>
  <c r="M3397" i="68" s="1"/>
  <c r="Q3396" i="68"/>
  <c r="M3396" i="68" s="1"/>
  <c r="Q3395" i="68"/>
  <c r="M3395" i="68" s="1"/>
  <c r="Q3394" i="68"/>
  <c r="M3394" i="68" s="1"/>
  <c r="Q3393" i="68"/>
  <c r="M3393" i="68" s="1"/>
  <c r="Q3392" i="68"/>
  <c r="M3392" i="68" s="1"/>
  <c r="Q3391" i="68"/>
  <c r="M3391" i="68" s="1"/>
  <c r="Q3390" i="68"/>
  <c r="M3390" i="68" s="1"/>
  <c r="Q3389" i="68"/>
  <c r="M3389" i="68" s="1"/>
  <c r="Q3388" i="68"/>
  <c r="M3388" i="68" s="1"/>
  <c r="Q3387" i="68"/>
  <c r="M3387" i="68" s="1"/>
  <c r="Q3386" i="68"/>
  <c r="M3386" i="68" s="1"/>
  <c r="Q3385" i="68"/>
  <c r="M3385" i="68" s="1"/>
  <c r="Q3384" i="68"/>
  <c r="M3384" i="68" s="1"/>
  <c r="Q3383" i="68"/>
  <c r="M3383" i="68" s="1"/>
  <c r="Q3382" i="68"/>
  <c r="M3382" i="68" s="1"/>
  <c r="Q3381" i="68"/>
  <c r="M3381" i="68" s="1"/>
  <c r="Q3380" i="68"/>
  <c r="M3380" i="68" s="1"/>
  <c r="Q3379" i="68"/>
  <c r="M3379" i="68" s="1"/>
  <c r="Q3378" i="68"/>
  <c r="M3378" i="68" s="1"/>
  <c r="Q3377" i="68"/>
  <c r="M3377" i="68" s="1"/>
  <c r="Q3376" i="68"/>
  <c r="M3376" i="68" s="1"/>
  <c r="Q3375" i="68"/>
  <c r="M3375" i="68" s="1"/>
  <c r="Q3374" i="68"/>
  <c r="M3374" i="68" s="1"/>
  <c r="Q3373" i="68"/>
  <c r="M3373" i="68" s="1"/>
  <c r="Q3372" i="68"/>
  <c r="M3372" i="68" s="1"/>
  <c r="Q3371" i="68"/>
  <c r="M3371" i="68" s="1"/>
  <c r="Q3370" i="68"/>
  <c r="M3370" i="68" s="1"/>
  <c r="Q3369" i="68"/>
  <c r="M3369" i="68" s="1"/>
  <c r="Q3368" i="68"/>
  <c r="M3368" i="68" s="1"/>
  <c r="Q3367" i="68"/>
  <c r="M3367" i="68" s="1"/>
  <c r="Q3366" i="68"/>
  <c r="M3366" i="68" s="1"/>
  <c r="Q3365" i="68"/>
  <c r="M3365" i="68" s="1"/>
  <c r="Q3364" i="68"/>
  <c r="M3364" i="68" s="1"/>
  <c r="Q3363" i="68"/>
  <c r="M3363" i="68" s="1"/>
  <c r="Q3362" i="68"/>
  <c r="M3362" i="68" s="1"/>
  <c r="Q3361" i="68"/>
  <c r="M3361" i="68" s="1"/>
  <c r="Q3360" i="68"/>
  <c r="M3360" i="68" s="1"/>
  <c r="Q3359" i="68"/>
  <c r="M3359" i="68" s="1"/>
  <c r="Q3358" i="68"/>
  <c r="M3358" i="68" s="1"/>
  <c r="Q3357" i="68"/>
  <c r="M3357" i="68" s="1"/>
  <c r="Q3356" i="68"/>
  <c r="M3356" i="68" s="1"/>
  <c r="Q3355" i="68"/>
  <c r="M3355" i="68" s="1"/>
  <c r="Q3354" i="68"/>
  <c r="M3354" i="68" s="1"/>
  <c r="Q3353" i="68"/>
  <c r="M3353" i="68" s="1"/>
  <c r="Q3352" i="68"/>
  <c r="M3352" i="68" s="1"/>
  <c r="Q3351" i="68"/>
  <c r="M3351" i="68" s="1"/>
  <c r="Q3350" i="68"/>
  <c r="M3350" i="68" s="1"/>
  <c r="Q3349" i="68"/>
  <c r="M3349" i="68" s="1"/>
  <c r="Q3348" i="68"/>
  <c r="M3348" i="68" s="1"/>
  <c r="Q3347" i="68"/>
  <c r="M3347" i="68" s="1"/>
  <c r="Q3346" i="68"/>
  <c r="M3346" i="68" s="1"/>
  <c r="Q3345" i="68"/>
  <c r="M3345" i="68" s="1"/>
  <c r="Q3344" i="68"/>
  <c r="M3344" i="68" s="1"/>
  <c r="Q3343" i="68"/>
  <c r="M3343" i="68" s="1"/>
  <c r="Q3342" i="68"/>
  <c r="M3342" i="68" s="1"/>
  <c r="Q3341" i="68"/>
  <c r="M3341" i="68" s="1"/>
  <c r="Q3340" i="68"/>
  <c r="M3340" i="68" s="1"/>
  <c r="Q3339" i="68"/>
  <c r="M3339" i="68" s="1"/>
  <c r="Q3338" i="68"/>
  <c r="M3338" i="68" s="1"/>
  <c r="Q3337" i="68"/>
  <c r="M3337" i="68" s="1"/>
  <c r="Q3336" i="68"/>
  <c r="M3336" i="68" s="1"/>
  <c r="Q3335" i="68"/>
  <c r="M3335" i="68" s="1"/>
  <c r="Q3334" i="68"/>
  <c r="M3334" i="68" s="1"/>
  <c r="Q3333" i="68"/>
  <c r="M3333" i="68" s="1"/>
  <c r="Q3332" i="68"/>
  <c r="M3332" i="68" s="1"/>
  <c r="Q3331" i="68"/>
  <c r="M3331" i="68" s="1"/>
  <c r="Q3330" i="68"/>
  <c r="M3330" i="68" s="1"/>
  <c r="Q3329" i="68"/>
  <c r="M3329" i="68" s="1"/>
  <c r="Q3328" i="68"/>
  <c r="M3328" i="68" s="1"/>
  <c r="Q3327" i="68"/>
  <c r="M3327" i="68" s="1"/>
  <c r="Q3326" i="68"/>
  <c r="M3326" i="68" s="1"/>
  <c r="Q3325" i="68"/>
  <c r="M3325" i="68" s="1"/>
  <c r="Q3324" i="68"/>
  <c r="M3324" i="68" s="1"/>
  <c r="Q3323" i="68"/>
  <c r="M3323" i="68" s="1"/>
  <c r="Q3322" i="68"/>
  <c r="M3322" i="68" s="1"/>
  <c r="Q3321" i="68"/>
  <c r="M3321" i="68" s="1"/>
  <c r="Q3320" i="68"/>
  <c r="M3320" i="68" s="1"/>
  <c r="Q3319" i="68"/>
  <c r="M3319" i="68" s="1"/>
  <c r="Q3318" i="68"/>
  <c r="M3318" i="68" s="1"/>
  <c r="Q3317" i="68"/>
  <c r="M3317" i="68" s="1"/>
  <c r="Q3316" i="68"/>
  <c r="M3316" i="68" s="1"/>
  <c r="Q3315" i="68"/>
  <c r="M3315" i="68" s="1"/>
  <c r="Q3314" i="68"/>
  <c r="M3314" i="68" s="1"/>
  <c r="Q3313" i="68"/>
  <c r="M3313" i="68" s="1"/>
  <c r="Q3312" i="68"/>
  <c r="M3312" i="68" s="1"/>
  <c r="Q3311" i="68"/>
  <c r="M3311" i="68" s="1"/>
  <c r="Q3310" i="68"/>
  <c r="M3310" i="68" s="1"/>
  <c r="Q3309" i="68"/>
  <c r="M3309" i="68" s="1"/>
  <c r="Q3308" i="68"/>
  <c r="M3308" i="68" s="1"/>
  <c r="Q3307" i="68"/>
  <c r="M3307" i="68" s="1"/>
  <c r="Q3306" i="68"/>
  <c r="M3306" i="68" s="1"/>
  <c r="Q3305" i="68"/>
  <c r="M3305" i="68" s="1"/>
  <c r="Q3304" i="68"/>
  <c r="M3304" i="68" s="1"/>
  <c r="Q3303" i="68"/>
  <c r="M3303" i="68" s="1"/>
  <c r="Q3302" i="68"/>
  <c r="M3302" i="68" s="1"/>
  <c r="Q3301" i="68"/>
  <c r="M3301" i="68" s="1"/>
  <c r="Q3300" i="68"/>
  <c r="M3300" i="68" s="1"/>
  <c r="Q3299" i="68"/>
  <c r="M3299" i="68" s="1"/>
  <c r="Q3298" i="68"/>
  <c r="M3298" i="68" s="1"/>
  <c r="Q3297" i="68"/>
  <c r="M3297" i="68" s="1"/>
  <c r="Q3296" i="68"/>
  <c r="M3296" i="68" s="1"/>
  <c r="Q3295" i="68"/>
  <c r="M3295" i="68" s="1"/>
  <c r="Q3294" i="68"/>
  <c r="M3294" i="68" s="1"/>
  <c r="Q3293" i="68"/>
  <c r="M3293" i="68" s="1"/>
  <c r="Q3292" i="68"/>
  <c r="M3292" i="68" s="1"/>
  <c r="Q3291" i="68"/>
  <c r="M3291" i="68" s="1"/>
  <c r="Q3290" i="68"/>
  <c r="M3290" i="68" s="1"/>
  <c r="Q3289" i="68"/>
  <c r="M3289" i="68" s="1"/>
  <c r="Q3288" i="68"/>
  <c r="M3288" i="68" s="1"/>
  <c r="Q3287" i="68"/>
  <c r="M3287" i="68" s="1"/>
  <c r="Q3286" i="68"/>
  <c r="M3286" i="68" s="1"/>
  <c r="Q3285" i="68"/>
  <c r="M3285" i="68" s="1"/>
  <c r="Q3284" i="68"/>
  <c r="M3284" i="68" s="1"/>
  <c r="Q3283" i="68"/>
  <c r="M3283" i="68" s="1"/>
  <c r="Q3282" i="68"/>
  <c r="M3282" i="68" s="1"/>
  <c r="Q3281" i="68"/>
  <c r="M3281" i="68" s="1"/>
  <c r="Q3280" i="68"/>
  <c r="M3280" i="68" s="1"/>
  <c r="Q3279" i="68"/>
  <c r="M3279" i="68" s="1"/>
  <c r="Q3278" i="68"/>
  <c r="M3278" i="68" s="1"/>
  <c r="Q3277" i="68"/>
  <c r="M3277" i="68" s="1"/>
  <c r="Q3276" i="68"/>
  <c r="M3276" i="68" s="1"/>
  <c r="Q3275" i="68"/>
  <c r="M3275" i="68" s="1"/>
  <c r="Q3274" i="68"/>
  <c r="M3274" i="68" s="1"/>
  <c r="Q3273" i="68"/>
  <c r="M3273" i="68" s="1"/>
  <c r="Q3272" i="68"/>
  <c r="M3272" i="68" s="1"/>
  <c r="Q3271" i="68"/>
  <c r="M3271" i="68" s="1"/>
  <c r="Q3270" i="68"/>
  <c r="M3270" i="68" s="1"/>
  <c r="Q3269" i="68"/>
  <c r="M3269" i="68" s="1"/>
  <c r="Q3268" i="68"/>
  <c r="M3268" i="68" s="1"/>
  <c r="Q3267" i="68"/>
  <c r="M3267" i="68" s="1"/>
  <c r="Q3266" i="68"/>
  <c r="M3266" i="68" s="1"/>
  <c r="Q3265" i="68"/>
  <c r="M3265" i="68" s="1"/>
  <c r="Q3264" i="68"/>
  <c r="M3264" i="68" s="1"/>
  <c r="Q3263" i="68"/>
  <c r="M3263" i="68" s="1"/>
  <c r="Q3262" i="68"/>
  <c r="M3262" i="68" s="1"/>
  <c r="Q3261" i="68"/>
  <c r="M3261" i="68" s="1"/>
  <c r="Q3260" i="68"/>
  <c r="M3260" i="68" s="1"/>
  <c r="Q3259" i="68"/>
  <c r="M3259" i="68" s="1"/>
  <c r="Q3258" i="68"/>
  <c r="M3258" i="68" s="1"/>
  <c r="Q3257" i="68"/>
  <c r="M3257" i="68" s="1"/>
  <c r="Q3256" i="68"/>
  <c r="M3256" i="68" s="1"/>
  <c r="Q3255" i="68"/>
  <c r="M3255" i="68" s="1"/>
  <c r="Q3254" i="68"/>
  <c r="M3254" i="68" s="1"/>
  <c r="Q3253" i="68"/>
  <c r="M3253" i="68" s="1"/>
  <c r="Q3252" i="68"/>
  <c r="M3252" i="68" s="1"/>
  <c r="Q3251" i="68"/>
  <c r="M3251" i="68" s="1"/>
  <c r="Q3250" i="68"/>
  <c r="M3250" i="68" s="1"/>
  <c r="Q3249" i="68"/>
  <c r="M3249" i="68" s="1"/>
  <c r="Q3248" i="68"/>
  <c r="M3248" i="68" s="1"/>
  <c r="Q3247" i="68"/>
  <c r="M3247" i="68" s="1"/>
  <c r="Q3246" i="68"/>
  <c r="M3246" i="68" s="1"/>
  <c r="Q3245" i="68"/>
  <c r="M3245" i="68" s="1"/>
  <c r="Q3244" i="68"/>
  <c r="M3244" i="68" s="1"/>
  <c r="Q3243" i="68"/>
  <c r="M3243" i="68" s="1"/>
  <c r="Q3242" i="68"/>
  <c r="M3242" i="68" s="1"/>
  <c r="Q3241" i="68"/>
  <c r="M3241" i="68" s="1"/>
  <c r="Q3240" i="68"/>
  <c r="M3240" i="68" s="1"/>
  <c r="Q3239" i="68"/>
  <c r="M3239" i="68" s="1"/>
  <c r="Q3238" i="68"/>
  <c r="M3238" i="68" s="1"/>
  <c r="Q3237" i="68"/>
  <c r="M3237" i="68" s="1"/>
  <c r="Q3236" i="68"/>
  <c r="M3236" i="68" s="1"/>
  <c r="Q3235" i="68"/>
  <c r="M3235" i="68" s="1"/>
  <c r="Q3234" i="68"/>
  <c r="M3234" i="68" s="1"/>
  <c r="Q3233" i="68"/>
  <c r="M3233" i="68" s="1"/>
  <c r="Q3232" i="68"/>
  <c r="M3232" i="68" s="1"/>
  <c r="Q3231" i="68"/>
  <c r="M3231" i="68" s="1"/>
  <c r="Q3230" i="68"/>
  <c r="M3230" i="68" s="1"/>
  <c r="Q3229" i="68"/>
  <c r="M3229" i="68" s="1"/>
  <c r="Q3228" i="68"/>
  <c r="M3228" i="68" s="1"/>
  <c r="Q3227" i="68"/>
  <c r="M3227" i="68" s="1"/>
  <c r="Q3226" i="68"/>
  <c r="M3226" i="68" s="1"/>
  <c r="Q3225" i="68"/>
  <c r="M3225" i="68" s="1"/>
  <c r="Q3224" i="68"/>
  <c r="M3224" i="68" s="1"/>
  <c r="Q3223" i="68"/>
  <c r="M3223" i="68" s="1"/>
  <c r="Q3222" i="68"/>
  <c r="M3222" i="68" s="1"/>
  <c r="Q3221" i="68"/>
  <c r="M3221" i="68" s="1"/>
  <c r="Q3220" i="68"/>
  <c r="M3220" i="68" s="1"/>
  <c r="Q3219" i="68"/>
  <c r="M3219" i="68" s="1"/>
  <c r="Q3218" i="68"/>
  <c r="M3218" i="68" s="1"/>
  <c r="Q3217" i="68"/>
  <c r="M3217" i="68" s="1"/>
  <c r="Q3216" i="68"/>
  <c r="M3216" i="68" s="1"/>
  <c r="Q3215" i="68"/>
  <c r="M3215" i="68" s="1"/>
  <c r="Q3214" i="68"/>
  <c r="M3214" i="68" s="1"/>
  <c r="Q3213" i="68"/>
  <c r="M3213" i="68" s="1"/>
  <c r="Q3212" i="68"/>
  <c r="M3212" i="68" s="1"/>
  <c r="Q3211" i="68"/>
  <c r="M3211" i="68" s="1"/>
  <c r="Q3210" i="68"/>
  <c r="M3210" i="68" s="1"/>
  <c r="Q3209" i="68"/>
  <c r="M3209" i="68" s="1"/>
  <c r="Q3208" i="68"/>
  <c r="M3208" i="68" s="1"/>
  <c r="Q3207" i="68"/>
  <c r="M3207" i="68" s="1"/>
  <c r="Q3206" i="68"/>
  <c r="M3206" i="68" s="1"/>
  <c r="Q3205" i="68"/>
  <c r="M3205" i="68" s="1"/>
  <c r="Q3204" i="68"/>
  <c r="M3204" i="68" s="1"/>
  <c r="Q3203" i="68"/>
  <c r="M3203" i="68" s="1"/>
  <c r="Q3202" i="68"/>
  <c r="M3202" i="68" s="1"/>
  <c r="Q3201" i="68"/>
  <c r="M3201" i="68" s="1"/>
  <c r="Q3200" i="68"/>
  <c r="M3200" i="68" s="1"/>
  <c r="Q3199" i="68"/>
  <c r="M3199" i="68" s="1"/>
  <c r="Q3198" i="68"/>
  <c r="M3198" i="68" s="1"/>
  <c r="Q3197" i="68"/>
  <c r="M3197" i="68" s="1"/>
  <c r="Q3196" i="68"/>
  <c r="M3196" i="68" s="1"/>
  <c r="Q3195" i="68"/>
  <c r="M3195" i="68" s="1"/>
  <c r="Q3194" i="68"/>
  <c r="M3194" i="68" s="1"/>
  <c r="Q3193" i="68"/>
  <c r="M3193" i="68" s="1"/>
  <c r="Q3192" i="68"/>
  <c r="M3192" i="68" s="1"/>
  <c r="Q3191" i="68"/>
  <c r="M3191" i="68" s="1"/>
  <c r="Q3190" i="68"/>
  <c r="M3190" i="68" s="1"/>
  <c r="Q3189" i="68"/>
  <c r="M3189" i="68" s="1"/>
  <c r="Q3188" i="68"/>
  <c r="M3188" i="68" s="1"/>
  <c r="Q3187" i="68"/>
  <c r="M3187" i="68" s="1"/>
  <c r="Q3186" i="68"/>
  <c r="M3186" i="68" s="1"/>
  <c r="Q3185" i="68"/>
  <c r="M3185" i="68" s="1"/>
  <c r="Q3184" i="68"/>
  <c r="M3184" i="68" s="1"/>
  <c r="Q3183" i="68"/>
  <c r="M3183" i="68" s="1"/>
  <c r="Q3182" i="68"/>
  <c r="M3182" i="68" s="1"/>
  <c r="Q3181" i="68"/>
  <c r="M3181" i="68" s="1"/>
  <c r="Q3180" i="68"/>
  <c r="M3180" i="68" s="1"/>
  <c r="Q3179" i="68"/>
  <c r="M3179" i="68" s="1"/>
  <c r="Q3178" i="68"/>
  <c r="M3178" i="68" s="1"/>
  <c r="Q3177" i="68"/>
  <c r="M3177" i="68" s="1"/>
  <c r="Q3176" i="68"/>
  <c r="M3176" i="68" s="1"/>
  <c r="Q3175" i="68"/>
  <c r="M3175" i="68" s="1"/>
  <c r="Q3174" i="68"/>
  <c r="M3174" i="68" s="1"/>
  <c r="Q3173" i="68"/>
  <c r="M3173" i="68" s="1"/>
  <c r="Q3172" i="68"/>
  <c r="M3172" i="68" s="1"/>
  <c r="Q3171" i="68"/>
  <c r="M3171" i="68" s="1"/>
  <c r="Q3170" i="68"/>
  <c r="M3170" i="68" s="1"/>
  <c r="Q3169" i="68"/>
  <c r="M3169" i="68" s="1"/>
  <c r="Q3168" i="68"/>
  <c r="M3168" i="68" s="1"/>
  <c r="Q3167" i="68"/>
  <c r="M3167" i="68" s="1"/>
  <c r="Q3166" i="68"/>
  <c r="M3166" i="68" s="1"/>
  <c r="Q3165" i="68"/>
  <c r="M3165" i="68" s="1"/>
  <c r="Q3164" i="68"/>
  <c r="M3164" i="68" s="1"/>
  <c r="Q3163" i="68"/>
  <c r="M3163" i="68" s="1"/>
  <c r="Q3162" i="68"/>
  <c r="M3162" i="68" s="1"/>
  <c r="Q3161" i="68"/>
  <c r="M3161" i="68" s="1"/>
  <c r="Q3160" i="68"/>
  <c r="M3160" i="68" s="1"/>
  <c r="Q3159" i="68"/>
  <c r="M3159" i="68" s="1"/>
  <c r="Q3158" i="68"/>
  <c r="M3158" i="68" s="1"/>
  <c r="Q3157" i="68"/>
  <c r="M3157" i="68" s="1"/>
  <c r="Q3156" i="68"/>
  <c r="M3156" i="68" s="1"/>
  <c r="Q3155" i="68"/>
  <c r="M3155" i="68" s="1"/>
  <c r="Q3154" i="68"/>
  <c r="M3154" i="68" s="1"/>
  <c r="Q3153" i="68"/>
  <c r="M3153" i="68" s="1"/>
  <c r="Q3152" i="68"/>
  <c r="M3152" i="68" s="1"/>
  <c r="Q3151" i="68"/>
  <c r="M3151" i="68" s="1"/>
  <c r="Q3150" i="68"/>
  <c r="M3150" i="68" s="1"/>
  <c r="Q3149" i="68"/>
  <c r="M3149" i="68" s="1"/>
  <c r="Q3148" i="68"/>
  <c r="M3148" i="68" s="1"/>
  <c r="Q3147" i="68"/>
  <c r="M3147" i="68" s="1"/>
  <c r="Q3146" i="68"/>
  <c r="M3146" i="68" s="1"/>
  <c r="Q3145" i="68"/>
  <c r="M3145" i="68" s="1"/>
  <c r="Q3144" i="68"/>
  <c r="M3144" i="68" s="1"/>
  <c r="Q3143" i="68"/>
  <c r="M3143" i="68" s="1"/>
  <c r="Q3142" i="68"/>
  <c r="M3142" i="68" s="1"/>
  <c r="Q3141" i="68"/>
  <c r="M3141" i="68" s="1"/>
  <c r="Q3140" i="68"/>
  <c r="M3140" i="68" s="1"/>
  <c r="Q3139" i="68"/>
  <c r="M3139" i="68" s="1"/>
  <c r="Q3138" i="68"/>
  <c r="M3138" i="68" s="1"/>
  <c r="Q3137" i="68"/>
  <c r="M3137" i="68" s="1"/>
  <c r="Q3136" i="68"/>
  <c r="M3136" i="68" s="1"/>
  <c r="Q3135" i="68"/>
  <c r="M3135" i="68" s="1"/>
  <c r="Q3134" i="68"/>
  <c r="M3134" i="68" s="1"/>
  <c r="Q3133" i="68"/>
  <c r="M3133" i="68" s="1"/>
  <c r="Q3132" i="68"/>
  <c r="M3132" i="68" s="1"/>
  <c r="Q3131" i="68"/>
  <c r="M3131" i="68" s="1"/>
  <c r="Q3130" i="68"/>
  <c r="M3130" i="68" s="1"/>
  <c r="Q3129" i="68"/>
  <c r="M3129" i="68" s="1"/>
  <c r="Q3128" i="68"/>
  <c r="M3128" i="68" s="1"/>
  <c r="Q3127" i="68"/>
  <c r="M3127" i="68" s="1"/>
  <c r="Q3126" i="68"/>
  <c r="M3126" i="68" s="1"/>
  <c r="Q3125" i="68"/>
  <c r="M3125" i="68" s="1"/>
  <c r="Q3124" i="68"/>
  <c r="M3124" i="68" s="1"/>
  <c r="Q3123" i="68"/>
  <c r="M3123" i="68" s="1"/>
  <c r="Q3122" i="68"/>
  <c r="M3122" i="68" s="1"/>
  <c r="Q3121" i="68"/>
  <c r="M3121" i="68" s="1"/>
  <c r="Q3120" i="68"/>
  <c r="M3120" i="68" s="1"/>
  <c r="Q3119" i="68"/>
  <c r="M3119" i="68" s="1"/>
  <c r="Q3118" i="68"/>
  <c r="M3118" i="68" s="1"/>
  <c r="Q3117" i="68"/>
  <c r="M3117" i="68" s="1"/>
  <c r="Q3116" i="68"/>
  <c r="M3116" i="68" s="1"/>
  <c r="Q3115" i="68"/>
  <c r="M3115" i="68" s="1"/>
  <c r="Q3114" i="68"/>
  <c r="M3114" i="68" s="1"/>
  <c r="Q3113" i="68"/>
  <c r="M3113" i="68" s="1"/>
  <c r="Q3112" i="68"/>
  <c r="M3112" i="68" s="1"/>
  <c r="Q3111" i="68"/>
  <c r="M3111" i="68" s="1"/>
  <c r="Q3110" i="68"/>
  <c r="M3110" i="68" s="1"/>
  <c r="Q3109" i="68"/>
  <c r="M3109" i="68" s="1"/>
  <c r="Q3108" i="68"/>
  <c r="M3108" i="68" s="1"/>
  <c r="Q3107" i="68"/>
  <c r="M3107" i="68" s="1"/>
  <c r="Q3106" i="68"/>
  <c r="M3106" i="68" s="1"/>
  <c r="Q3105" i="68"/>
  <c r="M3105" i="68" s="1"/>
  <c r="Q3104" i="68"/>
  <c r="M3104" i="68" s="1"/>
  <c r="Q3103" i="68"/>
  <c r="M3103" i="68" s="1"/>
  <c r="Q3102" i="68"/>
  <c r="M3102" i="68" s="1"/>
  <c r="Q3101" i="68"/>
  <c r="M3101" i="68" s="1"/>
  <c r="Q3100" i="68"/>
  <c r="M3100" i="68" s="1"/>
  <c r="Q3099" i="68"/>
  <c r="M3099" i="68" s="1"/>
  <c r="Q3098" i="68"/>
  <c r="M3098" i="68" s="1"/>
  <c r="Q3097" i="68"/>
  <c r="M3097" i="68" s="1"/>
  <c r="Q3096" i="68"/>
  <c r="M3096" i="68" s="1"/>
  <c r="Q3095" i="68"/>
  <c r="M3095" i="68" s="1"/>
  <c r="Q3094" i="68"/>
  <c r="M3094" i="68" s="1"/>
  <c r="Q3093" i="68"/>
  <c r="M3093" i="68" s="1"/>
  <c r="Q3092" i="68"/>
  <c r="M3092" i="68" s="1"/>
  <c r="Q3091" i="68"/>
  <c r="M3091" i="68" s="1"/>
  <c r="Q3090" i="68"/>
  <c r="M3090" i="68" s="1"/>
  <c r="Q3089" i="68"/>
  <c r="M3089" i="68" s="1"/>
  <c r="Q3088" i="68"/>
  <c r="M3088" i="68" s="1"/>
  <c r="Q3087" i="68"/>
  <c r="M3087" i="68" s="1"/>
  <c r="Q3086" i="68"/>
  <c r="M3086" i="68" s="1"/>
  <c r="Q3085" i="68"/>
  <c r="M3085" i="68" s="1"/>
  <c r="Q3084" i="68"/>
  <c r="M3084" i="68" s="1"/>
  <c r="Q3083" i="68"/>
  <c r="M3083" i="68" s="1"/>
  <c r="Q3082" i="68"/>
  <c r="M3082" i="68" s="1"/>
  <c r="Q3081" i="68"/>
  <c r="M3081" i="68" s="1"/>
  <c r="Q3080" i="68"/>
  <c r="M3080" i="68" s="1"/>
  <c r="Q3079" i="68"/>
  <c r="M3079" i="68" s="1"/>
  <c r="Q3078" i="68"/>
  <c r="M3078" i="68" s="1"/>
  <c r="Q3077" i="68"/>
  <c r="M3077" i="68" s="1"/>
  <c r="Q3076" i="68"/>
  <c r="M3076" i="68" s="1"/>
  <c r="Q3075" i="68"/>
  <c r="M3075" i="68" s="1"/>
  <c r="Q3074" i="68"/>
  <c r="M3074" i="68" s="1"/>
  <c r="Q3073" i="68"/>
  <c r="M3073" i="68" s="1"/>
  <c r="Q3072" i="68"/>
  <c r="M3072" i="68" s="1"/>
  <c r="Q3071" i="68"/>
  <c r="M3071" i="68" s="1"/>
  <c r="Q3070" i="68"/>
  <c r="M3070" i="68" s="1"/>
  <c r="Q3069" i="68"/>
  <c r="M3069" i="68" s="1"/>
  <c r="Q3068" i="68"/>
  <c r="M3068" i="68" s="1"/>
  <c r="Q3067" i="68"/>
  <c r="M3067" i="68" s="1"/>
  <c r="Q3066" i="68"/>
  <c r="M3066" i="68" s="1"/>
  <c r="Q3065" i="68"/>
  <c r="M3065" i="68" s="1"/>
  <c r="Q3064" i="68"/>
  <c r="M3064" i="68" s="1"/>
  <c r="Q3063" i="68"/>
  <c r="M3063" i="68" s="1"/>
  <c r="Q3062" i="68"/>
  <c r="M3062" i="68" s="1"/>
  <c r="Q3061" i="68"/>
  <c r="M3061" i="68" s="1"/>
  <c r="Q3060" i="68"/>
  <c r="M3060" i="68" s="1"/>
  <c r="Q3059" i="68"/>
  <c r="M3059" i="68" s="1"/>
  <c r="Q3058" i="68"/>
  <c r="M3058" i="68" s="1"/>
  <c r="Q3057" i="68"/>
  <c r="M3057" i="68" s="1"/>
  <c r="Q3056" i="68"/>
  <c r="M3056" i="68" s="1"/>
  <c r="Q3055" i="68"/>
  <c r="M3055" i="68" s="1"/>
  <c r="Q3054" i="68"/>
  <c r="M3054" i="68" s="1"/>
  <c r="Q3053" i="68"/>
  <c r="M3053" i="68" s="1"/>
  <c r="Q3052" i="68"/>
  <c r="M3052" i="68" s="1"/>
  <c r="Q3051" i="68"/>
  <c r="M3051" i="68" s="1"/>
  <c r="Q3050" i="68"/>
  <c r="M3050" i="68" s="1"/>
  <c r="Q3049" i="68"/>
  <c r="M3049" i="68" s="1"/>
  <c r="Q3048" i="68"/>
  <c r="M3048" i="68" s="1"/>
  <c r="Q3047" i="68"/>
  <c r="M3047" i="68" s="1"/>
  <c r="Q3046" i="68"/>
  <c r="M3046" i="68" s="1"/>
  <c r="Q3045" i="68"/>
  <c r="M3045" i="68" s="1"/>
  <c r="Q3044" i="68"/>
  <c r="M3044" i="68" s="1"/>
  <c r="Q3043" i="68"/>
  <c r="M3043" i="68" s="1"/>
  <c r="Q3042" i="68"/>
  <c r="M3042" i="68" s="1"/>
  <c r="Q3041" i="68"/>
  <c r="M3041" i="68" s="1"/>
  <c r="Q3040" i="68"/>
  <c r="M3040" i="68" s="1"/>
  <c r="Q3039" i="68"/>
  <c r="M3039" i="68" s="1"/>
  <c r="Q3038" i="68"/>
  <c r="M3038" i="68" s="1"/>
  <c r="Q3037" i="68"/>
  <c r="M3037" i="68" s="1"/>
  <c r="Q3036" i="68"/>
  <c r="M3036" i="68" s="1"/>
  <c r="Q3035" i="68"/>
  <c r="M3035" i="68" s="1"/>
  <c r="Q3034" i="68"/>
  <c r="M3034" i="68" s="1"/>
  <c r="Q3033" i="68"/>
  <c r="M3033" i="68" s="1"/>
  <c r="Q3032" i="68"/>
  <c r="M3032" i="68" s="1"/>
  <c r="Q3031" i="68"/>
  <c r="M3031" i="68" s="1"/>
  <c r="Q3030" i="68"/>
  <c r="M3030" i="68" s="1"/>
  <c r="Q3029" i="68"/>
  <c r="M3029" i="68" s="1"/>
  <c r="Q3028" i="68"/>
  <c r="M3028" i="68" s="1"/>
  <c r="Q3027" i="68"/>
  <c r="M3027" i="68" s="1"/>
  <c r="Q3026" i="68"/>
  <c r="M3026" i="68" s="1"/>
  <c r="Q3025" i="68"/>
  <c r="M3025" i="68" s="1"/>
  <c r="Q3024" i="68"/>
  <c r="M3024" i="68" s="1"/>
  <c r="Q3023" i="68"/>
  <c r="M3023" i="68" s="1"/>
  <c r="Q3022" i="68"/>
  <c r="M3022" i="68" s="1"/>
  <c r="Q3021" i="68"/>
  <c r="M3021" i="68" s="1"/>
  <c r="Q3020" i="68"/>
  <c r="M3020" i="68" s="1"/>
  <c r="Q3019" i="68"/>
  <c r="M3019" i="68" s="1"/>
  <c r="Q3018" i="68"/>
  <c r="M3018" i="68" s="1"/>
  <c r="Q3017" i="68"/>
  <c r="M3017" i="68" s="1"/>
  <c r="Q3016" i="68"/>
  <c r="M3016" i="68" s="1"/>
  <c r="Q3015" i="68"/>
  <c r="M3015" i="68" s="1"/>
  <c r="Q3014" i="68"/>
  <c r="M3014" i="68" s="1"/>
  <c r="Q3013" i="68"/>
  <c r="M3013" i="68" s="1"/>
  <c r="Q3012" i="68"/>
  <c r="M3012" i="68" s="1"/>
  <c r="Q3011" i="68"/>
  <c r="M3011" i="68" s="1"/>
  <c r="Q3010" i="68"/>
  <c r="M3010" i="68" s="1"/>
  <c r="Q3009" i="68"/>
  <c r="M3009" i="68" s="1"/>
  <c r="Q3008" i="68"/>
  <c r="M3008" i="68" s="1"/>
  <c r="Q3007" i="68"/>
  <c r="M3007" i="68" s="1"/>
  <c r="Q3006" i="68"/>
  <c r="M3006" i="68" s="1"/>
  <c r="Q3005" i="68"/>
  <c r="M3005" i="68" s="1"/>
  <c r="Q3004" i="68"/>
  <c r="M3004" i="68" s="1"/>
  <c r="Q3003" i="68"/>
  <c r="M3003" i="68" s="1"/>
  <c r="Q3002" i="68"/>
  <c r="M3002" i="68" s="1"/>
  <c r="Q3001" i="68"/>
  <c r="M3001" i="68" s="1"/>
  <c r="Q3000" i="68"/>
  <c r="M3000" i="68" s="1"/>
  <c r="Q2999" i="68"/>
  <c r="M2999" i="68" s="1"/>
  <c r="Q2998" i="68"/>
  <c r="M2998" i="68" s="1"/>
  <c r="Q2997" i="68"/>
  <c r="M2997" i="68" s="1"/>
  <c r="Q2996" i="68"/>
  <c r="M2996" i="68" s="1"/>
  <c r="Q2995" i="68"/>
  <c r="M2995" i="68" s="1"/>
  <c r="Q2994" i="68"/>
  <c r="M2994" i="68" s="1"/>
  <c r="Q2993" i="68"/>
  <c r="M2993" i="68" s="1"/>
  <c r="Q2992" i="68"/>
  <c r="M2992" i="68" s="1"/>
  <c r="Q2991" i="68"/>
  <c r="M2991" i="68" s="1"/>
  <c r="Q2990" i="68"/>
  <c r="M2990" i="68" s="1"/>
  <c r="Q2989" i="68"/>
  <c r="M2989" i="68" s="1"/>
  <c r="Q2988" i="68"/>
  <c r="M2988" i="68" s="1"/>
  <c r="Q2987" i="68"/>
  <c r="M2987" i="68" s="1"/>
  <c r="Q2986" i="68"/>
  <c r="M2986" i="68" s="1"/>
  <c r="Q2985" i="68"/>
  <c r="M2985" i="68" s="1"/>
  <c r="Q2984" i="68"/>
  <c r="M2984" i="68" s="1"/>
  <c r="Q2983" i="68"/>
  <c r="M2983" i="68" s="1"/>
  <c r="Q2982" i="68"/>
  <c r="M2982" i="68" s="1"/>
  <c r="Q2981" i="68"/>
  <c r="M2981" i="68" s="1"/>
  <c r="Q2980" i="68"/>
  <c r="M2980" i="68" s="1"/>
  <c r="Q2979" i="68"/>
  <c r="M2979" i="68" s="1"/>
  <c r="Q2978" i="68"/>
  <c r="M2978" i="68" s="1"/>
  <c r="Q2977" i="68"/>
  <c r="M2977" i="68" s="1"/>
  <c r="Q2976" i="68"/>
  <c r="M2976" i="68" s="1"/>
  <c r="Q2975" i="68"/>
  <c r="M2975" i="68" s="1"/>
  <c r="Q2974" i="68"/>
  <c r="M2974" i="68" s="1"/>
  <c r="Q2973" i="68"/>
  <c r="M2973" i="68" s="1"/>
  <c r="Q2972" i="68"/>
  <c r="M2972" i="68" s="1"/>
  <c r="Q2971" i="68"/>
  <c r="M2971" i="68" s="1"/>
  <c r="Q2970" i="68"/>
  <c r="M2970" i="68" s="1"/>
  <c r="Q2969" i="68"/>
  <c r="M2969" i="68" s="1"/>
  <c r="Q2968" i="68"/>
  <c r="M2968" i="68" s="1"/>
  <c r="Q2967" i="68"/>
  <c r="M2967" i="68" s="1"/>
  <c r="Q2966" i="68"/>
  <c r="M2966" i="68" s="1"/>
  <c r="Q2965" i="68"/>
  <c r="M2965" i="68" s="1"/>
  <c r="Q2964" i="68"/>
  <c r="M2964" i="68" s="1"/>
  <c r="Q2963" i="68"/>
  <c r="M2963" i="68" s="1"/>
  <c r="Q2962" i="68"/>
  <c r="M2962" i="68" s="1"/>
  <c r="Q2961" i="68"/>
  <c r="M2961" i="68" s="1"/>
  <c r="Q2960" i="68"/>
  <c r="M2960" i="68" s="1"/>
  <c r="Q2959" i="68"/>
  <c r="M2959" i="68" s="1"/>
  <c r="Q2958" i="68"/>
  <c r="M2958" i="68" s="1"/>
  <c r="Q2957" i="68"/>
  <c r="M2957" i="68" s="1"/>
  <c r="Q2956" i="68"/>
  <c r="M2956" i="68" s="1"/>
  <c r="Q2955" i="68"/>
  <c r="M2955" i="68" s="1"/>
  <c r="Q2954" i="68"/>
  <c r="M2954" i="68" s="1"/>
  <c r="Q2953" i="68"/>
  <c r="M2953" i="68" s="1"/>
  <c r="Q2952" i="68"/>
  <c r="M2952" i="68" s="1"/>
  <c r="Q2951" i="68"/>
  <c r="M2951" i="68" s="1"/>
  <c r="Q2950" i="68"/>
  <c r="M2950" i="68" s="1"/>
  <c r="Q2949" i="68"/>
  <c r="M2949" i="68" s="1"/>
  <c r="Q2948" i="68"/>
  <c r="M2948" i="68" s="1"/>
  <c r="Q2947" i="68"/>
  <c r="M2947" i="68" s="1"/>
  <c r="Q2946" i="68"/>
  <c r="M2946" i="68" s="1"/>
  <c r="Q2945" i="68"/>
  <c r="M2945" i="68" s="1"/>
  <c r="Q2944" i="68"/>
  <c r="M2944" i="68" s="1"/>
  <c r="Q2943" i="68"/>
  <c r="M2943" i="68" s="1"/>
  <c r="Q2942" i="68"/>
  <c r="M2942" i="68" s="1"/>
  <c r="Q2941" i="68"/>
  <c r="M2941" i="68" s="1"/>
  <c r="Q2940" i="68"/>
  <c r="M2940" i="68" s="1"/>
  <c r="Q2939" i="68"/>
  <c r="M2939" i="68" s="1"/>
  <c r="Q2938" i="68"/>
  <c r="M2938" i="68" s="1"/>
  <c r="Q2937" i="68"/>
  <c r="M2937" i="68" s="1"/>
  <c r="Q2936" i="68"/>
  <c r="M2936" i="68" s="1"/>
  <c r="Q2935" i="68"/>
  <c r="M2935" i="68" s="1"/>
  <c r="Q2934" i="68"/>
  <c r="M2934" i="68" s="1"/>
  <c r="Q2933" i="68"/>
  <c r="M2933" i="68" s="1"/>
  <c r="Q2932" i="68"/>
  <c r="M2932" i="68" s="1"/>
  <c r="Q2931" i="68"/>
  <c r="M2931" i="68" s="1"/>
  <c r="Q2930" i="68"/>
  <c r="M2930" i="68" s="1"/>
  <c r="Q2929" i="68"/>
  <c r="M2929" i="68" s="1"/>
  <c r="Q2928" i="68"/>
  <c r="M2928" i="68" s="1"/>
  <c r="Q2927" i="68"/>
  <c r="M2927" i="68" s="1"/>
  <c r="Q2926" i="68"/>
  <c r="M2926" i="68" s="1"/>
  <c r="Q2925" i="68"/>
  <c r="M2925" i="68" s="1"/>
  <c r="Q2924" i="68"/>
  <c r="M2924" i="68" s="1"/>
  <c r="Q2923" i="68"/>
  <c r="M2923" i="68" s="1"/>
  <c r="Q2922" i="68"/>
  <c r="M2922" i="68" s="1"/>
  <c r="Q2921" i="68"/>
  <c r="M2921" i="68" s="1"/>
  <c r="Q2920" i="68"/>
  <c r="M2920" i="68" s="1"/>
  <c r="Q2919" i="68"/>
  <c r="M2919" i="68" s="1"/>
  <c r="Q2918" i="68"/>
  <c r="M2918" i="68" s="1"/>
  <c r="Q2917" i="68"/>
  <c r="M2917" i="68" s="1"/>
  <c r="Q2916" i="68"/>
  <c r="M2916" i="68" s="1"/>
  <c r="Q2915" i="68"/>
  <c r="M2915" i="68" s="1"/>
  <c r="Q2914" i="68"/>
  <c r="M2914" i="68" s="1"/>
  <c r="Q2913" i="68"/>
  <c r="M2913" i="68" s="1"/>
  <c r="Q2912" i="68"/>
  <c r="M2912" i="68" s="1"/>
  <c r="Q2911" i="68"/>
  <c r="M2911" i="68" s="1"/>
  <c r="Q2910" i="68"/>
  <c r="M2910" i="68" s="1"/>
  <c r="Q2909" i="68"/>
  <c r="M2909" i="68" s="1"/>
  <c r="Q2908" i="68"/>
  <c r="M2908" i="68" s="1"/>
  <c r="Q2907" i="68"/>
  <c r="M2907" i="68" s="1"/>
  <c r="Q2906" i="68"/>
  <c r="M2906" i="68" s="1"/>
  <c r="Q2905" i="68"/>
  <c r="M2905" i="68" s="1"/>
  <c r="Q2904" i="68"/>
  <c r="M2904" i="68" s="1"/>
  <c r="Q2903" i="68"/>
  <c r="M2903" i="68" s="1"/>
  <c r="Q2902" i="68"/>
  <c r="M2902" i="68" s="1"/>
  <c r="Q2901" i="68"/>
  <c r="M2901" i="68" s="1"/>
  <c r="Q2900" i="68"/>
  <c r="M2900" i="68" s="1"/>
  <c r="Q2899" i="68"/>
  <c r="M2899" i="68" s="1"/>
  <c r="Q2898" i="68"/>
  <c r="M2898" i="68" s="1"/>
  <c r="Q2897" i="68"/>
  <c r="M2897" i="68" s="1"/>
  <c r="Q2896" i="68"/>
  <c r="M2896" i="68" s="1"/>
  <c r="Q2895" i="68"/>
  <c r="M2895" i="68" s="1"/>
  <c r="Q2894" i="68"/>
  <c r="M2894" i="68" s="1"/>
  <c r="Q2893" i="68"/>
  <c r="M2893" i="68" s="1"/>
  <c r="Q2892" i="68"/>
  <c r="M2892" i="68" s="1"/>
  <c r="Q2891" i="68"/>
  <c r="M2891" i="68" s="1"/>
  <c r="Q2890" i="68"/>
  <c r="M2890" i="68" s="1"/>
  <c r="Q2889" i="68"/>
  <c r="M2889" i="68" s="1"/>
  <c r="Q2888" i="68"/>
  <c r="M2888" i="68" s="1"/>
  <c r="Q2887" i="68"/>
  <c r="M2887" i="68" s="1"/>
  <c r="Q2886" i="68"/>
  <c r="M2886" i="68" s="1"/>
  <c r="Q2885" i="68"/>
  <c r="M2885" i="68" s="1"/>
  <c r="Q2884" i="68"/>
  <c r="M2884" i="68" s="1"/>
  <c r="Q2883" i="68"/>
  <c r="M2883" i="68" s="1"/>
  <c r="Q2882" i="68"/>
  <c r="M2882" i="68" s="1"/>
  <c r="Q2881" i="68"/>
  <c r="M2881" i="68" s="1"/>
  <c r="Q2880" i="68"/>
  <c r="M2880" i="68" s="1"/>
  <c r="Q2879" i="68"/>
  <c r="M2879" i="68" s="1"/>
  <c r="Q2878" i="68"/>
  <c r="M2878" i="68" s="1"/>
  <c r="Q2877" i="68"/>
  <c r="M2877" i="68" s="1"/>
  <c r="Q2876" i="68"/>
  <c r="M2876" i="68" s="1"/>
  <c r="Q2875" i="68"/>
  <c r="M2875" i="68" s="1"/>
  <c r="Q2874" i="68"/>
  <c r="M2874" i="68" s="1"/>
  <c r="Q2873" i="68"/>
  <c r="M2873" i="68" s="1"/>
  <c r="Q2872" i="68"/>
  <c r="M2872" i="68" s="1"/>
  <c r="Q2871" i="68"/>
  <c r="M2871" i="68" s="1"/>
  <c r="Q2870" i="68"/>
  <c r="M2870" i="68" s="1"/>
  <c r="Q2869" i="68"/>
  <c r="M2869" i="68" s="1"/>
  <c r="Q2868" i="68"/>
  <c r="M2868" i="68" s="1"/>
  <c r="Q2867" i="68"/>
  <c r="M2867" i="68" s="1"/>
  <c r="Q2866" i="68"/>
  <c r="M2866" i="68" s="1"/>
  <c r="Q2865" i="68"/>
  <c r="M2865" i="68" s="1"/>
  <c r="Q2864" i="68"/>
  <c r="M2864" i="68" s="1"/>
  <c r="Q2863" i="68"/>
  <c r="M2863" i="68" s="1"/>
  <c r="Q2862" i="68"/>
  <c r="M2862" i="68" s="1"/>
  <c r="Q2861" i="68"/>
  <c r="M2861" i="68" s="1"/>
  <c r="Q2860" i="68"/>
  <c r="M2860" i="68" s="1"/>
  <c r="Q2859" i="68"/>
  <c r="M2859" i="68" s="1"/>
  <c r="Q2858" i="68"/>
  <c r="M2858" i="68" s="1"/>
  <c r="Q2857" i="68"/>
  <c r="M2857" i="68" s="1"/>
  <c r="Q2856" i="68"/>
  <c r="M2856" i="68" s="1"/>
  <c r="Q2855" i="68"/>
  <c r="M2855" i="68" s="1"/>
  <c r="Q2854" i="68"/>
  <c r="M2854" i="68" s="1"/>
  <c r="Q2853" i="68"/>
  <c r="M2853" i="68" s="1"/>
  <c r="Q2852" i="68"/>
  <c r="M2852" i="68" s="1"/>
  <c r="Q2851" i="68"/>
  <c r="M2851" i="68" s="1"/>
  <c r="Q2850" i="68"/>
  <c r="M2850" i="68" s="1"/>
  <c r="Q2849" i="68"/>
  <c r="M2849" i="68" s="1"/>
  <c r="Q2848" i="68"/>
  <c r="M2848" i="68" s="1"/>
  <c r="Q2847" i="68"/>
  <c r="M2847" i="68" s="1"/>
  <c r="Q2846" i="68"/>
  <c r="M2846" i="68" s="1"/>
  <c r="Q2845" i="68"/>
  <c r="M2845" i="68" s="1"/>
  <c r="Q2844" i="68"/>
  <c r="M2844" i="68" s="1"/>
  <c r="Q2843" i="68"/>
  <c r="M2843" i="68" s="1"/>
  <c r="Q2842" i="68"/>
  <c r="M2842" i="68" s="1"/>
  <c r="Q2841" i="68"/>
  <c r="M2841" i="68" s="1"/>
  <c r="Q2840" i="68"/>
  <c r="M2840" i="68" s="1"/>
  <c r="Q2839" i="68"/>
  <c r="M2839" i="68" s="1"/>
  <c r="Q2838" i="68"/>
  <c r="M2838" i="68" s="1"/>
  <c r="Q2837" i="68"/>
  <c r="M2837" i="68" s="1"/>
  <c r="Q2836" i="68"/>
  <c r="M2836" i="68" s="1"/>
  <c r="Q2835" i="68"/>
  <c r="M2835" i="68" s="1"/>
  <c r="Q2834" i="68"/>
  <c r="M2834" i="68" s="1"/>
  <c r="Q2833" i="68"/>
  <c r="M2833" i="68" s="1"/>
  <c r="Q2832" i="68"/>
  <c r="M2832" i="68" s="1"/>
  <c r="Q2831" i="68"/>
  <c r="M2831" i="68" s="1"/>
  <c r="Q2830" i="68"/>
  <c r="M2830" i="68" s="1"/>
  <c r="Q2829" i="68"/>
  <c r="M2829" i="68" s="1"/>
  <c r="Q2828" i="68"/>
  <c r="M2828" i="68" s="1"/>
  <c r="Q2827" i="68"/>
  <c r="M2827" i="68" s="1"/>
  <c r="Q2826" i="68"/>
  <c r="M2826" i="68" s="1"/>
  <c r="Q2825" i="68"/>
  <c r="M2825" i="68" s="1"/>
  <c r="Q2824" i="68"/>
  <c r="M2824" i="68" s="1"/>
  <c r="Q2823" i="68"/>
  <c r="M2823" i="68" s="1"/>
  <c r="Q2822" i="68"/>
  <c r="M2822" i="68" s="1"/>
  <c r="Q2821" i="68"/>
  <c r="M2821" i="68" s="1"/>
  <c r="Q2820" i="68"/>
  <c r="M2820" i="68" s="1"/>
  <c r="Q2819" i="68"/>
  <c r="M2819" i="68" s="1"/>
  <c r="Q2818" i="68"/>
  <c r="M2818" i="68" s="1"/>
  <c r="Q2817" i="68"/>
  <c r="M2817" i="68" s="1"/>
  <c r="Q2816" i="68"/>
  <c r="M2816" i="68" s="1"/>
  <c r="Q2815" i="68"/>
  <c r="M2815" i="68" s="1"/>
  <c r="Q2814" i="68"/>
  <c r="M2814" i="68" s="1"/>
  <c r="Q2813" i="68"/>
  <c r="M2813" i="68" s="1"/>
  <c r="Q2812" i="68"/>
  <c r="M2812" i="68" s="1"/>
  <c r="Q2811" i="68"/>
  <c r="M2811" i="68" s="1"/>
  <c r="Q2810" i="68"/>
  <c r="M2810" i="68" s="1"/>
  <c r="Q2809" i="68"/>
  <c r="M2809" i="68" s="1"/>
  <c r="Q2808" i="68"/>
  <c r="M2808" i="68" s="1"/>
  <c r="Q2807" i="68"/>
  <c r="M2807" i="68" s="1"/>
  <c r="Q2806" i="68"/>
  <c r="M2806" i="68" s="1"/>
  <c r="Q2805" i="68"/>
  <c r="M2805" i="68" s="1"/>
  <c r="Q2804" i="68"/>
  <c r="M2804" i="68" s="1"/>
  <c r="Q2803" i="68"/>
  <c r="M2803" i="68" s="1"/>
  <c r="Q2802" i="68"/>
  <c r="M2802" i="68" s="1"/>
  <c r="Q2801" i="68"/>
  <c r="M2801" i="68" s="1"/>
  <c r="Q2800" i="68"/>
  <c r="M2800" i="68" s="1"/>
  <c r="Q2799" i="68"/>
  <c r="M2799" i="68" s="1"/>
  <c r="Q2798" i="68"/>
  <c r="M2798" i="68" s="1"/>
  <c r="Q2797" i="68"/>
  <c r="M2797" i="68" s="1"/>
  <c r="Q2796" i="68"/>
  <c r="M2796" i="68" s="1"/>
  <c r="Q2795" i="68"/>
  <c r="M2795" i="68" s="1"/>
  <c r="Q2794" i="68"/>
  <c r="M2794" i="68" s="1"/>
  <c r="Q2793" i="68"/>
  <c r="M2793" i="68" s="1"/>
  <c r="Q2792" i="68"/>
  <c r="M2792" i="68" s="1"/>
  <c r="Q2791" i="68"/>
  <c r="M2791" i="68" s="1"/>
  <c r="Q2790" i="68"/>
  <c r="M2790" i="68" s="1"/>
  <c r="Q2789" i="68"/>
  <c r="M2789" i="68" s="1"/>
  <c r="Q2788" i="68"/>
  <c r="M2788" i="68" s="1"/>
  <c r="Q2787" i="68"/>
  <c r="M2787" i="68" s="1"/>
  <c r="Q2786" i="68"/>
  <c r="M2786" i="68" s="1"/>
  <c r="Q2785" i="68"/>
  <c r="M2785" i="68" s="1"/>
  <c r="Q2784" i="68"/>
  <c r="M2784" i="68" s="1"/>
  <c r="Q2783" i="68"/>
  <c r="M2783" i="68" s="1"/>
  <c r="Q2782" i="68"/>
  <c r="M2782" i="68" s="1"/>
  <c r="Q2781" i="68"/>
  <c r="M2781" i="68" s="1"/>
  <c r="Q2780" i="68"/>
  <c r="M2780" i="68" s="1"/>
  <c r="Q2779" i="68"/>
  <c r="M2779" i="68" s="1"/>
  <c r="Q2778" i="68"/>
  <c r="M2778" i="68" s="1"/>
  <c r="Q2777" i="68"/>
  <c r="M2777" i="68" s="1"/>
  <c r="Q2776" i="68"/>
  <c r="M2776" i="68" s="1"/>
  <c r="Q2775" i="68"/>
  <c r="M2775" i="68" s="1"/>
  <c r="Q2774" i="68"/>
  <c r="M2774" i="68" s="1"/>
  <c r="Q2773" i="68"/>
  <c r="M2773" i="68" s="1"/>
  <c r="Q2772" i="68"/>
  <c r="M2772" i="68" s="1"/>
  <c r="Q2771" i="68"/>
  <c r="M2771" i="68" s="1"/>
  <c r="Q2770" i="68"/>
  <c r="M2770" i="68" s="1"/>
  <c r="Q2769" i="68"/>
  <c r="M2769" i="68" s="1"/>
  <c r="Q2768" i="68"/>
  <c r="M2768" i="68" s="1"/>
  <c r="Q2767" i="68"/>
  <c r="M2767" i="68" s="1"/>
  <c r="Q2766" i="68"/>
  <c r="M2766" i="68" s="1"/>
  <c r="Q2765" i="68"/>
  <c r="M2765" i="68" s="1"/>
  <c r="Q2764" i="68"/>
  <c r="M2764" i="68" s="1"/>
  <c r="Q2763" i="68"/>
  <c r="M2763" i="68" s="1"/>
  <c r="Q2762" i="68"/>
  <c r="M2762" i="68" s="1"/>
  <c r="Q2761" i="68"/>
  <c r="M2761" i="68" s="1"/>
  <c r="Q2760" i="68"/>
  <c r="M2760" i="68" s="1"/>
  <c r="Q2759" i="68"/>
  <c r="M2759" i="68" s="1"/>
  <c r="Q2758" i="68"/>
  <c r="M2758" i="68" s="1"/>
  <c r="Q2757" i="68"/>
  <c r="M2757" i="68" s="1"/>
  <c r="Q2756" i="68"/>
  <c r="M2756" i="68" s="1"/>
  <c r="Q2755" i="68"/>
  <c r="M2755" i="68" s="1"/>
  <c r="Q2754" i="68"/>
  <c r="M2754" i="68" s="1"/>
  <c r="Q2753" i="68"/>
  <c r="M2753" i="68" s="1"/>
  <c r="Q2752" i="68"/>
  <c r="M2752" i="68" s="1"/>
  <c r="Q2751" i="68"/>
  <c r="M2751" i="68" s="1"/>
  <c r="Q2750" i="68"/>
  <c r="M2750" i="68" s="1"/>
  <c r="Q2749" i="68"/>
  <c r="M2749" i="68" s="1"/>
  <c r="Q2748" i="68"/>
  <c r="M2748" i="68" s="1"/>
  <c r="Q2747" i="68"/>
  <c r="M2747" i="68" s="1"/>
  <c r="Q2746" i="68"/>
  <c r="M2746" i="68" s="1"/>
  <c r="Q2745" i="68"/>
  <c r="M2745" i="68" s="1"/>
  <c r="Q2744" i="68"/>
  <c r="M2744" i="68" s="1"/>
  <c r="Q2743" i="68"/>
  <c r="M2743" i="68" s="1"/>
  <c r="Q2742" i="68"/>
  <c r="M2742" i="68" s="1"/>
  <c r="Q2741" i="68"/>
  <c r="M2741" i="68" s="1"/>
  <c r="Q2740" i="68"/>
  <c r="M2740" i="68" s="1"/>
  <c r="Q2739" i="68"/>
  <c r="M2739" i="68" s="1"/>
  <c r="Q2738" i="68"/>
  <c r="M2738" i="68" s="1"/>
  <c r="Q2737" i="68"/>
  <c r="M2737" i="68" s="1"/>
  <c r="Q2736" i="68"/>
  <c r="M2736" i="68" s="1"/>
  <c r="Q2735" i="68"/>
  <c r="M2735" i="68" s="1"/>
  <c r="Q2734" i="68"/>
  <c r="M2734" i="68" s="1"/>
  <c r="Q2733" i="68"/>
  <c r="M2733" i="68" s="1"/>
  <c r="Q2732" i="68"/>
  <c r="M2732" i="68" s="1"/>
  <c r="Q2731" i="68"/>
  <c r="M2731" i="68" s="1"/>
  <c r="Q2730" i="68"/>
  <c r="M2730" i="68" s="1"/>
  <c r="Q2729" i="68"/>
  <c r="M2729" i="68" s="1"/>
  <c r="Q2728" i="68"/>
  <c r="M2728" i="68" s="1"/>
  <c r="Q2727" i="68"/>
  <c r="M2727" i="68" s="1"/>
  <c r="Q2726" i="68"/>
  <c r="M2726" i="68" s="1"/>
  <c r="Q2725" i="68"/>
  <c r="M2725" i="68" s="1"/>
  <c r="Q2724" i="68"/>
  <c r="M2724" i="68" s="1"/>
  <c r="Q2723" i="68"/>
  <c r="M2723" i="68" s="1"/>
  <c r="Q2722" i="68"/>
  <c r="M2722" i="68" s="1"/>
  <c r="Q2721" i="68"/>
  <c r="M2721" i="68" s="1"/>
  <c r="Q2720" i="68"/>
  <c r="M2720" i="68" s="1"/>
  <c r="Q2719" i="68"/>
  <c r="M2719" i="68" s="1"/>
  <c r="Q2718" i="68"/>
  <c r="M2718" i="68" s="1"/>
  <c r="Q2717" i="68"/>
  <c r="M2717" i="68" s="1"/>
  <c r="Q2716" i="68"/>
  <c r="M2716" i="68" s="1"/>
  <c r="Q2715" i="68"/>
  <c r="M2715" i="68" s="1"/>
  <c r="Q2714" i="68"/>
  <c r="M2714" i="68" s="1"/>
  <c r="Q2713" i="68"/>
  <c r="M2713" i="68" s="1"/>
  <c r="Q2712" i="68"/>
  <c r="M2712" i="68" s="1"/>
  <c r="Q2711" i="68"/>
  <c r="M2711" i="68" s="1"/>
  <c r="Q2710" i="68"/>
  <c r="M2710" i="68" s="1"/>
  <c r="Q2709" i="68"/>
  <c r="M2709" i="68" s="1"/>
  <c r="Q2708" i="68"/>
  <c r="M2708" i="68" s="1"/>
  <c r="Q2707" i="68"/>
  <c r="M2707" i="68" s="1"/>
  <c r="Q2706" i="68"/>
  <c r="M2706" i="68" s="1"/>
  <c r="Q2705" i="68"/>
  <c r="M2705" i="68" s="1"/>
  <c r="Q2704" i="68"/>
  <c r="M2704" i="68" s="1"/>
  <c r="Q2703" i="68"/>
  <c r="M2703" i="68" s="1"/>
  <c r="Q2702" i="68"/>
  <c r="M2702" i="68" s="1"/>
  <c r="Q2701" i="68"/>
  <c r="M2701" i="68" s="1"/>
  <c r="Q2700" i="68"/>
  <c r="M2700" i="68" s="1"/>
  <c r="Q2699" i="68"/>
  <c r="M2699" i="68" s="1"/>
  <c r="Q2698" i="68"/>
  <c r="M2698" i="68" s="1"/>
  <c r="Q2697" i="68"/>
  <c r="M2697" i="68" s="1"/>
  <c r="Q2696" i="68"/>
  <c r="M2696" i="68" s="1"/>
  <c r="Q2695" i="68"/>
  <c r="M2695" i="68" s="1"/>
  <c r="Q2694" i="68"/>
  <c r="M2694" i="68" s="1"/>
  <c r="Q2693" i="68"/>
  <c r="M2693" i="68" s="1"/>
  <c r="Q2692" i="68"/>
  <c r="M2692" i="68" s="1"/>
  <c r="Q2691" i="68"/>
  <c r="M2691" i="68" s="1"/>
  <c r="Q2690" i="68"/>
  <c r="M2690" i="68" s="1"/>
  <c r="Q2689" i="68"/>
  <c r="M2689" i="68" s="1"/>
  <c r="Q2688" i="68"/>
  <c r="M2688" i="68" s="1"/>
  <c r="Q2687" i="68"/>
  <c r="M2687" i="68" s="1"/>
  <c r="Q2686" i="68"/>
  <c r="M2686" i="68" s="1"/>
  <c r="Q2685" i="68"/>
  <c r="M2685" i="68" s="1"/>
  <c r="Q2684" i="68"/>
  <c r="M2684" i="68" s="1"/>
  <c r="Q2683" i="68"/>
  <c r="M2683" i="68" s="1"/>
  <c r="Q2682" i="68"/>
  <c r="M2682" i="68" s="1"/>
  <c r="Q2681" i="68"/>
  <c r="M2681" i="68" s="1"/>
  <c r="Q2680" i="68"/>
  <c r="M2680" i="68" s="1"/>
  <c r="Q2679" i="68"/>
  <c r="M2679" i="68" s="1"/>
  <c r="Q2678" i="68"/>
  <c r="M2678" i="68" s="1"/>
  <c r="Q2677" i="68"/>
  <c r="M2677" i="68" s="1"/>
  <c r="Q2676" i="68"/>
  <c r="M2676" i="68" s="1"/>
  <c r="Q2675" i="68"/>
  <c r="M2675" i="68" s="1"/>
  <c r="Q2674" i="68"/>
  <c r="M2674" i="68" s="1"/>
  <c r="Q2673" i="68"/>
  <c r="M2673" i="68" s="1"/>
  <c r="Q2672" i="68"/>
  <c r="M2672" i="68" s="1"/>
  <c r="Q2671" i="68"/>
  <c r="M2671" i="68" s="1"/>
  <c r="Q2670" i="68"/>
  <c r="M2670" i="68" s="1"/>
  <c r="Q2669" i="68"/>
  <c r="M2669" i="68" s="1"/>
  <c r="Q2668" i="68"/>
  <c r="M2668" i="68" s="1"/>
  <c r="Q2667" i="68"/>
  <c r="M2667" i="68" s="1"/>
  <c r="Q2666" i="68"/>
  <c r="M2666" i="68" s="1"/>
  <c r="Q2665" i="68"/>
  <c r="M2665" i="68" s="1"/>
  <c r="Q2664" i="68"/>
  <c r="M2664" i="68" s="1"/>
  <c r="Q2663" i="68"/>
  <c r="M2663" i="68" s="1"/>
  <c r="Q2662" i="68"/>
  <c r="M2662" i="68" s="1"/>
  <c r="Q2661" i="68"/>
  <c r="M2661" i="68" s="1"/>
  <c r="Q2660" i="68"/>
  <c r="M2660" i="68" s="1"/>
  <c r="Q2659" i="68"/>
  <c r="M2659" i="68" s="1"/>
  <c r="Q2658" i="68"/>
  <c r="M2658" i="68" s="1"/>
  <c r="Q2657" i="68"/>
  <c r="M2657" i="68" s="1"/>
  <c r="Q2656" i="68"/>
  <c r="M2656" i="68" s="1"/>
  <c r="Q2655" i="68"/>
  <c r="M2655" i="68" s="1"/>
  <c r="Q2654" i="68"/>
  <c r="M2654" i="68" s="1"/>
  <c r="Q2653" i="68"/>
  <c r="M2653" i="68" s="1"/>
  <c r="Q2652" i="68"/>
  <c r="M2652" i="68" s="1"/>
  <c r="Q2651" i="68"/>
  <c r="M2651" i="68" s="1"/>
  <c r="Q2650" i="68"/>
  <c r="M2650" i="68" s="1"/>
  <c r="Q2649" i="68"/>
  <c r="M2649" i="68" s="1"/>
  <c r="Q2648" i="68"/>
  <c r="M2648" i="68" s="1"/>
  <c r="Q2647" i="68"/>
  <c r="M2647" i="68" s="1"/>
  <c r="Q2646" i="68"/>
  <c r="M2646" i="68" s="1"/>
  <c r="Q2645" i="68"/>
  <c r="M2645" i="68" s="1"/>
  <c r="Q2644" i="68"/>
  <c r="M2644" i="68" s="1"/>
  <c r="Q2643" i="68"/>
  <c r="M2643" i="68" s="1"/>
  <c r="Q2642" i="68"/>
  <c r="M2642" i="68" s="1"/>
  <c r="Q2641" i="68"/>
  <c r="M2641" i="68" s="1"/>
  <c r="Q2640" i="68"/>
  <c r="M2640" i="68" s="1"/>
  <c r="Q2639" i="68"/>
  <c r="M2639" i="68" s="1"/>
  <c r="Q2638" i="68"/>
  <c r="M2638" i="68" s="1"/>
  <c r="Q2637" i="68"/>
  <c r="M2637" i="68" s="1"/>
  <c r="Q2636" i="68"/>
  <c r="M2636" i="68" s="1"/>
  <c r="Q2635" i="68"/>
  <c r="M2635" i="68" s="1"/>
  <c r="Q2634" i="68"/>
  <c r="M2634" i="68" s="1"/>
  <c r="Q2633" i="68"/>
  <c r="M2633" i="68" s="1"/>
  <c r="Q2632" i="68"/>
  <c r="M2632" i="68" s="1"/>
  <c r="Q2631" i="68"/>
  <c r="M2631" i="68" s="1"/>
  <c r="Q2630" i="68"/>
  <c r="M2630" i="68" s="1"/>
  <c r="Q2629" i="68"/>
  <c r="M2629" i="68" s="1"/>
  <c r="Q2628" i="68"/>
  <c r="M2628" i="68" s="1"/>
  <c r="Q2627" i="68"/>
  <c r="M2627" i="68" s="1"/>
  <c r="Q2626" i="68"/>
  <c r="M2626" i="68" s="1"/>
  <c r="Q2625" i="68"/>
  <c r="M2625" i="68" s="1"/>
  <c r="Q2624" i="68"/>
  <c r="M2624" i="68" s="1"/>
  <c r="Q2623" i="68"/>
  <c r="M2623" i="68" s="1"/>
  <c r="Q2622" i="68"/>
  <c r="M2622" i="68" s="1"/>
  <c r="Q2621" i="68"/>
  <c r="M2621" i="68" s="1"/>
  <c r="Q2620" i="68"/>
  <c r="M2620" i="68" s="1"/>
  <c r="Q2619" i="68"/>
  <c r="M2619" i="68" s="1"/>
  <c r="Q2618" i="68"/>
  <c r="M2618" i="68" s="1"/>
  <c r="Q2617" i="68"/>
  <c r="M2617" i="68" s="1"/>
  <c r="Q2616" i="68"/>
  <c r="M2616" i="68" s="1"/>
  <c r="Q2615" i="68"/>
  <c r="M2615" i="68" s="1"/>
  <c r="Q2614" i="68"/>
  <c r="M2614" i="68" s="1"/>
  <c r="Q2613" i="68"/>
  <c r="M2613" i="68" s="1"/>
  <c r="Q2612" i="68"/>
  <c r="M2612" i="68" s="1"/>
  <c r="Q2611" i="68"/>
  <c r="M2611" i="68" s="1"/>
  <c r="Q2610" i="68"/>
  <c r="M2610" i="68" s="1"/>
  <c r="Q2609" i="68"/>
  <c r="M2609" i="68" s="1"/>
  <c r="Q2608" i="68"/>
  <c r="M2608" i="68" s="1"/>
  <c r="Q2607" i="68"/>
  <c r="M2607" i="68" s="1"/>
  <c r="Q2606" i="68"/>
  <c r="M2606" i="68" s="1"/>
  <c r="Q2605" i="68"/>
  <c r="M2605" i="68" s="1"/>
  <c r="Q2604" i="68"/>
  <c r="M2604" i="68" s="1"/>
  <c r="Q2603" i="68"/>
  <c r="M2603" i="68" s="1"/>
  <c r="Q2602" i="68"/>
  <c r="M2602" i="68" s="1"/>
  <c r="Q2601" i="68"/>
  <c r="M2601" i="68" s="1"/>
  <c r="Q2600" i="68"/>
  <c r="M2600" i="68" s="1"/>
  <c r="Q2599" i="68"/>
  <c r="M2599" i="68" s="1"/>
  <c r="Q2598" i="68"/>
  <c r="M2598" i="68" s="1"/>
  <c r="Q2597" i="68"/>
  <c r="M2597" i="68" s="1"/>
  <c r="Q2596" i="68"/>
  <c r="M2596" i="68" s="1"/>
  <c r="Q2595" i="68"/>
  <c r="M2595" i="68" s="1"/>
  <c r="Q2594" i="68"/>
  <c r="M2594" i="68" s="1"/>
  <c r="Q2593" i="68"/>
  <c r="M2593" i="68" s="1"/>
  <c r="Q2592" i="68"/>
  <c r="M2592" i="68" s="1"/>
  <c r="Q2591" i="68"/>
  <c r="M2591" i="68" s="1"/>
  <c r="Q2590" i="68"/>
  <c r="M2590" i="68" s="1"/>
  <c r="Q2589" i="68"/>
  <c r="M2589" i="68" s="1"/>
  <c r="Q2588" i="68"/>
  <c r="M2588" i="68" s="1"/>
  <c r="Q2587" i="68"/>
  <c r="M2587" i="68" s="1"/>
  <c r="Q2586" i="68"/>
  <c r="M2586" i="68" s="1"/>
  <c r="Q2585" i="68"/>
  <c r="M2585" i="68" s="1"/>
  <c r="Q2584" i="68"/>
  <c r="M2584" i="68" s="1"/>
  <c r="Q2583" i="68"/>
  <c r="M2583" i="68" s="1"/>
  <c r="Q2582" i="68"/>
  <c r="M2582" i="68" s="1"/>
  <c r="Q2581" i="68"/>
  <c r="M2581" i="68" s="1"/>
  <c r="Q2580" i="68"/>
  <c r="M2580" i="68" s="1"/>
  <c r="Q2579" i="68"/>
  <c r="M2579" i="68" s="1"/>
  <c r="Q2578" i="68"/>
  <c r="M2578" i="68" s="1"/>
  <c r="Q2577" i="68"/>
  <c r="M2577" i="68" s="1"/>
  <c r="Q2576" i="68"/>
  <c r="M2576" i="68" s="1"/>
  <c r="Q2575" i="68"/>
  <c r="M2575" i="68" s="1"/>
  <c r="Q2574" i="68"/>
  <c r="M2574" i="68" s="1"/>
  <c r="Q2573" i="68"/>
  <c r="M2573" i="68" s="1"/>
  <c r="Q2572" i="68"/>
  <c r="M2572" i="68" s="1"/>
  <c r="Q2571" i="68"/>
  <c r="M2571" i="68" s="1"/>
  <c r="Q2570" i="68"/>
  <c r="M2570" i="68" s="1"/>
  <c r="Q2569" i="68"/>
  <c r="M2569" i="68" s="1"/>
  <c r="Q2568" i="68"/>
  <c r="M2568" i="68" s="1"/>
  <c r="Q2567" i="68"/>
  <c r="M2567" i="68" s="1"/>
  <c r="Q2566" i="68"/>
  <c r="M2566" i="68" s="1"/>
  <c r="Q2565" i="68"/>
  <c r="M2565" i="68" s="1"/>
  <c r="Q2564" i="68"/>
  <c r="M2564" i="68" s="1"/>
  <c r="Q2563" i="68"/>
  <c r="M2563" i="68" s="1"/>
  <c r="Q2562" i="68"/>
  <c r="M2562" i="68" s="1"/>
  <c r="Q2561" i="68"/>
  <c r="M2561" i="68" s="1"/>
  <c r="Q2560" i="68"/>
  <c r="M2560" i="68" s="1"/>
  <c r="Q2559" i="68"/>
  <c r="M2559" i="68" s="1"/>
  <c r="Q2558" i="68"/>
  <c r="M2558" i="68" s="1"/>
  <c r="Q2557" i="68"/>
  <c r="M2557" i="68" s="1"/>
  <c r="Q2556" i="68"/>
  <c r="M2556" i="68" s="1"/>
  <c r="Q2555" i="68"/>
  <c r="M2555" i="68" s="1"/>
  <c r="Q2554" i="68"/>
  <c r="M2554" i="68" s="1"/>
  <c r="Q2553" i="68"/>
  <c r="M2553" i="68" s="1"/>
  <c r="Q2552" i="68"/>
  <c r="M2552" i="68" s="1"/>
  <c r="Q2551" i="68"/>
  <c r="M2551" i="68" s="1"/>
  <c r="Q2550" i="68"/>
  <c r="M2550" i="68" s="1"/>
  <c r="Q2549" i="68"/>
  <c r="M2549" i="68" s="1"/>
  <c r="Q2548" i="68"/>
  <c r="M2548" i="68" s="1"/>
  <c r="Q2547" i="68"/>
  <c r="M2547" i="68" s="1"/>
  <c r="Q2546" i="68"/>
  <c r="M2546" i="68" s="1"/>
  <c r="Q2545" i="68"/>
  <c r="M2545" i="68" s="1"/>
  <c r="Q2544" i="68"/>
  <c r="M2544" i="68" s="1"/>
  <c r="Q2543" i="68"/>
  <c r="M2543" i="68" s="1"/>
  <c r="Q2542" i="68"/>
  <c r="M2542" i="68" s="1"/>
  <c r="Q2541" i="68"/>
  <c r="M2541" i="68" s="1"/>
  <c r="Q2540" i="68"/>
  <c r="M2540" i="68" s="1"/>
  <c r="Q2539" i="68"/>
  <c r="M2539" i="68" s="1"/>
  <c r="Q2538" i="68"/>
  <c r="M2538" i="68" s="1"/>
  <c r="Q2537" i="68"/>
  <c r="M2537" i="68" s="1"/>
  <c r="Q2536" i="68"/>
  <c r="M2536" i="68" s="1"/>
  <c r="Q2535" i="68"/>
  <c r="M2535" i="68" s="1"/>
  <c r="Q2534" i="68"/>
  <c r="M2534" i="68" s="1"/>
  <c r="Q2533" i="68"/>
  <c r="M2533" i="68" s="1"/>
  <c r="Q2532" i="68"/>
  <c r="M2532" i="68" s="1"/>
  <c r="Q2531" i="68"/>
  <c r="M2531" i="68" s="1"/>
  <c r="Q2530" i="68"/>
  <c r="M2530" i="68" s="1"/>
  <c r="Q2529" i="68"/>
  <c r="M2529" i="68" s="1"/>
  <c r="Q2528" i="68"/>
  <c r="M2528" i="68" s="1"/>
  <c r="Q2527" i="68"/>
  <c r="M2527" i="68" s="1"/>
  <c r="Q2526" i="68"/>
  <c r="M2526" i="68" s="1"/>
  <c r="Q2525" i="68"/>
  <c r="M2525" i="68" s="1"/>
  <c r="Q2524" i="68"/>
  <c r="M2524" i="68" s="1"/>
  <c r="Q2523" i="68"/>
  <c r="M2523" i="68" s="1"/>
  <c r="Q2522" i="68"/>
  <c r="M2522" i="68" s="1"/>
  <c r="Q2521" i="68"/>
  <c r="M2521" i="68" s="1"/>
  <c r="Q2520" i="68"/>
  <c r="M2520" i="68" s="1"/>
  <c r="Q2519" i="68"/>
  <c r="M2519" i="68" s="1"/>
  <c r="Q2518" i="68"/>
  <c r="M2518" i="68" s="1"/>
  <c r="Q2517" i="68"/>
  <c r="M2517" i="68" s="1"/>
  <c r="Q2516" i="68"/>
  <c r="M2516" i="68" s="1"/>
  <c r="Q2515" i="68"/>
  <c r="M2515" i="68" s="1"/>
  <c r="Q2514" i="68"/>
  <c r="M2514" i="68" s="1"/>
  <c r="Q2513" i="68"/>
  <c r="M2513" i="68" s="1"/>
  <c r="Q2512" i="68"/>
  <c r="M2512" i="68" s="1"/>
  <c r="Q2511" i="68"/>
  <c r="M2511" i="68" s="1"/>
  <c r="Q2510" i="68"/>
  <c r="M2510" i="68" s="1"/>
  <c r="Q2509" i="68"/>
  <c r="M2509" i="68" s="1"/>
  <c r="Q2508" i="68"/>
  <c r="M2508" i="68" s="1"/>
  <c r="Q2507" i="68"/>
  <c r="M2507" i="68" s="1"/>
  <c r="Q2506" i="68"/>
  <c r="M2506" i="68" s="1"/>
  <c r="Q2505" i="68"/>
  <c r="M2505" i="68" s="1"/>
  <c r="Q2504" i="68"/>
  <c r="M2504" i="68" s="1"/>
  <c r="Q2503" i="68"/>
  <c r="M2503" i="68" s="1"/>
  <c r="Q2502" i="68"/>
  <c r="M2502" i="68" s="1"/>
  <c r="Q2501" i="68"/>
  <c r="M2501" i="68" s="1"/>
  <c r="Q2500" i="68"/>
  <c r="M2500" i="68" s="1"/>
  <c r="Q2499" i="68"/>
  <c r="M2499" i="68" s="1"/>
  <c r="Q2498" i="68"/>
  <c r="M2498" i="68" s="1"/>
  <c r="Q2497" i="68"/>
  <c r="M2497" i="68" s="1"/>
  <c r="Q2496" i="68"/>
  <c r="M2496" i="68" s="1"/>
  <c r="Q2495" i="68"/>
  <c r="M2495" i="68" s="1"/>
  <c r="Q2494" i="68"/>
  <c r="M2494" i="68" s="1"/>
  <c r="Q2493" i="68"/>
  <c r="M2493" i="68" s="1"/>
  <c r="Q2492" i="68"/>
  <c r="M2492" i="68" s="1"/>
  <c r="Q2491" i="68"/>
  <c r="M2491" i="68" s="1"/>
  <c r="Q2490" i="68"/>
  <c r="M2490" i="68" s="1"/>
  <c r="Q2489" i="68"/>
  <c r="M2489" i="68" s="1"/>
  <c r="Q2488" i="68"/>
  <c r="M2488" i="68" s="1"/>
  <c r="Q2487" i="68"/>
  <c r="M2487" i="68" s="1"/>
  <c r="Q2486" i="68"/>
  <c r="M2486" i="68" s="1"/>
  <c r="Q2485" i="68"/>
  <c r="M2485" i="68" s="1"/>
  <c r="Q2484" i="68"/>
  <c r="M2484" i="68" s="1"/>
  <c r="Q2483" i="68"/>
  <c r="M2483" i="68" s="1"/>
  <c r="Q2482" i="68"/>
  <c r="M2482" i="68" s="1"/>
  <c r="Q2481" i="68"/>
  <c r="M2481" i="68" s="1"/>
  <c r="Q2480" i="68"/>
  <c r="M2480" i="68" s="1"/>
  <c r="Q2479" i="68"/>
  <c r="M2479" i="68" s="1"/>
  <c r="Q2478" i="68"/>
  <c r="M2478" i="68" s="1"/>
  <c r="Q2477" i="68"/>
  <c r="M2477" i="68" s="1"/>
  <c r="Q2476" i="68"/>
  <c r="M2476" i="68" s="1"/>
  <c r="Q2475" i="68"/>
  <c r="M2475" i="68" s="1"/>
  <c r="Q2474" i="68"/>
  <c r="M2474" i="68" s="1"/>
  <c r="Q2473" i="68"/>
  <c r="M2473" i="68" s="1"/>
  <c r="Q2472" i="68"/>
  <c r="M2472" i="68" s="1"/>
  <c r="Q2471" i="68"/>
  <c r="M2471" i="68" s="1"/>
  <c r="Q2470" i="68"/>
  <c r="M2470" i="68" s="1"/>
  <c r="Q2469" i="68"/>
  <c r="M2469" i="68" s="1"/>
  <c r="Q2468" i="68"/>
  <c r="M2468" i="68" s="1"/>
  <c r="Q2467" i="68"/>
  <c r="M2467" i="68" s="1"/>
  <c r="Q2466" i="68"/>
  <c r="M2466" i="68" s="1"/>
  <c r="Q2465" i="68"/>
  <c r="M2465" i="68" s="1"/>
  <c r="Q2464" i="68"/>
  <c r="M2464" i="68" s="1"/>
  <c r="Q2463" i="68"/>
  <c r="M2463" i="68" s="1"/>
  <c r="Q2462" i="68"/>
  <c r="M2462" i="68" s="1"/>
  <c r="Q2461" i="68"/>
  <c r="M2461" i="68" s="1"/>
  <c r="Q2460" i="68"/>
  <c r="M2460" i="68" s="1"/>
  <c r="Q2459" i="68"/>
  <c r="M2459" i="68" s="1"/>
  <c r="Q2458" i="68"/>
  <c r="M2458" i="68" s="1"/>
  <c r="Q2457" i="68"/>
  <c r="M2457" i="68" s="1"/>
  <c r="Q2456" i="68"/>
  <c r="M2456" i="68" s="1"/>
  <c r="Q2455" i="68"/>
  <c r="M2455" i="68" s="1"/>
  <c r="Q2454" i="68"/>
  <c r="M2454" i="68" s="1"/>
  <c r="Q2453" i="68"/>
  <c r="M2453" i="68" s="1"/>
  <c r="Q2452" i="68"/>
  <c r="M2452" i="68" s="1"/>
  <c r="Q2451" i="68"/>
  <c r="M2451" i="68" s="1"/>
  <c r="Q2450" i="68"/>
  <c r="M2450" i="68" s="1"/>
  <c r="Q2449" i="68"/>
  <c r="M2449" i="68" s="1"/>
  <c r="Q2448" i="68"/>
  <c r="M2448" i="68" s="1"/>
  <c r="Q2447" i="68"/>
  <c r="M2447" i="68" s="1"/>
  <c r="Q2446" i="68"/>
  <c r="M2446" i="68" s="1"/>
  <c r="Q2445" i="68"/>
  <c r="M2445" i="68" s="1"/>
  <c r="Q2444" i="68"/>
  <c r="M2444" i="68" s="1"/>
  <c r="Q2443" i="68"/>
  <c r="M2443" i="68" s="1"/>
  <c r="Q2442" i="68"/>
  <c r="M2442" i="68" s="1"/>
  <c r="Q2441" i="68"/>
  <c r="M2441" i="68" s="1"/>
  <c r="Q2440" i="68"/>
  <c r="M2440" i="68" s="1"/>
  <c r="Q2439" i="68"/>
  <c r="M2439" i="68" s="1"/>
  <c r="Q2438" i="68"/>
  <c r="M2438" i="68" s="1"/>
  <c r="Q2437" i="68"/>
  <c r="M2437" i="68" s="1"/>
  <c r="Q2436" i="68"/>
  <c r="M2436" i="68" s="1"/>
  <c r="Q2435" i="68"/>
  <c r="M2435" i="68" s="1"/>
  <c r="Q2434" i="68"/>
  <c r="M2434" i="68" s="1"/>
  <c r="Q2433" i="68"/>
  <c r="M2433" i="68" s="1"/>
  <c r="Q2432" i="68"/>
  <c r="M2432" i="68" s="1"/>
  <c r="Q2431" i="68"/>
  <c r="M2431" i="68" s="1"/>
  <c r="Q2430" i="68"/>
  <c r="M2430" i="68" s="1"/>
  <c r="Q2429" i="68"/>
  <c r="M2429" i="68" s="1"/>
  <c r="Q2428" i="68"/>
  <c r="M2428" i="68" s="1"/>
  <c r="Q2427" i="68"/>
  <c r="M2427" i="68" s="1"/>
  <c r="Q2426" i="68"/>
  <c r="M2426" i="68" s="1"/>
  <c r="Q2425" i="68"/>
  <c r="M2425" i="68" s="1"/>
  <c r="Q2424" i="68"/>
  <c r="M2424" i="68" s="1"/>
  <c r="Q2423" i="68"/>
  <c r="M2423" i="68" s="1"/>
  <c r="Q2422" i="68"/>
  <c r="M2422" i="68" s="1"/>
  <c r="Q2421" i="68"/>
  <c r="M2421" i="68" s="1"/>
  <c r="Q2420" i="68"/>
  <c r="M2420" i="68" s="1"/>
  <c r="Q2419" i="68"/>
  <c r="M2419" i="68" s="1"/>
  <c r="Q2418" i="68"/>
  <c r="M2418" i="68" s="1"/>
  <c r="Q2417" i="68"/>
  <c r="M2417" i="68" s="1"/>
  <c r="Q2416" i="68"/>
  <c r="M2416" i="68" s="1"/>
  <c r="Q2415" i="68"/>
  <c r="M2415" i="68" s="1"/>
  <c r="Q2414" i="68"/>
  <c r="M2414" i="68" s="1"/>
  <c r="Q2413" i="68"/>
  <c r="M2413" i="68" s="1"/>
  <c r="Q2412" i="68"/>
  <c r="M2412" i="68" s="1"/>
  <c r="Q2411" i="68"/>
  <c r="M2411" i="68" s="1"/>
  <c r="Q2410" i="68"/>
  <c r="M2410" i="68" s="1"/>
  <c r="Q2409" i="68"/>
  <c r="M2409" i="68" s="1"/>
  <c r="Q2408" i="68"/>
  <c r="M2408" i="68" s="1"/>
  <c r="Q2407" i="68"/>
  <c r="M2407" i="68" s="1"/>
  <c r="Q2406" i="68"/>
  <c r="M2406" i="68" s="1"/>
  <c r="Q2405" i="68"/>
  <c r="M2405" i="68" s="1"/>
  <c r="Q2404" i="68"/>
  <c r="M2404" i="68" s="1"/>
  <c r="Q2403" i="68"/>
  <c r="M2403" i="68" s="1"/>
  <c r="Q2402" i="68"/>
  <c r="M2402" i="68" s="1"/>
  <c r="Q2401" i="68"/>
  <c r="M2401" i="68" s="1"/>
  <c r="Q2400" i="68"/>
  <c r="M2400" i="68" s="1"/>
  <c r="Q2399" i="68"/>
  <c r="M2399" i="68" s="1"/>
  <c r="Q2398" i="68"/>
  <c r="M2398" i="68" s="1"/>
  <c r="Q2397" i="68"/>
  <c r="M2397" i="68" s="1"/>
  <c r="Q2396" i="68"/>
  <c r="M2396" i="68" s="1"/>
  <c r="Q2395" i="68"/>
  <c r="M2395" i="68" s="1"/>
  <c r="Q2394" i="68"/>
  <c r="M2394" i="68" s="1"/>
  <c r="Q2393" i="68"/>
  <c r="M2393" i="68" s="1"/>
  <c r="Q2392" i="68"/>
  <c r="M2392" i="68" s="1"/>
  <c r="Q2391" i="68"/>
  <c r="M2391" i="68" s="1"/>
  <c r="Q2390" i="68"/>
  <c r="M2390" i="68" s="1"/>
  <c r="Q2389" i="68"/>
  <c r="M2389" i="68" s="1"/>
  <c r="Q2388" i="68"/>
  <c r="M2388" i="68" s="1"/>
  <c r="Q2387" i="68"/>
  <c r="M2387" i="68" s="1"/>
  <c r="Q2386" i="68"/>
  <c r="M2386" i="68" s="1"/>
  <c r="Q2385" i="68"/>
  <c r="M2385" i="68" s="1"/>
  <c r="Q2384" i="68"/>
  <c r="M2384" i="68" s="1"/>
  <c r="Q2383" i="68"/>
  <c r="M2383" i="68" s="1"/>
  <c r="Q2382" i="68"/>
  <c r="M2382" i="68" s="1"/>
  <c r="Q2381" i="68"/>
  <c r="M2381" i="68" s="1"/>
  <c r="Q2380" i="68"/>
  <c r="M2380" i="68" s="1"/>
  <c r="Q2379" i="68"/>
  <c r="M2379" i="68" s="1"/>
  <c r="Q2378" i="68"/>
  <c r="M2378" i="68" s="1"/>
  <c r="Q2377" i="68"/>
  <c r="M2377" i="68" s="1"/>
  <c r="Q2376" i="68"/>
  <c r="M2376" i="68" s="1"/>
  <c r="Q2375" i="68"/>
  <c r="M2375" i="68" s="1"/>
  <c r="Q2374" i="68"/>
  <c r="M2374" i="68" s="1"/>
  <c r="Q2373" i="68"/>
  <c r="M2373" i="68" s="1"/>
  <c r="Q2372" i="68"/>
  <c r="M2372" i="68" s="1"/>
  <c r="Q2371" i="68"/>
  <c r="M2371" i="68" s="1"/>
  <c r="Q2370" i="68"/>
  <c r="M2370" i="68" s="1"/>
  <c r="Q2369" i="68"/>
  <c r="M2369" i="68" s="1"/>
  <c r="Q2368" i="68"/>
  <c r="M2368" i="68" s="1"/>
  <c r="Q2367" i="68"/>
  <c r="M2367" i="68" s="1"/>
  <c r="Q2366" i="68"/>
  <c r="M2366" i="68" s="1"/>
  <c r="Q2365" i="68"/>
  <c r="M2365" i="68" s="1"/>
  <c r="Q2364" i="68"/>
  <c r="M2364" i="68" s="1"/>
  <c r="Q2363" i="68"/>
  <c r="M2363" i="68" s="1"/>
  <c r="Q2362" i="68"/>
  <c r="M2362" i="68" s="1"/>
  <c r="Q2361" i="68"/>
  <c r="M2361" i="68" s="1"/>
  <c r="Q2360" i="68"/>
  <c r="M2360" i="68" s="1"/>
  <c r="Q2359" i="68"/>
  <c r="M2359" i="68" s="1"/>
  <c r="Q2358" i="68"/>
  <c r="M2358" i="68" s="1"/>
  <c r="Q2357" i="68"/>
  <c r="M2357" i="68" s="1"/>
  <c r="Q2356" i="68"/>
  <c r="M2356" i="68" s="1"/>
  <c r="Q2355" i="68"/>
  <c r="M2355" i="68" s="1"/>
  <c r="Q2354" i="68"/>
  <c r="M2354" i="68" s="1"/>
  <c r="Q2353" i="68"/>
  <c r="M2353" i="68" s="1"/>
  <c r="Q2352" i="68"/>
  <c r="M2352" i="68" s="1"/>
  <c r="Q2351" i="68"/>
  <c r="M2351" i="68" s="1"/>
  <c r="Q2350" i="68"/>
  <c r="M2350" i="68" s="1"/>
  <c r="Q2349" i="68"/>
  <c r="M2349" i="68" s="1"/>
  <c r="Q2348" i="68"/>
  <c r="M2348" i="68" s="1"/>
  <c r="Q2347" i="68"/>
  <c r="M2347" i="68" s="1"/>
  <c r="Q2346" i="68"/>
  <c r="M2346" i="68" s="1"/>
  <c r="Q2345" i="68"/>
  <c r="M2345" i="68" s="1"/>
  <c r="Q2344" i="68"/>
  <c r="M2344" i="68" s="1"/>
  <c r="Q2343" i="68"/>
  <c r="M2343" i="68" s="1"/>
  <c r="Q2342" i="68"/>
  <c r="M2342" i="68" s="1"/>
  <c r="Q2341" i="68"/>
  <c r="M2341" i="68" s="1"/>
  <c r="Q2340" i="68"/>
  <c r="M2340" i="68" s="1"/>
  <c r="Q2339" i="68"/>
  <c r="M2339" i="68" s="1"/>
  <c r="Q2338" i="68"/>
  <c r="M2338" i="68" s="1"/>
  <c r="Q2337" i="68"/>
  <c r="M2337" i="68" s="1"/>
  <c r="Q2336" i="68"/>
  <c r="M2336" i="68" s="1"/>
  <c r="Q2335" i="68"/>
  <c r="M2335" i="68" s="1"/>
  <c r="Q2334" i="68"/>
  <c r="M2334" i="68" s="1"/>
  <c r="Q2333" i="68"/>
  <c r="M2333" i="68" s="1"/>
  <c r="Q2332" i="68"/>
  <c r="M2332" i="68" s="1"/>
  <c r="Q2331" i="68"/>
  <c r="M2331" i="68" s="1"/>
  <c r="Q2330" i="68"/>
  <c r="M2330" i="68" s="1"/>
  <c r="Q2329" i="68"/>
  <c r="M2329" i="68" s="1"/>
  <c r="Q2328" i="68"/>
  <c r="M2328" i="68" s="1"/>
  <c r="Q2327" i="68"/>
  <c r="M2327" i="68" s="1"/>
  <c r="Q2326" i="68"/>
  <c r="M2326" i="68" s="1"/>
  <c r="Q2325" i="68"/>
  <c r="M2325" i="68" s="1"/>
  <c r="Q2324" i="68"/>
  <c r="M2324" i="68" s="1"/>
  <c r="Q2323" i="68"/>
  <c r="M2323" i="68" s="1"/>
  <c r="Q2322" i="68"/>
  <c r="M2322" i="68" s="1"/>
  <c r="Q2321" i="68"/>
  <c r="M2321" i="68" s="1"/>
  <c r="Q2320" i="68"/>
  <c r="M2320" i="68" s="1"/>
  <c r="Q2319" i="68"/>
  <c r="M2319" i="68" s="1"/>
  <c r="Q2318" i="68"/>
  <c r="M2318" i="68" s="1"/>
  <c r="Q2317" i="68"/>
  <c r="M2317" i="68" s="1"/>
  <c r="Q2316" i="68"/>
  <c r="M2316" i="68" s="1"/>
  <c r="Q2315" i="68"/>
  <c r="M2315" i="68" s="1"/>
  <c r="Q2314" i="68"/>
  <c r="M2314" i="68" s="1"/>
  <c r="Q2313" i="68"/>
  <c r="M2313" i="68" s="1"/>
  <c r="Q2312" i="68"/>
  <c r="M2312" i="68" s="1"/>
  <c r="Q2311" i="68"/>
  <c r="M2311" i="68" s="1"/>
  <c r="Q2310" i="68"/>
  <c r="M2310" i="68" s="1"/>
  <c r="Q2309" i="68"/>
  <c r="M2309" i="68" s="1"/>
  <c r="Q2308" i="68"/>
  <c r="M2308" i="68" s="1"/>
  <c r="Q2307" i="68"/>
  <c r="M2307" i="68" s="1"/>
  <c r="Q2306" i="68"/>
  <c r="M2306" i="68" s="1"/>
  <c r="Q2305" i="68"/>
  <c r="M2305" i="68" s="1"/>
  <c r="Q2304" i="68"/>
  <c r="M2304" i="68" s="1"/>
  <c r="Q2303" i="68"/>
  <c r="M2303" i="68" s="1"/>
  <c r="Q2302" i="68"/>
  <c r="M2302" i="68" s="1"/>
  <c r="Q2301" i="68"/>
  <c r="M2301" i="68" s="1"/>
  <c r="Q2300" i="68"/>
  <c r="M2300" i="68" s="1"/>
  <c r="Q2299" i="68"/>
  <c r="M2299" i="68" s="1"/>
  <c r="Q2298" i="68"/>
  <c r="M2298" i="68" s="1"/>
  <c r="Q2297" i="68"/>
  <c r="M2297" i="68" s="1"/>
  <c r="Q2296" i="68"/>
  <c r="M2296" i="68" s="1"/>
  <c r="Q2295" i="68"/>
  <c r="M2295" i="68" s="1"/>
  <c r="Q2294" i="68"/>
  <c r="M2294" i="68" s="1"/>
  <c r="Q2293" i="68"/>
  <c r="M2293" i="68" s="1"/>
  <c r="Q2292" i="68"/>
  <c r="M2292" i="68" s="1"/>
  <c r="Q2291" i="68"/>
  <c r="M2291" i="68" s="1"/>
  <c r="Q2290" i="68"/>
  <c r="M2290" i="68" s="1"/>
  <c r="Q2289" i="68"/>
  <c r="M2289" i="68" s="1"/>
  <c r="Q2288" i="68"/>
  <c r="M2288" i="68" s="1"/>
  <c r="Q2287" i="68"/>
  <c r="M2287" i="68" s="1"/>
  <c r="Q2286" i="68"/>
  <c r="M2286" i="68" s="1"/>
  <c r="Q2285" i="68"/>
  <c r="M2285" i="68" s="1"/>
  <c r="Q2284" i="68"/>
  <c r="M2284" i="68" s="1"/>
  <c r="Q2283" i="68"/>
  <c r="M2283" i="68" s="1"/>
  <c r="Q2282" i="68"/>
  <c r="M2282" i="68" s="1"/>
  <c r="Q2281" i="68"/>
  <c r="M2281" i="68" s="1"/>
  <c r="Q2280" i="68"/>
  <c r="M2280" i="68" s="1"/>
  <c r="Q2279" i="68"/>
  <c r="M2279" i="68" s="1"/>
  <c r="Q2278" i="68"/>
  <c r="M2278" i="68" s="1"/>
  <c r="Q2277" i="68"/>
  <c r="M2277" i="68" s="1"/>
  <c r="Q2276" i="68"/>
  <c r="M2276" i="68" s="1"/>
  <c r="Q2275" i="68"/>
  <c r="M2275" i="68" s="1"/>
  <c r="Q2274" i="68"/>
  <c r="M2274" i="68" s="1"/>
  <c r="Q2273" i="68"/>
  <c r="M2273" i="68" s="1"/>
  <c r="Q2272" i="68"/>
  <c r="M2272" i="68" s="1"/>
  <c r="Q2271" i="68"/>
  <c r="M2271" i="68" s="1"/>
  <c r="Q2270" i="68"/>
  <c r="M2270" i="68" s="1"/>
  <c r="Q2269" i="68"/>
  <c r="M2269" i="68" s="1"/>
  <c r="Q2268" i="68"/>
  <c r="M2268" i="68" s="1"/>
  <c r="Q2267" i="68"/>
  <c r="M2267" i="68" s="1"/>
  <c r="Q2266" i="68"/>
  <c r="M2266" i="68" s="1"/>
  <c r="Q2265" i="68"/>
  <c r="M2265" i="68" s="1"/>
  <c r="Q2264" i="68"/>
  <c r="M2264" i="68" s="1"/>
  <c r="Q2263" i="68"/>
  <c r="M2263" i="68" s="1"/>
  <c r="Q2262" i="68"/>
  <c r="M2262" i="68" s="1"/>
  <c r="Q2261" i="68"/>
  <c r="M2261" i="68" s="1"/>
  <c r="Q2260" i="68"/>
  <c r="M2260" i="68" s="1"/>
  <c r="Q2259" i="68"/>
  <c r="M2259" i="68" s="1"/>
  <c r="Q2258" i="68"/>
  <c r="M2258" i="68" s="1"/>
  <c r="Q2257" i="68"/>
  <c r="M2257" i="68" s="1"/>
  <c r="Q2256" i="68"/>
  <c r="M2256" i="68" s="1"/>
  <c r="Q2255" i="68"/>
  <c r="M2255" i="68" s="1"/>
  <c r="Q2254" i="68"/>
  <c r="M2254" i="68" s="1"/>
  <c r="Q2253" i="68"/>
  <c r="M2253" i="68" s="1"/>
  <c r="Q2252" i="68"/>
  <c r="M2252" i="68" s="1"/>
  <c r="Q2251" i="68"/>
  <c r="M2251" i="68" s="1"/>
  <c r="Q2250" i="68"/>
  <c r="M2250" i="68" s="1"/>
  <c r="Q2249" i="68"/>
  <c r="M2249" i="68" s="1"/>
  <c r="Q2248" i="68"/>
  <c r="M2248" i="68" s="1"/>
  <c r="Q2247" i="68"/>
  <c r="M2247" i="68" s="1"/>
  <c r="Q2246" i="68"/>
  <c r="M2246" i="68" s="1"/>
  <c r="Q2245" i="68"/>
  <c r="M2245" i="68" s="1"/>
  <c r="Q2244" i="68"/>
  <c r="M2244" i="68" s="1"/>
  <c r="Q2243" i="68"/>
  <c r="M2243" i="68" s="1"/>
  <c r="Q2242" i="68"/>
  <c r="M2242" i="68" s="1"/>
  <c r="Q2241" i="68"/>
  <c r="M2241" i="68" s="1"/>
  <c r="Q2240" i="68"/>
  <c r="M2240" i="68" s="1"/>
  <c r="Q2239" i="68"/>
  <c r="M2239" i="68" s="1"/>
  <c r="Q2238" i="68"/>
  <c r="M2238" i="68" s="1"/>
  <c r="Q2237" i="68"/>
  <c r="M2237" i="68" s="1"/>
  <c r="Q2236" i="68"/>
  <c r="M2236" i="68" s="1"/>
  <c r="Q2235" i="68"/>
  <c r="M2235" i="68" s="1"/>
  <c r="Q2234" i="68"/>
  <c r="M2234" i="68" s="1"/>
  <c r="Q2233" i="68"/>
  <c r="M2233" i="68" s="1"/>
  <c r="Q2232" i="68"/>
  <c r="M2232" i="68" s="1"/>
  <c r="Q2231" i="68"/>
  <c r="M2231" i="68" s="1"/>
  <c r="Q2230" i="68"/>
  <c r="M2230" i="68" s="1"/>
  <c r="Q2229" i="68"/>
  <c r="M2229" i="68" s="1"/>
  <c r="Q2228" i="68"/>
  <c r="M2228" i="68" s="1"/>
  <c r="Q2227" i="68"/>
  <c r="M2227" i="68" s="1"/>
  <c r="Q2226" i="68"/>
  <c r="M2226" i="68" s="1"/>
  <c r="Q2225" i="68"/>
  <c r="M2225" i="68" s="1"/>
  <c r="Q2224" i="68"/>
  <c r="M2224" i="68" s="1"/>
  <c r="Q2223" i="68"/>
  <c r="M2223" i="68" s="1"/>
  <c r="Q2222" i="68"/>
  <c r="M2222" i="68" s="1"/>
  <c r="Q2221" i="68"/>
  <c r="M2221" i="68" s="1"/>
  <c r="Q2220" i="68"/>
  <c r="M2220" i="68" s="1"/>
  <c r="Q2219" i="68"/>
  <c r="M2219" i="68" s="1"/>
  <c r="Q2218" i="68"/>
  <c r="M2218" i="68" s="1"/>
  <c r="Q2217" i="68"/>
  <c r="M2217" i="68" s="1"/>
  <c r="Q2216" i="68"/>
  <c r="M2216" i="68" s="1"/>
  <c r="Q2215" i="68"/>
  <c r="M2215" i="68" s="1"/>
  <c r="Q2214" i="68"/>
  <c r="M2214" i="68" s="1"/>
  <c r="Q2213" i="68"/>
  <c r="M2213" i="68" s="1"/>
  <c r="Q2212" i="68"/>
  <c r="M2212" i="68" s="1"/>
  <c r="Q2211" i="68"/>
  <c r="M2211" i="68" s="1"/>
  <c r="Q2210" i="68"/>
  <c r="M2210" i="68" s="1"/>
  <c r="Q2209" i="68"/>
  <c r="M2209" i="68" s="1"/>
  <c r="Q2208" i="68"/>
  <c r="M2208" i="68" s="1"/>
  <c r="Q2207" i="68"/>
  <c r="M2207" i="68" s="1"/>
  <c r="Q2206" i="68"/>
  <c r="M2206" i="68" s="1"/>
  <c r="Q2205" i="68"/>
  <c r="M2205" i="68" s="1"/>
  <c r="Q2204" i="68"/>
  <c r="M2204" i="68" s="1"/>
  <c r="Q2203" i="68"/>
  <c r="M2203" i="68" s="1"/>
  <c r="Q2202" i="68"/>
  <c r="M2202" i="68" s="1"/>
  <c r="Q2201" i="68"/>
  <c r="M2201" i="68" s="1"/>
  <c r="Q2200" i="68"/>
  <c r="M2200" i="68" s="1"/>
  <c r="Q2199" i="68"/>
  <c r="M2199" i="68" s="1"/>
  <c r="Q2198" i="68"/>
  <c r="M2198" i="68" s="1"/>
  <c r="Q2197" i="68"/>
  <c r="M2197" i="68" s="1"/>
  <c r="Q2196" i="68"/>
  <c r="M2196" i="68" s="1"/>
  <c r="Q2195" i="68"/>
  <c r="M2195" i="68" s="1"/>
  <c r="Q2194" i="68"/>
  <c r="M2194" i="68" s="1"/>
  <c r="Q2193" i="68"/>
  <c r="M2193" i="68" s="1"/>
  <c r="Q2192" i="68"/>
  <c r="M2192" i="68" s="1"/>
  <c r="Q2191" i="68"/>
  <c r="M2191" i="68" s="1"/>
  <c r="Q2190" i="68"/>
  <c r="M2190" i="68" s="1"/>
  <c r="Q2189" i="68"/>
  <c r="M2189" i="68" s="1"/>
  <c r="Q2188" i="68"/>
  <c r="M2188" i="68" s="1"/>
  <c r="Q2187" i="68"/>
  <c r="M2187" i="68" s="1"/>
  <c r="Q2186" i="68"/>
  <c r="M2186" i="68" s="1"/>
  <c r="Q2185" i="68"/>
  <c r="M2185" i="68" s="1"/>
  <c r="Q2184" i="68"/>
  <c r="M2184" i="68" s="1"/>
  <c r="Q2183" i="68"/>
  <c r="M2183" i="68" s="1"/>
  <c r="Q2182" i="68"/>
  <c r="M2182" i="68" s="1"/>
  <c r="Q2181" i="68"/>
  <c r="M2181" i="68" s="1"/>
  <c r="Q2180" i="68"/>
  <c r="M2180" i="68" s="1"/>
  <c r="Q2179" i="68"/>
  <c r="M2179" i="68" s="1"/>
  <c r="Q2178" i="68"/>
  <c r="M2178" i="68" s="1"/>
  <c r="Q2177" i="68"/>
  <c r="M2177" i="68" s="1"/>
  <c r="Q2176" i="68"/>
  <c r="M2176" i="68" s="1"/>
  <c r="Q2175" i="68"/>
  <c r="M2175" i="68" s="1"/>
  <c r="Q2174" i="68"/>
  <c r="M2174" i="68" s="1"/>
  <c r="Q2173" i="68"/>
  <c r="M2173" i="68" s="1"/>
  <c r="Q2172" i="68"/>
  <c r="M2172" i="68" s="1"/>
  <c r="Q2171" i="68"/>
  <c r="M2171" i="68" s="1"/>
  <c r="Q2170" i="68"/>
  <c r="M2170" i="68" s="1"/>
  <c r="Q2169" i="68"/>
  <c r="M2169" i="68" s="1"/>
  <c r="Q2168" i="68"/>
  <c r="M2168" i="68" s="1"/>
  <c r="Q2167" i="68"/>
  <c r="M2167" i="68" s="1"/>
  <c r="Q2166" i="68"/>
  <c r="M2166" i="68" s="1"/>
  <c r="Q2165" i="68"/>
  <c r="M2165" i="68" s="1"/>
  <c r="Q2164" i="68"/>
  <c r="M2164" i="68" s="1"/>
  <c r="Q2163" i="68"/>
  <c r="M2163" i="68" s="1"/>
  <c r="Q2162" i="68"/>
  <c r="M2162" i="68" s="1"/>
  <c r="Q2161" i="68"/>
  <c r="M2161" i="68" s="1"/>
  <c r="Q2160" i="68"/>
  <c r="M2160" i="68" s="1"/>
  <c r="Q2159" i="68"/>
  <c r="M2159" i="68" s="1"/>
  <c r="Q2158" i="68"/>
  <c r="M2158" i="68" s="1"/>
  <c r="Q2157" i="68"/>
  <c r="M2157" i="68" s="1"/>
  <c r="Q2156" i="68"/>
  <c r="M2156" i="68" s="1"/>
  <c r="Q2155" i="68"/>
  <c r="M2155" i="68" s="1"/>
  <c r="Q2154" i="68"/>
  <c r="M2154" i="68" s="1"/>
  <c r="Q2153" i="68"/>
  <c r="M2153" i="68" s="1"/>
  <c r="Q2152" i="68"/>
  <c r="M2152" i="68" s="1"/>
  <c r="Q2151" i="68"/>
  <c r="M2151" i="68" s="1"/>
  <c r="Q2150" i="68"/>
  <c r="M2150" i="68" s="1"/>
  <c r="Q2149" i="68"/>
  <c r="M2149" i="68" s="1"/>
  <c r="Q2148" i="68"/>
  <c r="M2148" i="68" s="1"/>
  <c r="Q2147" i="68"/>
  <c r="M2147" i="68" s="1"/>
  <c r="Q2146" i="68"/>
  <c r="M2146" i="68" s="1"/>
  <c r="Q2145" i="68"/>
  <c r="M2145" i="68" s="1"/>
  <c r="Q2144" i="68"/>
  <c r="M2144" i="68" s="1"/>
  <c r="Q2143" i="68"/>
  <c r="M2143" i="68" s="1"/>
  <c r="Q2142" i="68"/>
  <c r="M2142" i="68" s="1"/>
  <c r="Q2141" i="68"/>
  <c r="M2141" i="68" s="1"/>
  <c r="Q2140" i="68"/>
  <c r="M2140" i="68" s="1"/>
  <c r="Q2139" i="68"/>
  <c r="M2139" i="68" s="1"/>
  <c r="Q2138" i="68"/>
  <c r="M2138" i="68" s="1"/>
  <c r="Q2137" i="68"/>
  <c r="M2137" i="68" s="1"/>
  <c r="Q2136" i="68"/>
  <c r="M2136" i="68" s="1"/>
  <c r="Q2135" i="68"/>
  <c r="M2135" i="68" s="1"/>
  <c r="Q2134" i="68"/>
  <c r="M2134" i="68" s="1"/>
  <c r="Q2133" i="68"/>
  <c r="M2133" i="68" s="1"/>
  <c r="Q2132" i="68"/>
  <c r="M2132" i="68" s="1"/>
  <c r="Q2131" i="68"/>
  <c r="M2131" i="68" s="1"/>
  <c r="Q2130" i="68"/>
  <c r="M2130" i="68" s="1"/>
  <c r="Q2129" i="68"/>
  <c r="M2129" i="68" s="1"/>
  <c r="Q2128" i="68"/>
  <c r="M2128" i="68" s="1"/>
  <c r="Q2127" i="68"/>
  <c r="M2127" i="68" s="1"/>
  <c r="Q2126" i="68"/>
  <c r="M2126" i="68" s="1"/>
  <c r="Q2125" i="68"/>
  <c r="M2125" i="68" s="1"/>
  <c r="Q2124" i="68"/>
  <c r="M2124" i="68" s="1"/>
  <c r="Q2123" i="68"/>
  <c r="M2123" i="68" s="1"/>
  <c r="Q2122" i="68"/>
  <c r="M2122" i="68" s="1"/>
  <c r="Q2121" i="68"/>
  <c r="M2121" i="68" s="1"/>
  <c r="Q2120" i="68"/>
  <c r="M2120" i="68" s="1"/>
  <c r="Q2119" i="68"/>
  <c r="M2119" i="68" s="1"/>
  <c r="Q2118" i="68"/>
  <c r="M2118" i="68" s="1"/>
  <c r="Q2117" i="68"/>
  <c r="M2117" i="68" s="1"/>
  <c r="Q2116" i="68"/>
  <c r="M2116" i="68" s="1"/>
  <c r="Q2115" i="68"/>
  <c r="M2115" i="68" s="1"/>
  <c r="Q2114" i="68"/>
  <c r="M2114" i="68" s="1"/>
  <c r="Q2113" i="68"/>
  <c r="M2113" i="68" s="1"/>
  <c r="Q2112" i="68"/>
  <c r="M2112" i="68" s="1"/>
  <c r="Q2111" i="68"/>
  <c r="M2111" i="68" s="1"/>
  <c r="Q2110" i="68"/>
  <c r="M2110" i="68" s="1"/>
  <c r="Q2109" i="68"/>
  <c r="M2109" i="68" s="1"/>
  <c r="Q2108" i="68"/>
  <c r="M2108" i="68" s="1"/>
  <c r="Q2107" i="68"/>
  <c r="M2107" i="68" s="1"/>
  <c r="Q2106" i="68"/>
  <c r="M2106" i="68" s="1"/>
  <c r="Q2105" i="68"/>
  <c r="M2105" i="68" s="1"/>
  <c r="Q2104" i="68"/>
  <c r="M2104" i="68" s="1"/>
  <c r="Q2103" i="68"/>
  <c r="M2103" i="68" s="1"/>
  <c r="Q2102" i="68"/>
  <c r="M2102" i="68" s="1"/>
  <c r="Q2101" i="68"/>
  <c r="M2101" i="68" s="1"/>
  <c r="Q2100" i="68"/>
  <c r="M2100" i="68" s="1"/>
  <c r="Q2099" i="68"/>
  <c r="M2099" i="68" s="1"/>
  <c r="Q2098" i="68"/>
  <c r="M2098" i="68" s="1"/>
  <c r="Q2097" i="68"/>
  <c r="M2097" i="68" s="1"/>
  <c r="Q2096" i="68"/>
  <c r="M2096" i="68" s="1"/>
  <c r="Q2095" i="68"/>
  <c r="M2095" i="68" s="1"/>
  <c r="Q2094" i="68"/>
  <c r="M2094" i="68" s="1"/>
  <c r="Q2093" i="68"/>
  <c r="M2093" i="68" s="1"/>
  <c r="Q2092" i="68"/>
  <c r="M2092" i="68" s="1"/>
  <c r="Q2091" i="68"/>
  <c r="M2091" i="68" s="1"/>
  <c r="Q2090" i="68"/>
  <c r="M2090" i="68" s="1"/>
  <c r="Q2089" i="68"/>
  <c r="M2089" i="68" s="1"/>
  <c r="Q2088" i="68"/>
  <c r="M2088" i="68" s="1"/>
  <c r="Q2087" i="68"/>
  <c r="M2087" i="68" s="1"/>
  <c r="Q2086" i="68"/>
  <c r="M2086" i="68" s="1"/>
  <c r="Q2085" i="68"/>
  <c r="M2085" i="68" s="1"/>
  <c r="Q2084" i="68"/>
  <c r="M2084" i="68" s="1"/>
  <c r="Q2083" i="68"/>
  <c r="M2083" i="68" s="1"/>
  <c r="Q2082" i="68"/>
  <c r="M2082" i="68" s="1"/>
  <c r="Q2081" i="68"/>
  <c r="M2081" i="68" s="1"/>
  <c r="Q2080" i="68"/>
  <c r="M2080" i="68" s="1"/>
  <c r="Q2079" i="68"/>
  <c r="M2079" i="68" s="1"/>
  <c r="Q2078" i="68"/>
  <c r="M2078" i="68" s="1"/>
  <c r="Q2077" i="68"/>
  <c r="M2077" i="68" s="1"/>
  <c r="Q2076" i="68"/>
  <c r="M2076" i="68" s="1"/>
  <c r="Q2075" i="68"/>
  <c r="M2075" i="68" s="1"/>
  <c r="Q2074" i="68"/>
  <c r="M2074" i="68" s="1"/>
  <c r="Q2073" i="68"/>
  <c r="M2073" i="68" s="1"/>
  <c r="Q2072" i="68"/>
  <c r="M2072" i="68" s="1"/>
  <c r="Q2071" i="68"/>
  <c r="M2071" i="68" s="1"/>
  <c r="Q2070" i="68"/>
  <c r="M2070" i="68" s="1"/>
  <c r="Q2069" i="68"/>
  <c r="M2069" i="68" s="1"/>
  <c r="Q2068" i="68"/>
  <c r="M2068" i="68" s="1"/>
  <c r="Q2067" i="68"/>
  <c r="M2067" i="68" s="1"/>
  <c r="Q2066" i="68"/>
  <c r="M2066" i="68" s="1"/>
  <c r="Q2065" i="68"/>
  <c r="M2065" i="68" s="1"/>
  <c r="Q2064" i="68"/>
  <c r="M2064" i="68" s="1"/>
  <c r="Q2063" i="68"/>
  <c r="M2063" i="68" s="1"/>
  <c r="Q2062" i="68"/>
  <c r="M2062" i="68" s="1"/>
  <c r="Q2061" i="68"/>
  <c r="M2061" i="68" s="1"/>
  <c r="Q2060" i="68"/>
  <c r="M2060" i="68" s="1"/>
  <c r="Q2059" i="68"/>
  <c r="M2059" i="68" s="1"/>
  <c r="Q2058" i="68"/>
  <c r="M2058" i="68" s="1"/>
  <c r="Q2057" i="68"/>
  <c r="M2057" i="68" s="1"/>
  <c r="Q2056" i="68"/>
  <c r="M2056" i="68" s="1"/>
  <c r="Q2055" i="68"/>
  <c r="M2055" i="68" s="1"/>
  <c r="Q2054" i="68"/>
  <c r="M2054" i="68" s="1"/>
  <c r="Q2053" i="68"/>
  <c r="M2053" i="68" s="1"/>
  <c r="Q2052" i="68"/>
  <c r="M2052" i="68" s="1"/>
  <c r="Q2051" i="68"/>
  <c r="M2051" i="68" s="1"/>
  <c r="Q2050" i="68"/>
  <c r="M2050" i="68" s="1"/>
  <c r="Q2049" i="68"/>
  <c r="M2049" i="68" s="1"/>
  <c r="Q2048" i="68"/>
  <c r="M2048" i="68" s="1"/>
  <c r="Q2047" i="68"/>
  <c r="M2047" i="68" s="1"/>
  <c r="Q2046" i="68"/>
  <c r="M2046" i="68" s="1"/>
  <c r="Q2045" i="68"/>
  <c r="M2045" i="68" s="1"/>
  <c r="Q2044" i="68"/>
  <c r="M2044" i="68" s="1"/>
  <c r="Q2043" i="68"/>
  <c r="M2043" i="68" s="1"/>
  <c r="Q2042" i="68"/>
  <c r="M2042" i="68" s="1"/>
  <c r="Q2041" i="68"/>
  <c r="M2041" i="68" s="1"/>
  <c r="Q2040" i="68"/>
  <c r="M2040" i="68" s="1"/>
  <c r="Q2039" i="68"/>
  <c r="M2039" i="68" s="1"/>
  <c r="Q2038" i="68"/>
  <c r="M2038" i="68" s="1"/>
  <c r="Q2037" i="68"/>
  <c r="M2037" i="68" s="1"/>
  <c r="Q2036" i="68"/>
  <c r="M2036" i="68" s="1"/>
  <c r="Q2035" i="68"/>
  <c r="M2035" i="68" s="1"/>
  <c r="Q2034" i="68"/>
  <c r="M2034" i="68" s="1"/>
  <c r="Q2033" i="68"/>
  <c r="M2033" i="68" s="1"/>
  <c r="Q2032" i="68"/>
  <c r="M2032" i="68" s="1"/>
  <c r="Q2031" i="68"/>
  <c r="M2031" i="68" s="1"/>
  <c r="Q2030" i="68"/>
  <c r="M2030" i="68" s="1"/>
  <c r="Q2029" i="68"/>
  <c r="M2029" i="68" s="1"/>
  <c r="Q2028" i="68"/>
  <c r="M2028" i="68" s="1"/>
  <c r="Q2027" i="68"/>
  <c r="M2027" i="68" s="1"/>
  <c r="Q2026" i="68"/>
  <c r="M2026" i="68" s="1"/>
  <c r="Q2025" i="68"/>
  <c r="M2025" i="68" s="1"/>
  <c r="Q2024" i="68"/>
  <c r="M2024" i="68" s="1"/>
  <c r="Q2023" i="68"/>
  <c r="M2023" i="68" s="1"/>
  <c r="Q2022" i="68"/>
  <c r="M2022" i="68" s="1"/>
  <c r="Q2021" i="68"/>
  <c r="M2021" i="68" s="1"/>
  <c r="Q2020" i="68"/>
  <c r="M2020" i="68" s="1"/>
  <c r="Q2019" i="68"/>
  <c r="M2019" i="68" s="1"/>
  <c r="Q2018" i="68"/>
  <c r="M2018" i="68" s="1"/>
  <c r="Q2017" i="68"/>
  <c r="M2017" i="68" s="1"/>
  <c r="Q2016" i="68"/>
  <c r="M2016" i="68" s="1"/>
  <c r="Q2015" i="68"/>
  <c r="M2015" i="68" s="1"/>
  <c r="Q2014" i="68"/>
  <c r="M2014" i="68" s="1"/>
  <c r="Q2013" i="68"/>
  <c r="M2013" i="68" s="1"/>
  <c r="Q2012" i="68"/>
  <c r="M2012" i="68" s="1"/>
  <c r="Q2011" i="68"/>
  <c r="M2011" i="68" s="1"/>
  <c r="Q2010" i="68"/>
  <c r="M2010" i="68" s="1"/>
  <c r="Q2009" i="68"/>
  <c r="M2009" i="68" s="1"/>
  <c r="Q2008" i="68"/>
  <c r="M2008" i="68" s="1"/>
  <c r="Q2007" i="68"/>
  <c r="M2007" i="68" s="1"/>
  <c r="Q2006" i="68"/>
  <c r="M2006" i="68" s="1"/>
  <c r="Q2005" i="68"/>
  <c r="M2005" i="68" s="1"/>
  <c r="Q2004" i="68"/>
  <c r="M2004" i="68" s="1"/>
  <c r="Q2003" i="68"/>
  <c r="M2003" i="68" s="1"/>
  <c r="Q2002" i="68"/>
  <c r="M2002" i="68" s="1"/>
  <c r="Q2001" i="68"/>
  <c r="M2001" i="68" s="1"/>
  <c r="Q2000" i="68"/>
  <c r="M2000" i="68" s="1"/>
  <c r="Q1999" i="68"/>
  <c r="M1999" i="68" s="1"/>
  <c r="Q1998" i="68"/>
  <c r="M1998" i="68" s="1"/>
  <c r="Q1997" i="68"/>
  <c r="M1997" i="68" s="1"/>
  <c r="Q1996" i="68"/>
  <c r="M1996" i="68" s="1"/>
  <c r="Q1995" i="68"/>
  <c r="M1995" i="68" s="1"/>
  <c r="Q1994" i="68"/>
  <c r="M1994" i="68" s="1"/>
  <c r="Q1993" i="68"/>
  <c r="M1993" i="68" s="1"/>
  <c r="Q1992" i="68"/>
  <c r="M1992" i="68" s="1"/>
  <c r="Q1991" i="68"/>
  <c r="M1991" i="68" s="1"/>
  <c r="Q1990" i="68"/>
  <c r="M1990" i="68" s="1"/>
  <c r="Q1989" i="68"/>
  <c r="M1989" i="68" s="1"/>
  <c r="Q1988" i="68"/>
  <c r="M1988" i="68" s="1"/>
  <c r="Q1987" i="68"/>
  <c r="M1987" i="68" s="1"/>
  <c r="Q1986" i="68"/>
  <c r="M1986" i="68" s="1"/>
  <c r="Q1985" i="68"/>
  <c r="M1985" i="68" s="1"/>
  <c r="Q1984" i="68"/>
  <c r="M1984" i="68" s="1"/>
  <c r="Q1983" i="68"/>
  <c r="M1983" i="68" s="1"/>
  <c r="Q1982" i="68"/>
  <c r="M1982" i="68" s="1"/>
  <c r="Q1981" i="68"/>
  <c r="M1981" i="68" s="1"/>
  <c r="Q1980" i="68"/>
  <c r="M1980" i="68" s="1"/>
  <c r="Q1979" i="68"/>
  <c r="M1979" i="68" s="1"/>
  <c r="Q1978" i="68"/>
  <c r="M1978" i="68" s="1"/>
  <c r="Q1977" i="68"/>
  <c r="M1977" i="68" s="1"/>
  <c r="Q1976" i="68"/>
  <c r="M1976" i="68" s="1"/>
  <c r="Q1975" i="68"/>
  <c r="M1975" i="68" s="1"/>
  <c r="Q1974" i="68"/>
  <c r="M1974" i="68" s="1"/>
  <c r="Q1973" i="68"/>
  <c r="M1973" i="68" s="1"/>
  <c r="Q1972" i="68"/>
  <c r="M1972" i="68" s="1"/>
  <c r="Q1971" i="68"/>
  <c r="M1971" i="68" s="1"/>
  <c r="Q1970" i="68"/>
  <c r="M1970" i="68" s="1"/>
  <c r="Q1969" i="68"/>
  <c r="M1969" i="68" s="1"/>
  <c r="Q1968" i="68"/>
  <c r="M1968" i="68" s="1"/>
  <c r="Q1967" i="68"/>
  <c r="M1967" i="68" s="1"/>
  <c r="Q1966" i="68"/>
  <c r="M1966" i="68" s="1"/>
  <c r="Q1965" i="68"/>
  <c r="M1965" i="68" s="1"/>
  <c r="Q1964" i="68"/>
  <c r="M1964" i="68" s="1"/>
  <c r="Q1963" i="68"/>
  <c r="M1963" i="68" s="1"/>
  <c r="Q1962" i="68"/>
  <c r="M1962" i="68" s="1"/>
  <c r="Q1961" i="68"/>
  <c r="M1961" i="68" s="1"/>
  <c r="Q1960" i="68"/>
  <c r="M1960" i="68" s="1"/>
  <c r="Q1959" i="68"/>
  <c r="M1959" i="68" s="1"/>
  <c r="Q1958" i="68"/>
  <c r="M1958" i="68" s="1"/>
  <c r="Q1957" i="68"/>
  <c r="M1957" i="68" s="1"/>
  <c r="Q1956" i="68"/>
  <c r="M1956" i="68" s="1"/>
  <c r="Q1955" i="68"/>
  <c r="M1955" i="68" s="1"/>
  <c r="Q1954" i="68"/>
  <c r="M1954" i="68" s="1"/>
  <c r="Q1953" i="68"/>
  <c r="M1953" i="68" s="1"/>
  <c r="Q1952" i="68"/>
  <c r="M1952" i="68" s="1"/>
  <c r="Q1951" i="68"/>
  <c r="M1951" i="68" s="1"/>
  <c r="Q1950" i="68"/>
  <c r="M1950" i="68" s="1"/>
  <c r="Q1949" i="68"/>
  <c r="M1949" i="68" s="1"/>
  <c r="Q1948" i="68"/>
  <c r="M1948" i="68" s="1"/>
  <c r="Q1947" i="68"/>
  <c r="M1947" i="68" s="1"/>
  <c r="Q1946" i="68"/>
  <c r="M1946" i="68" s="1"/>
  <c r="Q1945" i="68"/>
  <c r="M1945" i="68" s="1"/>
  <c r="Q1944" i="68"/>
  <c r="M1944" i="68" s="1"/>
  <c r="Q1943" i="68"/>
  <c r="M1943" i="68" s="1"/>
  <c r="Q1942" i="68"/>
  <c r="M1942" i="68" s="1"/>
  <c r="Q1941" i="68"/>
  <c r="M1941" i="68" s="1"/>
  <c r="Q1940" i="68"/>
  <c r="M1940" i="68" s="1"/>
  <c r="Q1939" i="68"/>
  <c r="M1939" i="68" s="1"/>
  <c r="Q1938" i="68"/>
  <c r="M1938" i="68" s="1"/>
  <c r="Q1937" i="68"/>
  <c r="M1937" i="68" s="1"/>
  <c r="Q1936" i="68"/>
  <c r="M1936" i="68" s="1"/>
  <c r="Q1935" i="68"/>
  <c r="M1935" i="68" s="1"/>
  <c r="Q1934" i="68"/>
  <c r="M1934" i="68" s="1"/>
  <c r="Q1933" i="68"/>
  <c r="M1933" i="68" s="1"/>
  <c r="Q1932" i="68"/>
  <c r="M1932" i="68" s="1"/>
  <c r="Q1931" i="68"/>
  <c r="M1931" i="68" s="1"/>
  <c r="Q1930" i="68"/>
  <c r="M1930" i="68" s="1"/>
  <c r="Q1929" i="68"/>
  <c r="M1929" i="68" s="1"/>
  <c r="Q1928" i="68"/>
  <c r="M1928" i="68" s="1"/>
  <c r="Q1927" i="68"/>
  <c r="M1927" i="68" s="1"/>
  <c r="Q1926" i="68"/>
  <c r="M1926" i="68" s="1"/>
  <c r="Q1925" i="68"/>
  <c r="M1925" i="68" s="1"/>
  <c r="Q1924" i="68"/>
  <c r="M1924" i="68" s="1"/>
  <c r="Q1923" i="68"/>
  <c r="M1923" i="68" s="1"/>
  <c r="Q1922" i="68"/>
  <c r="M1922" i="68" s="1"/>
  <c r="Q1921" i="68"/>
  <c r="M1921" i="68" s="1"/>
  <c r="Q1920" i="68"/>
  <c r="M1920" i="68" s="1"/>
  <c r="Q1919" i="68"/>
  <c r="M1919" i="68" s="1"/>
  <c r="Q1918" i="68"/>
  <c r="M1918" i="68" s="1"/>
  <c r="Q1917" i="68"/>
  <c r="M1917" i="68" s="1"/>
  <c r="Q1916" i="68"/>
  <c r="M1916" i="68" s="1"/>
  <c r="Q1915" i="68"/>
  <c r="M1915" i="68" s="1"/>
  <c r="Q1914" i="68"/>
  <c r="M1914" i="68" s="1"/>
  <c r="Q1913" i="68"/>
  <c r="M1913" i="68" s="1"/>
  <c r="Q1912" i="68"/>
  <c r="M1912" i="68" s="1"/>
  <c r="Q1911" i="68"/>
  <c r="M1911" i="68" s="1"/>
  <c r="Q1910" i="68"/>
  <c r="M1910" i="68" s="1"/>
  <c r="Q1909" i="68"/>
  <c r="M1909" i="68" s="1"/>
  <c r="Q1908" i="68"/>
  <c r="M1908" i="68" s="1"/>
  <c r="Q1907" i="68"/>
  <c r="M1907" i="68" s="1"/>
  <c r="Q1906" i="68"/>
  <c r="M1906" i="68" s="1"/>
  <c r="Q1905" i="68"/>
  <c r="M1905" i="68" s="1"/>
  <c r="Q1904" i="68"/>
  <c r="M1904" i="68" s="1"/>
  <c r="Q1903" i="68"/>
  <c r="M1903" i="68" s="1"/>
  <c r="Q1902" i="68"/>
  <c r="M1902" i="68" s="1"/>
  <c r="Q1901" i="68"/>
  <c r="M1901" i="68" s="1"/>
  <c r="Q1900" i="68"/>
  <c r="M1900" i="68" s="1"/>
  <c r="Q1899" i="68"/>
  <c r="M1899" i="68" s="1"/>
  <c r="Q1898" i="68"/>
  <c r="M1898" i="68" s="1"/>
  <c r="Q1897" i="68"/>
  <c r="M1897" i="68" s="1"/>
  <c r="Q1896" i="68"/>
  <c r="M1896" i="68" s="1"/>
  <c r="Q1895" i="68"/>
  <c r="M1895" i="68" s="1"/>
  <c r="Q1894" i="68"/>
  <c r="M1894" i="68" s="1"/>
  <c r="Q1893" i="68"/>
  <c r="M1893" i="68" s="1"/>
  <c r="Q1892" i="68"/>
  <c r="M1892" i="68" s="1"/>
  <c r="Q1891" i="68"/>
  <c r="M1891" i="68" s="1"/>
  <c r="Q1890" i="68"/>
  <c r="M1890" i="68" s="1"/>
  <c r="Q1889" i="68"/>
  <c r="M1889" i="68" s="1"/>
  <c r="Q1888" i="68"/>
  <c r="M1888" i="68" s="1"/>
  <c r="Q1887" i="68"/>
  <c r="M1887" i="68" s="1"/>
  <c r="Q1886" i="68"/>
  <c r="M1886" i="68" s="1"/>
  <c r="Q1885" i="68"/>
  <c r="M1885" i="68" s="1"/>
  <c r="Q1884" i="68"/>
  <c r="M1884" i="68" s="1"/>
  <c r="Q1883" i="68"/>
  <c r="M1883" i="68" s="1"/>
  <c r="Q1882" i="68"/>
  <c r="M1882" i="68" s="1"/>
  <c r="Q1881" i="68"/>
  <c r="M1881" i="68" s="1"/>
  <c r="Q1880" i="68"/>
  <c r="M1880" i="68" s="1"/>
  <c r="Q1879" i="68"/>
  <c r="M1879" i="68" s="1"/>
  <c r="Q1878" i="68"/>
  <c r="M1878" i="68" s="1"/>
  <c r="Q1877" i="68"/>
  <c r="M1877" i="68" s="1"/>
  <c r="Q1876" i="68"/>
  <c r="M1876" i="68" s="1"/>
  <c r="Q1875" i="68"/>
  <c r="M1875" i="68" s="1"/>
  <c r="Q1874" i="68"/>
  <c r="M1874" i="68" s="1"/>
  <c r="Q1873" i="68"/>
  <c r="M1873" i="68" s="1"/>
  <c r="Q1872" i="68"/>
  <c r="M1872" i="68" s="1"/>
  <c r="Q1871" i="68"/>
  <c r="M1871" i="68" s="1"/>
  <c r="Q1870" i="68"/>
  <c r="M1870" i="68" s="1"/>
  <c r="Q1869" i="68"/>
  <c r="M1869" i="68" s="1"/>
  <c r="Q1868" i="68"/>
  <c r="M1868" i="68" s="1"/>
  <c r="Q1867" i="68"/>
  <c r="M1867" i="68" s="1"/>
  <c r="Q1866" i="68"/>
  <c r="M1866" i="68" s="1"/>
  <c r="Q1865" i="68"/>
  <c r="M1865" i="68" s="1"/>
  <c r="Q1864" i="68"/>
  <c r="M1864" i="68" s="1"/>
  <c r="Q1863" i="68"/>
  <c r="M1863" i="68" s="1"/>
  <c r="Q1862" i="68"/>
  <c r="M1862" i="68" s="1"/>
  <c r="Q1861" i="68"/>
  <c r="M1861" i="68" s="1"/>
  <c r="Q1860" i="68"/>
  <c r="M1860" i="68" s="1"/>
  <c r="Q1859" i="68"/>
  <c r="M1859" i="68" s="1"/>
  <c r="Q1858" i="68"/>
  <c r="M1858" i="68" s="1"/>
  <c r="Q1857" i="68"/>
  <c r="M1857" i="68" s="1"/>
  <c r="Q1856" i="68"/>
  <c r="M1856" i="68" s="1"/>
  <c r="Q1855" i="68"/>
  <c r="M1855" i="68" s="1"/>
  <c r="Q1854" i="68"/>
  <c r="M1854" i="68" s="1"/>
  <c r="Q1853" i="68"/>
  <c r="M1853" i="68" s="1"/>
  <c r="Q1852" i="68"/>
  <c r="M1852" i="68" s="1"/>
  <c r="Q1851" i="68"/>
  <c r="M1851" i="68" s="1"/>
  <c r="Q1850" i="68"/>
  <c r="M1850" i="68" s="1"/>
  <c r="Q1849" i="68"/>
  <c r="M1849" i="68" s="1"/>
  <c r="Q1848" i="68"/>
  <c r="M1848" i="68" s="1"/>
  <c r="Q1847" i="68"/>
  <c r="M1847" i="68" s="1"/>
  <c r="Q1846" i="68"/>
  <c r="M1846" i="68" s="1"/>
  <c r="Q1845" i="68"/>
  <c r="M1845" i="68" s="1"/>
  <c r="Q1844" i="68"/>
  <c r="M1844" i="68" s="1"/>
  <c r="Q1843" i="68"/>
  <c r="M1843" i="68" s="1"/>
  <c r="Q1842" i="68"/>
  <c r="M1842" i="68" s="1"/>
  <c r="Q1841" i="68"/>
  <c r="M1841" i="68" s="1"/>
  <c r="Q1840" i="68"/>
  <c r="M1840" i="68" s="1"/>
  <c r="Q1839" i="68"/>
  <c r="M1839" i="68" s="1"/>
  <c r="Q1838" i="68"/>
  <c r="M1838" i="68" s="1"/>
  <c r="Q1837" i="68"/>
  <c r="M1837" i="68" s="1"/>
  <c r="Q1836" i="68"/>
  <c r="M1836" i="68" s="1"/>
  <c r="Q1835" i="68"/>
  <c r="M1835" i="68" s="1"/>
  <c r="Q1834" i="68"/>
  <c r="M1834" i="68" s="1"/>
  <c r="Q1833" i="68"/>
  <c r="M1833" i="68" s="1"/>
  <c r="Q1832" i="68"/>
  <c r="M1832" i="68" s="1"/>
  <c r="Q1831" i="68"/>
  <c r="M1831" i="68" s="1"/>
  <c r="Q1830" i="68"/>
  <c r="M1830" i="68" s="1"/>
  <c r="Q1829" i="68"/>
  <c r="M1829" i="68" s="1"/>
  <c r="Q1828" i="68"/>
  <c r="M1828" i="68" s="1"/>
  <c r="Q1827" i="68"/>
  <c r="M1827" i="68" s="1"/>
  <c r="Q1826" i="68"/>
  <c r="M1826" i="68" s="1"/>
  <c r="Q1825" i="68"/>
  <c r="M1825" i="68" s="1"/>
  <c r="Q1824" i="68"/>
  <c r="M1824" i="68" s="1"/>
  <c r="Q1823" i="68"/>
  <c r="M1823" i="68" s="1"/>
  <c r="Q1822" i="68"/>
  <c r="M1822" i="68" s="1"/>
  <c r="Q1821" i="68"/>
  <c r="M1821" i="68" s="1"/>
  <c r="Q1820" i="68"/>
  <c r="M1820" i="68" s="1"/>
  <c r="Q1819" i="68"/>
  <c r="M1819" i="68" s="1"/>
  <c r="Q1818" i="68"/>
  <c r="M1818" i="68" s="1"/>
  <c r="Q1817" i="68"/>
  <c r="M1817" i="68" s="1"/>
  <c r="Q1816" i="68"/>
  <c r="M1816" i="68" s="1"/>
  <c r="Q1815" i="68"/>
  <c r="M1815" i="68" s="1"/>
  <c r="Q1814" i="68"/>
  <c r="M1814" i="68" s="1"/>
  <c r="Q1813" i="68"/>
  <c r="M1813" i="68" s="1"/>
  <c r="Q1812" i="68"/>
  <c r="M1812" i="68" s="1"/>
  <c r="Q1811" i="68"/>
  <c r="M1811" i="68" s="1"/>
  <c r="Q1810" i="68"/>
  <c r="M1810" i="68" s="1"/>
  <c r="Q1809" i="68"/>
  <c r="M1809" i="68" s="1"/>
  <c r="Q1808" i="68"/>
  <c r="M1808" i="68" s="1"/>
  <c r="Q1807" i="68"/>
  <c r="M1807" i="68" s="1"/>
  <c r="Q1806" i="68"/>
  <c r="M1806" i="68" s="1"/>
  <c r="Q1805" i="68"/>
  <c r="M1805" i="68" s="1"/>
  <c r="Q1804" i="68"/>
  <c r="M1804" i="68" s="1"/>
  <c r="Q1803" i="68"/>
  <c r="M1803" i="68" s="1"/>
  <c r="Q1802" i="68"/>
  <c r="M1802" i="68" s="1"/>
  <c r="Q1801" i="68"/>
  <c r="M1801" i="68" s="1"/>
  <c r="Q1800" i="68"/>
  <c r="M1800" i="68" s="1"/>
  <c r="Q1799" i="68"/>
  <c r="M1799" i="68" s="1"/>
  <c r="Q1798" i="68"/>
  <c r="M1798" i="68" s="1"/>
  <c r="Q1797" i="68"/>
  <c r="M1797" i="68" s="1"/>
  <c r="Q1796" i="68"/>
  <c r="M1796" i="68" s="1"/>
  <c r="Q1795" i="68"/>
  <c r="M1795" i="68" s="1"/>
  <c r="Q1794" i="68"/>
  <c r="M1794" i="68" s="1"/>
  <c r="Q1793" i="68"/>
  <c r="M1793" i="68" s="1"/>
  <c r="Q1792" i="68"/>
  <c r="M1792" i="68" s="1"/>
  <c r="Q1791" i="68"/>
  <c r="M1791" i="68" s="1"/>
  <c r="Q1790" i="68"/>
  <c r="M1790" i="68" s="1"/>
  <c r="Q1789" i="68"/>
  <c r="M1789" i="68" s="1"/>
  <c r="Q1788" i="68"/>
  <c r="M1788" i="68" s="1"/>
  <c r="Q1787" i="68"/>
  <c r="M1787" i="68" s="1"/>
  <c r="Q1786" i="68"/>
  <c r="M1786" i="68" s="1"/>
  <c r="Q1785" i="68"/>
  <c r="M1785" i="68" s="1"/>
  <c r="Q1784" i="68"/>
  <c r="M1784" i="68" s="1"/>
  <c r="Q1783" i="68"/>
  <c r="M1783" i="68" s="1"/>
  <c r="Q1782" i="68"/>
  <c r="M1782" i="68" s="1"/>
  <c r="Q1781" i="68"/>
  <c r="M1781" i="68" s="1"/>
  <c r="Q1780" i="68"/>
  <c r="M1780" i="68" s="1"/>
  <c r="Q1779" i="68"/>
  <c r="M1779" i="68" s="1"/>
  <c r="Q1778" i="68"/>
  <c r="M1778" i="68" s="1"/>
  <c r="Q1777" i="68"/>
  <c r="M1777" i="68" s="1"/>
  <c r="Q1776" i="68"/>
  <c r="M1776" i="68" s="1"/>
  <c r="Q1775" i="68"/>
  <c r="M1775" i="68" s="1"/>
  <c r="Q1774" i="68"/>
  <c r="M1774" i="68" s="1"/>
  <c r="Q1773" i="68"/>
  <c r="M1773" i="68" s="1"/>
  <c r="Q1772" i="68"/>
  <c r="M1772" i="68" s="1"/>
  <c r="Q1771" i="68"/>
  <c r="M1771" i="68" s="1"/>
  <c r="Q1770" i="68"/>
  <c r="M1770" i="68" s="1"/>
  <c r="Q1769" i="68"/>
  <c r="M1769" i="68" s="1"/>
  <c r="Q1768" i="68"/>
  <c r="M1768" i="68" s="1"/>
  <c r="Q1767" i="68"/>
  <c r="M1767" i="68" s="1"/>
  <c r="Q1766" i="68"/>
  <c r="M1766" i="68" s="1"/>
  <c r="Q1765" i="68"/>
  <c r="M1765" i="68" s="1"/>
  <c r="Q1764" i="68"/>
  <c r="M1764" i="68" s="1"/>
  <c r="Q1763" i="68"/>
  <c r="M1763" i="68" s="1"/>
  <c r="Q1762" i="68"/>
  <c r="M1762" i="68" s="1"/>
  <c r="Q1761" i="68"/>
  <c r="M1761" i="68" s="1"/>
  <c r="Q1760" i="68"/>
  <c r="M1760" i="68" s="1"/>
  <c r="Q1759" i="68"/>
  <c r="M1759" i="68" s="1"/>
  <c r="Q1758" i="68"/>
  <c r="M1758" i="68" s="1"/>
  <c r="Q1757" i="68"/>
  <c r="M1757" i="68" s="1"/>
  <c r="Q1756" i="68"/>
  <c r="M1756" i="68" s="1"/>
  <c r="Q1755" i="68"/>
  <c r="M1755" i="68" s="1"/>
  <c r="Q1754" i="68"/>
  <c r="M1754" i="68" s="1"/>
  <c r="Q1753" i="68"/>
  <c r="M1753" i="68" s="1"/>
  <c r="Q1752" i="68"/>
  <c r="M1752" i="68" s="1"/>
  <c r="Q1751" i="68"/>
  <c r="M1751" i="68" s="1"/>
  <c r="Q1750" i="68"/>
  <c r="M1750" i="68" s="1"/>
  <c r="Q1749" i="68"/>
  <c r="M1749" i="68" s="1"/>
  <c r="Q1748" i="68"/>
  <c r="M1748" i="68" s="1"/>
  <c r="Q1747" i="68"/>
  <c r="M1747" i="68" s="1"/>
  <c r="Q1746" i="68"/>
  <c r="M1746" i="68" s="1"/>
  <c r="Q1745" i="68"/>
  <c r="M1745" i="68" s="1"/>
  <c r="Q1744" i="68"/>
  <c r="M1744" i="68" s="1"/>
  <c r="Q1743" i="68"/>
  <c r="M1743" i="68" s="1"/>
  <c r="Q1742" i="68"/>
  <c r="M1742" i="68" s="1"/>
  <c r="Q1741" i="68"/>
  <c r="M1741" i="68" s="1"/>
  <c r="Q1740" i="68"/>
  <c r="M1740" i="68" s="1"/>
  <c r="Q1739" i="68"/>
  <c r="M1739" i="68" s="1"/>
  <c r="Q1738" i="68"/>
  <c r="M1738" i="68" s="1"/>
  <c r="Q1737" i="68"/>
  <c r="M1737" i="68" s="1"/>
  <c r="Q1736" i="68"/>
  <c r="M1736" i="68" s="1"/>
  <c r="Q1735" i="68"/>
  <c r="M1735" i="68" s="1"/>
  <c r="Q1734" i="68"/>
  <c r="M1734" i="68" s="1"/>
  <c r="Q1733" i="68"/>
  <c r="M1733" i="68" s="1"/>
  <c r="Q1732" i="68"/>
  <c r="M1732" i="68" s="1"/>
  <c r="Q1731" i="68"/>
  <c r="M1731" i="68" s="1"/>
  <c r="Q1730" i="68"/>
  <c r="M1730" i="68" s="1"/>
  <c r="Q1729" i="68"/>
  <c r="M1729" i="68" s="1"/>
  <c r="Q1728" i="68"/>
  <c r="M1728" i="68" s="1"/>
  <c r="Q1727" i="68"/>
  <c r="M1727" i="68" s="1"/>
  <c r="Q1726" i="68"/>
  <c r="M1726" i="68" s="1"/>
  <c r="Q1725" i="68"/>
  <c r="M1725" i="68" s="1"/>
  <c r="Q1724" i="68"/>
  <c r="M1724" i="68" s="1"/>
  <c r="Q1723" i="68"/>
  <c r="M1723" i="68" s="1"/>
  <c r="Q1722" i="68"/>
  <c r="M1722" i="68" s="1"/>
  <c r="Q1721" i="68"/>
  <c r="M1721" i="68" s="1"/>
  <c r="Q1720" i="68"/>
  <c r="M1720" i="68" s="1"/>
  <c r="Q1719" i="68"/>
  <c r="M1719" i="68" s="1"/>
  <c r="Q1718" i="68"/>
  <c r="M1718" i="68" s="1"/>
  <c r="Q1717" i="68"/>
  <c r="M1717" i="68" s="1"/>
  <c r="Q1716" i="68"/>
  <c r="M1716" i="68" s="1"/>
  <c r="Q1715" i="68"/>
  <c r="M1715" i="68" s="1"/>
  <c r="Q1714" i="68"/>
  <c r="M1714" i="68" s="1"/>
  <c r="Q1713" i="68"/>
  <c r="M1713" i="68" s="1"/>
  <c r="Q1712" i="68"/>
  <c r="M1712" i="68" s="1"/>
  <c r="Q1711" i="68"/>
  <c r="M1711" i="68" s="1"/>
  <c r="Q1710" i="68"/>
  <c r="M1710" i="68" s="1"/>
  <c r="Q1709" i="68"/>
  <c r="M1709" i="68" s="1"/>
  <c r="Q1708" i="68"/>
  <c r="M1708" i="68" s="1"/>
  <c r="Q1707" i="68"/>
  <c r="M1707" i="68" s="1"/>
  <c r="Q1706" i="68"/>
  <c r="M1706" i="68" s="1"/>
  <c r="Q1705" i="68"/>
  <c r="M1705" i="68" s="1"/>
  <c r="Q1704" i="68"/>
  <c r="M1704" i="68" s="1"/>
  <c r="Q1703" i="68"/>
  <c r="M1703" i="68" s="1"/>
  <c r="Q1702" i="68"/>
  <c r="M1702" i="68" s="1"/>
  <c r="Q1701" i="68"/>
  <c r="M1701" i="68" s="1"/>
  <c r="Q1700" i="68"/>
  <c r="M1700" i="68" s="1"/>
  <c r="Q1699" i="68"/>
  <c r="M1699" i="68" s="1"/>
  <c r="Q1698" i="68"/>
  <c r="M1698" i="68" s="1"/>
  <c r="Q1697" i="68"/>
  <c r="M1697" i="68" s="1"/>
  <c r="Q1696" i="68"/>
  <c r="M1696" i="68" s="1"/>
  <c r="Q1695" i="68"/>
  <c r="M1695" i="68" s="1"/>
  <c r="Q1694" i="68"/>
  <c r="M1694" i="68" s="1"/>
  <c r="Q1693" i="68"/>
  <c r="M1693" i="68" s="1"/>
  <c r="Q1692" i="68"/>
  <c r="M1692" i="68" s="1"/>
  <c r="Q1691" i="68"/>
  <c r="M1691" i="68" s="1"/>
  <c r="Q1690" i="68"/>
  <c r="M1690" i="68" s="1"/>
  <c r="Q1689" i="68"/>
  <c r="M1689" i="68" s="1"/>
  <c r="Q1688" i="68"/>
  <c r="M1688" i="68" s="1"/>
  <c r="Q1687" i="68"/>
  <c r="M1687" i="68" s="1"/>
  <c r="Q1686" i="68"/>
  <c r="M1686" i="68" s="1"/>
  <c r="Q1685" i="68"/>
  <c r="M1685" i="68" s="1"/>
  <c r="Q1684" i="68"/>
  <c r="M1684" i="68" s="1"/>
  <c r="Q1683" i="68"/>
  <c r="M1683" i="68" s="1"/>
  <c r="Q1682" i="68"/>
  <c r="M1682" i="68" s="1"/>
  <c r="Q1681" i="68"/>
  <c r="M1681" i="68" s="1"/>
  <c r="Q1680" i="68"/>
  <c r="M1680" i="68" s="1"/>
  <c r="Q1679" i="68"/>
  <c r="M1679" i="68" s="1"/>
  <c r="Q1678" i="68"/>
  <c r="M1678" i="68" s="1"/>
  <c r="Q1677" i="68"/>
  <c r="M1677" i="68" s="1"/>
  <c r="Q1676" i="68"/>
  <c r="M1676" i="68" s="1"/>
  <c r="Q1675" i="68"/>
  <c r="M1675" i="68" s="1"/>
  <c r="Q1674" i="68"/>
  <c r="M1674" i="68" s="1"/>
  <c r="Q1673" i="68"/>
  <c r="M1673" i="68" s="1"/>
  <c r="Q1672" i="68"/>
  <c r="M1672" i="68" s="1"/>
  <c r="Q1671" i="68"/>
  <c r="M1671" i="68" s="1"/>
  <c r="Q1670" i="68"/>
  <c r="M1670" i="68" s="1"/>
  <c r="Q1669" i="68"/>
  <c r="M1669" i="68" s="1"/>
  <c r="Q1668" i="68"/>
  <c r="M1668" i="68" s="1"/>
  <c r="Q1667" i="68"/>
  <c r="M1667" i="68" s="1"/>
  <c r="Q1666" i="68"/>
  <c r="M1666" i="68" s="1"/>
  <c r="Q1665" i="68"/>
  <c r="M1665" i="68" s="1"/>
  <c r="Q1664" i="68"/>
  <c r="M1664" i="68" s="1"/>
  <c r="Q1663" i="68"/>
  <c r="M1663" i="68" s="1"/>
  <c r="Q1662" i="68"/>
  <c r="M1662" i="68" s="1"/>
  <c r="Q1661" i="68"/>
  <c r="M1661" i="68" s="1"/>
  <c r="Q1660" i="68"/>
  <c r="M1660" i="68" s="1"/>
  <c r="Q1659" i="68"/>
  <c r="M1659" i="68" s="1"/>
  <c r="Q1658" i="68"/>
  <c r="M1658" i="68" s="1"/>
  <c r="Q1657" i="68"/>
  <c r="M1657" i="68" s="1"/>
  <c r="Q1656" i="68"/>
  <c r="M1656" i="68" s="1"/>
  <c r="Q1655" i="68"/>
  <c r="M1655" i="68" s="1"/>
  <c r="Q1654" i="68"/>
  <c r="M1654" i="68" s="1"/>
  <c r="Q1653" i="68"/>
  <c r="M1653" i="68" s="1"/>
  <c r="Q1652" i="68"/>
  <c r="M1652" i="68" s="1"/>
  <c r="Q1651" i="68"/>
  <c r="M1651" i="68" s="1"/>
  <c r="Q1650" i="68"/>
  <c r="M1650" i="68" s="1"/>
  <c r="Q1649" i="68"/>
  <c r="M1649" i="68" s="1"/>
  <c r="Q1648" i="68"/>
  <c r="M1648" i="68" s="1"/>
  <c r="Q1647" i="68"/>
  <c r="M1647" i="68" s="1"/>
  <c r="Q1646" i="68"/>
  <c r="M1646" i="68" s="1"/>
  <c r="Q1645" i="68"/>
  <c r="M1645" i="68" s="1"/>
  <c r="Q1644" i="68"/>
  <c r="M1644" i="68" s="1"/>
  <c r="Q1643" i="68"/>
  <c r="M1643" i="68" s="1"/>
  <c r="Q1642" i="68"/>
  <c r="M1642" i="68" s="1"/>
  <c r="Q1641" i="68"/>
  <c r="M1641" i="68" s="1"/>
  <c r="Q1640" i="68"/>
  <c r="M1640" i="68" s="1"/>
  <c r="Q1639" i="68"/>
  <c r="M1639" i="68" s="1"/>
  <c r="Q1638" i="68"/>
  <c r="M1638" i="68" s="1"/>
  <c r="Q1637" i="68"/>
  <c r="M1637" i="68" s="1"/>
  <c r="Q1636" i="68"/>
  <c r="M1636" i="68" s="1"/>
  <c r="Q1635" i="68"/>
  <c r="M1635" i="68" s="1"/>
  <c r="Q1634" i="68"/>
  <c r="M1634" i="68" s="1"/>
  <c r="Q1633" i="68"/>
  <c r="M1633" i="68" s="1"/>
  <c r="Q1632" i="68"/>
  <c r="M1632" i="68" s="1"/>
  <c r="Q1631" i="68"/>
  <c r="M1631" i="68" s="1"/>
  <c r="Q1630" i="68"/>
  <c r="M1630" i="68" s="1"/>
  <c r="Q1629" i="68"/>
  <c r="M1629" i="68" s="1"/>
  <c r="Q1628" i="68"/>
  <c r="M1628" i="68" s="1"/>
  <c r="Q1627" i="68"/>
  <c r="M1627" i="68" s="1"/>
  <c r="Q1626" i="68"/>
  <c r="M1626" i="68" s="1"/>
  <c r="Q1625" i="68"/>
  <c r="M1625" i="68" s="1"/>
  <c r="Q1624" i="68"/>
  <c r="M1624" i="68" s="1"/>
  <c r="Q1623" i="68"/>
  <c r="M1623" i="68" s="1"/>
  <c r="Q1622" i="68"/>
  <c r="M1622" i="68" s="1"/>
  <c r="Q1621" i="68"/>
  <c r="M1621" i="68" s="1"/>
  <c r="Q1620" i="68"/>
  <c r="M1620" i="68" s="1"/>
  <c r="Q1619" i="68"/>
  <c r="M1619" i="68" s="1"/>
  <c r="Q1618" i="68"/>
  <c r="M1618" i="68" s="1"/>
  <c r="Q1617" i="68"/>
  <c r="M1617" i="68" s="1"/>
  <c r="Q1616" i="68"/>
  <c r="M1616" i="68" s="1"/>
  <c r="Q1615" i="68"/>
  <c r="M1615" i="68" s="1"/>
  <c r="Q1614" i="68"/>
  <c r="M1614" i="68" s="1"/>
  <c r="Q1613" i="68"/>
  <c r="M1613" i="68" s="1"/>
  <c r="Q1612" i="68"/>
  <c r="M1612" i="68" s="1"/>
  <c r="Q1611" i="68"/>
  <c r="M1611" i="68" s="1"/>
  <c r="Q1610" i="68"/>
  <c r="M1610" i="68" s="1"/>
  <c r="Q1609" i="68"/>
  <c r="M1609" i="68" s="1"/>
  <c r="Q1608" i="68"/>
  <c r="M1608" i="68" s="1"/>
  <c r="Q1607" i="68"/>
  <c r="M1607" i="68" s="1"/>
  <c r="Q1606" i="68"/>
  <c r="M1606" i="68" s="1"/>
  <c r="Q1605" i="68"/>
  <c r="M1605" i="68" s="1"/>
  <c r="Q1604" i="68"/>
  <c r="M1604" i="68" s="1"/>
  <c r="Q1603" i="68"/>
  <c r="M1603" i="68" s="1"/>
  <c r="Q1602" i="68"/>
  <c r="M1602" i="68" s="1"/>
  <c r="Q1601" i="68"/>
  <c r="M1601" i="68" s="1"/>
  <c r="Q1600" i="68"/>
  <c r="M1600" i="68" s="1"/>
  <c r="Q1599" i="68"/>
  <c r="M1599" i="68" s="1"/>
  <c r="Q1598" i="68"/>
  <c r="M1598" i="68" s="1"/>
  <c r="Q1597" i="68"/>
  <c r="M1597" i="68" s="1"/>
  <c r="Q1596" i="68"/>
  <c r="M1596" i="68" s="1"/>
  <c r="Q1595" i="68"/>
  <c r="M1595" i="68" s="1"/>
  <c r="Q1594" i="68"/>
  <c r="M1594" i="68" s="1"/>
  <c r="Q1593" i="68"/>
  <c r="M1593" i="68" s="1"/>
  <c r="Q1592" i="68"/>
  <c r="M1592" i="68" s="1"/>
  <c r="Q1591" i="68"/>
  <c r="M1591" i="68" s="1"/>
  <c r="Q1590" i="68"/>
  <c r="M1590" i="68" s="1"/>
  <c r="Q1589" i="68"/>
  <c r="M1589" i="68" s="1"/>
  <c r="Q1588" i="68"/>
  <c r="M1588" i="68" s="1"/>
  <c r="Q1587" i="68"/>
  <c r="M1587" i="68" s="1"/>
  <c r="Q1586" i="68"/>
  <c r="M1586" i="68" s="1"/>
  <c r="Q1585" i="68"/>
  <c r="M1585" i="68" s="1"/>
  <c r="Q1584" i="68"/>
  <c r="M1584" i="68" s="1"/>
  <c r="Q1583" i="68"/>
  <c r="M1583" i="68" s="1"/>
  <c r="Q1582" i="68"/>
  <c r="M1582" i="68" s="1"/>
  <c r="Q1581" i="68"/>
  <c r="M1581" i="68" s="1"/>
  <c r="Q1580" i="68"/>
  <c r="M1580" i="68" s="1"/>
  <c r="Q1579" i="68"/>
  <c r="M1579" i="68" s="1"/>
  <c r="Q1578" i="68"/>
  <c r="M1578" i="68" s="1"/>
  <c r="Q1577" i="68"/>
  <c r="M1577" i="68" s="1"/>
  <c r="Q1576" i="68"/>
  <c r="M1576" i="68" s="1"/>
  <c r="Q1575" i="68"/>
  <c r="M1575" i="68" s="1"/>
  <c r="Q1574" i="68"/>
  <c r="M1574" i="68" s="1"/>
  <c r="Q1573" i="68"/>
  <c r="M1573" i="68" s="1"/>
  <c r="Q1572" i="68"/>
  <c r="M1572" i="68" s="1"/>
  <c r="Q1571" i="68"/>
  <c r="M1571" i="68" s="1"/>
  <c r="Q1570" i="68"/>
  <c r="M1570" i="68" s="1"/>
  <c r="Q1569" i="68"/>
  <c r="M1569" i="68" s="1"/>
  <c r="Q1568" i="68"/>
  <c r="M1568" i="68" s="1"/>
  <c r="Q1567" i="68"/>
  <c r="M1567" i="68" s="1"/>
  <c r="Q1566" i="68"/>
  <c r="M1566" i="68" s="1"/>
  <c r="Q1565" i="68"/>
  <c r="M1565" i="68" s="1"/>
  <c r="Q1564" i="68"/>
  <c r="M1564" i="68" s="1"/>
  <c r="Q1563" i="68"/>
  <c r="M1563" i="68" s="1"/>
  <c r="Q1562" i="68"/>
  <c r="M1562" i="68" s="1"/>
  <c r="Q1561" i="68"/>
  <c r="M1561" i="68" s="1"/>
  <c r="Q1560" i="68"/>
  <c r="M1560" i="68" s="1"/>
  <c r="Q1559" i="68"/>
  <c r="M1559" i="68" s="1"/>
  <c r="Q1558" i="68"/>
  <c r="M1558" i="68" s="1"/>
  <c r="Q1557" i="68"/>
  <c r="M1557" i="68" s="1"/>
  <c r="Q1556" i="68"/>
  <c r="M1556" i="68" s="1"/>
  <c r="Q1555" i="68"/>
  <c r="M1555" i="68" s="1"/>
  <c r="Q1554" i="68"/>
  <c r="M1554" i="68" s="1"/>
  <c r="Q1553" i="68"/>
  <c r="M1553" i="68" s="1"/>
  <c r="Q1552" i="68"/>
  <c r="M1552" i="68" s="1"/>
  <c r="Q1551" i="68"/>
  <c r="M1551" i="68" s="1"/>
  <c r="Q1550" i="68"/>
  <c r="M1550" i="68" s="1"/>
  <c r="Q1549" i="68"/>
  <c r="M1549" i="68" s="1"/>
  <c r="Q1548" i="68"/>
  <c r="M1548" i="68" s="1"/>
  <c r="Q1547" i="68"/>
  <c r="M1547" i="68" s="1"/>
  <c r="Q1546" i="68"/>
  <c r="M1546" i="68" s="1"/>
  <c r="Q1545" i="68"/>
  <c r="M1545" i="68" s="1"/>
  <c r="Q1544" i="68"/>
  <c r="M1544" i="68" s="1"/>
  <c r="Q1543" i="68"/>
  <c r="M1543" i="68" s="1"/>
  <c r="Q1542" i="68"/>
  <c r="M1542" i="68" s="1"/>
  <c r="Q1541" i="68"/>
  <c r="M1541" i="68" s="1"/>
  <c r="Q1540" i="68"/>
  <c r="M1540" i="68" s="1"/>
  <c r="Q1539" i="68"/>
  <c r="M1539" i="68" s="1"/>
  <c r="Q1538" i="68"/>
  <c r="M1538" i="68" s="1"/>
  <c r="Q1537" i="68"/>
  <c r="M1537" i="68" s="1"/>
  <c r="Q1536" i="68"/>
  <c r="M1536" i="68" s="1"/>
  <c r="Q1535" i="68"/>
  <c r="M1535" i="68" s="1"/>
  <c r="Q1534" i="68"/>
  <c r="M1534" i="68" s="1"/>
  <c r="Q1533" i="68"/>
  <c r="M1533" i="68" s="1"/>
  <c r="Q1532" i="68"/>
  <c r="M1532" i="68" s="1"/>
  <c r="Q1531" i="68"/>
  <c r="M1531" i="68" s="1"/>
  <c r="Q1530" i="68"/>
  <c r="M1530" i="68" s="1"/>
  <c r="Q1529" i="68"/>
  <c r="M1529" i="68" s="1"/>
  <c r="Q1528" i="68"/>
  <c r="M1528" i="68" s="1"/>
  <c r="Q1527" i="68"/>
  <c r="M1527" i="68" s="1"/>
  <c r="Q1526" i="68"/>
  <c r="M1526" i="68" s="1"/>
  <c r="Q1525" i="68"/>
  <c r="M1525" i="68" s="1"/>
  <c r="Q1524" i="68"/>
  <c r="M1524" i="68" s="1"/>
  <c r="Q1523" i="68"/>
  <c r="M1523" i="68" s="1"/>
  <c r="Q1522" i="68"/>
  <c r="M1522" i="68" s="1"/>
  <c r="Q1521" i="68"/>
  <c r="M1521" i="68" s="1"/>
  <c r="Q1520" i="68"/>
  <c r="M1520" i="68" s="1"/>
  <c r="Q1519" i="68"/>
  <c r="M1519" i="68" s="1"/>
  <c r="Q1518" i="68"/>
  <c r="M1518" i="68" s="1"/>
  <c r="Q1517" i="68"/>
  <c r="M1517" i="68" s="1"/>
  <c r="Q1516" i="68"/>
  <c r="M1516" i="68" s="1"/>
  <c r="Q1515" i="68"/>
  <c r="M1515" i="68" s="1"/>
  <c r="Q1514" i="68"/>
  <c r="M1514" i="68" s="1"/>
  <c r="Q1513" i="68"/>
  <c r="M1513" i="68" s="1"/>
  <c r="Q1512" i="68"/>
  <c r="M1512" i="68" s="1"/>
  <c r="Q1511" i="68"/>
  <c r="M1511" i="68" s="1"/>
  <c r="Q1510" i="68"/>
  <c r="M1510" i="68" s="1"/>
  <c r="Q1509" i="68"/>
  <c r="M1509" i="68" s="1"/>
  <c r="Q1508" i="68"/>
  <c r="M1508" i="68" s="1"/>
  <c r="Q1507" i="68"/>
  <c r="M1507" i="68" s="1"/>
  <c r="Q1506" i="68"/>
  <c r="M1506" i="68" s="1"/>
  <c r="Q1505" i="68"/>
  <c r="M1505" i="68" s="1"/>
  <c r="Q1504" i="68"/>
  <c r="M1504" i="68" s="1"/>
  <c r="Q1503" i="68"/>
  <c r="M1503" i="68" s="1"/>
  <c r="Q1502" i="68"/>
  <c r="M1502" i="68" s="1"/>
  <c r="Q1501" i="68"/>
  <c r="M1501" i="68" s="1"/>
  <c r="Q1500" i="68"/>
  <c r="M1500" i="68" s="1"/>
  <c r="Q1499" i="68"/>
  <c r="M1499" i="68" s="1"/>
  <c r="Q1498" i="68"/>
  <c r="M1498" i="68" s="1"/>
  <c r="Q1497" i="68"/>
  <c r="M1497" i="68" s="1"/>
  <c r="Q1496" i="68"/>
  <c r="M1496" i="68" s="1"/>
  <c r="Q1495" i="68"/>
  <c r="M1495" i="68" s="1"/>
  <c r="Q1494" i="68"/>
  <c r="M1494" i="68" s="1"/>
  <c r="Q1493" i="68"/>
  <c r="M1493" i="68" s="1"/>
  <c r="Q1492" i="68"/>
  <c r="M1492" i="68" s="1"/>
  <c r="Q1491" i="68"/>
  <c r="M1491" i="68" s="1"/>
  <c r="Q1490" i="68"/>
  <c r="M1490" i="68" s="1"/>
  <c r="Q1489" i="68"/>
  <c r="M1489" i="68" s="1"/>
  <c r="Q1488" i="68"/>
  <c r="M1488" i="68" s="1"/>
  <c r="Q1487" i="68"/>
  <c r="M1487" i="68" s="1"/>
  <c r="Q1486" i="68"/>
  <c r="M1486" i="68" s="1"/>
  <c r="Q1485" i="68"/>
  <c r="M1485" i="68" s="1"/>
  <c r="Q1484" i="68"/>
  <c r="M1484" i="68" s="1"/>
  <c r="Q1483" i="68"/>
  <c r="M1483" i="68" s="1"/>
  <c r="Q1482" i="68"/>
  <c r="M1482" i="68" s="1"/>
  <c r="Q1481" i="68"/>
  <c r="M1481" i="68" s="1"/>
  <c r="Q1480" i="68"/>
  <c r="M1480" i="68" s="1"/>
  <c r="Q1479" i="68"/>
  <c r="M1479" i="68" s="1"/>
  <c r="Q1478" i="68"/>
  <c r="M1478" i="68" s="1"/>
  <c r="Q1477" i="68"/>
  <c r="M1477" i="68" s="1"/>
  <c r="Q1476" i="68"/>
  <c r="M1476" i="68" s="1"/>
  <c r="Q1475" i="68"/>
  <c r="M1475" i="68" s="1"/>
  <c r="Q1474" i="68"/>
  <c r="M1474" i="68" s="1"/>
  <c r="Q1473" i="68"/>
  <c r="M1473" i="68" s="1"/>
  <c r="Q1472" i="68"/>
  <c r="M1472" i="68" s="1"/>
  <c r="Q1471" i="68"/>
  <c r="M1471" i="68" s="1"/>
  <c r="Q1470" i="68"/>
  <c r="M1470" i="68" s="1"/>
  <c r="Q1469" i="68"/>
  <c r="M1469" i="68" s="1"/>
  <c r="Q1468" i="68"/>
  <c r="M1468" i="68" s="1"/>
  <c r="Q1467" i="68"/>
  <c r="M1467" i="68" s="1"/>
  <c r="Q1466" i="68"/>
  <c r="M1466" i="68" s="1"/>
  <c r="Q1465" i="68"/>
  <c r="M1465" i="68" s="1"/>
  <c r="Q1464" i="68"/>
  <c r="M1464" i="68" s="1"/>
  <c r="Q1463" i="68"/>
  <c r="M1463" i="68" s="1"/>
  <c r="Q1462" i="68"/>
  <c r="M1462" i="68" s="1"/>
  <c r="Q1461" i="68"/>
  <c r="M1461" i="68" s="1"/>
  <c r="Q1460" i="68"/>
  <c r="M1460" i="68" s="1"/>
  <c r="Q1459" i="68"/>
  <c r="M1459" i="68" s="1"/>
  <c r="Q1458" i="68"/>
  <c r="M1458" i="68" s="1"/>
  <c r="Q1457" i="68"/>
  <c r="M1457" i="68" s="1"/>
  <c r="Q1456" i="68"/>
  <c r="M1456" i="68" s="1"/>
  <c r="Q1455" i="68"/>
  <c r="M1455" i="68" s="1"/>
  <c r="Q1454" i="68"/>
  <c r="M1454" i="68" s="1"/>
  <c r="Q1453" i="68"/>
  <c r="M1453" i="68" s="1"/>
  <c r="Q1452" i="68"/>
  <c r="M1452" i="68" s="1"/>
  <c r="Q1451" i="68"/>
  <c r="M1451" i="68" s="1"/>
  <c r="Q1450" i="68"/>
  <c r="M1450" i="68" s="1"/>
  <c r="Q1449" i="68"/>
  <c r="M1449" i="68" s="1"/>
  <c r="Q1448" i="68"/>
  <c r="M1448" i="68" s="1"/>
  <c r="Q1447" i="68"/>
  <c r="M1447" i="68" s="1"/>
  <c r="Q1446" i="68"/>
  <c r="M1446" i="68" s="1"/>
  <c r="Q1445" i="68"/>
  <c r="M1445" i="68" s="1"/>
  <c r="Q1444" i="68"/>
  <c r="M1444" i="68" s="1"/>
  <c r="Q1443" i="68"/>
  <c r="M1443" i="68" s="1"/>
  <c r="Q1442" i="68"/>
  <c r="M1442" i="68" s="1"/>
  <c r="Q1441" i="68"/>
  <c r="M1441" i="68" s="1"/>
  <c r="Q1440" i="68"/>
  <c r="M1440" i="68" s="1"/>
  <c r="Q1439" i="68"/>
  <c r="M1439" i="68" s="1"/>
  <c r="Q1438" i="68"/>
  <c r="M1438" i="68" s="1"/>
  <c r="Q1437" i="68"/>
  <c r="M1437" i="68" s="1"/>
  <c r="Q1436" i="68"/>
  <c r="M1436" i="68" s="1"/>
  <c r="Q1435" i="68"/>
  <c r="M1435" i="68" s="1"/>
  <c r="Q1434" i="68"/>
  <c r="M1434" i="68" s="1"/>
  <c r="Q1433" i="68"/>
  <c r="M1433" i="68" s="1"/>
  <c r="Q1432" i="68"/>
  <c r="M1432" i="68" s="1"/>
  <c r="Q1431" i="68"/>
  <c r="M1431" i="68" s="1"/>
  <c r="Q1430" i="68"/>
  <c r="M1430" i="68" s="1"/>
  <c r="Q1429" i="68"/>
  <c r="M1429" i="68" s="1"/>
  <c r="Q1428" i="68"/>
  <c r="M1428" i="68" s="1"/>
  <c r="Q1427" i="68"/>
  <c r="M1427" i="68" s="1"/>
  <c r="Q1426" i="68"/>
  <c r="M1426" i="68" s="1"/>
  <c r="Q1425" i="68"/>
  <c r="M1425" i="68" s="1"/>
  <c r="Q1424" i="68"/>
  <c r="M1424" i="68" s="1"/>
  <c r="Q1423" i="68"/>
  <c r="M1423" i="68" s="1"/>
  <c r="Q1422" i="68"/>
  <c r="M1422" i="68" s="1"/>
  <c r="Q1421" i="68"/>
  <c r="M1421" i="68" s="1"/>
  <c r="Q1420" i="68"/>
  <c r="M1420" i="68" s="1"/>
  <c r="Q1419" i="68"/>
  <c r="M1419" i="68" s="1"/>
  <c r="Q1418" i="68"/>
  <c r="M1418" i="68" s="1"/>
  <c r="Q1417" i="68"/>
  <c r="M1417" i="68" s="1"/>
  <c r="Q1416" i="68"/>
  <c r="M1416" i="68" s="1"/>
  <c r="Q1415" i="68"/>
  <c r="M1415" i="68" s="1"/>
  <c r="Q1414" i="68"/>
  <c r="M1414" i="68" s="1"/>
  <c r="Q1413" i="68"/>
  <c r="M1413" i="68" s="1"/>
  <c r="Q1412" i="68"/>
  <c r="M1412" i="68" s="1"/>
  <c r="Q1411" i="68"/>
  <c r="M1411" i="68" s="1"/>
  <c r="Q1410" i="68"/>
  <c r="M1410" i="68" s="1"/>
  <c r="Q1409" i="68"/>
  <c r="M1409" i="68" s="1"/>
  <c r="Q1408" i="68"/>
  <c r="M1408" i="68" s="1"/>
  <c r="Q1407" i="68"/>
  <c r="M1407" i="68" s="1"/>
  <c r="Q1406" i="68"/>
  <c r="M1406" i="68" s="1"/>
  <c r="Q1405" i="68"/>
  <c r="M1405" i="68" s="1"/>
  <c r="Q1404" i="68"/>
  <c r="M1404" i="68" s="1"/>
  <c r="Q1403" i="68"/>
  <c r="M1403" i="68" s="1"/>
  <c r="Q1402" i="68"/>
  <c r="M1402" i="68" s="1"/>
  <c r="Q1401" i="68"/>
  <c r="M1401" i="68" s="1"/>
  <c r="Q1400" i="68"/>
  <c r="M1400" i="68" s="1"/>
  <c r="Q1399" i="68"/>
  <c r="M1399" i="68" s="1"/>
  <c r="Q1398" i="68"/>
  <c r="M1398" i="68" s="1"/>
  <c r="Q1397" i="68"/>
  <c r="M1397" i="68" s="1"/>
  <c r="Q1396" i="68"/>
  <c r="M1396" i="68" s="1"/>
  <c r="Q1395" i="68"/>
  <c r="M1395" i="68" s="1"/>
  <c r="Q1394" i="68"/>
  <c r="M1394" i="68" s="1"/>
  <c r="Q1393" i="68"/>
  <c r="M1393" i="68" s="1"/>
  <c r="Q1392" i="68"/>
  <c r="M1392" i="68" s="1"/>
  <c r="Q1391" i="68"/>
  <c r="M1391" i="68" s="1"/>
  <c r="Q1390" i="68"/>
  <c r="M1390" i="68" s="1"/>
  <c r="Q1389" i="68"/>
  <c r="M1389" i="68" s="1"/>
  <c r="Q1388" i="68"/>
  <c r="M1388" i="68" s="1"/>
  <c r="Q1387" i="68"/>
  <c r="M1387" i="68" s="1"/>
  <c r="Q1386" i="68"/>
  <c r="M1386" i="68" s="1"/>
  <c r="Q1385" i="68"/>
  <c r="M1385" i="68" s="1"/>
  <c r="Q1384" i="68"/>
  <c r="M1384" i="68" s="1"/>
  <c r="Q1383" i="68"/>
  <c r="M1383" i="68" s="1"/>
  <c r="Q1382" i="68"/>
  <c r="M1382" i="68" s="1"/>
  <c r="Q1381" i="68"/>
  <c r="M1381" i="68" s="1"/>
  <c r="Q1380" i="68"/>
  <c r="M1380" i="68" s="1"/>
  <c r="Q1379" i="68"/>
  <c r="M1379" i="68" s="1"/>
  <c r="Q1378" i="68"/>
  <c r="M1378" i="68" s="1"/>
  <c r="Q1377" i="68"/>
  <c r="M1377" i="68" s="1"/>
  <c r="Q1376" i="68"/>
  <c r="M1376" i="68" s="1"/>
  <c r="Q1375" i="68"/>
  <c r="M1375" i="68" s="1"/>
  <c r="Q1374" i="68"/>
  <c r="M1374" i="68" s="1"/>
  <c r="Q1373" i="68"/>
  <c r="M1373" i="68" s="1"/>
  <c r="Q1372" i="68"/>
  <c r="M1372" i="68" s="1"/>
  <c r="Q1371" i="68"/>
  <c r="M1371" i="68" s="1"/>
  <c r="Q1370" i="68"/>
  <c r="M1370" i="68" s="1"/>
  <c r="Q1369" i="68"/>
  <c r="M1369" i="68" s="1"/>
  <c r="Q1368" i="68"/>
  <c r="M1368" i="68" s="1"/>
  <c r="Q1367" i="68"/>
  <c r="M1367" i="68" s="1"/>
  <c r="Q1366" i="68"/>
  <c r="M1366" i="68" s="1"/>
  <c r="Q1365" i="68"/>
  <c r="M1365" i="68" s="1"/>
  <c r="Q1364" i="68"/>
  <c r="M1364" i="68" s="1"/>
  <c r="Q1363" i="68"/>
  <c r="M1363" i="68" s="1"/>
  <c r="Q1362" i="68"/>
  <c r="M1362" i="68" s="1"/>
  <c r="Q1361" i="68"/>
  <c r="M1361" i="68" s="1"/>
  <c r="Q1360" i="68"/>
  <c r="M1360" i="68" s="1"/>
  <c r="Q1359" i="68"/>
  <c r="M1359" i="68" s="1"/>
  <c r="Q1358" i="68"/>
  <c r="M1358" i="68" s="1"/>
  <c r="Q1357" i="68"/>
  <c r="M1357" i="68" s="1"/>
  <c r="Q1356" i="68"/>
  <c r="M1356" i="68" s="1"/>
  <c r="Q1355" i="68"/>
  <c r="M1355" i="68" s="1"/>
  <c r="Q1354" i="68"/>
  <c r="M1354" i="68" s="1"/>
  <c r="Q1353" i="68"/>
  <c r="M1353" i="68" s="1"/>
  <c r="Q1352" i="68"/>
  <c r="M1352" i="68" s="1"/>
  <c r="Q1351" i="68"/>
  <c r="M1351" i="68" s="1"/>
  <c r="Q1350" i="68"/>
  <c r="M1350" i="68" s="1"/>
  <c r="Q1349" i="68"/>
  <c r="M1349" i="68" s="1"/>
  <c r="Q1348" i="68"/>
  <c r="M1348" i="68" s="1"/>
  <c r="Q1347" i="68"/>
  <c r="M1347" i="68" s="1"/>
  <c r="Q1346" i="68"/>
  <c r="M1346" i="68" s="1"/>
  <c r="Q1345" i="68"/>
  <c r="M1345" i="68" s="1"/>
  <c r="Q1344" i="68"/>
  <c r="M1344" i="68" s="1"/>
  <c r="Q1343" i="68"/>
  <c r="M1343" i="68" s="1"/>
  <c r="Q1342" i="68"/>
  <c r="M1342" i="68" s="1"/>
  <c r="Q1341" i="68"/>
  <c r="M1341" i="68" s="1"/>
  <c r="Q1340" i="68"/>
  <c r="M1340" i="68" s="1"/>
  <c r="Q1339" i="68"/>
  <c r="M1339" i="68" s="1"/>
  <c r="Q1338" i="68"/>
  <c r="M1338" i="68" s="1"/>
  <c r="Q1337" i="68"/>
  <c r="M1337" i="68" s="1"/>
  <c r="Q1336" i="68"/>
  <c r="M1336" i="68" s="1"/>
  <c r="Q1335" i="68"/>
  <c r="M1335" i="68" s="1"/>
  <c r="Q1334" i="68"/>
  <c r="M1334" i="68" s="1"/>
  <c r="Q1333" i="68"/>
  <c r="M1333" i="68" s="1"/>
  <c r="Q1332" i="68"/>
  <c r="M1332" i="68" s="1"/>
  <c r="Q1331" i="68"/>
  <c r="M1331" i="68" s="1"/>
  <c r="Q1330" i="68"/>
  <c r="M1330" i="68" s="1"/>
  <c r="Q1329" i="68"/>
  <c r="M1329" i="68" s="1"/>
  <c r="Q1328" i="68"/>
  <c r="M1328" i="68" s="1"/>
  <c r="Q1327" i="68"/>
  <c r="M1327" i="68" s="1"/>
  <c r="Q1326" i="68"/>
  <c r="M1326" i="68" s="1"/>
  <c r="Q1325" i="68"/>
  <c r="M1325" i="68" s="1"/>
  <c r="Q1324" i="68"/>
  <c r="M1324" i="68" s="1"/>
  <c r="Q1323" i="68"/>
  <c r="M1323" i="68" s="1"/>
  <c r="Q1322" i="68"/>
  <c r="M1322" i="68" s="1"/>
  <c r="Q1321" i="68"/>
  <c r="M1321" i="68" s="1"/>
  <c r="Q1320" i="68"/>
  <c r="M1320" i="68" s="1"/>
  <c r="Q1319" i="68"/>
  <c r="M1319" i="68" s="1"/>
  <c r="Q1318" i="68"/>
  <c r="M1318" i="68" s="1"/>
  <c r="Q1317" i="68"/>
  <c r="M1317" i="68" s="1"/>
  <c r="Q1316" i="68"/>
  <c r="M1316" i="68" s="1"/>
  <c r="Q1315" i="68"/>
  <c r="M1315" i="68" s="1"/>
  <c r="Q1314" i="68"/>
  <c r="M1314" i="68" s="1"/>
  <c r="Q1313" i="68"/>
  <c r="M1313" i="68" s="1"/>
  <c r="Q1312" i="68"/>
  <c r="M1312" i="68" s="1"/>
  <c r="Q1311" i="68"/>
  <c r="M1311" i="68" s="1"/>
  <c r="Q1310" i="68"/>
  <c r="M1310" i="68" s="1"/>
  <c r="Q1309" i="68"/>
  <c r="M1309" i="68" s="1"/>
  <c r="Q1308" i="68"/>
  <c r="M1308" i="68" s="1"/>
  <c r="Q1307" i="68"/>
  <c r="M1307" i="68" s="1"/>
  <c r="Q1306" i="68"/>
  <c r="M1306" i="68" s="1"/>
  <c r="Q1305" i="68"/>
  <c r="M1305" i="68" s="1"/>
  <c r="Q1304" i="68"/>
  <c r="M1304" i="68" s="1"/>
  <c r="Q1303" i="68"/>
  <c r="M1303" i="68" s="1"/>
  <c r="Q1302" i="68"/>
  <c r="M1302" i="68" s="1"/>
  <c r="Q1301" i="68"/>
  <c r="M1301" i="68" s="1"/>
  <c r="Q1300" i="68"/>
  <c r="M1300" i="68" s="1"/>
  <c r="Q1299" i="68"/>
  <c r="M1299" i="68" s="1"/>
  <c r="Q1298" i="68"/>
  <c r="M1298" i="68" s="1"/>
  <c r="Q1297" i="68"/>
  <c r="M1297" i="68" s="1"/>
  <c r="Q1296" i="68"/>
  <c r="M1296" i="68" s="1"/>
  <c r="Q1295" i="68"/>
  <c r="M1295" i="68" s="1"/>
  <c r="Q1294" i="68"/>
  <c r="M1294" i="68" s="1"/>
  <c r="Q1293" i="68"/>
  <c r="M1293" i="68" s="1"/>
  <c r="Q1292" i="68"/>
  <c r="M1292" i="68" s="1"/>
  <c r="Q1291" i="68"/>
  <c r="M1291" i="68" s="1"/>
  <c r="Q1290" i="68"/>
  <c r="M1290" i="68" s="1"/>
  <c r="Q1289" i="68"/>
  <c r="M1289" i="68" s="1"/>
  <c r="Q1288" i="68"/>
  <c r="M1288" i="68" s="1"/>
  <c r="Q1287" i="68"/>
  <c r="M1287" i="68" s="1"/>
  <c r="Q1286" i="68"/>
  <c r="M1286" i="68" s="1"/>
  <c r="Q1285" i="68"/>
  <c r="M1285" i="68" s="1"/>
  <c r="Q1284" i="68"/>
  <c r="M1284" i="68" s="1"/>
  <c r="Q1283" i="68"/>
  <c r="M1283" i="68" s="1"/>
  <c r="Q1282" i="68"/>
  <c r="M1282" i="68" s="1"/>
  <c r="Q1281" i="68"/>
  <c r="M1281" i="68" s="1"/>
  <c r="Q1280" i="68"/>
  <c r="M1280" i="68" s="1"/>
  <c r="Q1279" i="68"/>
  <c r="M1279" i="68" s="1"/>
  <c r="Q1278" i="68"/>
  <c r="M1278" i="68" s="1"/>
  <c r="Q1277" i="68"/>
  <c r="M1277" i="68" s="1"/>
  <c r="Q1276" i="68"/>
  <c r="M1276" i="68" s="1"/>
  <c r="Q1275" i="68"/>
  <c r="M1275" i="68" s="1"/>
  <c r="Q1274" i="68"/>
  <c r="M1274" i="68" s="1"/>
  <c r="Q1273" i="68"/>
  <c r="M1273" i="68" s="1"/>
  <c r="Q1272" i="68"/>
  <c r="M1272" i="68" s="1"/>
  <c r="Q1271" i="68"/>
  <c r="M1271" i="68" s="1"/>
  <c r="Q1270" i="68"/>
  <c r="M1270" i="68" s="1"/>
  <c r="Q1269" i="68"/>
  <c r="M1269" i="68" s="1"/>
  <c r="Q1268" i="68"/>
  <c r="M1268" i="68" s="1"/>
  <c r="Q1267" i="68"/>
  <c r="M1267" i="68" s="1"/>
  <c r="Q1266" i="68"/>
  <c r="M1266" i="68" s="1"/>
  <c r="Q1265" i="68"/>
  <c r="M1265" i="68" s="1"/>
  <c r="Q1264" i="68"/>
  <c r="M1264" i="68" s="1"/>
  <c r="Q1263" i="68"/>
  <c r="M1263" i="68" s="1"/>
  <c r="Q1262" i="68"/>
  <c r="M1262" i="68" s="1"/>
  <c r="Q1261" i="68"/>
  <c r="M1261" i="68" s="1"/>
  <c r="Q1260" i="68"/>
  <c r="M1260" i="68" s="1"/>
  <c r="Q1259" i="68"/>
  <c r="M1259" i="68" s="1"/>
  <c r="Q1258" i="68"/>
  <c r="M1258" i="68" s="1"/>
  <c r="Q1257" i="68"/>
  <c r="M1257" i="68" s="1"/>
  <c r="Q1256" i="68"/>
  <c r="M1256" i="68" s="1"/>
  <c r="Q1255" i="68"/>
  <c r="M1255" i="68" s="1"/>
  <c r="Q1254" i="68"/>
  <c r="M1254" i="68" s="1"/>
  <c r="Q1253" i="68"/>
  <c r="M1253" i="68" s="1"/>
  <c r="Q1252" i="68"/>
  <c r="M1252" i="68" s="1"/>
  <c r="Q1251" i="68"/>
  <c r="M1251" i="68" s="1"/>
  <c r="Q1250" i="68"/>
  <c r="M1250" i="68" s="1"/>
  <c r="Q1249" i="68"/>
  <c r="M1249" i="68" s="1"/>
  <c r="Q1248" i="68"/>
  <c r="M1248" i="68" s="1"/>
  <c r="Q1247" i="68"/>
  <c r="M1247" i="68" s="1"/>
  <c r="Q1246" i="68"/>
  <c r="M1246" i="68" s="1"/>
  <c r="Q1245" i="68"/>
  <c r="M1245" i="68" s="1"/>
  <c r="Q1244" i="68"/>
  <c r="M1244" i="68" s="1"/>
  <c r="Q1243" i="68"/>
  <c r="M1243" i="68" s="1"/>
  <c r="Q1242" i="68"/>
  <c r="M1242" i="68" s="1"/>
  <c r="Q1241" i="68"/>
  <c r="M1241" i="68" s="1"/>
  <c r="Q1240" i="68"/>
  <c r="M1240" i="68" s="1"/>
  <c r="Q1239" i="68"/>
  <c r="M1239" i="68" s="1"/>
  <c r="Q1238" i="68"/>
  <c r="M1238" i="68" s="1"/>
  <c r="Q1237" i="68"/>
  <c r="M1237" i="68" s="1"/>
  <c r="Q1236" i="68"/>
  <c r="M1236" i="68" s="1"/>
  <c r="Q1235" i="68"/>
  <c r="M1235" i="68" s="1"/>
  <c r="Q1234" i="68"/>
  <c r="M1234" i="68" s="1"/>
  <c r="Q1233" i="68"/>
  <c r="M1233" i="68" s="1"/>
  <c r="Q1232" i="68"/>
  <c r="M1232" i="68" s="1"/>
  <c r="Q1231" i="68"/>
  <c r="M1231" i="68" s="1"/>
  <c r="Q1230" i="68"/>
  <c r="M1230" i="68" s="1"/>
  <c r="Q1229" i="68"/>
  <c r="M1229" i="68" s="1"/>
  <c r="Q1228" i="68"/>
  <c r="M1228" i="68" s="1"/>
  <c r="Q1227" i="68"/>
  <c r="M1227" i="68" s="1"/>
  <c r="Q1226" i="68"/>
  <c r="M1226" i="68" s="1"/>
  <c r="Q1225" i="68"/>
  <c r="M1225" i="68" s="1"/>
  <c r="Q1224" i="68"/>
  <c r="M1224" i="68" s="1"/>
  <c r="Q1223" i="68"/>
  <c r="M1223" i="68" s="1"/>
  <c r="Q1222" i="68"/>
  <c r="M1222" i="68" s="1"/>
  <c r="Q1221" i="68"/>
  <c r="M1221" i="68" s="1"/>
  <c r="Q1220" i="68"/>
  <c r="M1220" i="68" s="1"/>
  <c r="Q1219" i="68"/>
  <c r="M1219" i="68" s="1"/>
  <c r="Q1218" i="68"/>
  <c r="M1218" i="68" s="1"/>
  <c r="Q1217" i="68"/>
  <c r="M1217" i="68" s="1"/>
  <c r="Q1216" i="68"/>
  <c r="M1216" i="68" s="1"/>
  <c r="Q1215" i="68"/>
  <c r="M1215" i="68" s="1"/>
  <c r="Q1214" i="68"/>
  <c r="M1214" i="68" s="1"/>
  <c r="Q1213" i="68"/>
  <c r="M1213" i="68" s="1"/>
  <c r="Q1212" i="68"/>
  <c r="M1212" i="68" s="1"/>
  <c r="Q1211" i="68"/>
  <c r="M1211" i="68" s="1"/>
  <c r="Q1210" i="68"/>
  <c r="M1210" i="68" s="1"/>
  <c r="Q1209" i="68"/>
  <c r="M1209" i="68" s="1"/>
  <c r="Q1208" i="68"/>
  <c r="M1208" i="68" s="1"/>
  <c r="Q1207" i="68"/>
  <c r="M1207" i="68" s="1"/>
  <c r="Q1206" i="68"/>
  <c r="M1206" i="68" s="1"/>
  <c r="Q1205" i="68"/>
  <c r="M1205" i="68" s="1"/>
  <c r="Q1204" i="68"/>
  <c r="M1204" i="68" s="1"/>
  <c r="Q1203" i="68"/>
  <c r="M1203" i="68" s="1"/>
  <c r="Q1202" i="68"/>
  <c r="M1202" i="68" s="1"/>
  <c r="Q1201" i="68"/>
  <c r="M1201" i="68" s="1"/>
  <c r="Q1200" i="68"/>
  <c r="M1200" i="68" s="1"/>
  <c r="Q1199" i="68"/>
  <c r="M1199" i="68" s="1"/>
  <c r="Q1198" i="68"/>
  <c r="M1198" i="68" s="1"/>
  <c r="Q1197" i="68"/>
  <c r="M1197" i="68" s="1"/>
  <c r="Q1196" i="68"/>
  <c r="M1196" i="68" s="1"/>
  <c r="Q1195" i="68"/>
  <c r="M1195" i="68" s="1"/>
  <c r="Q1194" i="68"/>
  <c r="M1194" i="68" s="1"/>
  <c r="Q1193" i="68"/>
  <c r="M1193" i="68" s="1"/>
  <c r="Q1192" i="68"/>
  <c r="M1192" i="68" s="1"/>
  <c r="Q1191" i="68"/>
  <c r="M1191" i="68" s="1"/>
  <c r="Q1190" i="68"/>
  <c r="M1190" i="68" s="1"/>
  <c r="Q1189" i="68"/>
  <c r="M1189" i="68" s="1"/>
  <c r="Q1188" i="68"/>
  <c r="M1188" i="68" s="1"/>
  <c r="Q1187" i="68"/>
  <c r="M1187" i="68" s="1"/>
  <c r="Q1186" i="68"/>
  <c r="M1186" i="68" s="1"/>
  <c r="Q1185" i="68"/>
  <c r="M1185" i="68" s="1"/>
  <c r="Q1184" i="68"/>
  <c r="M1184" i="68" s="1"/>
  <c r="Q1183" i="68"/>
  <c r="M1183" i="68" s="1"/>
  <c r="Q1182" i="68"/>
  <c r="M1182" i="68" s="1"/>
  <c r="Q1181" i="68"/>
  <c r="M1181" i="68" s="1"/>
  <c r="Q1180" i="68"/>
  <c r="M1180" i="68" s="1"/>
  <c r="Q1179" i="68"/>
  <c r="M1179" i="68" s="1"/>
  <c r="Q1178" i="68"/>
  <c r="M1178" i="68" s="1"/>
  <c r="Q1177" i="68"/>
  <c r="M1177" i="68" s="1"/>
  <c r="Q1176" i="68"/>
  <c r="M1176" i="68" s="1"/>
  <c r="Q1175" i="68"/>
  <c r="M1175" i="68" s="1"/>
  <c r="Q1174" i="68"/>
  <c r="M1174" i="68" s="1"/>
  <c r="Q1173" i="68"/>
  <c r="M1173" i="68" s="1"/>
  <c r="Q1172" i="68"/>
  <c r="M1172" i="68" s="1"/>
  <c r="Q1171" i="68"/>
  <c r="M1171" i="68" s="1"/>
  <c r="Q1170" i="68"/>
  <c r="M1170" i="68" s="1"/>
  <c r="Q1169" i="68"/>
  <c r="M1169" i="68" s="1"/>
  <c r="Q1168" i="68"/>
  <c r="M1168" i="68" s="1"/>
  <c r="Q1167" i="68"/>
  <c r="M1167" i="68" s="1"/>
  <c r="Q1166" i="68"/>
  <c r="M1166" i="68" s="1"/>
  <c r="Q1165" i="68"/>
  <c r="M1165" i="68" s="1"/>
  <c r="Q1164" i="68"/>
  <c r="M1164" i="68" s="1"/>
  <c r="Q1163" i="68"/>
  <c r="M1163" i="68" s="1"/>
  <c r="Q1162" i="68"/>
  <c r="M1162" i="68" s="1"/>
  <c r="Q1161" i="68"/>
  <c r="M1161" i="68" s="1"/>
  <c r="Q1160" i="68"/>
  <c r="M1160" i="68" s="1"/>
  <c r="Q1159" i="68"/>
  <c r="M1159" i="68" s="1"/>
  <c r="Q1158" i="68"/>
  <c r="M1158" i="68" s="1"/>
  <c r="Q1157" i="68"/>
  <c r="M1157" i="68" s="1"/>
  <c r="Q1156" i="68"/>
  <c r="M1156" i="68" s="1"/>
  <c r="Q1155" i="68"/>
  <c r="M1155" i="68" s="1"/>
  <c r="Q1154" i="68"/>
  <c r="M1154" i="68" s="1"/>
  <c r="Q1153" i="68"/>
  <c r="M1153" i="68" s="1"/>
  <c r="Q1152" i="68"/>
  <c r="M1152" i="68" s="1"/>
  <c r="Q1151" i="68"/>
  <c r="M1151" i="68" s="1"/>
  <c r="Q1150" i="68"/>
  <c r="M1150" i="68" s="1"/>
  <c r="Q1149" i="68"/>
  <c r="M1149" i="68" s="1"/>
  <c r="Q1148" i="68"/>
  <c r="M1148" i="68" s="1"/>
  <c r="Q1147" i="68"/>
  <c r="M1147" i="68" s="1"/>
  <c r="Q1146" i="68"/>
  <c r="M1146" i="68" s="1"/>
  <c r="Q1145" i="68"/>
  <c r="M1145" i="68" s="1"/>
  <c r="Q1144" i="68"/>
  <c r="M1144" i="68" s="1"/>
  <c r="Q1143" i="68"/>
  <c r="M1143" i="68" s="1"/>
  <c r="Q1142" i="68"/>
  <c r="M1142" i="68" s="1"/>
  <c r="Q1141" i="68"/>
  <c r="M1141" i="68" s="1"/>
  <c r="Q1140" i="68"/>
  <c r="M1140" i="68" s="1"/>
  <c r="Q1139" i="68"/>
  <c r="M1139" i="68" s="1"/>
  <c r="Q1138" i="68"/>
  <c r="M1138" i="68" s="1"/>
  <c r="Q1137" i="68"/>
  <c r="M1137" i="68" s="1"/>
  <c r="Q1136" i="68"/>
  <c r="M1136" i="68" s="1"/>
  <c r="Q1135" i="68"/>
  <c r="M1135" i="68" s="1"/>
  <c r="Q1134" i="68"/>
  <c r="M1134" i="68" s="1"/>
  <c r="Q1133" i="68"/>
  <c r="M1133" i="68" s="1"/>
  <c r="Q1132" i="68"/>
  <c r="M1132" i="68" s="1"/>
  <c r="Q1131" i="68"/>
  <c r="M1131" i="68" s="1"/>
  <c r="Q1130" i="68"/>
  <c r="M1130" i="68" s="1"/>
  <c r="Q1129" i="68"/>
  <c r="M1129" i="68" s="1"/>
  <c r="Q1128" i="68"/>
  <c r="M1128" i="68" s="1"/>
  <c r="Q1127" i="68"/>
  <c r="M1127" i="68" s="1"/>
  <c r="Q1126" i="68"/>
  <c r="M1126" i="68" s="1"/>
  <c r="Q1125" i="68"/>
  <c r="M1125" i="68" s="1"/>
  <c r="Q1124" i="68"/>
  <c r="M1124" i="68" s="1"/>
  <c r="Q1123" i="68"/>
  <c r="M1123" i="68" s="1"/>
  <c r="Q1122" i="68"/>
  <c r="M1122" i="68" s="1"/>
  <c r="Q1121" i="68"/>
  <c r="M1121" i="68" s="1"/>
  <c r="Q1120" i="68"/>
  <c r="M1120" i="68" s="1"/>
  <c r="Q1119" i="68"/>
  <c r="M1119" i="68" s="1"/>
  <c r="Q1118" i="68"/>
  <c r="M1118" i="68" s="1"/>
  <c r="Q1117" i="68"/>
  <c r="M1117" i="68" s="1"/>
  <c r="Q1116" i="68"/>
  <c r="M1116" i="68" s="1"/>
  <c r="Q1115" i="68"/>
  <c r="M1115" i="68" s="1"/>
  <c r="Q1114" i="68"/>
  <c r="M1114" i="68" s="1"/>
  <c r="Q1113" i="68"/>
  <c r="M1113" i="68" s="1"/>
  <c r="Q1112" i="68"/>
  <c r="M1112" i="68" s="1"/>
  <c r="Q1111" i="68"/>
  <c r="M1111" i="68" s="1"/>
  <c r="Q1110" i="68"/>
  <c r="M1110" i="68" s="1"/>
  <c r="Q1109" i="68"/>
  <c r="M1109" i="68" s="1"/>
  <c r="Q1108" i="68"/>
  <c r="M1108" i="68" s="1"/>
  <c r="Q1107" i="68"/>
  <c r="M1107" i="68" s="1"/>
  <c r="Q1106" i="68"/>
  <c r="M1106" i="68" s="1"/>
  <c r="Q1105" i="68"/>
  <c r="M1105" i="68" s="1"/>
  <c r="Q1104" i="68"/>
  <c r="M1104" i="68" s="1"/>
  <c r="Q1103" i="68"/>
  <c r="M1103" i="68" s="1"/>
  <c r="Q1102" i="68"/>
  <c r="M1102" i="68" s="1"/>
  <c r="Q1101" i="68"/>
  <c r="M1101" i="68" s="1"/>
  <c r="Q1100" i="68"/>
  <c r="M1100" i="68" s="1"/>
  <c r="Q1099" i="68"/>
  <c r="M1099" i="68" s="1"/>
  <c r="Q1098" i="68"/>
  <c r="M1098" i="68" s="1"/>
  <c r="Q1097" i="68"/>
  <c r="M1097" i="68" s="1"/>
  <c r="Q1096" i="68"/>
  <c r="M1096" i="68" s="1"/>
  <c r="Q1095" i="68"/>
  <c r="M1095" i="68" s="1"/>
  <c r="Q1094" i="68"/>
  <c r="M1094" i="68" s="1"/>
  <c r="Q1093" i="68"/>
  <c r="M1093" i="68" s="1"/>
  <c r="Q1092" i="68"/>
  <c r="M1092" i="68" s="1"/>
  <c r="Q1091" i="68"/>
  <c r="M1091" i="68" s="1"/>
  <c r="Q1090" i="68"/>
  <c r="M1090" i="68" s="1"/>
  <c r="Q1089" i="68"/>
  <c r="M1089" i="68" s="1"/>
  <c r="Q1088" i="68"/>
  <c r="M1088" i="68" s="1"/>
  <c r="Q1087" i="68"/>
  <c r="M1087" i="68" s="1"/>
  <c r="Q1086" i="68"/>
  <c r="M1086" i="68" s="1"/>
  <c r="Q1085" i="68"/>
  <c r="M1085" i="68" s="1"/>
  <c r="Q1084" i="68"/>
  <c r="M1084" i="68" s="1"/>
  <c r="Q1083" i="68"/>
  <c r="M1083" i="68" s="1"/>
  <c r="Q1082" i="68"/>
  <c r="M1082" i="68" s="1"/>
  <c r="Q1081" i="68"/>
  <c r="M1081" i="68" s="1"/>
  <c r="Q1080" i="68"/>
  <c r="M1080" i="68" s="1"/>
  <c r="Q1079" i="68"/>
  <c r="M1079" i="68" s="1"/>
  <c r="Q1078" i="68"/>
  <c r="M1078" i="68" s="1"/>
  <c r="Q1077" i="68"/>
  <c r="M1077" i="68" s="1"/>
  <c r="Q1076" i="68"/>
  <c r="M1076" i="68" s="1"/>
  <c r="Q1075" i="68"/>
  <c r="M1075" i="68" s="1"/>
  <c r="Q1074" i="68"/>
  <c r="M1074" i="68" s="1"/>
  <c r="Q1073" i="68"/>
  <c r="M1073" i="68" s="1"/>
  <c r="Q1072" i="68"/>
  <c r="M1072" i="68" s="1"/>
  <c r="Q1071" i="68"/>
  <c r="M1071" i="68" s="1"/>
  <c r="Q1070" i="68"/>
  <c r="M1070" i="68" s="1"/>
  <c r="Q1069" i="68"/>
  <c r="M1069" i="68" s="1"/>
  <c r="Q1068" i="68"/>
  <c r="M1068" i="68" s="1"/>
  <c r="Q1067" i="68"/>
  <c r="M1067" i="68" s="1"/>
  <c r="Q1066" i="68"/>
  <c r="M1066" i="68" s="1"/>
  <c r="Q1065" i="68"/>
  <c r="M1065" i="68" s="1"/>
  <c r="Q1064" i="68"/>
  <c r="M1064" i="68" s="1"/>
  <c r="Q1063" i="68"/>
  <c r="M1063" i="68" s="1"/>
  <c r="Q1062" i="68"/>
  <c r="M1062" i="68" s="1"/>
  <c r="Q1061" i="68"/>
  <c r="M1061" i="68" s="1"/>
  <c r="Q1060" i="68"/>
  <c r="M1060" i="68" s="1"/>
  <c r="Q1059" i="68"/>
  <c r="M1059" i="68" s="1"/>
  <c r="Q1058" i="68"/>
  <c r="M1058" i="68" s="1"/>
  <c r="Q1057" i="68"/>
  <c r="M1057" i="68" s="1"/>
  <c r="Q1056" i="68"/>
  <c r="M1056" i="68" s="1"/>
  <c r="Q1055" i="68"/>
  <c r="M1055" i="68" s="1"/>
  <c r="Q1054" i="68"/>
  <c r="M1054" i="68" s="1"/>
  <c r="Q1053" i="68"/>
  <c r="M1053" i="68" s="1"/>
  <c r="Q1052" i="68"/>
  <c r="M1052" i="68" s="1"/>
  <c r="Q1051" i="68"/>
  <c r="M1051" i="68" s="1"/>
  <c r="Q1050" i="68"/>
  <c r="M1050" i="68" s="1"/>
  <c r="Q1049" i="68"/>
  <c r="M1049" i="68" s="1"/>
  <c r="Q1048" i="68"/>
  <c r="M1048" i="68" s="1"/>
  <c r="Q1047" i="68"/>
  <c r="M1047" i="68" s="1"/>
  <c r="Q1046" i="68"/>
  <c r="M1046" i="68" s="1"/>
  <c r="Q1045" i="68"/>
  <c r="M1045" i="68" s="1"/>
  <c r="Q1044" i="68"/>
  <c r="M1044" i="68" s="1"/>
  <c r="Q1043" i="68"/>
  <c r="M1043" i="68" s="1"/>
  <c r="Q1042" i="68"/>
  <c r="M1042" i="68" s="1"/>
  <c r="Q1041" i="68"/>
  <c r="M1041" i="68" s="1"/>
  <c r="Q1040" i="68"/>
  <c r="M1040" i="68" s="1"/>
  <c r="Q1039" i="68"/>
  <c r="M1039" i="68" s="1"/>
  <c r="Q1038" i="68"/>
  <c r="M1038" i="68" s="1"/>
  <c r="Q1037" i="68"/>
  <c r="M1037" i="68" s="1"/>
  <c r="Q1036" i="68"/>
  <c r="M1036" i="68" s="1"/>
  <c r="Q1035" i="68"/>
  <c r="M1035" i="68" s="1"/>
  <c r="Q1034" i="68"/>
  <c r="M1034" i="68" s="1"/>
  <c r="Q1033" i="68"/>
  <c r="M1033" i="68" s="1"/>
  <c r="Q1032" i="68"/>
  <c r="M1032" i="68" s="1"/>
  <c r="Q1031" i="68"/>
  <c r="M1031" i="68" s="1"/>
  <c r="Q1030" i="68"/>
  <c r="M1030" i="68" s="1"/>
  <c r="Q1029" i="68"/>
  <c r="M1029" i="68" s="1"/>
  <c r="Q1028" i="68"/>
  <c r="M1028" i="68" s="1"/>
  <c r="Q1027" i="68"/>
  <c r="M1027" i="68" s="1"/>
  <c r="Q1026" i="68"/>
  <c r="M1026" i="68" s="1"/>
  <c r="Q1025" i="68"/>
  <c r="M1025" i="68" s="1"/>
  <c r="Q1024" i="68"/>
  <c r="M1024" i="68" s="1"/>
  <c r="Q1023" i="68"/>
  <c r="M1023" i="68" s="1"/>
  <c r="Q1022" i="68"/>
  <c r="M1022" i="68" s="1"/>
  <c r="Q1021" i="68"/>
  <c r="M1021" i="68" s="1"/>
  <c r="Q1020" i="68"/>
  <c r="M1020" i="68" s="1"/>
  <c r="Q1019" i="68"/>
  <c r="M1019" i="68" s="1"/>
  <c r="Q1018" i="68"/>
  <c r="M1018" i="68" s="1"/>
  <c r="Q1017" i="68"/>
  <c r="M1017" i="68" s="1"/>
  <c r="Q1016" i="68"/>
  <c r="M1016" i="68" s="1"/>
  <c r="Q1015" i="68"/>
  <c r="M1015" i="68" s="1"/>
  <c r="Q1014" i="68"/>
  <c r="M1014" i="68" s="1"/>
  <c r="Q1013" i="68"/>
  <c r="M1013" i="68" s="1"/>
  <c r="Q1012" i="68"/>
  <c r="M1012" i="68" s="1"/>
  <c r="Q1011" i="68"/>
  <c r="M1011" i="68" s="1"/>
  <c r="Q1010" i="68"/>
  <c r="M1010" i="68" s="1"/>
  <c r="Q1009" i="68"/>
  <c r="M1009" i="68" s="1"/>
  <c r="Q1008" i="68"/>
  <c r="M1008" i="68" s="1"/>
  <c r="Q1007" i="68"/>
  <c r="M1007" i="68" s="1"/>
  <c r="Q1006" i="68"/>
  <c r="M1006" i="68" s="1"/>
  <c r="Q1005" i="68"/>
  <c r="M1005" i="68" s="1"/>
  <c r="Q1004" i="68"/>
  <c r="M1004" i="68" s="1"/>
  <c r="Q1003" i="68"/>
  <c r="M1003" i="68" s="1"/>
  <c r="Q1002" i="68"/>
  <c r="M1002" i="68" s="1"/>
  <c r="Q1001" i="68"/>
  <c r="M1001" i="68" s="1"/>
  <c r="Q1000" i="68"/>
  <c r="M1000" i="68" s="1"/>
  <c r="Q999" i="68"/>
  <c r="M999" i="68" s="1"/>
  <c r="Q998" i="68"/>
  <c r="M998" i="68" s="1"/>
  <c r="Q997" i="68"/>
  <c r="M997" i="68" s="1"/>
  <c r="Q996" i="68"/>
  <c r="M996" i="68" s="1"/>
  <c r="Q995" i="68"/>
  <c r="M995" i="68" s="1"/>
  <c r="Q994" i="68"/>
  <c r="M994" i="68" s="1"/>
  <c r="Q993" i="68"/>
  <c r="M993" i="68" s="1"/>
  <c r="Q992" i="68"/>
  <c r="M992" i="68" s="1"/>
  <c r="Q991" i="68"/>
  <c r="M991" i="68" s="1"/>
  <c r="Q990" i="68"/>
  <c r="M990" i="68" s="1"/>
  <c r="Q989" i="68"/>
  <c r="M989" i="68" s="1"/>
  <c r="Q988" i="68"/>
  <c r="M988" i="68" s="1"/>
  <c r="Q987" i="68"/>
  <c r="M987" i="68" s="1"/>
  <c r="Q986" i="68"/>
  <c r="M986" i="68" s="1"/>
  <c r="Q985" i="68"/>
  <c r="M985" i="68" s="1"/>
  <c r="Q984" i="68"/>
  <c r="M984" i="68" s="1"/>
  <c r="Q983" i="68"/>
  <c r="M983" i="68" s="1"/>
  <c r="Q982" i="68"/>
  <c r="M982" i="68" s="1"/>
  <c r="Q981" i="68"/>
  <c r="M981" i="68" s="1"/>
  <c r="Q980" i="68"/>
  <c r="M980" i="68" s="1"/>
  <c r="Q979" i="68"/>
  <c r="M979" i="68" s="1"/>
  <c r="Q978" i="68"/>
  <c r="M978" i="68" s="1"/>
  <c r="Q977" i="68"/>
  <c r="M977" i="68" s="1"/>
  <c r="Q976" i="68"/>
  <c r="M976" i="68" s="1"/>
  <c r="Q975" i="68"/>
  <c r="M975" i="68" s="1"/>
  <c r="Q974" i="68"/>
  <c r="M974" i="68" s="1"/>
  <c r="Q973" i="68"/>
  <c r="M973" i="68" s="1"/>
  <c r="Q972" i="68"/>
  <c r="M972" i="68" s="1"/>
  <c r="Q971" i="68"/>
  <c r="M971" i="68" s="1"/>
  <c r="Q970" i="68"/>
  <c r="M970" i="68" s="1"/>
  <c r="Q969" i="68"/>
  <c r="M969" i="68" s="1"/>
  <c r="Q968" i="68"/>
  <c r="M968" i="68" s="1"/>
  <c r="Q967" i="68"/>
  <c r="M967" i="68" s="1"/>
  <c r="Q966" i="68"/>
  <c r="M966" i="68" s="1"/>
  <c r="Q965" i="68"/>
  <c r="M965" i="68" s="1"/>
  <c r="Q964" i="68"/>
  <c r="M964" i="68" s="1"/>
  <c r="Q963" i="68"/>
  <c r="M963" i="68" s="1"/>
  <c r="Q962" i="68"/>
  <c r="M962" i="68" s="1"/>
  <c r="Q961" i="68"/>
  <c r="M961" i="68" s="1"/>
  <c r="Q960" i="68"/>
  <c r="M960" i="68" s="1"/>
  <c r="Q959" i="68"/>
  <c r="M959" i="68" s="1"/>
  <c r="Q958" i="68"/>
  <c r="M958" i="68" s="1"/>
  <c r="Q957" i="68"/>
  <c r="M957" i="68" s="1"/>
  <c r="Q956" i="68"/>
  <c r="M956" i="68" s="1"/>
  <c r="Q955" i="68"/>
  <c r="M955" i="68" s="1"/>
  <c r="Q954" i="68"/>
  <c r="M954" i="68" s="1"/>
  <c r="Q953" i="68"/>
  <c r="M953" i="68" s="1"/>
  <c r="Q952" i="68"/>
  <c r="M952" i="68" s="1"/>
  <c r="Q951" i="68"/>
  <c r="M951" i="68" s="1"/>
  <c r="Q950" i="68"/>
  <c r="M950" i="68" s="1"/>
  <c r="Q949" i="68"/>
  <c r="M949" i="68" s="1"/>
  <c r="Q948" i="68"/>
  <c r="M948" i="68" s="1"/>
  <c r="Q947" i="68"/>
  <c r="M947" i="68" s="1"/>
  <c r="Q946" i="68"/>
  <c r="M946" i="68" s="1"/>
  <c r="Q945" i="68"/>
  <c r="M945" i="68" s="1"/>
  <c r="Q944" i="68"/>
  <c r="M944" i="68" s="1"/>
  <c r="Q943" i="68"/>
  <c r="M943" i="68" s="1"/>
  <c r="Q942" i="68"/>
  <c r="M942" i="68" s="1"/>
  <c r="Q941" i="68"/>
  <c r="M941" i="68" s="1"/>
  <c r="Q940" i="68"/>
  <c r="M940" i="68" s="1"/>
  <c r="Q939" i="68"/>
  <c r="M939" i="68" s="1"/>
  <c r="Q938" i="68"/>
  <c r="M938" i="68" s="1"/>
  <c r="Q937" i="68"/>
  <c r="M937" i="68" s="1"/>
  <c r="Q936" i="68"/>
  <c r="M936" i="68" s="1"/>
  <c r="Q935" i="68"/>
  <c r="M935" i="68" s="1"/>
  <c r="Q934" i="68"/>
  <c r="M934" i="68" s="1"/>
  <c r="Q933" i="68"/>
  <c r="M933" i="68" s="1"/>
  <c r="Q932" i="68"/>
  <c r="M932" i="68" s="1"/>
  <c r="Q931" i="68"/>
  <c r="M931" i="68" s="1"/>
  <c r="Q930" i="68"/>
  <c r="M930" i="68" s="1"/>
  <c r="Q929" i="68"/>
  <c r="M929" i="68" s="1"/>
  <c r="Q928" i="68"/>
  <c r="M928" i="68" s="1"/>
  <c r="Q927" i="68"/>
  <c r="M927" i="68" s="1"/>
  <c r="Q926" i="68"/>
  <c r="M926" i="68" s="1"/>
  <c r="Q925" i="68"/>
  <c r="M925" i="68" s="1"/>
  <c r="Q924" i="68"/>
  <c r="M924" i="68" s="1"/>
  <c r="Q923" i="68"/>
  <c r="M923" i="68" s="1"/>
  <c r="Q922" i="68"/>
  <c r="M922" i="68" s="1"/>
  <c r="Q921" i="68"/>
  <c r="M921" i="68" s="1"/>
  <c r="Q920" i="68"/>
  <c r="M920" i="68" s="1"/>
  <c r="Q919" i="68"/>
  <c r="M919" i="68" s="1"/>
  <c r="Q918" i="68"/>
  <c r="M918" i="68" s="1"/>
  <c r="Q917" i="68"/>
  <c r="M917" i="68" s="1"/>
  <c r="Q916" i="68"/>
  <c r="M916" i="68" s="1"/>
  <c r="Q915" i="68"/>
  <c r="M915" i="68" s="1"/>
  <c r="Q914" i="68"/>
  <c r="M914" i="68" s="1"/>
  <c r="Q913" i="68"/>
  <c r="M913" i="68" s="1"/>
  <c r="Q912" i="68"/>
  <c r="M912" i="68" s="1"/>
  <c r="Q911" i="68"/>
  <c r="M911" i="68" s="1"/>
  <c r="Q910" i="68"/>
  <c r="M910" i="68" s="1"/>
  <c r="Q909" i="68"/>
  <c r="M909" i="68" s="1"/>
  <c r="Q908" i="68"/>
  <c r="M908" i="68" s="1"/>
  <c r="Q907" i="68"/>
  <c r="M907" i="68" s="1"/>
  <c r="Q906" i="68"/>
  <c r="M906" i="68" s="1"/>
  <c r="Q905" i="68"/>
  <c r="M905" i="68" s="1"/>
  <c r="Q904" i="68"/>
  <c r="M904" i="68" s="1"/>
  <c r="Q903" i="68"/>
  <c r="M903" i="68" s="1"/>
  <c r="Q902" i="68"/>
  <c r="M902" i="68" s="1"/>
  <c r="Q901" i="68"/>
  <c r="M901" i="68" s="1"/>
  <c r="Q900" i="68"/>
  <c r="M900" i="68" s="1"/>
  <c r="Q899" i="68"/>
  <c r="M899" i="68" s="1"/>
  <c r="Q898" i="68"/>
  <c r="M898" i="68" s="1"/>
  <c r="Q897" i="68"/>
  <c r="M897" i="68" s="1"/>
  <c r="Q896" i="68"/>
  <c r="M896" i="68" s="1"/>
  <c r="Q895" i="68"/>
  <c r="M895" i="68" s="1"/>
  <c r="Q894" i="68"/>
  <c r="M894" i="68" s="1"/>
  <c r="Q893" i="68"/>
  <c r="M893" i="68" s="1"/>
  <c r="Q892" i="68"/>
  <c r="M892" i="68" s="1"/>
  <c r="Q891" i="68"/>
  <c r="M891" i="68" s="1"/>
  <c r="Q890" i="68"/>
  <c r="M890" i="68" s="1"/>
  <c r="Q889" i="68"/>
  <c r="M889" i="68" s="1"/>
  <c r="Q888" i="68"/>
  <c r="M888" i="68" s="1"/>
  <c r="Q887" i="68"/>
  <c r="M887" i="68" s="1"/>
  <c r="Q886" i="68"/>
  <c r="M886" i="68" s="1"/>
  <c r="Q885" i="68"/>
  <c r="M885" i="68" s="1"/>
  <c r="Q884" i="68"/>
  <c r="M884" i="68" s="1"/>
  <c r="Q883" i="68"/>
  <c r="M883" i="68" s="1"/>
  <c r="Q882" i="68"/>
  <c r="M882" i="68" s="1"/>
  <c r="Q881" i="68"/>
  <c r="M881" i="68" s="1"/>
  <c r="Q880" i="68"/>
  <c r="M880" i="68" s="1"/>
  <c r="Q879" i="68"/>
  <c r="M879" i="68" s="1"/>
  <c r="Q878" i="68"/>
  <c r="M878" i="68" s="1"/>
  <c r="Q877" i="68"/>
  <c r="M877" i="68" s="1"/>
  <c r="Q876" i="68"/>
  <c r="M876" i="68" s="1"/>
  <c r="Q875" i="68"/>
  <c r="M875" i="68" s="1"/>
  <c r="Q874" i="68"/>
  <c r="M874" i="68" s="1"/>
  <c r="Q873" i="68"/>
  <c r="M873" i="68" s="1"/>
  <c r="Q872" i="68"/>
  <c r="M872" i="68" s="1"/>
  <c r="Q871" i="68"/>
  <c r="M871" i="68" s="1"/>
  <c r="Q870" i="68"/>
  <c r="M870" i="68" s="1"/>
  <c r="Q869" i="68"/>
  <c r="M869" i="68" s="1"/>
  <c r="Q868" i="68"/>
  <c r="M868" i="68" s="1"/>
  <c r="Q867" i="68"/>
  <c r="M867" i="68" s="1"/>
  <c r="Q866" i="68"/>
  <c r="M866" i="68" s="1"/>
  <c r="Q865" i="68"/>
  <c r="M865" i="68" s="1"/>
  <c r="Q864" i="68"/>
  <c r="M864" i="68" s="1"/>
  <c r="Q863" i="68"/>
  <c r="M863" i="68" s="1"/>
  <c r="Q862" i="68"/>
  <c r="M862" i="68" s="1"/>
  <c r="Q861" i="68"/>
  <c r="M861" i="68" s="1"/>
  <c r="Q860" i="68"/>
  <c r="M860" i="68" s="1"/>
  <c r="Q859" i="68"/>
  <c r="M859" i="68" s="1"/>
  <c r="Q858" i="68"/>
  <c r="M858" i="68" s="1"/>
  <c r="Q857" i="68"/>
  <c r="M857" i="68" s="1"/>
  <c r="Q856" i="68"/>
  <c r="M856" i="68" s="1"/>
  <c r="Q855" i="68"/>
  <c r="M855" i="68" s="1"/>
  <c r="Q854" i="68"/>
  <c r="M854" i="68" s="1"/>
  <c r="Q853" i="68"/>
  <c r="M853" i="68" s="1"/>
  <c r="Q852" i="68"/>
  <c r="M852" i="68" s="1"/>
  <c r="Q851" i="68"/>
  <c r="M851" i="68" s="1"/>
  <c r="Q850" i="68"/>
  <c r="M850" i="68" s="1"/>
  <c r="Q849" i="68"/>
  <c r="M849" i="68" s="1"/>
  <c r="Q848" i="68"/>
  <c r="M848" i="68" s="1"/>
  <c r="Q847" i="68"/>
  <c r="M847" i="68" s="1"/>
  <c r="Q846" i="68"/>
  <c r="M846" i="68" s="1"/>
  <c r="Q845" i="68"/>
  <c r="M845" i="68" s="1"/>
  <c r="Q844" i="68"/>
  <c r="M844" i="68" s="1"/>
  <c r="Q843" i="68"/>
  <c r="M843" i="68" s="1"/>
  <c r="Q842" i="68"/>
  <c r="M842" i="68" s="1"/>
  <c r="Q841" i="68"/>
  <c r="M841" i="68" s="1"/>
  <c r="Q840" i="68"/>
  <c r="M840" i="68" s="1"/>
  <c r="Q839" i="68"/>
  <c r="M839" i="68" s="1"/>
  <c r="Q838" i="68"/>
  <c r="M838" i="68" s="1"/>
  <c r="Q837" i="68"/>
  <c r="M837" i="68" s="1"/>
  <c r="Q836" i="68"/>
  <c r="M836" i="68" s="1"/>
  <c r="Q835" i="68"/>
  <c r="M835" i="68" s="1"/>
  <c r="Q834" i="68"/>
  <c r="M834" i="68" s="1"/>
  <c r="Q833" i="68"/>
  <c r="M833" i="68" s="1"/>
  <c r="Q832" i="68"/>
  <c r="M832" i="68" s="1"/>
  <c r="Q831" i="68"/>
  <c r="M831" i="68" s="1"/>
  <c r="Q830" i="68"/>
  <c r="M830" i="68" s="1"/>
  <c r="Q829" i="68"/>
  <c r="M829" i="68" s="1"/>
  <c r="Q828" i="68"/>
  <c r="M828" i="68" s="1"/>
  <c r="Q827" i="68"/>
  <c r="M827" i="68" s="1"/>
  <c r="Q826" i="68"/>
  <c r="M826" i="68" s="1"/>
  <c r="Q825" i="68"/>
  <c r="M825" i="68" s="1"/>
  <c r="Q824" i="68"/>
  <c r="M824" i="68" s="1"/>
  <c r="Q823" i="68"/>
  <c r="M823" i="68" s="1"/>
  <c r="Q822" i="68"/>
  <c r="M822" i="68" s="1"/>
  <c r="Q821" i="68"/>
  <c r="M821" i="68" s="1"/>
  <c r="Q820" i="68"/>
  <c r="M820" i="68" s="1"/>
  <c r="Q819" i="68"/>
  <c r="M819" i="68" s="1"/>
  <c r="Q818" i="68"/>
  <c r="M818" i="68" s="1"/>
  <c r="Q817" i="68"/>
  <c r="M817" i="68" s="1"/>
  <c r="Q816" i="68"/>
  <c r="M816" i="68" s="1"/>
  <c r="Q815" i="68"/>
  <c r="M815" i="68" s="1"/>
  <c r="Q814" i="68"/>
  <c r="M814" i="68" s="1"/>
  <c r="Q813" i="68"/>
  <c r="M813" i="68" s="1"/>
  <c r="Q812" i="68"/>
  <c r="M812" i="68" s="1"/>
  <c r="Q811" i="68"/>
  <c r="M811" i="68" s="1"/>
  <c r="Q810" i="68"/>
  <c r="M810" i="68" s="1"/>
  <c r="Q809" i="68"/>
  <c r="M809" i="68" s="1"/>
  <c r="Q808" i="68"/>
  <c r="M808" i="68" s="1"/>
  <c r="Q807" i="68"/>
  <c r="M807" i="68" s="1"/>
  <c r="Q806" i="68"/>
  <c r="M806" i="68" s="1"/>
  <c r="Q805" i="68"/>
  <c r="M805" i="68" s="1"/>
  <c r="Q804" i="68"/>
  <c r="M804" i="68" s="1"/>
  <c r="Q803" i="68"/>
  <c r="M803" i="68" s="1"/>
  <c r="Q802" i="68"/>
  <c r="M802" i="68" s="1"/>
  <c r="Q801" i="68"/>
  <c r="M801" i="68" s="1"/>
  <c r="Q800" i="68"/>
  <c r="M800" i="68" s="1"/>
  <c r="Q799" i="68"/>
  <c r="M799" i="68" s="1"/>
  <c r="Q798" i="68"/>
  <c r="M798" i="68" s="1"/>
  <c r="Q797" i="68"/>
  <c r="M797" i="68" s="1"/>
  <c r="Q796" i="68"/>
  <c r="M796" i="68" s="1"/>
  <c r="Q795" i="68"/>
  <c r="M795" i="68" s="1"/>
  <c r="Q794" i="68"/>
  <c r="M794" i="68" s="1"/>
  <c r="Q793" i="68"/>
  <c r="M793" i="68" s="1"/>
  <c r="Q792" i="68"/>
  <c r="M792" i="68" s="1"/>
  <c r="Q791" i="68"/>
  <c r="M791" i="68" s="1"/>
  <c r="Q790" i="68"/>
  <c r="M790" i="68" s="1"/>
  <c r="Q789" i="68"/>
  <c r="M789" i="68" s="1"/>
  <c r="Q788" i="68"/>
  <c r="M788" i="68" s="1"/>
  <c r="Q787" i="68"/>
  <c r="M787" i="68" s="1"/>
  <c r="Q786" i="68"/>
  <c r="M786" i="68" s="1"/>
  <c r="Q785" i="68"/>
  <c r="M785" i="68" s="1"/>
  <c r="Q784" i="68"/>
  <c r="M784" i="68" s="1"/>
  <c r="Q783" i="68"/>
  <c r="M783" i="68" s="1"/>
  <c r="Q782" i="68"/>
  <c r="M782" i="68" s="1"/>
  <c r="Q781" i="68"/>
  <c r="M781" i="68" s="1"/>
  <c r="Q780" i="68"/>
  <c r="M780" i="68" s="1"/>
  <c r="Q779" i="68"/>
  <c r="M779" i="68" s="1"/>
  <c r="Q778" i="68"/>
  <c r="M778" i="68" s="1"/>
  <c r="Q777" i="68"/>
  <c r="M777" i="68" s="1"/>
  <c r="Q776" i="68"/>
  <c r="M776" i="68" s="1"/>
  <c r="Q775" i="68"/>
  <c r="M775" i="68" s="1"/>
  <c r="Q774" i="68"/>
  <c r="M774" i="68" s="1"/>
  <c r="Q773" i="68"/>
  <c r="M773" i="68" s="1"/>
  <c r="Q772" i="68"/>
  <c r="M772" i="68" s="1"/>
  <c r="Q771" i="68"/>
  <c r="M771" i="68" s="1"/>
  <c r="Q770" i="68"/>
  <c r="M770" i="68" s="1"/>
  <c r="Q769" i="68"/>
  <c r="M769" i="68" s="1"/>
  <c r="Q768" i="68"/>
  <c r="M768" i="68" s="1"/>
  <c r="Q767" i="68"/>
  <c r="M767" i="68" s="1"/>
  <c r="Q766" i="68"/>
  <c r="M766" i="68" s="1"/>
  <c r="Q765" i="68"/>
  <c r="M765" i="68" s="1"/>
  <c r="Q764" i="68"/>
  <c r="M764" i="68" s="1"/>
  <c r="Q763" i="68"/>
  <c r="M763" i="68" s="1"/>
  <c r="Q762" i="68"/>
  <c r="M762" i="68" s="1"/>
  <c r="Q761" i="68"/>
  <c r="M761" i="68" s="1"/>
  <c r="Q760" i="68"/>
  <c r="M760" i="68" s="1"/>
  <c r="Q759" i="68"/>
  <c r="M759" i="68" s="1"/>
  <c r="Q758" i="68"/>
  <c r="M758" i="68" s="1"/>
  <c r="Q757" i="68"/>
  <c r="M757" i="68" s="1"/>
  <c r="Q756" i="68"/>
  <c r="M756" i="68" s="1"/>
  <c r="Q755" i="68"/>
  <c r="M755" i="68" s="1"/>
  <c r="Q754" i="68"/>
  <c r="M754" i="68" s="1"/>
  <c r="Q753" i="68"/>
  <c r="M753" i="68" s="1"/>
  <c r="Q752" i="68"/>
  <c r="M752" i="68" s="1"/>
  <c r="Q751" i="68"/>
  <c r="M751" i="68" s="1"/>
  <c r="Q750" i="68"/>
  <c r="M750" i="68" s="1"/>
  <c r="Q749" i="68"/>
  <c r="M749" i="68" s="1"/>
  <c r="Q748" i="68"/>
  <c r="M748" i="68" s="1"/>
  <c r="Q747" i="68"/>
  <c r="M747" i="68" s="1"/>
  <c r="Q746" i="68"/>
  <c r="M746" i="68" s="1"/>
  <c r="Q745" i="68"/>
  <c r="M745" i="68" s="1"/>
  <c r="Q744" i="68"/>
  <c r="M744" i="68" s="1"/>
  <c r="Q743" i="68"/>
  <c r="M743" i="68" s="1"/>
  <c r="Q742" i="68"/>
  <c r="M742" i="68" s="1"/>
  <c r="Q741" i="68"/>
  <c r="M741" i="68" s="1"/>
  <c r="Q740" i="68"/>
  <c r="M740" i="68" s="1"/>
  <c r="Q739" i="68"/>
  <c r="M739" i="68" s="1"/>
  <c r="Q738" i="68"/>
  <c r="M738" i="68" s="1"/>
  <c r="Q737" i="68"/>
  <c r="M737" i="68" s="1"/>
  <c r="Q736" i="68"/>
  <c r="M736" i="68" s="1"/>
  <c r="Q735" i="68"/>
  <c r="M735" i="68" s="1"/>
  <c r="Q734" i="68"/>
  <c r="M734" i="68" s="1"/>
  <c r="Q733" i="68"/>
  <c r="M733" i="68" s="1"/>
  <c r="Q732" i="68"/>
  <c r="M732" i="68" s="1"/>
  <c r="Q731" i="68"/>
  <c r="M731" i="68" s="1"/>
  <c r="Q730" i="68"/>
  <c r="M730" i="68" s="1"/>
  <c r="Q729" i="68"/>
  <c r="M729" i="68" s="1"/>
  <c r="Q728" i="68"/>
  <c r="M728" i="68" s="1"/>
  <c r="Q727" i="68"/>
  <c r="M727" i="68" s="1"/>
  <c r="Q726" i="68"/>
  <c r="M726" i="68" s="1"/>
  <c r="Q725" i="68"/>
  <c r="M725" i="68" s="1"/>
  <c r="Q724" i="68"/>
  <c r="M724" i="68" s="1"/>
  <c r="Q723" i="68"/>
  <c r="M723" i="68" s="1"/>
  <c r="Q722" i="68"/>
  <c r="M722" i="68" s="1"/>
  <c r="Q721" i="68"/>
  <c r="M721" i="68" s="1"/>
  <c r="Q720" i="68"/>
  <c r="M720" i="68" s="1"/>
  <c r="Q719" i="68"/>
  <c r="M719" i="68" s="1"/>
  <c r="Q718" i="68"/>
  <c r="M718" i="68" s="1"/>
  <c r="Q717" i="68"/>
  <c r="M717" i="68" s="1"/>
  <c r="Q716" i="68"/>
  <c r="M716" i="68" s="1"/>
  <c r="Q715" i="68"/>
  <c r="M715" i="68" s="1"/>
  <c r="Q714" i="68"/>
  <c r="M714" i="68" s="1"/>
  <c r="Q713" i="68"/>
  <c r="M713" i="68" s="1"/>
  <c r="Q712" i="68"/>
  <c r="M712" i="68" s="1"/>
  <c r="Q711" i="68"/>
  <c r="M711" i="68" s="1"/>
  <c r="Q710" i="68"/>
  <c r="M710" i="68" s="1"/>
  <c r="Q709" i="68"/>
  <c r="M709" i="68" s="1"/>
  <c r="Q708" i="68"/>
  <c r="M708" i="68" s="1"/>
  <c r="Q707" i="68"/>
  <c r="M707" i="68" s="1"/>
  <c r="Q706" i="68"/>
  <c r="M706" i="68" s="1"/>
  <c r="Q705" i="68"/>
  <c r="M705" i="68" s="1"/>
  <c r="Q704" i="68"/>
  <c r="M704" i="68" s="1"/>
  <c r="Q703" i="68"/>
  <c r="M703" i="68" s="1"/>
  <c r="Q702" i="68"/>
  <c r="M702" i="68" s="1"/>
  <c r="Q701" i="68"/>
  <c r="M701" i="68" s="1"/>
  <c r="Q700" i="68"/>
  <c r="M700" i="68" s="1"/>
  <c r="Q699" i="68"/>
  <c r="M699" i="68" s="1"/>
  <c r="Q698" i="68"/>
  <c r="M698" i="68" s="1"/>
  <c r="Q697" i="68"/>
  <c r="M697" i="68" s="1"/>
  <c r="Q696" i="68"/>
  <c r="M696" i="68" s="1"/>
  <c r="Q695" i="68"/>
  <c r="M695" i="68" s="1"/>
  <c r="Q694" i="68"/>
  <c r="M694" i="68" s="1"/>
  <c r="Q693" i="68"/>
  <c r="M693" i="68" s="1"/>
  <c r="Q692" i="68"/>
  <c r="M692" i="68" s="1"/>
  <c r="Q691" i="68"/>
  <c r="M691" i="68" s="1"/>
  <c r="Q690" i="68"/>
  <c r="M690" i="68" s="1"/>
  <c r="Q689" i="68"/>
  <c r="M689" i="68" s="1"/>
  <c r="Q688" i="68"/>
  <c r="M688" i="68" s="1"/>
  <c r="Q687" i="68"/>
  <c r="M687" i="68" s="1"/>
  <c r="Q686" i="68"/>
  <c r="M686" i="68" s="1"/>
  <c r="Q685" i="68"/>
  <c r="M685" i="68" s="1"/>
  <c r="Q684" i="68"/>
  <c r="M684" i="68" s="1"/>
  <c r="Q683" i="68"/>
  <c r="M683" i="68" s="1"/>
  <c r="Q682" i="68"/>
  <c r="M682" i="68" s="1"/>
  <c r="Q681" i="68"/>
  <c r="M681" i="68" s="1"/>
  <c r="Q680" i="68"/>
  <c r="M680" i="68" s="1"/>
  <c r="Q679" i="68"/>
  <c r="M679" i="68" s="1"/>
  <c r="Q678" i="68"/>
  <c r="M678" i="68" s="1"/>
  <c r="Q677" i="68"/>
  <c r="M677" i="68" s="1"/>
  <c r="Q676" i="68"/>
  <c r="M676" i="68" s="1"/>
  <c r="Q675" i="68"/>
  <c r="M675" i="68" s="1"/>
  <c r="Q674" i="68"/>
  <c r="M674" i="68" s="1"/>
  <c r="Q673" i="68"/>
  <c r="M673" i="68" s="1"/>
  <c r="Q672" i="68"/>
  <c r="M672" i="68" s="1"/>
  <c r="Q671" i="68"/>
  <c r="M671" i="68" s="1"/>
  <c r="Q670" i="68"/>
  <c r="M670" i="68" s="1"/>
  <c r="Q669" i="68"/>
  <c r="M669" i="68" s="1"/>
  <c r="Q668" i="68"/>
  <c r="M668" i="68" s="1"/>
  <c r="Q667" i="68"/>
  <c r="M667" i="68" s="1"/>
  <c r="Q666" i="68"/>
  <c r="M666" i="68" s="1"/>
  <c r="Q665" i="68"/>
  <c r="M665" i="68" s="1"/>
  <c r="Q664" i="68"/>
  <c r="M664" i="68" s="1"/>
  <c r="Q663" i="68"/>
  <c r="M663" i="68" s="1"/>
  <c r="Q662" i="68"/>
  <c r="M662" i="68" s="1"/>
  <c r="Q661" i="68"/>
  <c r="M661" i="68" s="1"/>
  <c r="Q660" i="68"/>
  <c r="M660" i="68" s="1"/>
  <c r="Q659" i="68"/>
  <c r="M659" i="68" s="1"/>
  <c r="Q658" i="68"/>
  <c r="M658" i="68" s="1"/>
  <c r="Q657" i="68"/>
  <c r="M657" i="68" s="1"/>
  <c r="Q656" i="68"/>
  <c r="M656" i="68" s="1"/>
  <c r="Q655" i="68"/>
  <c r="M655" i="68" s="1"/>
  <c r="Q654" i="68"/>
  <c r="M654" i="68" s="1"/>
  <c r="Q653" i="68"/>
  <c r="M653" i="68" s="1"/>
  <c r="Q652" i="68"/>
  <c r="M652" i="68" s="1"/>
  <c r="Q651" i="68"/>
  <c r="M651" i="68" s="1"/>
  <c r="Q650" i="68"/>
  <c r="M650" i="68" s="1"/>
  <c r="Q649" i="68"/>
  <c r="M649" i="68" s="1"/>
  <c r="Q648" i="68"/>
  <c r="M648" i="68" s="1"/>
  <c r="Q647" i="68"/>
  <c r="M647" i="68" s="1"/>
  <c r="Q646" i="68"/>
  <c r="M646" i="68" s="1"/>
  <c r="Q645" i="68"/>
  <c r="M645" i="68" s="1"/>
  <c r="Q644" i="68"/>
  <c r="M644" i="68" s="1"/>
  <c r="Q643" i="68"/>
  <c r="M643" i="68" s="1"/>
  <c r="Q642" i="68"/>
  <c r="M642" i="68" s="1"/>
  <c r="Q641" i="68"/>
  <c r="M641" i="68" s="1"/>
  <c r="Q640" i="68"/>
  <c r="M640" i="68" s="1"/>
  <c r="Q639" i="68"/>
  <c r="M639" i="68" s="1"/>
  <c r="Q638" i="68"/>
  <c r="M638" i="68" s="1"/>
  <c r="Q637" i="68"/>
  <c r="M637" i="68" s="1"/>
  <c r="Q636" i="68"/>
  <c r="M636" i="68" s="1"/>
  <c r="Q635" i="68"/>
  <c r="M635" i="68" s="1"/>
  <c r="Q634" i="68"/>
  <c r="M634" i="68" s="1"/>
  <c r="Q633" i="68"/>
  <c r="M633" i="68" s="1"/>
  <c r="Q632" i="68"/>
  <c r="M632" i="68" s="1"/>
  <c r="Q631" i="68"/>
  <c r="M631" i="68" s="1"/>
  <c r="Q630" i="68"/>
  <c r="M630" i="68" s="1"/>
  <c r="Q629" i="68"/>
  <c r="M629" i="68" s="1"/>
  <c r="Q628" i="68"/>
  <c r="M628" i="68" s="1"/>
  <c r="Q627" i="68"/>
  <c r="M627" i="68" s="1"/>
  <c r="Q626" i="68"/>
  <c r="M626" i="68" s="1"/>
  <c r="Q625" i="68"/>
  <c r="M625" i="68" s="1"/>
  <c r="Q624" i="68"/>
  <c r="M624" i="68" s="1"/>
  <c r="Q623" i="68"/>
  <c r="M623" i="68" s="1"/>
  <c r="Q622" i="68"/>
  <c r="M622" i="68" s="1"/>
  <c r="Q621" i="68"/>
  <c r="M621" i="68" s="1"/>
  <c r="Q620" i="68"/>
  <c r="M620" i="68" s="1"/>
  <c r="Q619" i="68"/>
  <c r="M619" i="68" s="1"/>
  <c r="Q618" i="68"/>
  <c r="M618" i="68" s="1"/>
  <c r="Q617" i="68"/>
  <c r="M617" i="68" s="1"/>
  <c r="Q616" i="68"/>
  <c r="M616" i="68" s="1"/>
  <c r="Q615" i="68"/>
  <c r="M615" i="68" s="1"/>
  <c r="Q614" i="68"/>
  <c r="M614" i="68" s="1"/>
  <c r="Q613" i="68"/>
  <c r="M613" i="68" s="1"/>
  <c r="Q612" i="68"/>
  <c r="M612" i="68" s="1"/>
  <c r="Q611" i="68"/>
  <c r="M611" i="68" s="1"/>
  <c r="Q610" i="68"/>
  <c r="M610" i="68" s="1"/>
  <c r="Q609" i="68"/>
  <c r="M609" i="68" s="1"/>
  <c r="Q608" i="68"/>
  <c r="M608" i="68" s="1"/>
  <c r="Q607" i="68"/>
  <c r="M607" i="68" s="1"/>
  <c r="Q606" i="68"/>
  <c r="M606" i="68" s="1"/>
  <c r="Q605" i="68"/>
  <c r="M605" i="68" s="1"/>
  <c r="Q604" i="68"/>
  <c r="M604" i="68" s="1"/>
  <c r="Q603" i="68"/>
  <c r="M603" i="68" s="1"/>
  <c r="Q602" i="68"/>
  <c r="M602" i="68" s="1"/>
  <c r="Q601" i="68"/>
  <c r="M601" i="68" s="1"/>
  <c r="Q600" i="68"/>
  <c r="M600" i="68" s="1"/>
  <c r="Q599" i="68"/>
  <c r="M599" i="68" s="1"/>
  <c r="Q598" i="68"/>
  <c r="M598" i="68" s="1"/>
  <c r="Q597" i="68"/>
  <c r="M597" i="68" s="1"/>
  <c r="Q596" i="68"/>
  <c r="M596" i="68" s="1"/>
  <c r="Q595" i="68"/>
  <c r="M595" i="68" s="1"/>
  <c r="Q594" i="68"/>
  <c r="M594" i="68" s="1"/>
  <c r="Q593" i="68"/>
  <c r="M593" i="68" s="1"/>
  <c r="Q592" i="68"/>
  <c r="M592" i="68" s="1"/>
  <c r="Q591" i="68"/>
  <c r="M591" i="68" s="1"/>
  <c r="Q590" i="68"/>
  <c r="M590" i="68" s="1"/>
  <c r="Q589" i="68"/>
  <c r="M589" i="68" s="1"/>
  <c r="Q588" i="68"/>
  <c r="M588" i="68" s="1"/>
  <c r="Q587" i="68"/>
  <c r="M587" i="68" s="1"/>
  <c r="Q586" i="68"/>
  <c r="M586" i="68" s="1"/>
  <c r="Q585" i="68"/>
  <c r="M585" i="68" s="1"/>
  <c r="Q584" i="68"/>
  <c r="M584" i="68" s="1"/>
  <c r="Q583" i="68"/>
  <c r="M583" i="68" s="1"/>
  <c r="Q582" i="68"/>
  <c r="M582" i="68" s="1"/>
  <c r="Q581" i="68"/>
  <c r="M581" i="68" s="1"/>
  <c r="Q580" i="68"/>
  <c r="M580" i="68" s="1"/>
  <c r="Q579" i="68"/>
  <c r="M579" i="68" s="1"/>
  <c r="Q578" i="68"/>
  <c r="M578" i="68" s="1"/>
  <c r="Q577" i="68"/>
  <c r="M577" i="68" s="1"/>
  <c r="Q576" i="68"/>
  <c r="M576" i="68" s="1"/>
  <c r="Q575" i="68"/>
  <c r="M575" i="68" s="1"/>
  <c r="Q574" i="68"/>
  <c r="M574" i="68" s="1"/>
  <c r="Q573" i="68"/>
  <c r="M573" i="68" s="1"/>
  <c r="Q572" i="68"/>
  <c r="M572" i="68" s="1"/>
  <c r="Q571" i="68"/>
  <c r="M571" i="68" s="1"/>
  <c r="Q570" i="68"/>
  <c r="M570" i="68" s="1"/>
  <c r="Q569" i="68"/>
  <c r="M569" i="68" s="1"/>
  <c r="Q568" i="68"/>
  <c r="M568" i="68" s="1"/>
  <c r="Q567" i="68"/>
  <c r="M567" i="68" s="1"/>
  <c r="Q566" i="68"/>
  <c r="M566" i="68" s="1"/>
  <c r="Q565" i="68"/>
  <c r="M565" i="68" s="1"/>
  <c r="Q564" i="68"/>
  <c r="M564" i="68" s="1"/>
  <c r="Q563" i="68"/>
  <c r="M563" i="68" s="1"/>
  <c r="Q562" i="68"/>
  <c r="M562" i="68" s="1"/>
  <c r="Q561" i="68"/>
  <c r="M561" i="68" s="1"/>
  <c r="Q560" i="68"/>
  <c r="M560" i="68" s="1"/>
  <c r="Q559" i="68"/>
  <c r="M559" i="68" s="1"/>
  <c r="Q558" i="68"/>
  <c r="M558" i="68" s="1"/>
  <c r="Q557" i="68"/>
  <c r="M557" i="68" s="1"/>
  <c r="Q556" i="68"/>
  <c r="M556" i="68" s="1"/>
  <c r="Q555" i="68"/>
  <c r="M555" i="68" s="1"/>
  <c r="Q554" i="68"/>
  <c r="M554" i="68" s="1"/>
  <c r="Q553" i="68"/>
  <c r="M553" i="68" s="1"/>
  <c r="Q552" i="68"/>
  <c r="M552" i="68" s="1"/>
  <c r="Q551" i="68"/>
  <c r="M551" i="68" s="1"/>
  <c r="Q550" i="68"/>
  <c r="M550" i="68" s="1"/>
  <c r="Q549" i="68"/>
  <c r="M549" i="68" s="1"/>
  <c r="Q548" i="68"/>
  <c r="M548" i="68" s="1"/>
  <c r="Q547" i="68"/>
  <c r="M547" i="68" s="1"/>
  <c r="Q546" i="68"/>
  <c r="M546" i="68" s="1"/>
  <c r="Q545" i="68"/>
  <c r="M545" i="68" s="1"/>
  <c r="Q544" i="68"/>
  <c r="M544" i="68" s="1"/>
  <c r="Q543" i="68"/>
  <c r="M543" i="68" s="1"/>
  <c r="Q542" i="68"/>
  <c r="M542" i="68" s="1"/>
  <c r="Q541" i="68"/>
  <c r="M541" i="68" s="1"/>
  <c r="Q540" i="68"/>
  <c r="M540" i="68" s="1"/>
  <c r="Q539" i="68"/>
  <c r="M539" i="68" s="1"/>
  <c r="Q538" i="68"/>
  <c r="M538" i="68" s="1"/>
  <c r="Q537" i="68"/>
  <c r="M537" i="68" s="1"/>
  <c r="Q536" i="68"/>
  <c r="M536" i="68" s="1"/>
  <c r="Q535" i="68"/>
  <c r="M535" i="68" s="1"/>
  <c r="Q534" i="68"/>
  <c r="M534" i="68" s="1"/>
  <c r="Q533" i="68"/>
  <c r="M533" i="68" s="1"/>
  <c r="Q532" i="68"/>
  <c r="M532" i="68" s="1"/>
  <c r="Q531" i="68"/>
  <c r="M531" i="68" s="1"/>
  <c r="Q530" i="68"/>
  <c r="M530" i="68" s="1"/>
  <c r="Q529" i="68"/>
  <c r="M529" i="68" s="1"/>
  <c r="Q528" i="68"/>
  <c r="M528" i="68" s="1"/>
  <c r="Q527" i="68"/>
  <c r="M527" i="68" s="1"/>
  <c r="Q526" i="68"/>
  <c r="M526" i="68" s="1"/>
  <c r="Q525" i="68"/>
  <c r="M525" i="68" s="1"/>
  <c r="Q524" i="68"/>
  <c r="M524" i="68" s="1"/>
  <c r="Q523" i="68"/>
  <c r="M523" i="68" s="1"/>
  <c r="Q522" i="68"/>
  <c r="M522" i="68" s="1"/>
  <c r="Q521" i="68"/>
  <c r="M521" i="68" s="1"/>
  <c r="Q520" i="68"/>
  <c r="M520" i="68" s="1"/>
  <c r="Q519" i="68"/>
  <c r="M519" i="68" s="1"/>
  <c r="Q518" i="68"/>
  <c r="M518" i="68" s="1"/>
  <c r="Q517" i="68"/>
  <c r="M517" i="68" s="1"/>
  <c r="Q516" i="68"/>
  <c r="M516" i="68" s="1"/>
  <c r="Q515" i="68"/>
  <c r="M515" i="68" s="1"/>
  <c r="Q514" i="68"/>
  <c r="M514" i="68" s="1"/>
  <c r="Q513" i="68"/>
  <c r="M513" i="68" s="1"/>
  <c r="Q512" i="68"/>
  <c r="M512" i="68" s="1"/>
  <c r="Q511" i="68"/>
  <c r="M511" i="68" s="1"/>
  <c r="Q510" i="68"/>
  <c r="M510" i="68" s="1"/>
  <c r="Q509" i="68"/>
  <c r="M509" i="68" s="1"/>
  <c r="Q508" i="68"/>
  <c r="M508" i="68" s="1"/>
  <c r="Q507" i="68"/>
  <c r="M507" i="68" s="1"/>
  <c r="Q506" i="68"/>
  <c r="M506" i="68" s="1"/>
  <c r="Q505" i="68"/>
  <c r="M505" i="68" s="1"/>
  <c r="Q504" i="68"/>
  <c r="M504" i="68" s="1"/>
  <c r="Q503" i="68"/>
  <c r="M503" i="68" s="1"/>
  <c r="Q502" i="68"/>
  <c r="M502" i="68" s="1"/>
  <c r="Q501" i="68"/>
  <c r="M501" i="68" s="1"/>
  <c r="Q500" i="68"/>
  <c r="M500" i="68" s="1"/>
  <c r="Q499" i="68"/>
  <c r="M499" i="68" s="1"/>
  <c r="Q498" i="68"/>
  <c r="M498" i="68" s="1"/>
  <c r="Q497" i="68"/>
  <c r="M497" i="68" s="1"/>
  <c r="Q496" i="68"/>
  <c r="M496" i="68" s="1"/>
  <c r="Q495" i="68"/>
  <c r="M495" i="68" s="1"/>
  <c r="Q494" i="68"/>
  <c r="M494" i="68" s="1"/>
  <c r="Q493" i="68"/>
  <c r="M493" i="68" s="1"/>
  <c r="Q492" i="68"/>
  <c r="M492" i="68" s="1"/>
  <c r="Q491" i="68"/>
  <c r="M491" i="68" s="1"/>
  <c r="Q490" i="68"/>
  <c r="M490" i="68" s="1"/>
  <c r="Q489" i="68"/>
  <c r="M489" i="68" s="1"/>
  <c r="Q488" i="68"/>
  <c r="M488" i="68" s="1"/>
  <c r="Q487" i="68"/>
  <c r="M487" i="68" s="1"/>
  <c r="Q486" i="68"/>
  <c r="M486" i="68" s="1"/>
  <c r="Q485" i="68"/>
  <c r="M485" i="68" s="1"/>
  <c r="Q484" i="68"/>
  <c r="M484" i="68" s="1"/>
  <c r="Q483" i="68"/>
  <c r="M483" i="68" s="1"/>
  <c r="Q482" i="68"/>
  <c r="M482" i="68" s="1"/>
  <c r="Q481" i="68"/>
  <c r="M481" i="68" s="1"/>
  <c r="Q480" i="68"/>
  <c r="M480" i="68" s="1"/>
  <c r="Q479" i="68"/>
  <c r="M479" i="68" s="1"/>
  <c r="Q478" i="68"/>
  <c r="M478" i="68" s="1"/>
  <c r="Q477" i="68"/>
  <c r="M477" i="68" s="1"/>
  <c r="Q476" i="68"/>
  <c r="M476" i="68" s="1"/>
  <c r="Q475" i="68"/>
  <c r="M475" i="68" s="1"/>
  <c r="Q474" i="68"/>
  <c r="M474" i="68" s="1"/>
  <c r="Q473" i="68"/>
  <c r="M473" i="68" s="1"/>
  <c r="Q472" i="68"/>
  <c r="M472" i="68" s="1"/>
  <c r="Q471" i="68"/>
  <c r="M471" i="68" s="1"/>
  <c r="Q470" i="68"/>
  <c r="M470" i="68" s="1"/>
  <c r="Q469" i="68"/>
  <c r="M469" i="68" s="1"/>
  <c r="Q468" i="68"/>
  <c r="M468" i="68" s="1"/>
  <c r="Q467" i="68"/>
  <c r="M467" i="68" s="1"/>
  <c r="Q466" i="68"/>
  <c r="M466" i="68" s="1"/>
  <c r="Q465" i="68"/>
  <c r="M465" i="68" s="1"/>
  <c r="Q464" i="68"/>
  <c r="M464" i="68" s="1"/>
  <c r="Q463" i="68"/>
  <c r="M463" i="68" s="1"/>
  <c r="Q462" i="68"/>
  <c r="M462" i="68" s="1"/>
  <c r="Q461" i="68"/>
  <c r="M461" i="68" s="1"/>
  <c r="Q460" i="68"/>
  <c r="M460" i="68" s="1"/>
  <c r="Q459" i="68"/>
  <c r="M459" i="68" s="1"/>
  <c r="Q458" i="68"/>
  <c r="M458" i="68" s="1"/>
  <c r="Q457" i="68"/>
  <c r="M457" i="68" s="1"/>
  <c r="Q456" i="68"/>
  <c r="M456" i="68" s="1"/>
  <c r="Q455" i="68"/>
  <c r="M455" i="68" s="1"/>
  <c r="Q454" i="68"/>
  <c r="M454" i="68" s="1"/>
  <c r="Q453" i="68"/>
  <c r="M453" i="68" s="1"/>
  <c r="Q452" i="68"/>
  <c r="M452" i="68" s="1"/>
  <c r="Q451" i="68"/>
  <c r="M451" i="68" s="1"/>
  <c r="Q450" i="68"/>
  <c r="M450" i="68" s="1"/>
  <c r="Q449" i="68"/>
  <c r="M449" i="68" s="1"/>
  <c r="Q448" i="68"/>
  <c r="M448" i="68" s="1"/>
  <c r="Q447" i="68"/>
  <c r="M447" i="68" s="1"/>
  <c r="Q446" i="68"/>
  <c r="M446" i="68" s="1"/>
  <c r="Q445" i="68"/>
  <c r="M445" i="68" s="1"/>
  <c r="Q444" i="68"/>
  <c r="M444" i="68" s="1"/>
  <c r="Q443" i="68"/>
  <c r="M443" i="68" s="1"/>
  <c r="Q442" i="68"/>
  <c r="M442" i="68" s="1"/>
  <c r="Q441" i="68"/>
  <c r="M441" i="68" s="1"/>
  <c r="Q440" i="68"/>
  <c r="M440" i="68" s="1"/>
  <c r="Q439" i="68"/>
  <c r="M439" i="68" s="1"/>
  <c r="Q438" i="68"/>
  <c r="M438" i="68" s="1"/>
  <c r="Q437" i="68"/>
  <c r="M437" i="68" s="1"/>
  <c r="Q436" i="68"/>
  <c r="M436" i="68" s="1"/>
  <c r="Q435" i="68"/>
  <c r="M435" i="68" s="1"/>
  <c r="Q434" i="68"/>
  <c r="M434" i="68" s="1"/>
  <c r="Q433" i="68"/>
  <c r="M433" i="68" s="1"/>
  <c r="Q432" i="68"/>
  <c r="M432" i="68" s="1"/>
  <c r="Q431" i="68"/>
  <c r="M431" i="68" s="1"/>
  <c r="Q430" i="68"/>
  <c r="M430" i="68" s="1"/>
  <c r="Q429" i="68"/>
  <c r="M429" i="68" s="1"/>
  <c r="Q428" i="68"/>
  <c r="M428" i="68" s="1"/>
  <c r="Q427" i="68"/>
  <c r="M427" i="68" s="1"/>
  <c r="Q426" i="68"/>
  <c r="M426" i="68" s="1"/>
  <c r="Q425" i="68"/>
  <c r="M425" i="68" s="1"/>
  <c r="Q424" i="68"/>
  <c r="M424" i="68" s="1"/>
  <c r="Q423" i="68"/>
  <c r="M423" i="68" s="1"/>
  <c r="Q422" i="68"/>
  <c r="M422" i="68" s="1"/>
  <c r="Q421" i="68"/>
  <c r="M421" i="68" s="1"/>
  <c r="Q420" i="68"/>
  <c r="M420" i="68" s="1"/>
  <c r="Q419" i="68"/>
  <c r="M419" i="68" s="1"/>
  <c r="Q418" i="68"/>
  <c r="M418" i="68" s="1"/>
  <c r="Q417" i="68"/>
  <c r="M417" i="68" s="1"/>
  <c r="Q416" i="68"/>
  <c r="M416" i="68" s="1"/>
  <c r="Q415" i="68"/>
  <c r="M415" i="68" s="1"/>
  <c r="Q414" i="68"/>
  <c r="M414" i="68" s="1"/>
  <c r="Q413" i="68"/>
  <c r="M413" i="68" s="1"/>
  <c r="Q412" i="68"/>
  <c r="M412" i="68" s="1"/>
  <c r="Q411" i="68"/>
  <c r="M411" i="68" s="1"/>
  <c r="Q410" i="68"/>
  <c r="M410" i="68" s="1"/>
  <c r="Q409" i="68"/>
  <c r="M409" i="68" s="1"/>
  <c r="Q408" i="68"/>
  <c r="M408" i="68" s="1"/>
  <c r="Q407" i="68"/>
  <c r="M407" i="68" s="1"/>
  <c r="Q406" i="68"/>
  <c r="M406" i="68" s="1"/>
  <c r="Q405" i="68"/>
  <c r="M405" i="68" s="1"/>
  <c r="Q404" i="68"/>
  <c r="M404" i="68" s="1"/>
  <c r="Q403" i="68"/>
  <c r="M403" i="68" s="1"/>
  <c r="Q402" i="68"/>
  <c r="M402" i="68" s="1"/>
  <c r="Q401" i="68"/>
  <c r="M401" i="68" s="1"/>
  <c r="Q400" i="68"/>
  <c r="M400" i="68" s="1"/>
  <c r="Q399" i="68"/>
  <c r="M399" i="68" s="1"/>
  <c r="Q398" i="68"/>
  <c r="M398" i="68" s="1"/>
  <c r="Q397" i="68"/>
  <c r="M397" i="68" s="1"/>
  <c r="Q396" i="68"/>
  <c r="M396" i="68" s="1"/>
  <c r="Q395" i="68"/>
  <c r="M395" i="68" s="1"/>
  <c r="Q394" i="68"/>
  <c r="M394" i="68" s="1"/>
  <c r="Q393" i="68"/>
  <c r="M393" i="68" s="1"/>
  <c r="Q392" i="68"/>
  <c r="M392" i="68" s="1"/>
  <c r="Q391" i="68"/>
  <c r="M391" i="68" s="1"/>
  <c r="Q390" i="68"/>
  <c r="M390" i="68" s="1"/>
  <c r="Q389" i="68"/>
  <c r="M389" i="68" s="1"/>
  <c r="Q388" i="68"/>
  <c r="M388" i="68" s="1"/>
  <c r="Q387" i="68"/>
  <c r="M387" i="68" s="1"/>
  <c r="Q386" i="68"/>
  <c r="M386" i="68" s="1"/>
  <c r="Q385" i="68"/>
  <c r="M385" i="68" s="1"/>
  <c r="Q384" i="68"/>
  <c r="M384" i="68" s="1"/>
  <c r="Q383" i="68"/>
  <c r="M383" i="68" s="1"/>
  <c r="Q382" i="68"/>
  <c r="M382" i="68" s="1"/>
  <c r="Q381" i="68"/>
  <c r="M381" i="68" s="1"/>
  <c r="Q380" i="68"/>
  <c r="M380" i="68" s="1"/>
  <c r="Q379" i="68"/>
  <c r="M379" i="68" s="1"/>
  <c r="Q378" i="68"/>
  <c r="M378" i="68" s="1"/>
  <c r="Q377" i="68"/>
  <c r="M377" i="68" s="1"/>
  <c r="Q376" i="68"/>
  <c r="M376" i="68" s="1"/>
  <c r="Q375" i="68"/>
  <c r="M375" i="68" s="1"/>
  <c r="Q374" i="68"/>
  <c r="M374" i="68" s="1"/>
  <c r="Q373" i="68"/>
  <c r="M373" i="68" s="1"/>
  <c r="Q372" i="68"/>
  <c r="M372" i="68" s="1"/>
  <c r="Q371" i="68"/>
  <c r="M371" i="68" s="1"/>
  <c r="Q370" i="68"/>
  <c r="M370" i="68" s="1"/>
  <c r="Q369" i="68"/>
  <c r="M369" i="68" s="1"/>
  <c r="Q368" i="68"/>
  <c r="M368" i="68" s="1"/>
  <c r="Q367" i="68"/>
  <c r="M367" i="68" s="1"/>
  <c r="Q366" i="68"/>
  <c r="M366" i="68" s="1"/>
  <c r="Q365" i="68"/>
  <c r="M365" i="68" s="1"/>
  <c r="Q364" i="68"/>
  <c r="M364" i="68" s="1"/>
  <c r="Q363" i="68"/>
  <c r="M363" i="68" s="1"/>
  <c r="Q362" i="68"/>
  <c r="M362" i="68" s="1"/>
  <c r="Q361" i="68"/>
  <c r="M361" i="68" s="1"/>
  <c r="Q360" i="68"/>
  <c r="M360" i="68" s="1"/>
  <c r="Q359" i="68"/>
  <c r="M359" i="68" s="1"/>
  <c r="Q358" i="68"/>
  <c r="M358" i="68" s="1"/>
  <c r="Q357" i="68"/>
  <c r="M357" i="68" s="1"/>
  <c r="Q356" i="68"/>
  <c r="M356" i="68" s="1"/>
  <c r="Q355" i="68"/>
  <c r="M355" i="68" s="1"/>
  <c r="Q354" i="68"/>
  <c r="M354" i="68" s="1"/>
  <c r="Q353" i="68"/>
  <c r="M353" i="68" s="1"/>
  <c r="Q352" i="68"/>
  <c r="M352" i="68" s="1"/>
  <c r="Q351" i="68"/>
  <c r="M351" i="68" s="1"/>
  <c r="Q350" i="68"/>
  <c r="M350" i="68" s="1"/>
  <c r="Q349" i="68"/>
  <c r="M349" i="68" s="1"/>
  <c r="Q348" i="68"/>
  <c r="M348" i="68" s="1"/>
  <c r="Q347" i="68"/>
  <c r="M347" i="68" s="1"/>
  <c r="Q346" i="68"/>
  <c r="M346" i="68" s="1"/>
  <c r="Q345" i="68"/>
  <c r="M345" i="68" s="1"/>
  <c r="Q344" i="68"/>
  <c r="M344" i="68" s="1"/>
  <c r="Q343" i="68"/>
  <c r="M343" i="68" s="1"/>
  <c r="Q342" i="68"/>
  <c r="M342" i="68" s="1"/>
  <c r="Q341" i="68"/>
  <c r="M341" i="68" s="1"/>
  <c r="Q340" i="68"/>
  <c r="M340" i="68" s="1"/>
  <c r="Q339" i="68"/>
  <c r="M339" i="68" s="1"/>
  <c r="Q338" i="68"/>
  <c r="M338" i="68" s="1"/>
  <c r="Q337" i="68"/>
  <c r="M337" i="68" s="1"/>
  <c r="Q336" i="68"/>
  <c r="M336" i="68" s="1"/>
  <c r="Q335" i="68"/>
  <c r="M335" i="68" s="1"/>
  <c r="Q334" i="68"/>
  <c r="M334" i="68" s="1"/>
  <c r="Q333" i="68"/>
  <c r="M333" i="68" s="1"/>
  <c r="Q332" i="68"/>
  <c r="M332" i="68" s="1"/>
  <c r="Q331" i="68"/>
  <c r="M331" i="68" s="1"/>
  <c r="Q330" i="68"/>
  <c r="M330" i="68" s="1"/>
  <c r="Q329" i="68"/>
  <c r="M329" i="68" s="1"/>
  <c r="Q328" i="68"/>
  <c r="M328" i="68" s="1"/>
  <c r="Q327" i="68"/>
  <c r="M327" i="68" s="1"/>
  <c r="Q326" i="68"/>
  <c r="M326" i="68" s="1"/>
  <c r="Q325" i="68"/>
  <c r="M325" i="68" s="1"/>
  <c r="Q324" i="68"/>
  <c r="M324" i="68" s="1"/>
  <c r="Q323" i="68"/>
  <c r="M323" i="68" s="1"/>
  <c r="Q322" i="68"/>
  <c r="M322" i="68" s="1"/>
  <c r="Q321" i="68"/>
  <c r="M321" i="68" s="1"/>
  <c r="Q320" i="68"/>
  <c r="M320" i="68" s="1"/>
  <c r="Q319" i="68"/>
  <c r="M319" i="68" s="1"/>
  <c r="Q318" i="68"/>
  <c r="M318" i="68" s="1"/>
  <c r="Q317" i="68"/>
  <c r="M317" i="68" s="1"/>
  <c r="Q316" i="68"/>
  <c r="M316" i="68" s="1"/>
  <c r="Q315" i="68"/>
  <c r="M315" i="68" s="1"/>
  <c r="Q314" i="68"/>
  <c r="M314" i="68" s="1"/>
  <c r="Q313" i="68"/>
  <c r="M313" i="68" s="1"/>
  <c r="Q312" i="68"/>
  <c r="M312" i="68" s="1"/>
  <c r="Q311" i="68"/>
  <c r="M311" i="68" s="1"/>
  <c r="Q310" i="68"/>
  <c r="M310" i="68" s="1"/>
  <c r="Q309" i="68"/>
  <c r="M309" i="68" s="1"/>
  <c r="Q308" i="68"/>
  <c r="M308" i="68" s="1"/>
  <c r="Q307" i="68"/>
  <c r="M307" i="68" s="1"/>
  <c r="Q306" i="68"/>
  <c r="M306" i="68" s="1"/>
  <c r="Q305" i="68"/>
  <c r="M305" i="68" s="1"/>
  <c r="Q304" i="68"/>
  <c r="M304" i="68" s="1"/>
  <c r="Q303" i="68"/>
  <c r="M303" i="68" s="1"/>
  <c r="Q302" i="68"/>
  <c r="M302" i="68" s="1"/>
  <c r="Q301" i="68"/>
  <c r="M301" i="68" s="1"/>
  <c r="Q300" i="68"/>
  <c r="M300" i="68" s="1"/>
  <c r="Q299" i="68"/>
  <c r="M299" i="68" s="1"/>
  <c r="Q298" i="68"/>
  <c r="M298" i="68" s="1"/>
  <c r="Q297" i="68"/>
  <c r="M297" i="68" s="1"/>
  <c r="Q296" i="68"/>
  <c r="M296" i="68" s="1"/>
  <c r="Q295" i="68"/>
  <c r="M295" i="68" s="1"/>
  <c r="Q294" i="68"/>
  <c r="M294" i="68" s="1"/>
  <c r="Q293" i="68"/>
  <c r="M293" i="68" s="1"/>
  <c r="Q292" i="68"/>
  <c r="M292" i="68" s="1"/>
  <c r="Q291" i="68"/>
  <c r="M291" i="68" s="1"/>
  <c r="Q290" i="68"/>
  <c r="M290" i="68" s="1"/>
  <c r="Q289" i="68"/>
  <c r="M289" i="68" s="1"/>
  <c r="Q288" i="68"/>
  <c r="M288" i="68" s="1"/>
  <c r="Q287" i="68"/>
  <c r="M287" i="68" s="1"/>
  <c r="Q286" i="68"/>
  <c r="M286" i="68" s="1"/>
  <c r="Q285" i="68"/>
  <c r="M285" i="68" s="1"/>
  <c r="Q284" i="68"/>
  <c r="M284" i="68" s="1"/>
  <c r="Q283" i="68"/>
  <c r="M283" i="68" s="1"/>
  <c r="Q282" i="68"/>
  <c r="M282" i="68" s="1"/>
  <c r="Q281" i="68"/>
  <c r="M281" i="68" s="1"/>
  <c r="Q280" i="68"/>
  <c r="M280" i="68" s="1"/>
  <c r="Q279" i="68"/>
  <c r="M279" i="68" s="1"/>
  <c r="Q278" i="68"/>
  <c r="M278" i="68" s="1"/>
  <c r="Q277" i="68"/>
  <c r="M277" i="68" s="1"/>
  <c r="Q276" i="68"/>
  <c r="M276" i="68" s="1"/>
  <c r="Q275" i="68"/>
  <c r="M275" i="68" s="1"/>
  <c r="Q274" i="68"/>
  <c r="M274" i="68" s="1"/>
  <c r="Q273" i="68"/>
  <c r="M273" i="68" s="1"/>
  <c r="Q272" i="68"/>
  <c r="M272" i="68" s="1"/>
  <c r="Q271" i="68"/>
  <c r="M271" i="68" s="1"/>
  <c r="Q270" i="68"/>
  <c r="M270" i="68" s="1"/>
  <c r="Q269" i="68"/>
  <c r="M269" i="68" s="1"/>
  <c r="Q268" i="68"/>
  <c r="M268" i="68" s="1"/>
  <c r="Q267" i="68"/>
  <c r="M267" i="68" s="1"/>
  <c r="Q266" i="68"/>
  <c r="M266" i="68" s="1"/>
  <c r="Q265" i="68"/>
  <c r="M265" i="68" s="1"/>
  <c r="Q264" i="68"/>
  <c r="M264" i="68" s="1"/>
  <c r="Q263" i="68"/>
  <c r="M263" i="68" s="1"/>
  <c r="Q262" i="68"/>
  <c r="M262" i="68" s="1"/>
  <c r="Q261" i="68"/>
  <c r="M261" i="68" s="1"/>
  <c r="Q260" i="68"/>
  <c r="M260" i="68" s="1"/>
  <c r="Q259" i="68"/>
  <c r="M259" i="68" s="1"/>
  <c r="Q258" i="68"/>
  <c r="M258" i="68" s="1"/>
  <c r="Q257" i="68"/>
  <c r="M257" i="68" s="1"/>
  <c r="Q256" i="68"/>
  <c r="M256" i="68" s="1"/>
  <c r="Q255" i="68"/>
  <c r="M255" i="68" s="1"/>
  <c r="Q254" i="68"/>
  <c r="M254" i="68" s="1"/>
  <c r="Q253" i="68"/>
  <c r="M253" i="68" s="1"/>
  <c r="Q252" i="68"/>
  <c r="M252" i="68" s="1"/>
  <c r="Q251" i="68"/>
  <c r="M251" i="68" s="1"/>
  <c r="Q250" i="68"/>
  <c r="M250" i="68" s="1"/>
  <c r="Q249" i="68"/>
  <c r="M249" i="68" s="1"/>
  <c r="Q248" i="68"/>
  <c r="M248" i="68" s="1"/>
  <c r="Q247" i="68"/>
  <c r="M247" i="68" s="1"/>
  <c r="Q246" i="68"/>
  <c r="M246" i="68" s="1"/>
  <c r="Q245" i="68"/>
  <c r="M245" i="68" s="1"/>
  <c r="Q244" i="68"/>
  <c r="M244" i="68" s="1"/>
  <c r="Q243" i="68"/>
  <c r="M243" i="68" s="1"/>
  <c r="Q242" i="68"/>
  <c r="M242" i="68" s="1"/>
  <c r="Q241" i="68"/>
  <c r="M241" i="68" s="1"/>
  <c r="Q240" i="68"/>
  <c r="M240" i="68" s="1"/>
  <c r="Q239" i="68"/>
  <c r="M239" i="68" s="1"/>
  <c r="Q238" i="68"/>
  <c r="M238" i="68" s="1"/>
  <c r="Q237" i="68"/>
  <c r="M237" i="68" s="1"/>
  <c r="Q236" i="68"/>
  <c r="M236" i="68" s="1"/>
  <c r="Q235" i="68"/>
  <c r="M235" i="68" s="1"/>
  <c r="Q234" i="68"/>
  <c r="M234" i="68" s="1"/>
  <c r="Q233" i="68"/>
  <c r="M233" i="68" s="1"/>
  <c r="Q232" i="68"/>
  <c r="M232" i="68" s="1"/>
  <c r="Q231" i="68"/>
  <c r="M231" i="68" s="1"/>
  <c r="Q230" i="68"/>
  <c r="M230" i="68" s="1"/>
  <c r="Q229" i="68"/>
  <c r="M229" i="68" s="1"/>
  <c r="Q228" i="68"/>
  <c r="M228" i="68" s="1"/>
  <c r="Q227" i="68"/>
  <c r="M227" i="68" s="1"/>
  <c r="Q226" i="68"/>
  <c r="M226" i="68" s="1"/>
  <c r="Q225" i="68"/>
  <c r="M225" i="68" s="1"/>
  <c r="Q224" i="68"/>
  <c r="M224" i="68" s="1"/>
  <c r="Q223" i="68"/>
  <c r="M223" i="68" s="1"/>
  <c r="Q222" i="68"/>
  <c r="M222" i="68" s="1"/>
  <c r="Q221" i="68"/>
  <c r="M221" i="68" s="1"/>
  <c r="Q220" i="68"/>
  <c r="M220" i="68" s="1"/>
  <c r="Q219" i="68"/>
  <c r="M219" i="68" s="1"/>
  <c r="Q218" i="68"/>
  <c r="M218" i="68" s="1"/>
  <c r="Q217" i="68"/>
  <c r="M217" i="68" s="1"/>
  <c r="Q216" i="68"/>
  <c r="M216" i="68" s="1"/>
  <c r="Q215" i="68"/>
  <c r="M215" i="68" s="1"/>
  <c r="Q214" i="68"/>
  <c r="M214" i="68" s="1"/>
  <c r="Q213" i="68"/>
  <c r="M213" i="68" s="1"/>
  <c r="Q212" i="68"/>
  <c r="M212" i="68" s="1"/>
  <c r="Q211" i="68"/>
  <c r="M211" i="68" s="1"/>
  <c r="Q210" i="68"/>
  <c r="M210" i="68" s="1"/>
  <c r="Q209" i="68"/>
  <c r="M209" i="68" s="1"/>
  <c r="Q208" i="68"/>
  <c r="M208" i="68" s="1"/>
  <c r="Q207" i="68"/>
  <c r="M207" i="68" s="1"/>
  <c r="Q206" i="68"/>
  <c r="M206" i="68" s="1"/>
  <c r="Q205" i="68"/>
  <c r="M205" i="68" s="1"/>
  <c r="Q204" i="68"/>
  <c r="M204" i="68" s="1"/>
  <c r="Q203" i="68"/>
  <c r="M203" i="68" s="1"/>
  <c r="Q202" i="68"/>
  <c r="M202" i="68" s="1"/>
  <c r="Q201" i="68"/>
  <c r="M201" i="68" s="1"/>
  <c r="Q200" i="68"/>
  <c r="M200" i="68" s="1"/>
  <c r="Q199" i="68"/>
  <c r="M199" i="68" s="1"/>
  <c r="Q198" i="68"/>
  <c r="M198" i="68" s="1"/>
  <c r="Q197" i="68"/>
  <c r="M197" i="68" s="1"/>
  <c r="Q196" i="68"/>
  <c r="M196" i="68" s="1"/>
  <c r="Q195" i="68"/>
  <c r="M195" i="68" s="1"/>
  <c r="Q194" i="68"/>
  <c r="M194" i="68" s="1"/>
  <c r="Q193" i="68"/>
  <c r="M193" i="68" s="1"/>
  <c r="Q192" i="68"/>
  <c r="M192" i="68" s="1"/>
  <c r="Q191" i="68"/>
  <c r="M191" i="68" s="1"/>
  <c r="Q190" i="68"/>
  <c r="M190" i="68" s="1"/>
  <c r="Q189" i="68"/>
  <c r="M189" i="68" s="1"/>
  <c r="Q188" i="68"/>
  <c r="M188" i="68" s="1"/>
  <c r="Q187" i="68"/>
  <c r="M187" i="68" s="1"/>
  <c r="Q186" i="68"/>
  <c r="M186" i="68" s="1"/>
  <c r="Q185" i="68"/>
  <c r="M185" i="68" s="1"/>
  <c r="Q184" i="68"/>
  <c r="M184" i="68" s="1"/>
  <c r="Q183" i="68"/>
  <c r="M183" i="68" s="1"/>
  <c r="Q182" i="68"/>
  <c r="M182" i="68" s="1"/>
  <c r="Q181" i="68"/>
  <c r="M181" i="68" s="1"/>
  <c r="Q180" i="68"/>
  <c r="M180" i="68" s="1"/>
  <c r="Q179" i="68"/>
  <c r="M179" i="68" s="1"/>
  <c r="Q178" i="68"/>
  <c r="M178" i="68" s="1"/>
  <c r="Q177" i="68"/>
  <c r="M177" i="68" s="1"/>
  <c r="Q176" i="68"/>
  <c r="M176" i="68" s="1"/>
  <c r="Q175" i="68"/>
  <c r="M175" i="68" s="1"/>
  <c r="Q174" i="68"/>
  <c r="M174" i="68" s="1"/>
  <c r="Q173" i="68"/>
  <c r="M173" i="68" s="1"/>
  <c r="Q172" i="68"/>
  <c r="M172" i="68" s="1"/>
  <c r="Q171" i="68"/>
  <c r="M171" i="68" s="1"/>
  <c r="Q170" i="68"/>
  <c r="M170" i="68" s="1"/>
  <c r="Q169" i="68"/>
  <c r="M169" i="68" s="1"/>
  <c r="Q168" i="68"/>
  <c r="M168" i="68" s="1"/>
  <c r="Q167" i="68"/>
  <c r="M167" i="68" s="1"/>
  <c r="Q166" i="68"/>
  <c r="M166" i="68" s="1"/>
  <c r="Q165" i="68"/>
  <c r="M165" i="68" s="1"/>
  <c r="Q164" i="68"/>
  <c r="M164" i="68" s="1"/>
  <c r="Q163" i="68"/>
  <c r="M163" i="68" s="1"/>
  <c r="Q162" i="68"/>
  <c r="M162" i="68" s="1"/>
  <c r="Q161" i="68"/>
  <c r="M161" i="68" s="1"/>
  <c r="Q160" i="68"/>
  <c r="M160" i="68" s="1"/>
  <c r="Q159" i="68"/>
  <c r="M159" i="68" s="1"/>
  <c r="Q158" i="68"/>
  <c r="M158" i="68" s="1"/>
  <c r="Q157" i="68"/>
  <c r="M157" i="68" s="1"/>
  <c r="Q156" i="68"/>
  <c r="M156" i="68" s="1"/>
  <c r="Q155" i="68"/>
  <c r="M155" i="68" s="1"/>
  <c r="Q154" i="68"/>
  <c r="M154" i="68" s="1"/>
  <c r="Q153" i="68"/>
  <c r="M153" i="68" s="1"/>
  <c r="Q152" i="68"/>
  <c r="M152" i="68" s="1"/>
  <c r="Q151" i="68"/>
  <c r="M151" i="68" s="1"/>
  <c r="Q150" i="68"/>
  <c r="M150" i="68" s="1"/>
  <c r="Q149" i="68"/>
  <c r="M149" i="68" s="1"/>
  <c r="Q148" i="68"/>
  <c r="M148" i="68" s="1"/>
  <c r="Q147" i="68"/>
  <c r="M147" i="68" s="1"/>
  <c r="Q146" i="68"/>
  <c r="M146" i="68" s="1"/>
  <c r="Q145" i="68"/>
  <c r="M145" i="68" s="1"/>
  <c r="Q144" i="68"/>
  <c r="M144" i="68" s="1"/>
  <c r="Q143" i="68"/>
  <c r="M143" i="68" s="1"/>
  <c r="Q142" i="68"/>
  <c r="M142" i="68" s="1"/>
  <c r="Q141" i="68"/>
  <c r="M141" i="68" s="1"/>
  <c r="Q140" i="68"/>
  <c r="M140" i="68" s="1"/>
  <c r="Q139" i="68"/>
  <c r="M139" i="68" s="1"/>
  <c r="Q138" i="68"/>
  <c r="M138" i="68" s="1"/>
  <c r="Q137" i="68"/>
  <c r="M137" i="68" s="1"/>
  <c r="Q136" i="68"/>
  <c r="M136" i="68" s="1"/>
  <c r="Q135" i="68"/>
  <c r="M135" i="68" s="1"/>
  <c r="Q134" i="68"/>
  <c r="M134" i="68" s="1"/>
  <c r="Q133" i="68"/>
  <c r="M133" i="68" s="1"/>
  <c r="Q132" i="68"/>
  <c r="M132" i="68" s="1"/>
  <c r="Q131" i="68"/>
  <c r="M131" i="68" s="1"/>
  <c r="Q130" i="68"/>
  <c r="M130" i="68" s="1"/>
  <c r="Q129" i="68"/>
  <c r="M129" i="68" s="1"/>
  <c r="Q128" i="68"/>
  <c r="M128" i="68" s="1"/>
  <c r="Q127" i="68"/>
  <c r="M127" i="68" s="1"/>
  <c r="Q126" i="68"/>
  <c r="M126" i="68" s="1"/>
  <c r="Q125" i="68"/>
  <c r="M125" i="68" s="1"/>
  <c r="Q124" i="68"/>
  <c r="M124" i="68" s="1"/>
  <c r="Q123" i="68"/>
  <c r="M123" i="68" s="1"/>
  <c r="Q122" i="68"/>
  <c r="M122" i="68" s="1"/>
  <c r="Q121" i="68"/>
  <c r="M121" i="68" s="1"/>
  <c r="Q120" i="68"/>
  <c r="M120" i="68" s="1"/>
  <c r="Q119" i="68"/>
  <c r="M119" i="68" s="1"/>
  <c r="Q118" i="68"/>
  <c r="M118" i="68" s="1"/>
  <c r="Q117" i="68"/>
  <c r="M117" i="68" s="1"/>
  <c r="Q116" i="68"/>
  <c r="M116" i="68" s="1"/>
  <c r="Q115" i="68"/>
  <c r="M115" i="68" s="1"/>
  <c r="Q114" i="68"/>
  <c r="M114" i="68" s="1"/>
  <c r="Q113" i="68"/>
  <c r="M113" i="68" s="1"/>
  <c r="Q112" i="68"/>
  <c r="M112" i="68" s="1"/>
  <c r="Q111" i="68"/>
  <c r="M111" i="68" s="1"/>
  <c r="Q110" i="68"/>
  <c r="M110" i="68" s="1"/>
  <c r="Q109" i="68"/>
  <c r="M109" i="68" s="1"/>
  <c r="Q108" i="68"/>
  <c r="M108" i="68" s="1"/>
  <c r="Q107" i="68"/>
  <c r="M107" i="68" s="1"/>
  <c r="Q106" i="68"/>
  <c r="M106" i="68" s="1"/>
  <c r="Q105" i="68"/>
  <c r="M105" i="68" s="1"/>
  <c r="Q104" i="68"/>
  <c r="M104" i="68" s="1"/>
  <c r="Q103" i="68"/>
  <c r="M103" i="68" s="1"/>
  <c r="Q102" i="68"/>
  <c r="M102" i="68" s="1"/>
  <c r="Q101" i="68"/>
  <c r="M101" i="68" s="1"/>
  <c r="Q100" i="68"/>
  <c r="M100" i="68" s="1"/>
  <c r="Q99" i="68"/>
  <c r="M99" i="68" s="1"/>
  <c r="Q98" i="68"/>
  <c r="M98" i="68" s="1"/>
  <c r="Q97" i="68"/>
  <c r="M97" i="68" s="1"/>
  <c r="Q96" i="68"/>
  <c r="M96" i="68" s="1"/>
  <c r="Q95" i="68"/>
  <c r="M95" i="68" s="1"/>
  <c r="Q94" i="68"/>
  <c r="M94" i="68" s="1"/>
  <c r="Q93" i="68"/>
  <c r="M93" i="68" s="1"/>
  <c r="Q92" i="68"/>
  <c r="M92" i="68" s="1"/>
  <c r="Q91" i="68"/>
  <c r="M91" i="68" s="1"/>
  <c r="Q90" i="68"/>
  <c r="M90" i="68" s="1"/>
  <c r="Q89" i="68"/>
  <c r="M89" i="68" s="1"/>
  <c r="Q88" i="68"/>
  <c r="M88" i="68" s="1"/>
  <c r="Q87" i="68"/>
  <c r="M87" i="68" s="1"/>
  <c r="Q86" i="68"/>
  <c r="M86" i="68" s="1"/>
  <c r="Q85" i="68"/>
  <c r="M85" i="68" s="1"/>
  <c r="Q84" i="68"/>
  <c r="M84" i="68" s="1"/>
  <c r="Q83" i="68"/>
  <c r="M83" i="68" s="1"/>
  <c r="Q82" i="68"/>
  <c r="M82" i="68" s="1"/>
  <c r="Q81" i="68"/>
  <c r="M81" i="68" s="1"/>
  <c r="Q80" i="68"/>
  <c r="M80" i="68" s="1"/>
  <c r="Q79" i="68"/>
  <c r="M79" i="68" s="1"/>
  <c r="Q78" i="68"/>
  <c r="M78" i="68" s="1"/>
  <c r="Q77" i="68"/>
  <c r="M77" i="68" s="1"/>
  <c r="Q76" i="68"/>
  <c r="M76" i="68" s="1"/>
  <c r="Q75" i="68"/>
  <c r="M75" i="68" s="1"/>
  <c r="Q74" i="68"/>
  <c r="M74" i="68" s="1"/>
  <c r="Q73" i="68"/>
  <c r="M73" i="68" s="1"/>
  <c r="Q72" i="68"/>
  <c r="M72" i="68" s="1"/>
  <c r="Q71" i="68"/>
  <c r="M71" i="68" s="1"/>
  <c r="Q70" i="68"/>
  <c r="M70" i="68" s="1"/>
  <c r="Q69" i="68"/>
  <c r="M69" i="68" s="1"/>
  <c r="Q68" i="68"/>
  <c r="M68" i="68" s="1"/>
  <c r="Q67" i="68"/>
  <c r="M67" i="68" s="1"/>
  <c r="Q66" i="68"/>
  <c r="M66" i="68" s="1"/>
  <c r="Q65" i="68"/>
  <c r="M65" i="68" s="1"/>
  <c r="Q64" i="68"/>
  <c r="M64" i="68" s="1"/>
  <c r="Q63" i="68"/>
  <c r="M63" i="68" s="1"/>
  <c r="Q62" i="68"/>
  <c r="M62" i="68" s="1"/>
  <c r="Q61" i="68"/>
  <c r="M61" i="68" s="1"/>
  <c r="Q60" i="68"/>
  <c r="M60" i="68" s="1"/>
  <c r="Q59" i="68"/>
  <c r="M59" i="68" s="1"/>
  <c r="Q58" i="68"/>
  <c r="M58" i="68" s="1"/>
  <c r="Q57" i="68"/>
  <c r="M57" i="68" s="1"/>
  <c r="Q56" i="68"/>
  <c r="M56" i="68" s="1"/>
  <c r="Q55" i="68"/>
  <c r="M55" i="68" s="1"/>
  <c r="Q54" i="68"/>
  <c r="M54" i="68" s="1"/>
  <c r="Q53" i="68"/>
  <c r="M53" i="68" s="1"/>
  <c r="Q52" i="68"/>
  <c r="M52" i="68" s="1"/>
  <c r="Q51" i="68"/>
  <c r="M51" i="68" s="1"/>
  <c r="Q50" i="68"/>
  <c r="M50" i="68" s="1"/>
  <c r="Q49" i="68"/>
  <c r="M49" i="68" s="1"/>
  <c r="Q48" i="68"/>
  <c r="M48" i="68" s="1"/>
  <c r="Q47" i="68"/>
  <c r="M47" i="68" s="1"/>
  <c r="Q46" i="68"/>
  <c r="M46" i="68" s="1"/>
  <c r="Q45" i="68"/>
  <c r="M45" i="68" s="1"/>
  <c r="Q44" i="68"/>
  <c r="M44" i="68" s="1"/>
  <c r="Q43" i="68"/>
  <c r="M43" i="68" s="1"/>
  <c r="Q42" i="68"/>
  <c r="M42" i="68" s="1"/>
  <c r="Q41" i="68"/>
  <c r="M41" i="68" s="1"/>
  <c r="Q40" i="68"/>
  <c r="M40" i="68" s="1"/>
  <c r="Q39" i="68"/>
  <c r="M39" i="68" s="1"/>
  <c r="Q38" i="68"/>
  <c r="M38" i="68" s="1"/>
  <c r="Q37" i="68"/>
  <c r="M37" i="68" s="1"/>
  <c r="Q36" i="68"/>
  <c r="M36" i="68" s="1"/>
  <c r="Q35" i="68"/>
  <c r="M35" i="68" s="1"/>
  <c r="Q34" i="68"/>
  <c r="M34" i="68" s="1"/>
  <c r="Q33" i="68"/>
  <c r="M33" i="68" s="1"/>
  <c r="Q32" i="68"/>
  <c r="M32" i="68" s="1"/>
  <c r="Q31" i="68"/>
  <c r="M31" i="68" s="1"/>
  <c r="Q30" i="68"/>
  <c r="M30" i="68" s="1"/>
  <c r="Q29" i="68"/>
  <c r="M29" i="68" s="1"/>
  <c r="Q28" i="68"/>
  <c r="M28" i="68" s="1"/>
  <c r="Q27" i="68"/>
  <c r="M27" i="68" s="1"/>
  <c r="Q26" i="68"/>
  <c r="M26" i="68" s="1"/>
  <c r="Q25" i="68"/>
  <c r="M25" i="68" s="1"/>
  <c r="Q24" i="68"/>
  <c r="M24" i="68" s="1"/>
  <c r="Q23" i="68"/>
  <c r="M23" i="68" s="1"/>
  <c r="Q22" i="68"/>
  <c r="M22" i="68" s="1"/>
  <c r="Q21" i="68"/>
  <c r="M21" i="68" s="1"/>
  <c r="Q20" i="68"/>
  <c r="M20" i="68" s="1"/>
  <c r="Q19" i="68"/>
  <c r="M19" i="68" s="1"/>
  <c r="Q18" i="68"/>
  <c r="M18" i="68" s="1"/>
  <c r="Q17" i="68"/>
  <c r="M17" i="68" s="1"/>
  <c r="Q16" i="68"/>
  <c r="M16" i="68" s="1"/>
  <c r="Q15" i="68"/>
  <c r="M15" i="68" s="1"/>
  <c r="Q14" i="68"/>
  <c r="M14" i="68" s="1"/>
  <c r="Q13" i="68"/>
  <c r="M13" i="68" s="1"/>
  <c r="Q12" i="68"/>
  <c r="M12" i="68" s="1"/>
  <c r="Q11" i="68"/>
  <c r="M11" i="68" s="1"/>
  <c r="Q10" i="68"/>
  <c r="M10" i="68" s="1"/>
  <c r="Q9" i="68"/>
  <c r="M9" i="68" s="1"/>
  <c r="Q8" i="68"/>
  <c r="M8" i="68" s="1"/>
  <c r="Q7" i="68"/>
  <c r="M7" i="68" s="1"/>
  <c r="Q6" i="68"/>
  <c r="M6" i="68" s="1"/>
  <c r="C480" i="68"/>
  <c r="C4001" i="68" l="1"/>
  <c r="C4000" i="68"/>
  <c r="C3999" i="68"/>
  <c r="C397" i="68"/>
  <c r="C396" i="68"/>
  <c r="C395" i="68"/>
  <c r="C332" i="68" l="1"/>
  <c r="C330" i="68"/>
  <c r="C327" i="68" l="1"/>
  <c r="C326" i="68"/>
  <c r="C325" i="68"/>
  <c r="C324" i="68"/>
  <c r="C323" i="68"/>
  <c r="C322" i="68"/>
  <c r="C321" i="68"/>
  <c r="C320" i="68"/>
  <c r="C6" i="68"/>
  <c r="C3998" i="68"/>
  <c r="C3997" i="68"/>
  <c r="C3996" i="68"/>
  <c r="C3995" i="68"/>
  <c r="C3994" i="68"/>
  <c r="C3993" i="68"/>
  <c r="C3992" i="68"/>
  <c r="C3991" i="68"/>
  <c r="C3990" i="68"/>
  <c r="C3989" i="68"/>
  <c r="C3988" i="68"/>
  <c r="C3987" i="68"/>
  <c r="C3986" i="68"/>
  <c r="C3985" i="68"/>
  <c r="C3984" i="68"/>
  <c r="C3983" i="68"/>
  <c r="C3982" i="68"/>
  <c r="C3981" i="68"/>
  <c r="C3980" i="68"/>
  <c r="C3979" i="68"/>
  <c r="C3978" i="68"/>
  <c r="C3977" i="68"/>
  <c r="C3976" i="68"/>
  <c r="C3975" i="68"/>
  <c r="C3974" i="68"/>
  <c r="C3973" i="68"/>
  <c r="C3972" i="68"/>
  <c r="C3971" i="68"/>
  <c r="C3970" i="68"/>
  <c r="C3969" i="68"/>
  <c r="C3968" i="68"/>
  <c r="C3967" i="68"/>
  <c r="C3966" i="68"/>
  <c r="C3965" i="68"/>
  <c r="C3964" i="68"/>
  <c r="C3963" i="68"/>
  <c r="C3962" i="68"/>
  <c r="C3961" i="68"/>
  <c r="C3960" i="68"/>
  <c r="C3959" i="68"/>
  <c r="C3958" i="68"/>
  <c r="C3957" i="68"/>
  <c r="C3956" i="68"/>
  <c r="C3955" i="68"/>
  <c r="C3954" i="68"/>
  <c r="C3953" i="68"/>
  <c r="C3952" i="68"/>
  <c r="C3951" i="68"/>
  <c r="C3950" i="68"/>
  <c r="C3949" i="68"/>
  <c r="C3948" i="68"/>
  <c r="C3947" i="68"/>
  <c r="C3946" i="68"/>
  <c r="C3945" i="68"/>
  <c r="C3944" i="68"/>
  <c r="C3943" i="68"/>
  <c r="C3942" i="68"/>
  <c r="C3941" i="68"/>
  <c r="C3940" i="68"/>
  <c r="C3939" i="68"/>
  <c r="C3938" i="68"/>
  <c r="C3937" i="68"/>
  <c r="C3936" i="68"/>
  <c r="C3935" i="68"/>
  <c r="C3934" i="68"/>
  <c r="C3933" i="68"/>
  <c r="C3932" i="68"/>
  <c r="C3931" i="68"/>
  <c r="C3930" i="68"/>
  <c r="C3929" i="68"/>
  <c r="C3928" i="68"/>
  <c r="C3927" i="68"/>
  <c r="C3926" i="68"/>
  <c r="C3925" i="68"/>
  <c r="C3924" i="68"/>
  <c r="C3923" i="68"/>
  <c r="C3922" i="68"/>
  <c r="C3921" i="68"/>
  <c r="C3920" i="68"/>
  <c r="C3919" i="68"/>
  <c r="C3918" i="68"/>
  <c r="C3917" i="68"/>
  <c r="C3916" i="68"/>
  <c r="C3915" i="68"/>
  <c r="C3914" i="68"/>
  <c r="C3913" i="68"/>
  <c r="C3912" i="68"/>
  <c r="C3911" i="68"/>
  <c r="C3910" i="68"/>
  <c r="C3909" i="68"/>
  <c r="C3908" i="68"/>
  <c r="C3907" i="68"/>
  <c r="C3906" i="68"/>
  <c r="C3905" i="68"/>
  <c r="C3904" i="68"/>
  <c r="C3903" i="68"/>
  <c r="C3902" i="68"/>
  <c r="C3901" i="68"/>
  <c r="C3900" i="68"/>
  <c r="C3899" i="68"/>
  <c r="C3898" i="68"/>
  <c r="C3897" i="68"/>
  <c r="C3896" i="68"/>
  <c r="C3895" i="68"/>
  <c r="C3894" i="68"/>
  <c r="C3893" i="68"/>
  <c r="C3892" i="68"/>
  <c r="C3891" i="68"/>
  <c r="C3890" i="68"/>
  <c r="C3889" i="68"/>
  <c r="C3888" i="68"/>
  <c r="C3887" i="68"/>
  <c r="C3886" i="68"/>
  <c r="C3885" i="68"/>
  <c r="C3884" i="68"/>
  <c r="C3883" i="68"/>
  <c r="C3882" i="68"/>
  <c r="C3881" i="68"/>
  <c r="C3880" i="68"/>
  <c r="C3879" i="68"/>
  <c r="C3878" i="68"/>
  <c r="C3877" i="68"/>
  <c r="C3876" i="68"/>
  <c r="C3875" i="68"/>
  <c r="C3874" i="68"/>
  <c r="C3873" i="68"/>
  <c r="C3872" i="68"/>
  <c r="C3871" i="68"/>
  <c r="C3870" i="68"/>
  <c r="C3869" i="68"/>
  <c r="C3868" i="68"/>
  <c r="C3867" i="68"/>
  <c r="C3866" i="68"/>
  <c r="C3865" i="68"/>
  <c r="C3864" i="68"/>
  <c r="C3863" i="68"/>
  <c r="C3862" i="68"/>
  <c r="C3861" i="68"/>
  <c r="C3860" i="68"/>
  <c r="C3859" i="68"/>
  <c r="C3858" i="68"/>
  <c r="C3857" i="68"/>
  <c r="C3856" i="68"/>
  <c r="C3855" i="68"/>
  <c r="C3854" i="68"/>
  <c r="C3853" i="68"/>
  <c r="C3852" i="68"/>
  <c r="C3851" i="68"/>
  <c r="C3850" i="68"/>
  <c r="C3849" i="68"/>
  <c r="C3848" i="68"/>
  <c r="C3847" i="68"/>
  <c r="C3846" i="68"/>
  <c r="C3845" i="68"/>
  <c r="C3844" i="68"/>
  <c r="C3843" i="68"/>
  <c r="C3842" i="68"/>
  <c r="C3841" i="68"/>
  <c r="C3840" i="68"/>
  <c r="C3839" i="68"/>
  <c r="C3838" i="68"/>
  <c r="C3837" i="68"/>
  <c r="C3836" i="68"/>
  <c r="C3835" i="68"/>
  <c r="C3834" i="68"/>
  <c r="C3833" i="68"/>
  <c r="C3832" i="68"/>
  <c r="C3831" i="68"/>
  <c r="C3830" i="68"/>
  <c r="C3829" i="68"/>
  <c r="C3828" i="68"/>
  <c r="C3827" i="68"/>
  <c r="C3826" i="68"/>
  <c r="C3825" i="68"/>
  <c r="C3824" i="68"/>
  <c r="C3823" i="68"/>
  <c r="C3822" i="68"/>
  <c r="C3821" i="68"/>
  <c r="C3820" i="68"/>
  <c r="C3819" i="68"/>
  <c r="C3818" i="68"/>
  <c r="C3817" i="68"/>
  <c r="C3816" i="68"/>
  <c r="C3815" i="68"/>
  <c r="C3814" i="68"/>
  <c r="C3813" i="68"/>
  <c r="C3812" i="68"/>
  <c r="C3811" i="68"/>
  <c r="C3810" i="68"/>
  <c r="C3809" i="68"/>
  <c r="C3808" i="68"/>
  <c r="C3807" i="68"/>
  <c r="C3806" i="68"/>
  <c r="C3805" i="68"/>
  <c r="C3804" i="68"/>
  <c r="C3803" i="68"/>
  <c r="C3802" i="68"/>
  <c r="C3801" i="68"/>
  <c r="C3800" i="68"/>
  <c r="C3799" i="68"/>
  <c r="C3798" i="68"/>
  <c r="C3797" i="68"/>
  <c r="C3796" i="68"/>
  <c r="C3795" i="68"/>
  <c r="C3794" i="68"/>
  <c r="C3793" i="68"/>
  <c r="C3792" i="68"/>
  <c r="C3791" i="68"/>
  <c r="C3790" i="68"/>
  <c r="C3789" i="68"/>
  <c r="C3788" i="68"/>
  <c r="C3787" i="68"/>
  <c r="C3786" i="68"/>
  <c r="C3785" i="68"/>
  <c r="C3784" i="68"/>
  <c r="C3783" i="68"/>
  <c r="C3782" i="68"/>
  <c r="C3781" i="68"/>
  <c r="C3780" i="68"/>
  <c r="C3779" i="68"/>
  <c r="C3778" i="68"/>
  <c r="C3777" i="68"/>
  <c r="C3776" i="68"/>
  <c r="C3775" i="68"/>
  <c r="C3774" i="68"/>
  <c r="C3773" i="68"/>
  <c r="C3772" i="68"/>
  <c r="C3771" i="68"/>
  <c r="C3770" i="68"/>
  <c r="C3769" i="68"/>
  <c r="C3768" i="68"/>
  <c r="C3767" i="68"/>
  <c r="C3766" i="68"/>
  <c r="C3765" i="68"/>
  <c r="C3764" i="68"/>
  <c r="C3763" i="68"/>
  <c r="C3762" i="68"/>
  <c r="C3761" i="68"/>
  <c r="C3760" i="68"/>
  <c r="C3759" i="68"/>
  <c r="C3758" i="68"/>
  <c r="C3757" i="68"/>
  <c r="C3756" i="68"/>
  <c r="C3755" i="68"/>
  <c r="C3754" i="68"/>
  <c r="C3753" i="68"/>
  <c r="C3752" i="68"/>
  <c r="C3751" i="68"/>
  <c r="C3750" i="68"/>
  <c r="C3749" i="68"/>
  <c r="C3748" i="68"/>
  <c r="C3747" i="68"/>
  <c r="C3746" i="68"/>
  <c r="C3745" i="68"/>
  <c r="C3744" i="68"/>
  <c r="C3743" i="68"/>
  <c r="C3742" i="68"/>
  <c r="C3741" i="68"/>
  <c r="C3740" i="68"/>
  <c r="C3739" i="68"/>
  <c r="C3738" i="68"/>
  <c r="C3737" i="68"/>
  <c r="C3736" i="68"/>
  <c r="C3735" i="68"/>
  <c r="C3734" i="68"/>
  <c r="C3733" i="68"/>
  <c r="C3732" i="68"/>
  <c r="C3731" i="68"/>
  <c r="C3730" i="68"/>
  <c r="C3729" i="68"/>
  <c r="C3728" i="68"/>
  <c r="C3727" i="68"/>
  <c r="C3726" i="68"/>
  <c r="C3725" i="68"/>
  <c r="C3724" i="68"/>
  <c r="C3723" i="68"/>
  <c r="C3722" i="68"/>
  <c r="C3721" i="68"/>
  <c r="C3720" i="68"/>
  <c r="C3719" i="68"/>
  <c r="C3718" i="68"/>
  <c r="C3717" i="68"/>
  <c r="C3716" i="68"/>
  <c r="C3715" i="68"/>
  <c r="C3714" i="68"/>
  <c r="C3713" i="68"/>
  <c r="C3712" i="68"/>
  <c r="C3711" i="68"/>
  <c r="C3710" i="68"/>
  <c r="C3709" i="68"/>
  <c r="C3708" i="68"/>
  <c r="C3707" i="68"/>
  <c r="C3706" i="68"/>
  <c r="C3705" i="68"/>
  <c r="C3704" i="68"/>
  <c r="C3703" i="68"/>
  <c r="C3702" i="68"/>
  <c r="C3701" i="68"/>
  <c r="C3700" i="68"/>
  <c r="C3699" i="68"/>
  <c r="C3698" i="68"/>
  <c r="C3697" i="68"/>
  <c r="C3696" i="68"/>
  <c r="C3695" i="68"/>
  <c r="C3694" i="68"/>
  <c r="C3693" i="68"/>
  <c r="C3692" i="68"/>
  <c r="C3691" i="68"/>
  <c r="C3690" i="68"/>
  <c r="C3689" i="68"/>
  <c r="C3688" i="68"/>
  <c r="C3687" i="68"/>
  <c r="C3686" i="68"/>
  <c r="C3685" i="68"/>
  <c r="C3684" i="68"/>
  <c r="C3683" i="68"/>
  <c r="C3682" i="68"/>
  <c r="C3681" i="68"/>
  <c r="C3680" i="68"/>
  <c r="C3679" i="68"/>
  <c r="C3678" i="68"/>
  <c r="C3677" i="68"/>
  <c r="C3676" i="68"/>
  <c r="C3675" i="68"/>
  <c r="C3674" i="68"/>
  <c r="C3673" i="68"/>
  <c r="C3672" i="68"/>
  <c r="C3671" i="68"/>
  <c r="C3670" i="68"/>
  <c r="C3669" i="68"/>
  <c r="C3668" i="68"/>
  <c r="C3667" i="68"/>
  <c r="C3666" i="68"/>
  <c r="C3665" i="68"/>
  <c r="C3664" i="68"/>
  <c r="C3663" i="68"/>
  <c r="C3662" i="68"/>
  <c r="C3661" i="68"/>
  <c r="C3660" i="68"/>
  <c r="C3659" i="68"/>
  <c r="C3658" i="68"/>
  <c r="C3657" i="68"/>
  <c r="C3656" i="68"/>
  <c r="C3655" i="68"/>
  <c r="C3654" i="68"/>
  <c r="C3653" i="68"/>
  <c r="C3652" i="68"/>
  <c r="C3651" i="68"/>
  <c r="C3650" i="68"/>
  <c r="C3649" i="68"/>
  <c r="C3648" i="68"/>
  <c r="C3647" i="68"/>
  <c r="C3646" i="68"/>
  <c r="C3645" i="68"/>
  <c r="C3644" i="68"/>
  <c r="C3643" i="68"/>
  <c r="C3642" i="68"/>
  <c r="C3641" i="68"/>
  <c r="C3640" i="68"/>
  <c r="C3639" i="68"/>
  <c r="C3638" i="68"/>
  <c r="C3637" i="68"/>
  <c r="C3636" i="68"/>
  <c r="C3635" i="68"/>
  <c r="C3634" i="68"/>
  <c r="C3633" i="68"/>
  <c r="C3632" i="68"/>
  <c r="C3631" i="68"/>
  <c r="C3630" i="68"/>
  <c r="C3629" i="68"/>
  <c r="C3628" i="68"/>
  <c r="C3627" i="68"/>
  <c r="C3626" i="68"/>
  <c r="C3625" i="68"/>
  <c r="C3624" i="68"/>
  <c r="C3623" i="68"/>
  <c r="C3622" i="68"/>
  <c r="C3621" i="68"/>
  <c r="C3620" i="68"/>
  <c r="C3619" i="68"/>
  <c r="C3618" i="68"/>
  <c r="C3617" i="68"/>
  <c r="C3616" i="68"/>
  <c r="C3615" i="68"/>
  <c r="C3614" i="68"/>
  <c r="C3613" i="68"/>
  <c r="C3612" i="68"/>
  <c r="C3611" i="68"/>
  <c r="C3610" i="68"/>
  <c r="C3609" i="68"/>
  <c r="C3608" i="68"/>
  <c r="C3607" i="68"/>
  <c r="C3606" i="68"/>
  <c r="C3605" i="68"/>
  <c r="C3604" i="68"/>
  <c r="C3603" i="68"/>
  <c r="C3602" i="68"/>
  <c r="C3601" i="68"/>
  <c r="C3600" i="68"/>
  <c r="C3599" i="68"/>
  <c r="C3598" i="68"/>
  <c r="C3597" i="68"/>
  <c r="C3596" i="68"/>
  <c r="C3595" i="68"/>
  <c r="C3594" i="68"/>
  <c r="C3593" i="68"/>
  <c r="C3592" i="68"/>
  <c r="C3591" i="68"/>
  <c r="C3590" i="68"/>
  <c r="C3589" i="68"/>
  <c r="C3588" i="68"/>
  <c r="C3587" i="68"/>
  <c r="C3586" i="68"/>
  <c r="C3585" i="68"/>
  <c r="C3584" i="68"/>
  <c r="C3583" i="68"/>
  <c r="C3582" i="68"/>
  <c r="C3581" i="68"/>
  <c r="C3580" i="68"/>
  <c r="C3579" i="68"/>
  <c r="C3578" i="68"/>
  <c r="C3577" i="68"/>
  <c r="C3576" i="68"/>
  <c r="C3575" i="68"/>
  <c r="C3574" i="68"/>
  <c r="C3573" i="68"/>
  <c r="C3572" i="68"/>
  <c r="C3571" i="68"/>
  <c r="C3570" i="68"/>
  <c r="C3569" i="68"/>
  <c r="C3568" i="68"/>
  <c r="C3567" i="68"/>
  <c r="C3566" i="68"/>
  <c r="C3565" i="68"/>
  <c r="C3564" i="68"/>
  <c r="C3563" i="68"/>
  <c r="C3562" i="68"/>
  <c r="C3561" i="68"/>
  <c r="C3560" i="68"/>
  <c r="C3559" i="68"/>
  <c r="C3558" i="68"/>
  <c r="C3557" i="68"/>
  <c r="C3556" i="68"/>
  <c r="C3555" i="68"/>
  <c r="C3554" i="68"/>
  <c r="C3553" i="68"/>
  <c r="C3552" i="68"/>
  <c r="C3551" i="68"/>
  <c r="C3550" i="68"/>
  <c r="C3549" i="68"/>
  <c r="C3548" i="68"/>
  <c r="C3547" i="68"/>
  <c r="C3546" i="68"/>
  <c r="C3545" i="68"/>
  <c r="C3544" i="68"/>
  <c r="C3543" i="68"/>
  <c r="C3542" i="68"/>
  <c r="C3541" i="68"/>
  <c r="C3540" i="68"/>
  <c r="C3539" i="68"/>
  <c r="C3538" i="68"/>
  <c r="C3537" i="68"/>
  <c r="C3536" i="68"/>
  <c r="C3535" i="68"/>
  <c r="C3534" i="68"/>
  <c r="C3533" i="68"/>
  <c r="C3532" i="68"/>
  <c r="C3531" i="68"/>
  <c r="C3530" i="68"/>
  <c r="C3529" i="68"/>
  <c r="C3528" i="68"/>
  <c r="C3527" i="68"/>
  <c r="C3526" i="68"/>
  <c r="C3525" i="68"/>
  <c r="C3524" i="68"/>
  <c r="C3523" i="68"/>
  <c r="C3522" i="68"/>
  <c r="C3521" i="68"/>
  <c r="C3520" i="68"/>
  <c r="C3519" i="68"/>
  <c r="C3518" i="68"/>
  <c r="C3517" i="68"/>
  <c r="C3516" i="68"/>
  <c r="C3515" i="68"/>
  <c r="C3514" i="68"/>
  <c r="C3513" i="68"/>
  <c r="C3512" i="68"/>
  <c r="C3511" i="68"/>
  <c r="C3510" i="68"/>
  <c r="C3509" i="68"/>
  <c r="C3508" i="68"/>
  <c r="C3507" i="68"/>
  <c r="C3506" i="68"/>
  <c r="C3505" i="68"/>
  <c r="C3504" i="68"/>
  <c r="C3503" i="68"/>
  <c r="C3502" i="68"/>
  <c r="C3501" i="68"/>
  <c r="C3500" i="68"/>
  <c r="C3499" i="68"/>
  <c r="C3498" i="68"/>
  <c r="C3497" i="68"/>
  <c r="C3496" i="68"/>
  <c r="C3495" i="68"/>
  <c r="C3494" i="68"/>
  <c r="C3493" i="68"/>
  <c r="C3492" i="68"/>
  <c r="C3491" i="68"/>
  <c r="C3490" i="68"/>
  <c r="C3489" i="68"/>
  <c r="C3488" i="68"/>
  <c r="C3487" i="68"/>
  <c r="C3486" i="68"/>
  <c r="C3485" i="68"/>
  <c r="C3484" i="68"/>
  <c r="C3483" i="68"/>
  <c r="C3482" i="68"/>
  <c r="C3481" i="68"/>
  <c r="C3480" i="68"/>
  <c r="C3479" i="68"/>
  <c r="C3478" i="68"/>
  <c r="C3477" i="68"/>
  <c r="C3476" i="68"/>
  <c r="C3475" i="68"/>
  <c r="C3474" i="68"/>
  <c r="C3473" i="68"/>
  <c r="C3472" i="68"/>
  <c r="C3471" i="68"/>
  <c r="C3470" i="68"/>
  <c r="C3469" i="68"/>
  <c r="C3468" i="68"/>
  <c r="C3467" i="68"/>
  <c r="C3466" i="68"/>
  <c r="C3465" i="68"/>
  <c r="C3464" i="68"/>
  <c r="C3463" i="68"/>
  <c r="C3462" i="68"/>
  <c r="C3461" i="68"/>
  <c r="C3460" i="68"/>
  <c r="C3459" i="68"/>
  <c r="C3458" i="68"/>
  <c r="C3457" i="68"/>
  <c r="C3456" i="68"/>
  <c r="C3455" i="68"/>
  <c r="C3454" i="68"/>
  <c r="C3453" i="68"/>
  <c r="C3452" i="68"/>
  <c r="C3451" i="68"/>
  <c r="C3450" i="68"/>
  <c r="C3449" i="68"/>
  <c r="C3448" i="68"/>
  <c r="C3447" i="68"/>
  <c r="C3446" i="68"/>
  <c r="C3445" i="68"/>
  <c r="C3444" i="68"/>
  <c r="C3443" i="68"/>
  <c r="C3442" i="68"/>
  <c r="C3441" i="68"/>
  <c r="C3440" i="68"/>
  <c r="C3439" i="68"/>
  <c r="C3438" i="68"/>
  <c r="C3437" i="68"/>
  <c r="C3436" i="68"/>
  <c r="C3435" i="68"/>
  <c r="C3434" i="68"/>
  <c r="C3433" i="68"/>
  <c r="C3432" i="68"/>
  <c r="C3431" i="68"/>
  <c r="C3430" i="68"/>
  <c r="C3429" i="68"/>
  <c r="C3428" i="68"/>
  <c r="C3427" i="68"/>
  <c r="C3426" i="68"/>
  <c r="C3425" i="68"/>
  <c r="C3424" i="68"/>
  <c r="C3423" i="68"/>
  <c r="C3422" i="68"/>
  <c r="C3421" i="68"/>
  <c r="C3420" i="68"/>
  <c r="C3419" i="68"/>
  <c r="C3418" i="68"/>
  <c r="C3417" i="68"/>
  <c r="C3416" i="68"/>
  <c r="C3415" i="68"/>
  <c r="C3414" i="68"/>
  <c r="C3413" i="68"/>
  <c r="C3412" i="68"/>
  <c r="C3411" i="68"/>
  <c r="C3410" i="68"/>
  <c r="C3409" i="68"/>
  <c r="C3408" i="68"/>
  <c r="C3407" i="68"/>
  <c r="C3406" i="68"/>
  <c r="C3405" i="68"/>
  <c r="C3404" i="68"/>
  <c r="C3403" i="68"/>
  <c r="C3402" i="68"/>
  <c r="C3401" i="68"/>
  <c r="C3400" i="68"/>
  <c r="C3399" i="68"/>
  <c r="C3398" i="68"/>
  <c r="C3397" i="68"/>
  <c r="C3396" i="68"/>
  <c r="C3395" i="68"/>
  <c r="C3394" i="68"/>
  <c r="C3393" i="68"/>
  <c r="C3392" i="68"/>
  <c r="C3391" i="68"/>
  <c r="C3390" i="68"/>
  <c r="C3389" i="68"/>
  <c r="C3388" i="68"/>
  <c r="C3387" i="68"/>
  <c r="C3386" i="68"/>
  <c r="C3385" i="68"/>
  <c r="C3384" i="68"/>
  <c r="C3383" i="68"/>
  <c r="C3382" i="68"/>
  <c r="C3381" i="68"/>
  <c r="C3380" i="68"/>
  <c r="C3379" i="68"/>
  <c r="C3378" i="68"/>
  <c r="C3377" i="68"/>
  <c r="C3376" i="68"/>
  <c r="C3375" i="68"/>
  <c r="C3374" i="68"/>
  <c r="C3373" i="68"/>
  <c r="C3372" i="68"/>
  <c r="C3371" i="68"/>
  <c r="C3370" i="68"/>
  <c r="C3369" i="68"/>
  <c r="C3368" i="68"/>
  <c r="C3367" i="68"/>
  <c r="C3366" i="68"/>
  <c r="C3365" i="68"/>
  <c r="C3364" i="68"/>
  <c r="C3363" i="68"/>
  <c r="C3362" i="68"/>
  <c r="C3361" i="68"/>
  <c r="C3360" i="68"/>
  <c r="C3359" i="68"/>
  <c r="C3358" i="68"/>
  <c r="C3357" i="68"/>
  <c r="C3356" i="68"/>
  <c r="C3355" i="68"/>
  <c r="C3354" i="68"/>
  <c r="C3353" i="68"/>
  <c r="C3352" i="68"/>
  <c r="C3351" i="68"/>
  <c r="C3350" i="68"/>
  <c r="C3349" i="68"/>
  <c r="C3348" i="68"/>
  <c r="C3347" i="68"/>
  <c r="C3346" i="68"/>
  <c r="C3345" i="68"/>
  <c r="C3344" i="68"/>
  <c r="C3343" i="68"/>
  <c r="C3342" i="68"/>
  <c r="C3341" i="68"/>
  <c r="C3340" i="68"/>
  <c r="C3339" i="68"/>
  <c r="C3338" i="68"/>
  <c r="C3337" i="68"/>
  <c r="C3336" i="68"/>
  <c r="C3335" i="68"/>
  <c r="C3334" i="68"/>
  <c r="C3333" i="68"/>
  <c r="C3332" i="68"/>
  <c r="C3331" i="68"/>
  <c r="C3330" i="68"/>
  <c r="C3329" i="68"/>
  <c r="C3328" i="68"/>
  <c r="C3327" i="68"/>
  <c r="C3326" i="68"/>
  <c r="C3325" i="68"/>
  <c r="C3324" i="68"/>
  <c r="C3323" i="68"/>
  <c r="C3322" i="68"/>
  <c r="C3321" i="68"/>
  <c r="C3320" i="68"/>
  <c r="C3319" i="68"/>
  <c r="C3318" i="68"/>
  <c r="C3317" i="68"/>
  <c r="C3316" i="68"/>
  <c r="C3315" i="68"/>
  <c r="C3314" i="68"/>
  <c r="C3313" i="68"/>
  <c r="C3312" i="68"/>
  <c r="C3311" i="68"/>
  <c r="C3310" i="68"/>
  <c r="C3309" i="68"/>
  <c r="C3308" i="68"/>
  <c r="C3307" i="68"/>
  <c r="C3306" i="68"/>
  <c r="C3305" i="68"/>
  <c r="C3304" i="68"/>
  <c r="C3303" i="68"/>
  <c r="C3302" i="68"/>
  <c r="C3301" i="68"/>
  <c r="C3300" i="68"/>
  <c r="C3299" i="68"/>
  <c r="C3298" i="68"/>
  <c r="C3297" i="68"/>
  <c r="C3296" i="68"/>
  <c r="C3295" i="68"/>
  <c r="C3294" i="68"/>
  <c r="C3293" i="68"/>
  <c r="C3292" i="68"/>
  <c r="C3291" i="68"/>
  <c r="C3290" i="68"/>
  <c r="C3289" i="68"/>
  <c r="C3288" i="68"/>
  <c r="C3287" i="68"/>
  <c r="C3286" i="68"/>
  <c r="C3285" i="68"/>
  <c r="C3284" i="68"/>
  <c r="C3283" i="68"/>
  <c r="C3282" i="68"/>
  <c r="C3281" i="68"/>
  <c r="C3280" i="68"/>
  <c r="C3279" i="68"/>
  <c r="C3278" i="68"/>
  <c r="C3277" i="68"/>
  <c r="C3276" i="68"/>
  <c r="C3275" i="68"/>
  <c r="C3274" i="68"/>
  <c r="C3273" i="68"/>
  <c r="C3272" i="68"/>
  <c r="C3271" i="68"/>
  <c r="C3270" i="68"/>
  <c r="C3269" i="68"/>
  <c r="C3268" i="68"/>
  <c r="C3267" i="68"/>
  <c r="C3266" i="68"/>
  <c r="C3265" i="68"/>
  <c r="C3264" i="68"/>
  <c r="C3263" i="68"/>
  <c r="C3262" i="68"/>
  <c r="C3261" i="68"/>
  <c r="C3260" i="68"/>
  <c r="C3259" i="68"/>
  <c r="C3258" i="68"/>
  <c r="C3257" i="68"/>
  <c r="C3256" i="68"/>
  <c r="C3255" i="68"/>
  <c r="C3254" i="68"/>
  <c r="C3253" i="68"/>
  <c r="C3252" i="68"/>
  <c r="C3251" i="68"/>
  <c r="C3250" i="68"/>
  <c r="C3249" i="68"/>
  <c r="C3248" i="68"/>
  <c r="C3247" i="68"/>
  <c r="C3246" i="68"/>
  <c r="C3245" i="68"/>
  <c r="C3244" i="68"/>
  <c r="C3243" i="68"/>
  <c r="C3242" i="68"/>
  <c r="C3241" i="68"/>
  <c r="C3240" i="68"/>
  <c r="C3239" i="68"/>
  <c r="C3238" i="68"/>
  <c r="C3237" i="68"/>
  <c r="C3236" i="68"/>
  <c r="C3235" i="68"/>
  <c r="C3234" i="68"/>
  <c r="C3233" i="68"/>
  <c r="C3232" i="68"/>
  <c r="C3231" i="68"/>
  <c r="C3230" i="68"/>
  <c r="C3229" i="68"/>
  <c r="C3228" i="68"/>
  <c r="C3227" i="68"/>
  <c r="C3226" i="68"/>
  <c r="C3225" i="68"/>
  <c r="C3224" i="68"/>
  <c r="C3223" i="68"/>
  <c r="C3222" i="68"/>
  <c r="C3221" i="68"/>
  <c r="C3220" i="68"/>
  <c r="C3219" i="68"/>
  <c r="C3218" i="68"/>
  <c r="C3217" i="68"/>
  <c r="C3216" i="68"/>
  <c r="C3215" i="68"/>
  <c r="C3214" i="68"/>
  <c r="C3213" i="68"/>
  <c r="C3212" i="68"/>
  <c r="C3211" i="68"/>
  <c r="C3210" i="68"/>
  <c r="C3209" i="68"/>
  <c r="C3208" i="68"/>
  <c r="C3207" i="68"/>
  <c r="C3206" i="68"/>
  <c r="C3205" i="68"/>
  <c r="C3204" i="68"/>
  <c r="C3203" i="68"/>
  <c r="C3202" i="68"/>
  <c r="C3201" i="68"/>
  <c r="C3200" i="68"/>
  <c r="C3199" i="68"/>
  <c r="C3198" i="68"/>
  <c r="C3197" i="68"/>
  <c r="C3196" i="68"/>
  <c r="C3195" i="68"/>
  <c r="C3194" i="68"/>
  <c r="C3193" i="68"/>
  <c r="C3192" i="68"/>
  <c r="C3191" i="68"/>
  <c r="C3190" i="68"/>
  <c r="C3189" i="68"/>
  <c r="C3188" i="68"/>
  <c r="C3187" i="68"/>
  <c r="C3186" i="68"/>
  <c r="C3185" i="68"/>
  <c r="C3184" i="68"/>
  <c r="C3183" i="68"/>
  <c r="C3182" i="68"/>
  <c r="C3181" i="68"/>
  <c r="C3180" i="68"/>
  <c r="C3179" i="68"/>
  <c r="C3178" i="68"/>
  <c r="C3177" i="68"/>
  <c r="C3176" i="68"/>
  <c r="C3175" i="68"/>
  <c r="C3174" i="68"/>
  <c r="C3173" i="68"/>
  <c r="C3172" i="68"/>
  <c r="C3171" i="68"/>
  <c r="C3170" i="68"/>
  <c r="C3169" i="68"/>
  <c r="C3168" i="68"/>
  <c r="C3167" i="68"/>
  <c r="C3166" i="68"/>
  <c r="C3165" i="68"/>
  <c r="C3164" i="68"/>
  <c r="C3163" i="68"/>
  <c r="C3162" i="68"/>
  <c r="C3161" i="68"/>
  <c r="C3160" i="68"/>
  <c r="C3159" i="68"/>
  <c r="C3158" i="68"/>
  <c r="C3157" i="68"/>
  <c r="C3156" i="68"/>
  <c r="C3155" i="68"/>
  <c r="C3154" i="68"/>
  <c r="C3153" i="68"/>
  <c r="C3152" i="68"/>
  <c r="C3151" i="68"/>
  <c r="C3150" i="68"/>
  <c r="C3149" i="68"/>
  <c r="C3148" i="68"/>
  <c r="C3147" i="68"/>
  <c r="C3146" i="68"/>
  <c r="C3145" i="68"/>
  <c r="C3144" i="68"/>
  <c r="C3143" i="68"/>
  <c r="C3142" i="68"/>
  <c r="C3141" i="68"/>
  <c r="C3140" i="68"/>
  <c r="C3139" i="68"/>
  <c r="C3138" i="68"/>
  <c r="C3137" i="68"/>
  <c r="C3136" i="68"/>
  <c r="C3135" i="68"/>
  <c r="C3134" i="68"/>
  <c r="C3133" i="68"/>
  <c r="C3132" i="68"/>
  <c r="C3131" i="68"/>
  <c r="C3130" i="68"/>
  <c r="C3129" i="68"/>
  <c r="C3128" i="68"/>
  <c r="C3127" i="68"/>
  <c r="C3126" i="68"/>
  <c r="C3125" i="68"/>
  <c r="C3124" i="68"/>
  <c r="C3123" i="68"/>
  <c r="C3122" i="68"/>
  <c r="C3121" i="68"/>
  <c r="C3120" i="68"/>
  <c r="C3119" i="68"/>
  <c r="C3118" i="68"/>
  <c r="C3117" i="68"/>
  <c r="C3116" i="68"/>
  <c r="C3115" i="68"/>
  <c r="C3114" i="68"/>
  <c r="C3113" i="68"/>
  <c r="C3112" i="68"/>
  <c r="C3111" i="68"/>
  <c r="C3110" i="68"/>
  <c r="C3109" i="68"/>
  <c r="C3108" i="68"/>
  <c r="C3107" i="68"/>
  <c r="C3106" i="68"/>
  <c r="C3105" i="68"/>
  <c r="C3104" i="68"/>
  <c r="C3103" i="68"/>
  <c r="C3102" i="68"/>
  <c r="C3101" i="68"/>
  <c r="C3100" i="68"/>
  <c r="C3099" i="68"/>
  <c r="C3098" i="68"/>
  <c r="C3097" i="68"/>
  <c r="C3096" i="68"/>
  <c r="C3095" i="68"/>
  <c r="C3094" i="68"/>
  <c r="C3093" i="68"/>
  <c r="C3092" i="68"/>
  <c r="C3091" i="68"/>
  <c r="C3090" i="68"/>
  <c r="C3089" i="68"/>
  <c r="C3088" i="68"/>
  <c r="C3087" i="68"/>
  <c r="C3086" i="68"/>
  <c r="C3085" i="68"/>
  <c r="C3084" i="68"/>
  <c r="C3083" i="68"/>
  <c r="C3082" i="68"/>
  <c r="C3081" i="68"/>
  <c r="C3080" i="68"/>
  <c r="C3079" i="68"/>
  <c r="C3078" i="68"/>
  <c r="C3077" i="68"/>
  <c r="C3076" i="68"/>
  <c r="C3075" i="68"/>
  <c r="C3074" i="68"/>
  <c r="C3073" i="68"/>
  <c r="C3072" i="68"/>
  <c r="C3071" i="68"/>
  <c r="C3070" i="68"/>
  <c r="C3069" i="68"/>
  <c r="C3068" i="68"/>
  <c r="C3067" i="68"/>
  <c r="C3066" i="68"/>
  <c r="C3065" i="68"/>
  <c r="C3064" i="68"/>
  <c r="C3063" i="68"/>
  <c r="C3062" i="68"/>
  <c r="C3061" i="68"/>
  <c r="C3060" i="68"/>
  <c r="C3059" i="68"/>
  <c r="C3058" i="68"/>
  <c r="C3057" i="68"/>
  <c r="C3056" i="68"/>
  <c r="C3055" i="68"/>
  <c r="C3054" i="68"/>
  <c r="C3053" i="68"/>
  <c r="C3052" i="68"/>
  <c r="C3051" i="68"/>
  <c r="C3050" i="68"/>
  <c r="C3049" i="68"/>
  <c r="C3048" i="68"/>
  <c r="C3047" i="68"/>
  <c r="C3046" i="68"/>
  <c r="C3045" i="68"/>
  <c r="C3044" i="68"/>
  <c r="C3043" i="68"/>
  <c r="C3042" i="68"/>
  <c r="C3041" i="68"/>
  <c r="C3040" i="68"/>
  <c r="C3039" i="68"/>
  <c r="C3038" i="68"/>
  <c r="C3037" i="68"/>
  <c r="C3036" i="68"/>
  <c r="C3035" i="68"/>
  <c r="C3034" i="68"/>
  <c r="C3033" i="68"/>
  <c r="C3032" i="68"/>
  <c r="C3031" i="68"/>
  <c r="C3030" i="68"/>
  <c r="C3029" i="68"/>
  <c r="C3028" i="68"/>
  <c r="C3027" i="68"/>
  <c r="C3026" i="68"/>
  <c r="C3025" i="68"/>
  <c r="C3024" i="68"/>
  <c r="C3023" i="68"/>
  <c r="C3022" i="68"/>
  <c r="C3021" i="68"/>
  <c r="C3020" i="68"/>
  <c r="C3019" i="68"/>
  <c r="C3018" i="68"/>
  <c r="C3017" i="68"/>
  <c r="C3016" i="68"/>
  <c r="C3015" i="68"/>
  <c r="C3014" i="68"/>
  <c r="C3013" i="68"/>
  <c r="C3012" i="68"/>
  <c r="C3011" i="68"/>
  <c r="C3010" i="68"/>
  <c r="C3009" i="68"/>
  <c r="C3008" i="68"/>
  <c r="C3007" i="68"/>
  <c r="C3006" i="68"/>
  <c r="C3005" i="68"/>
  <c r="C3004" i="68"/>
  <c r="C3003" i="68"/>
  <c r="C3002" i="68"/>
  <c r="C3001" i="68"/>
  <c r="C3000" i="68"/>
  <c r="C2999" i="68"/>
  <c r="C2998" i="68"/>
  <c r="C2997" i="68"/>
  <c r="C2996" i="68"/>
  <c r="C2995" i="68"/>
  <c r="C2994" i="68"/>
  <c r="C2993" i="68"/>
  <c r="C2992" i="68"/>
  <c r="C2991" i="68"/>
  <c r="C2990" i="68"/>
  <c r="C2989" i="68"/>
  <c r="C2988" i="68"/>
  <c r="C2987" i="68"/>
  <c r="C2986" i="68"/>
  <c r="C2985" i="68"/>
  <c r="C2984" i="68"/>
  <c r="C2983" i="68"/>
  <c r="C2982" i="68"/>
  <c r="C2981" i="68"/>
  <c r="C2980" i="68"/>
  <c r="C2979" i="68"/>
  <c r="C2978" i="68"/>
  <c r="C2977" i="68"/>
  <c r="C2976" i="68"/>
  <c r="C2975" i="68"/>
  <c r="C2974" i="68"/>
  <c r="C2973" i="68"/>
  <c r="C2972" i="68"/>
  <c r="C2971" i="68"/>
  <c r="C2970" i="68"/>
  <c r="C2969" i="68"/>
  <c r="C2968" i="68"/>
  <c r="C2967" i="68"/>
  <c r="C2966" i="68"/>
  <c r="C2965" i="68"/>
  <c r="C2964" i="68"/>
  <c r="C2963" i="68"/>
  <c r="C2962" i="68"/>
  <c r="C2961" i="68"/>
  <c r="C2960" i="68"/>
  <c r="C2959" i="68"/>
  <c r="C2958" i="68"/>
  <c r="C2957" i="68"/>
  <c r="C2956" i="68"/>
  <c r="C2955" i="68"/>
  <c r="C2954" i="68"/>
  <c r="C2953" i="68"/>
  <c r="C2952" i="68"/>
  <c r="C2951" i="68"/>
  <c r="C2950" i="68"/>
  <c r="C2949" i="68"/>
  <c r="C2948" i="68"/>
  <c r="C2947" i="68"/>
  <c r="C2946" i="68"/>
  <c r="C2945" i="68"/>
  <c r="C2944" i="68"/>
  <c r="C2943" i="68"/>
  <c r="C2942" i="68"/>
  <c r="C2941" i="68"/>
  <c r="C2940" i="68"/>
  <c r="C2939" i="68"/>
  <c r="C2938" i="68"/>
  <c r="C2937" i="68"/>
  <c r="C2936" i="68"/>
  <c r="C2935" i="68"/>
  <c r="C2934" i="68"/>
  <c r="C2933" i="68"/>
  <c r="C2932" i="68"/>
  <c r="C2931" i="68"/>
  <c r="C2930" i="68"/>
  <c r="C2929" i="68"/>
  <c r="C2928" i="68"/>
  <c r="C2927" i="68"/>
  <c r="C2926" i="68"/>
  <c r="C2925" i="68"/>
  <c r="C2924" i="68"/>
  <c r="C2923" i="68"/>
  <c r="C2922" i="68"/>
  <c r="C2921" i="68"/>
  <c r="C2920" i="68"/>
  <c r="C2919" i="68"/>
  <c r="C2918" i="68"/>
  <c r="C2917" i="68"/>
  <c r="C2916" i="68"/>
  <c r="C2915" i="68"/>
  <c r="C2914" i="68"/>
  <c r="C2913" i="68"/>
  <c r="C2912" i="68"/>
  <c r="C2911" i="68"/>
  <c r="C2910" i="68"/>
  <c r="C2909" i="68"/>
  <c r="C2908" i="68"/>
  <c r="C2907" i="68"/>
  <c r="C2906" i="68"/>
  <c r="C2905" i="68"/>
  <c r="C2904" i="68"/>
  <c r="C2903" i="68"/>
  <c r="C2902" i="68"/>
  <c r="C2901" i="68"/>
  <c r="C2900" i="68"/>
  <c r="C2899" i="68"/>
  <c r="C2898" i="68"/>
  <c r="C2897" i="68"/>
  <c r="C2896" i="68"/>
  <c r="C2895" i="68"/>
  <c r="C2894" i="68"/>
  <c r="C2893" i="68"/>
  <c r="C2892" i="68"/>
  <c r="C2891" i="68"/>
  <c r="C2890" i="68"/>
  <c r="C2889" i="68"/>
  <c r="C2888" i="68"/>
  <c r="C2887" i="68"/>
  <c r="C2886" i="68"/>
  <c r="C2885" i="68"/>
  <c r="C2884" i="68"/>
  <c r="C2883" i="68"/>
  <c r="C2882" i="68"/>
  <c r="C2881" i="68"/>
  <c r="C2880" i="68"/>
  <c r="C2879" i="68"/>
  <c r="C2878" i="68"/>
  <c r="C2877" i="68"/>
  <c r="C2876" i="68"/>
  <c r="C2875" i="68"/>
  <c r="C2874" i="68"/>
  <c r="C2873" i="68"/>
  <c r="C2872" i="68"/>
  <c r="C2871" i="68"/>
  <c r="C2870" i="68"/>
  <c r="C2869" i="68"/>
  <c r="C2868" i="68"/>
  <c r="C2867" i="68"/>
  <c r="C2866" i="68"/>
  <c r="C2865" i="68"/>
  <c r="C2864" i="68"/>
  <c r="C2863" i="68"/>
  <c r="C2862" i="68"/>
  <c r="C2861" i="68"/>
  <c r="C2860" i="68"/>
  <c r="C2859" i="68"/>
  <c r="C2858" i="68"/>
  <c r="C2857" i="68"/>
  <c r="C2856" i="68"/>
  <c r="C2855" i="68"/>
  <c r="C2854" i="68"/>
  <c r="C2853" i="68"/>
  <c r="C2852" i="68"/>
  <c r="C2851" i="68"/>
  <c r="C2850" i="68"/>
  <c r="C2849" i="68"/>
  <c r="C2848" i="68"/>
  <c r="C2847" i="68"/>
  <c r="C2846" i="68"/>
  <c r="C2845" i="68"/>
  <c r="C2844" i="68"/>
  <c r="C2843" i="68"/>
  <c r="C2842" i="68"/>
  <c r="C2841" i="68"/>
  <c r="C2840" i="68"/>
  <c r="C2839" i="68"/>
  <c r="C2838" i="68"/>
  <c r="C2837" i="68"/>
  <c r="C2836" i="68"/>
  <c r="C2835" i="68"/>
  <c r="C2834" i="68"/>
  <c r="C2833" i="68"/>
  <c r="C2832" i="68"/>
  <c r="C2831" i="68"/>
  <c r="C2830" i="68"/>
  <c r="C2829" i="68"/>
  <c r="C2828" i="68"/>
  <c r="C2827" i="68"/>
  <c r="C2826" i="68"/>
  <c r="C2825" i="68"/>
  <c r="C2824" i="68"/>
  <c r="C2823" i="68"/>
  <c r="C2822" i="68"/>
  <c r="C2821" i="68"/>
  <c r="C2820" i="68"/>
  <c r="C2819" i="68"/>
  <c r="C2818" i="68"/>
  <c r="C2817" i="68"/>
  <c r="C2816" i="68"/>
  <c r="C2815" i="68"/>
  <c r="C2814" i="68"/>
  <c r="C2813" i="68"/>
  <c r="C2812" i="68"/>
  <c r="C2811" i="68"/>
  <c r="C2810" i="68"/>
  <c r="C2809" i="68"/>
  <c r="C2808" i="68"/>
  <c r="C2807" i="68"/>
  <c r="C2806" i="68"/>
  <c r="C2805" i="68"/>
  <c r="C2804" i="68"/>
  <c r="C2803" i="68"/>
  <c r="C2802" i="68"/>
  <c r="C2801" i="68"/>
  <c r="C2800" i="68"/>
  <c r="C2799" i="68"/>
  <c r="C2798" i="68"/>
  <c r="C2797" i="68"/>
  <c r="C2796" i="68"/>
  <c r="C2795" i="68"/>
  <c r="C2794" i="68"/>
  <c r="C2793" i="68"/>
  <c r="C2792" i="68"/>
  <c r="C2791" i="68"/>
  <c r="C2790" i="68"/>
  <c r="C2789" i="68"/>
  <c r="C2788" i="68"/>
  <c r="C2787" i="68"/>
  <c r="C2786" i="68"/>
  <c r="C2785" i="68"/>
  <c r="C2784" i="68"/>
  <c r="C2783" i="68"/>
  <c r="C2782" i="68"/>
  <c r="C2781" i="68"/>
  <c r="C2780" i="68"/>
  <c r="C2779" i="68"/>
  <c r="C2778" i="68"/>
  <c r="C2777" i="68"/>
  <c r="C2776" i="68"/>
  <c r="C2775" i="68"/>
  <c r="C2774" i="68"/>
  <c r="C2773" i="68"/>
  <c r="C2772" i="68"/>
  <c r="C2771" i="68"/>
  <c r="C2770" i="68"/>
  <c r="C2769" i="68"/>
  <c r="C2768" i="68"/>
  <c r="C2767" i="68"/>
  <c r="C2766" i="68"/>
  <c r="C2765" i="68"/>
  <c r="C2764" i="68"/>
  <c r="C2763" i="68"/>
  <c r="C2762" i="68"/>
  <c r="C2761" i="68"/>
  <c r="C2760" i="68"/>
  <c r="C2759" i="68"/>
  <c r="C2758" i="68"/>
  <c r="C2757" i="68"/>
  <c r="C2756" i="68"/>
  <c r="C2755" i="68"/>
  <c r="C2754" i="68"/>
  <c r="C2753" i="68"/>
  <c r="C2752" i="68"/>
  <c r="C2751" i="68"/>
  <c r="C2750" i="68"/>
  <c r="C2749" i="68"/>
  <c r="C2748" i="68"/>
  <c r="C2747" i="68"/>
  <c r="C2746" i="68"/>
  <c r="C2745" i="68"/>
  <c r="C2744" i="68"/>
  <c r="C2743" i="68"/>
  <c r="C2742" i="68"/>
  <c r="C2741" i="68"/>
  <c r="C2740" i="68"/>
  <c r="C2739" i="68"/>
  <c r="C2738" i="68"/>
  <c r="C2737" i="68"/>
  <c r="C2736" i="68"/>
  <c r="C2735" i="68"/>
  <c r="C2734" i="68"/>
  <c r="C2733" i="68"/>
  <c r="C2732" i="68"/>
  <c r="C2731" i="68"/>
  <c r="C2730" i="68"/>
  <c r="C2729" i="68"/>
  <c r="C2728" i="68"/>
  <c r="C2727" i="68"/>
  <c r="C2726" i="68"/>
  <c r="C2725" i="68"/>
  <c r="C2724" i="68"/>
  <c r="C2723" i="68"/>
  <c r="C2722" i="68"/>
  <c r="C2721" i="68"/>
  <c r="C2720" i="68"/>
  <c r="C2719" i="68"/>
  <c r="C2718" i="68"/>
  <c r="C2717" i="68"/>
  <c r="C2716" i="68"/>
  <c r="C2715" i="68"/>
  <c r="C2714" i="68"/>
  <c r="C2713" i="68"/>
  <c r="C2712" i="68"/>
  <c r="C2711" i="68"/>
  <c r="C2710" i="68"/>
  <c r="C2709" i="68"/>
  <c r="C2708" i="68"/>
  <c r="C2707" i="68"/>
  <c r="C2706" i="68"/>
  <c r="C2705" i="68"/>
  <c r="C2704" i="68"/>
  <c r="C2703" i="68"/>
  <c r="C2702" i="68"/>
  <c r="C2701" i="68"/>
  <c r="C2700" i="68"/>
  <c r="C2699" i="68"/>
  <c r="C2698" i="68"/>
  <c r="C2697" i="68"/>
  <c r="C2696" i="68"/>
  <c r="C2695" i="68"/>
  <c r="C2694" i="68"/>
  <c r="C2693" i="68"/>
  <c r="C2692" i="68"/>
  <c r="C2691" i="68"/>
  <c r="C2690" i="68"/>
  <c r="C2689" i="68"/>
  <c r="C2688" i="68"/>
  <c r="C2687" i="68"/>
  <c r="C2686" i="68"/>
  <c r="C2685" i="68"/>
  <c r="C2684" i="68"/>
  <c r="C2683" i="68"/>
  <c r="C2682" i="68"/>
  <c r="C2681" i="68"/>
  <c r="C2680" i="68"/>
  <c r="C2679" i="68"/>
  <c r="C2678" i="68"/>
  <c r="C2677" i="68"/>
  <c r="C2676" i="68"/>
  <c r="C2675" i="68"/>
  <c r="C2674" i="68"/>
  <c r="C2673" i="68"/>
  <c r="C2672" i="68"/>
  <c r="C2671" i="68"/>
  <c r="C2670" i="68"/>
  <c r="C2669" i="68"/>
  <c r="C2668" i="68"/>
  <c r="C2667" i="68"/>
  <c r="C2666" i="68"/>
  <c r="C2665" i="68"/>
  <c r="C2664" i="68"/>
  <c r="C2663" i="68"/>
  <c r="C2662" i="68"/>
  <c r="C2661" i="68"/>
  <c r="C2660" i="68"/>
  <c r="C2659" i="68"/>
  <c r="C2658" i="68"/>
  <c r="C2657" i="68"/>
  <c r="C2656" i="68"/>
  <c r="C2655" i="68"/>
  <c r="C2654" i="68"/>
  <c r="C2653" i="68"/>
  <c r="C2652" i="68"/>
  <c r="C2651" i="68"/>
  <c r="C2650" i="68"/>
  <c r="C2649" i="68"/>
  <c r="C2648" i="68"/>
  <c r="C2647" i="68"/>
  <c r="C2646" i="68"/>
  <c r="C2645" i="68"/>
  <c r="C2644" i="68"/>
  <c r="C2643" i="68"/>
  <c r="C2642" i="68"/>
  <c r="C2641" i="68"/>
  <c r="C2640" i="68"/>
  <c r="C2639" i="68"/>
  <c r="C2638" i="68"/>
  <c r="C2637" i="68"/>
  <c r="C2636" i="68"/>
  <c r="C2635" i="68"/>
  <c r="C2634" i="68"/>
  <c r="C2633" i="68"/>
  <c r="C2632" i="68"/>
  <c r="C2631" i="68"/>
  <c r="C2630" i="68"/>
  <c r="C2629" i="68"/>
  <c r="C2628" i="68"/>
  <c r="C2627" i="68"/>
  <c r="C2626" i="68"/>
  <c r="C2625" i="68"/>
  <c r="C2624" i="68"/>
  <c r="C2623" i="68"/>
  <c r="C2622" i="68"/>
  <c r="C2621" i="68"/>
  <c r="C2620" i="68"/>
  <c r="C2619" i="68"/>
  <c r="C2618" i="68"/>
  <c r="C2617" i="68"/>
  <c r="C2616" i="68"/>
  <c r="C2615" i="68"/>
  <c r="C2614" i="68"/>
  <c r="C2613" i="68"/>
  <c r="C2612" i="68"/>
  <c r="C2611" i="68"/>
  <c r="C2610" i="68"/>
  <c r="C2609" i="68"/>
  <c r="C2608" i="68"/>
  <c r="C2607" i="68"/>
  <c r="C2606" i="68"/>
  <c r="C2605" i="68"/>
  <c r="C2604" i="68"/>
  <c r="C2603" i="68"/>
  <c r="C2602" i="68"/>
  <c r="C2601" i="68"/>
  <c r="C2600" i="68"/>
  <c r="C2599" i="68"/>
  <c r="C2598" i="68"/>
  <c r="C2597" i="68"/>
  <c r="C2596" i="68"/>
  <c r="C2595" i="68"/>
  <c r="C2594" i="68"/>
  <c r="C2593" i="68"/>
  <c r="C2592" i="68"/>
  <c r="C2591" i="68"/>
  <c r="C2590" i="68"/>
  <c r="C2589" i="68"/>
  <c r="C2588" i="68"/>
  <c r="C2587" i="68"/>
  <c r="C2586" i="68"/>
  <c r="C2585" i="68"/>
  <c r="C2584" i="68"/>
  <c r="C2583" i="68"/>
  <c r="C2582" i="68"/>
  <c r="C2581" i="68"/>
  <c r="C2580" i="68"/>
  <c r="C2579" i="68"/>
  <c r="C2578" i="68"/>
  <c r="C2577" i="68"/>
  <c r="C2576" i="68"/>
  <c r="C2575" i="68"/>
  <c r="C2574" i="68"/>
  <c r="C2573" i="68"/>
  <c r="C2572" i="68"/>
  <c r="C2571" i="68"/>
  <c r="C2570" i="68"/>
  <c r="C2569" i="68"/>
  <c r="C2568" i="68"/>
  <c r="C2567" i="68"/>
  <c r="C2566" i="68"/>
  <c r="C2565" i="68"/>
  <c r="C2564" i="68"/>
  <c r="C2563" i="68"/>
  <c r="C2562" i="68"/>
  <c r="C2561" i="68"/>
  <c r="C2560" i="68"/>
  <c r="C2559" i="68"/>
  <c r="C2558" i="68"/>
  <c r="C2557" i="68"/>
  <c r="C2556" i="68"/>
  <c r="C2555" i="68"/>
  <c r="C2554" i="68"/>
  <c r="C2553" i="68"/>
  <c r="C2552" i="68"/>
  <c r="C2551" i="68"/>
  <c r="C2550" i="68"/>
  <c r="C2549" i="68"/>
  <c r="C2548" i="68"/>
  <c r="C2547" i="68"/>
  <c r="C2546" i="68"/>
  <c r="C2545" i="68"/>
  <c r="C2544" i="68"/>
  <c r="C2543" i="68"/>
  <c r="C2542" i="68"/>
  <c r="C2541" i="68"/>
  <c r="C2540" i="68"/>
  <c r="C2539" i="68"/>
  <c r="C2538" i="68"/>
  <c r="C2537" i="68"/>
  <c r="C2536" i="68"/>
  <c r="C2535" i="68"/>
  <c r="C2534" i="68"/>
  <c r="C2533" i="68"/>
  <c r="C2532" i="68"/>
  <c r="C2531" i="68"/>
  <c r="C2530" i="68"/>
  <c r="C2529" i="68"/>
  <c r="C2528" i="68"/>
  <c r="C2527" i="68"/>
  <c r="C2526" i="68"/>
  <c r="C2525" i="68"/>
  <c r="C2524" i="68"/>
  <c r="C2523" i="68"/>
  <c r="C2522" i="68"/>
  <c r="C2521" i="68"/>
  <c r="C2520" i="68"/>
  <c r="C2519" i="68"/>
  <c r="C2518" i="68"/>
  <c r="C2517" i="68"/>
  <c r="C2516" i="68"/>
  <c r="C2515" i="68"/>
  <c r="C2514" i="68"/>
  <c r="C2513" i="68"/>
  <c r="C2512" i="68"/>
  <c r="C2511" i="68"/>
  <c r="C2510" i="68"/>
  <c r="C2509" i="68"/>
  <c r="C2508" i="68"/>
  <c r="C2507" i="68"/>
  <c r="C2506" i="68"/>
  <c r="C2505" i="68"/>
  <c r="C2504" i="68"/>
  <c r="C2503" i="68"/>
  <c r="C2502" i="68"/>
  <c r="C2501" i="68"/>
  <c r="C2500" i="68"/>
  <c r="C2499" i="68"/>
  <c r="C2498" i="68"/>
  <c r="C2497" i="68"/>
  <c r="C2496" i="68"/>
  <c r="C2495" i="68"/>
  <c r="C2494" i="68"/>
  <c r="C2493" i="68"/>
  <c r="C2492" i="68"/>
  <c r="C2491" i="68"/>
  <c r="C2490" i="68"/>
  <c r="C2489" i="68"/>
  <c r="C2488" i="68"/>
  <c r="C2487" i="68"/>
  <c r="C2486" i="68"/>
  <c r="C2485" i="68"/>
  <c r="C2484" i="68"/>
  <c r="C2483" i="68"/>
  <c r="C2482" i="68"/>
  <c r="C2481" i="68"/>
  <c r="C2480" i="68"/>
  <c r="C2479" i="68"/>
  <c r="C2478" i="68"/>
  <c r="C2477" i="68"/>
  <c r="C2476" i="68"/>
  <c r="C2475" i="68"/>
  <c r="C2474" i="68"/>
  <c r="C2473" i="68"/>
  <c r="C2472" i="68"/>
  <c r="C2471" i="68"/>
  <c r="C2470" i="68"/>
  <c r="C2469" i="68"/>
  <c r="C2468" i="68"/>
  <c r="C2467" i="68"/>
  <c r="C2466" i="68"/>
  <c r="C2465" i="68"/>
  <c r="C2464" i="68"/>
  <c r="C2463" i="68"/>
  <c r="C2462" i="68"/>
  <c r="C2461" i="68"/>
  <c r="C2460" i="68"/>
  <c r="C2459" i="68"/>
  <c r="C2458" i="68"/>
  <c r="C2457" i="68"/>
  <c r="C2456" i="68"/>
  <c r="C2455" i="68"/>
  <c r="C2454" i="68"/>
  <c r="C2453" i="68"/>
  <c r="C2452" i="68"/>
  <c r="C2451" i="68"/>
  <c r="C2450" i="68"/>
  <c r="C2449" i="68"/>
  <c r="C2448" i="68"/>
  <c r="C2447" i="68"/>
  <c r="C2446" i="68"/>
  <c r="C2445" i="68"/>
  <c r="C2444" i="68"/>
  <c r="C2443" i="68"/>
  <c r="C2442" i="68"/>
  <c r="C2441" i="68"/>
  <c r="C2440" i="68"/>
  <c r="C2439" i="68"/>
  <c r="C2438" i="68"/>
  <c r="C2437" i="68"/>
  <c r="C2436" i="68"/>
  <c r="C2435" i="68"/>
  <c r="C2434" i="68"/>
  <c r="C2433" i="68"/>
  <c r="C2432" i="68"/>
  <c r="C2431" i="68"/>
  <c r="C2430" i="68"/>
  <c r="C2429" i="68"/>
  <c r="C2428" i="68"/>
  <c r="C2427" i="68"/>
  <c r="C2426" i="68"/>
  <c r="C2425" i="68"/>
  <c r="C2424" i="68"/>
  <c r="C2423" i="68"/>
  <c r="C2422" i="68"/>
  <c r="C2421" i="68"/>
  <c r="C2420" i="68"/>
  <c r="C2419" i="68"/>
  <c r="C2418" i="68"/>
  <c r="C2417" i="68"/>
  <c r="C2416" i="68"/>
  <c r="C2415" i="68"/>
  <c r="C2414" i="68"/>
  <c r="C2413" i="68"/>
  <c r="C2412" i="68"/>
  <c r="C2411" i="68"/>
  <c r="C2410" i="68"/>
  <c r="C2409" i="68"/>
  <c r="C2408" i="68"/>
  <c r="C2407" i="68"/>
  <c r="C2406" i="68"/>
  <c r="C2405" i="68"/>
  <c r="C2404" i="68"/>
  <c r="C2403" i="68"/>
  <c r="C2402" i="68"/>
  <c r="C2401" i="68"/>
  <c r="C2400" i="68"/>
  <c r="C2399" i="68"/>
  <c r="C2398" i="68"/>
  <c r="C2397" i="68"/>
  <c r="C2396" i="68"/>
  <c r="C2395" i="68"/>
  <c r="C2394" i="68"/>
  <c r="C2393" i="68"/>
  <c r="C2392" i="68"/>
  <c r="C2391" i="68"/>
  <c r="C2390" i="68"/>
  <c r="C2389" i="68"/>
  <c r="C2388" i="68"/>
  <c r="C2387" i="68"/>
  <c r="C2386" i="68"/>
  <c r="C2385" i="68"/>
  <c r="C2384" i="68"/>
  <c r="C2383" i="68"/>
  <c r="C2382" i="68"/>
  <c r="C2381" i="68"/>
  <c r="C2380" i="68"/>
  <c r="C2379" i="68"/>
  <c r="C2378" i="68"/>
  <c r="C2377" i="68"/>
  <c r="C2376" i="68"/>
  <c r="C2375" i="68"/>
  <c r="C2374" i="68"/>
  <c r="C2373" i="68"/>
  <c r="C2372" i="68"/>
  <c r="C2371" i="68"/>
  <c r="C2370" i="68"/>
  <c r="C2369" i="68"/>
  <c r="C2368" i="68"/>
  <c r="C2367" i="68"/>
  <c r="C2366" i="68"/>
  <c r="C2365" i="68"/>
  <c r="C2364" i="68"/>
  <c r="C2363" i="68"/>
  <c r="C2362" i="68"/>
  <c r="C2361" i="68"/>
  <c r="C2360" i="68"/>
  <c r="C2359" i="68"/>
  <c r="C2358" i="68"/>
  <c r="C2357" i="68"/>
  <c r="C2356" i="68"/>
  <c r="C2355" i="68"/>
  <c r="C2354" i="68"/>
  <c r="C2353" i="68"/>
  <c r="C2352" i="68"/>
  <c r="C2351" i="68"/>
  <c r="C2350" i="68"/>
  <c r="C2349" i="68"/>
  <c r="C2348" i="68"/>
  <c r="C2347" i="68"/>
  <c r="C2346" i="68"/>
  <c r="C2345" i="68"/>
  <c r="C2344" i="68"/>
  <c r="C2343" i="68"/>
  <c r="C2342" i="68"/>
  <c r="C2341" i="68"/>
  <c r="C2340" i="68"/>
  <c r="C2339" i="68"/>
  <c r="C2338" i="68"/>
  <c r="C2337" i="68"/>
  <c r="C2336" i="68"/>
  <c r="C2335" i="68"/>
  <c r="C2334" i="68"/>
  <c r="C2333" i="68"/>
  <c r="C2332" i="68"/>
  <c r="C2331" i="68"/>
  <c r="C2330" i="68"/>
  <c r="C2329" i="68"/>
  <c r="C2328" i="68"/>
  <c r="C2327" i="68"/>
  <c r="C2326" i="68"/>
  <c r="C2325" i="68"/>
  <c r="C2324" i="68"/>
  <c r="C2323" i="68"/>
  <c r="C2322" i="68"/>
  <c r="C2321" i="68"/>
  <c r="C2320" i="68"/>
  <c r="C2319" i="68"/>
  <c r="C2318" i="68"/>
  <c r="C2317" i="68"/>
  <c r="C2316" i="68"/>
  <c r="C2315" i="68"/>
  <c r="C2314" i="68"/>
  <c r="C2313" i="68"/>
  <c r="C2312" i="68"/>
  <c r="C2311" i="68"/>
  <c r="C2310" i="68"/>
  <c r="C2309" i="68"/>
  <c r="C2308" i="68"/>
  <c r="C2307" i="68"/>
  <c r="C2306" i="68"/>
  <c r="C2305" i="68"/>
  <c r="C2304" i="68"/>
  <c r="C2303" i="68"/>
  <c r="C2302" i="68"/>
  <c r="C2301" i="68"/>
  <c r="C2300" i="68"/>
  <c r="C2299" i="68"/>
  <c r="C2298" i="68"/>
  <c r="C2297" i="68"/>
  <c r="C2296" i="68"/>
  <c r="C2295" i="68"/>
  <c r="C2294" i="68"/>
  <c r="C2293" i="68"/>
  <c r="C2292" i="68"/>
  <c r="C2291" i="68"/>
  <c r="C2290" i="68"/>
  <c r="C2289" i="68"/>
  <c r="C2288" i="68"/>
  <c r="C2287" i="68"/>
  <c r="C2286" i="68"/>
  <c r="C2285" i="68"/>
  <c r="C2284" i="68"/>
  <c r="C2283" i="68"/>
  <c r="C2282" i="68"/>
  <c r="C2281" i="68"/>
  <c r="C2280" i="68"/>
  <c r="C2279" i="68"/>
  <c r="C2278" i="68"/>
  <c r="C2277" i="68"/>
  <c r="C2276" i="68"/>
  <c r="C2275" i="68"/>
  <c r="C2274" i="68"/>
  <c r="C2273" i="68"/>
  <c r="C2272" i="68"/>
  <c r="C2271" i="68"/>
  <c r="C2270" i="68"/>
  <c r="C2269" i="68"/>
  <c r="C2268" i="68"/>
  <c r="C2267" i="68"/>
  <c r="C2266" i="68"/>
  <c r="C2265" i="68"/>
  <c r="C2264" i="68"/>
  <c r="C2263" i="68"/>
  <c r="C2262" i="68"/>
  <c r="C2261" i="68"/>
  <c r="C2260" i="68"/>
  <c r="C2259" i="68"/>
  <c r="C2258" i="68"/>
  <c r="C2257" i="68"/>
  <c r="C2256" i="68"/>
  <c r="C2255" i="68"/>
  <c r="C2254" i="68"/>
  <c r="C2253" i="68"/>
  <c r="C2252" i="68"/>
  <c r="C2251" i="68"/>
  <c r="C2250" i="68"/>
  <c r="C2249" i="68"/>
  <c r="C2248" i="68"/>
  <c r="C2247" i="68"/>
  <c r="C2246" i="68"/>
  <c r="C2245" i="68"/>
  <c r="C2244" i="68"/>
  <c r="C2243" i="68"/>
  <c r="C2242" i="68"/>
  <c r="C2241" i="68"/>
  <c r="C2240" i="68"/>
  <c r="C2239" i="68"/>
  <c r="C2238" i="68"/>
  <c r="C2237" i="68"/>
  <c r="C2236" i="68"/>
  <c r="C2235" i="68"/>
  <c r="C2234" i="68"/>
  <c r="C2233" i="68"/>
  <c r="C2232" i="68"/>
  <c r="C2231" i="68"/>
  <c r="C2230" i="68"/>
  <c r="C2229" i="68"/>
  <c r="C2228" i="68"/>
  <c r="C2227" i="68"/>
  <c r="C2226" i="68"/>
  <c r="C2225" i="68"/>
  <c r="C2224" i="68"/>
  <c r="C2223" i="68"/>
  <c r="C2222" i="68"/>
  <c r="C2221" i="68"/>
  <c r="C2220" i="68"/>
  <c r="C2219" i="68"/>
  <c r="C2218" i="68"/>
  <c r="C2217" i="68"/>
  <c r="C2216" i="68"/>
  <c r="C2215" i="68"/>
  <c r="C2214" i="68"/>
  <c r="C2213" i="68"/>
  <c r="C2212" i="68"/>
  <c r="C2211" i="68"/>
  <c r="C2210" i="68"/>
  <c r="C2209" i="68"/>
  <c r="C2208" i="68"/>
  <c r="C2207" i="68"/>
  <c r="C2206" i="68"/>
  <c r="C2205" i="68"/>
  <c r="C2204" i="68"/>
  <c r="C2203" i="68"/>
  <c r="C2202" i="68"/>
  <c r="C2201" i="68"/>
  <c r="C2200" i="68"/>
  <c r="C2199" i="68"/>
  <c r="C2198" i="68"/>
  <c r="C2197" i="68"/>
  <c r="C2196" i="68"/>
  <c r="C2195" i="68"/>
  <c r="C2194" i="68"/>
  <c r="C2193" i="68"/>
  <c r="C2192" i="68"/>
  <c r="C2191" i="68"/>
  <c r="C2190" i="68"/>
  <c r="C2189" i="68"/>
  <c r="C2188" i="68"/>
  <c r="C2187" i="68"/>
  <c r="C2186" i="68"/>
  <c r="C2185" i="68"/>
  <c r="C2184" i="68"/>
  <c r="C2183" i="68"/>
  <c r="C2182" i="68"/>
  <c r="C2181" i="68"/>
  <c r="C2180" i="68"/>
  <c r="C2179" i="68"/>
  <c r="C2178" i="68"/>
  <c r="C2177" i="68"/>
  <c r="C2176" i="68"/>
  <c r="C2175" i="68"/>
  <c r="C2174" i="68"/>
  <c r="C2173" i="68"/>
  <c r="C2172" i="68"/>
  <c r="C2171" i="68"/>
  <c r="C2170" i="68"/>
  <c r="C2169" i="68"/>
  <c r="C2168" i="68"/>
  <c r="C2167" i="68"/>
  <c r="C2166" i="68"/>
  <c r="C2165" i="68"/>
  <c r="C2164" i="68"/>
  <c r="C2163" i="68"/>
  <c r="C2162" i="68"/>
  <c r="C2161" i="68"/>
  <c r="C2160" i="68"/>
  <c r="C2159" i="68"/>
  <c r="C2158" i="68"/>
  <c r="C2157" i="68"/>
  <c r="C2156" i="68"/>
  <c r="C2155" i="68"/>
  <c r="C2154" i="68"/>
  <c r="C2153" i="68"/>
  <c r="C2152" i="68"/>
  <c r="C2151" i="68"/>
  <c r="C2150" i="68"/>
  <c r="C2149" i="68"/>
  <c r="C2148" i="68"/>
  <c r="C2147" i="68"/>
  <c r="C2146" i="68"/>
  <c r="C2145" i="68"/>
  <c r="C2144" i="68"/>
  <c r="C2143" i="68"/>
  <c r="C2142" i="68"/>
  <c r="C2141" i="68"/>
  <c r="C2140" i="68"/>
  <c r="C2139" i="68"/>
  <c r="C2138" i="68"/>
  <c r="C2137" i="68"/>
  <c r="C2136" i="68"/>
  <c r="C2135" i="68"/>
  <c r="C2134" i="68"/>
  <c r="C2133" i="68"/>
  <c r="C2132" i="68"/>
  <c r="C2131" i="68"/>
  <c r="C2130" i="68"/>
  <c r="C2129" i="68"/>
  <c r="C2128" i="68"/>
  <c r="C2127" i="68"/>
  <c r="C2126" i="68"/>
  <c r="C2125" i="68"/>
  <c r="C2124" i="68"/>
  <c r="C2123" i="68"/>
  <c r="C2122" i="68"/>
  <c r="C2121" i="68"/>
  <c r="C2120" i="68"/>
  <c r="C2119" i="68"/>
  <c r="C2118" i="68"/>
  <c r="C2117" i="68"/>
  <c r="C2116" i="68"/>
  <c r="C2115" i="68"/>
  <c r="C2114" i="68"/>
  <c r="C2113" i="68"/>
  <c r="C2112" i="68"/>
  <c r="C2111" i="68"/>
  <c r="C2110" i="68"/>
  <c r="C2109" i="68"/>
  <c r="C2108" i="68"/>
  <c r="C2107" i="68"/>
  <c r="C2106" i="68"/>
  <c r="C2105" i="68"/>
  <c r="C2104" i="68"/>
  <c r="C2103" i="68"/>
  <c r="C2102" i="68"/>
  <c r="C2101" i="68"/>
  <c r="C2100" i="68"/>
  <c r="C2099" i="68"/>
  <c r="C2098" i="68"/>
  <c r="C2097" i="68"/>
  <c r="C2096" i="68"/>
  <c r="C2095" i="68"/>
  <c r="C2094" i="68"/>
  <c r="C2093" i="68"/>
  <c r="C2092" i="68"/>
  <c r="C2091" i="68"/>
  <c r="C2090" i="68"/>
  <c r="C2089" i="68"/>
  <c r="C2088" i="68"/>
  <c r="C2087" i="68"/>
  <c r="C2086" i="68"/>
  <c r="C2085" i="68"/>
  <c r="C2084" i="68"/>
  <c r="C2083" i="68"/>
  <c r="C2082" i="68"/>
  <c r="C2081" i="68"/>
  <c r="C2080" i="68"/>
  <c r="C2079" i="68"/>
  <c r="C2078" i="68"/>
  <c r="C2077" i="68"/>
  <c r="C2076" i="68"/>
  <c r="C2075" i="68"/>
  <c r="C2074" i="68"/>
  <c r="C2073" i="68"/>
  <c r="C2072" i="68"/>
  <c r="C2071" i="68"/>
  <c r="C2070" i="68"/>
  <c r="C2069" i="68"/>
  <c r="C2068" i="68"/>
  <c r="C2067" i="68"/>
  <c r="C2066" i="68"/>
  <c r="C2065" i="68"/>
  <c r="C2064" i="68"/>
  <c r="C2063" i="68"/>
  <c r="C2062" i="68"/>
  <c r="C2061" i="68"/>
  <c r="C2060" i="68"/>
  <c r="C2059" i="68"/>
  <c r="C2058" i="68"/>
  <c r="C2057" i="68"/>
  <c r="C2056" i="68"/>
  <c r="C2055" i="68"/>
  <c r="C2054" i="68"/>
  <c r="C2053" i="68"/>
  <c r="C2052" i="68"/>
  <c r="C2051" i="68"/>
  <c r="C2050" i="68"/>
  <c r="C2049" i="68"/>
  <c r="C2048" i="68"/>
  <c r="C2047" i="68"/>
  <c r="C2046" i="68"/>
  <c r="C2045" i="68"/>
  <c r="C2044" i="68"/>
  <c r="C2043" i="68"/>
  <c r="C2042" i="68"/>
  <c r="C2041" i="68"/>
  <c r="C2040" i="68"/>
  <c r="C2039" i="68"/>
  <c r="C2038" i="68"/>
  <c r="C2037" i="68"/>
  <c r="C2036" i="68"/>
  <c r="C2035" i="68"/>
  <c r="C2034" i="68"/>
  <c r="C2033" i="68"/>
  <c r="C2032" i="68"/>
  <c r="C2031" i="68"/>
  <c r="C2030" i="68"/>
  <c r="C2029" i="68"/>
  <c r="C2028" i="68"/>
  <c r="C2027" i="68"/>
  <c r="C2026" i="68"/>
  <c r="C2025" i="68"/>
  <c r="C2024" i="68"/>
  <c r="C2023" i="68"/>
  <c r="C2022" i="68"/>
  <c r="C2021" i="68"/>
  <c r="C2020" i="68"/>
  <c r="C2019" i="68"/>
  <c r="C2018" i="68"/>
  <c r="C2017" i="68"/>
  <c r="C2016" i="68"/>
  <c r="C2015" i="68"/>
  <c r="C2014" i="68"/>
  <c r="C2013" i="68"/>
  <c r="C2012" i="68"/>
  <c r="C2011" i="68"/>
  <c r="C2010" i="68"/>
  <c r="C2009" i="68"/>
  <c r="C2008" i="68"/>
  <c r="C2007" i="68"/>
  <c r="C2006" i="68"/>
  <c r="C2005" i="68"/>
  <c r="C2004" i="68"/>
  <c r="C2003" i="68"/>
  <c r="C2002" i="68"/>
  <c r="C2001" i="68"/>
  <c r="C2000" i="68"/>
  <c r="C1999" i="68"/>
  <c r="C1998" i="68"/>
  <c r="C1997" i="68"/>
  <c r="C1996" i="68"/>
  <c r="C1995" i="68"/>
  <c r="C1994" i="68"/>
  <c r="C1993" i="68"/>
  <c r="C1992" i="68"/>
  <c r="C1991" i="68"/>
  <c r="C1990" i="68"/>
  <c r="C1989" i="68"/>
  <c r="C1988" i="68"/>
  <c r="C1987" i="68"/>
  <c r="C1986" i="68"/>
  <c r="C1985" i="68"/>
  <c r="C1984" i="68"/>
  <c r="C1983" i="68"/>
  <c r="C1982" i="68"/>
  <c r="C1981" i="68"/>
  <c r="C1980" i="68"/>
  <c r="C1979" i="68"/>
  <c r="C1978" i="68"/>
  <c r="C1977" i="68"/>
  <c r="C1976" i="68"/>
  <c r="C1975" i="68"/>
  <c r="C1974" i="68"/>
  <c r="C1973" i="68"/>
  <c r="C1972" i="68"/>
  <c r="C1971" i="68"/>
  <c r="C1970" i="68"/>
  <c r="C1969" i="68"/>
  <c r="C1968" i="68"/>
  <c r="C1967" i="68"/>
  <c r="C1966" i="68"/>
  <c r="C1965" i="68"/>
  <c r="C1964" i="68"/>
  <c r="C1963" i="68"/>
  <c r="C1962" i="68"/>
  <c r="C1961" i="68"/>
  <c r="C1960" i="68"/>
  <c r="C1959" i="68"/>
  <c r="C1958" i="68"/>
  <c r="C1957" i="68"/>
  <c r="C1956" i="68"/>
  <c r="C1955" i="68"/>
  <c r="C1954" i="68"/>
  <c r="C1953" i="68"/>
  <c r="C1952" i="68"/>
  <c r="C1951" i="68"/>
  <c r="C1950" i="68"/>
  <c r="C1949" i="68"/>
  <c r="C1948" i="68"/>
  <c r="C1947" i="68"/>
  <c r="C1946" i="68"/>
  <c r="C1945" i="68"/>
  <c r="C1944" i="68"/>
  <c r="C1943" i="68"/>
  <c r="C1942" i="68"/>
  <c r="C1941" i="68"/>
  <c r="C1940" i="68"/>
  <c r="C1939" i="68"/>
  <c r="C1938" i="68"/>
  <c r="C1937" i="68"/>
  <c r="C1936" i="68"/>
  <c r="C1935" i="68"/>
  <c r="C1934" i="68"/>
  <c r="C1933" i="68"/>
  <c r="C1932" i="68"/>
  <c r="C1931" i="68"/>
  <c r="C1930" i="68"/>
  <c r="C1929" i="68"/>
  <c r="C1928" i="68"/>
  <c r="C1927" i="68"/>
  <c r="C1926" i="68"/>
  <c r="C1925" i="68"/>
  <c r="C1924" i="68"/>
  <c r="C1923" i="68"/>
  <c r="C1922" i="68"/>
  <c r="C1921" i="68"/>
  <c r="C1920" i="68"/>
  <c r="C1919" i="68"/>
  <c r="C1918" i="68"/>
  <c r="C1917" i="68"/>
  <c r="C1916" i="68"/>
  <c r="C1915" i="68"/>
  <c r="C1914" i="68"/>
  <c r="C1913" i="68"/>
  <c r="C1912" i="68"/>
  <c r="C1911" i="68"/>
  <c r="C1910" i="68"/>
  <c r="C1909" i="68"/>
  <c r="C1908" i="68"/>
  <c r="C1907" i="68"/>
  <c r="C1906" i="68"/>
  <c r="C1905" i="68"/>
  <c r="C1904" i="68"/>
  <c r="C1903" i="68"/>
  <c r="C1902" i="68"/>
  <c r="C1901" i="68"/>
  <c r="C1900" i="68"/>
  <c r="C1899" i="68"/>
  <c r="C1898" i="68"/>
  <c r="C1897" i="68"/>
  <c r="C1896" i="68"/>
  <c r="C1895" i="68"/>
  <c r="C1894" i="68"/>
  <c r="C1893" i="68"/>
  <c r="C1892" i="68"/>
  <c r="C1891" i="68"/>
  <c r="C1890" i="68"/>
  <c r="C1889" i="68"/>
  <c r="C1888" i="68"/>
  <c r="C1887" i="68"/>
  <c r="C1886" i="68"/>
  <c r="C1885" i="68"/>
  <c r="C1884" i="68"/>
  <c r="C1883" i="68"/>
  <c r="C1882" i="68"/>
  <c r="C1881" i="68"/>
  <c r="C1880" i="68"/>
  <c r="C1879" i="68"/>
  <c r="C1878" i="68"/>
  <c r="C1877" i="68"/>
  <c r="C1876" i="68"/>
  <c r="C1875" i="68"/>
  <c r="C1874" i="68"/>
  <c r="C1873" i="68"/>
  <c r="C1872" i="68"/>
  <c r="C1871" i="68"/>
  <c r="C1870" i="68"/>
  <c r="C1869" i="68"/>
  <c r="C1868" i="68"/>
  <c r="C1867" i="68"/>
  <c r="C1866" i="68"/>
  <c r="C1865" i="68"/>
  <c r="C1864" i="68"/>
  <c r="C1863" i="68"/>
  <c r="C1862" i="68"/>
  <c r="C1861" i="68"/>
  <c r="C1860" i="68"/>
  <c r="C1859" i="68"/>
  <c r="C1858" i="68"/>
  <c r="C1857" i="68"/>
  <c r="C1856" i="68"/>
  <c r="C1855" i="68"/>
  <c r="C1854" i="68"/>
  <c r="C1853" i="68"/>
  <c r="C1852" i="68"/>
  <c r="C1851" i="68"/>
  <c r="C1850" i="68"/>
  <c r="C1849" i="68"/>
  <c r="C1848" i="68"/>
  <c r="C1847" i="68"/>
  <c r="C1846" i="68"/>
  <c r="C1845" i="68"/>
  <c r="C1844" i="68"/>
  <c r="C1843" i="68"/>
  <c r="C1842" i="68"/>
  <c r="C1841" i="68"/>
  <c r="C1840" i="68"/>
  <c r="C1839" i="68"/>
  <c r="C1838" i="68"/>
  <c r="C1837" i="68"/>
  <c r="C1836" i="68"/>
  <c r="C1835" i="68"/>
  <c r="C1834" i="68"/>
  <c r="C1833" i="68"/>
  <c r="C1832" i="68"/>
  <c r="C1831" i="68"/>
  <c r="C1830" i="68"/>
  <c r="C1829" i="68"/>
  <c r="C1828" i="68"/>
  <c r="C1827" i="68"/>
  <c r="C1826" i="68"/>
  <c r="C1825" i="68"/>
  <c r="C1824" i="68"/>
  <c r="C1823" i="68"/>
  <c r="C1822" i="68"/>
  <c r="C1821" i="68"/>
  <c r="C1820" i="68"/>
  <c r="C1819" i="68"/>
  <c r="C1818" i="68"/>
  <c r="C1817" i="68"/>
  <c r="C1816" i="68"/>
  <c r="C1815" i="68"/>
  <c r="C1814" i="68"/>
  <c r="C1813" i="68"/>
  <c r="C1812" i="68"/>
  <c r="C1811" i="68"/>
  <c r="C1810" i="68"/>
  <c r="C1809" i="68"/>
  <c r="C1808" i="68"/>
  <c r="C1807" i="68"/>
  <c r="C1806" i="68"/>
  <c r="C1805" i="68"/>
  <c r="C1804" i="68"/>
  <c r="C1803" i="68"/>
  <c r="C1802" i="68"/>
  <c r="C1801" i="68"/>
  <c r="C1800" i="68"/>
  <c r="C1799" i="68"/>
  <c r="C1798" i="68"/>
  <c r="C1797" i="68"/>
  <c r="C1796" i="68"/>
  <c r="C1795" i="68"/>
  <c r="C1794" i="68"/>
  <c r="C1793" i="68"/>
  <c r="C1792" i="68"/>
  <c r="C1791" i="68"/>
  <c r="C1790" i="68"/>
  <c r="C1789" i="68"/>
  <c r="C1788" i="68"/>
  <c r="C1787" i="68"/>
  <c r="C1786" i="68"/>
  <c r="C1785" i="68"/>
  <c r="C1784" i="68"/>
  <c r="C1783" i="68"/>
  <c r="C1782" i="68"/>
  <c r="C1781" i="68"/>
  <c r="C1780" i="68"/>
  <c r="C1779" i="68"/>
  <c r="C1778" i="68"/>
  <c r="C1777" i="68"/>
  <c r="C1776" i="68"/>
  <c r="C1775" i="68"/>
  <c r="C1774" i="68"/>
  <c r="C1773" i="68"/>
  <c r="C1772" i="68"/>
  <c r="C1771" i="68"/>
  <c r="C1770" i="68"/>
  <c r="C1769" i="68"/>
  <c r="C1768" i="68"/>
  <c r="C1767" i="68"/>
  <c r="C1766" i="68"/>
  <c r="C1765" i="68"/>
  <c r="C1764" i="68"/>
  <c r="C1763" i="68"/>
  <c r="C1762" i="68"/>
  <c r="C1761" i="68"/>
  <c r="C1760" i="68"/>
  <c r="C1759" i="68"/>
  <c r="C1758" i="68"/>
  <c r="C1757" i="68"/>
  <c r="C1756" i="68"/>
  <c r="C1755" i="68"/>
  <c r="C1754" i="68"/>
  <c r="C1753" i="68"/>
  <c r="C1752" i="68"/>
  <c r="C1751" i="68"/>
  <c r="C1750" i="68"/>
  <c r="C1749" i="68"/>
  <c r="C1748" i="68"/>
  <c r="C1747" i="68"/>
  <c r="C1746" i="68"/>
  <c r="C1745" i="68"/>
  <c r="C1744" i="68"/>
  <c r="C1743" i="68"/>
  <c r="C1742" i="68"/>
  <c r="C1741" i="68"/>
  <c r="C1740" i="68"/>
  <c r="C1739" i="68"/>
  <c r="C1738" i="68"/>
  <c r="C1737" i="68"/>
  <c r="C1736" i="68"/>
  <c r="C1735" i="68"/>
  <c r="C1734" i="68"/>
  <c r="C1733" i="68"/>
  <c r="C1732" i="68"/>
  <c r="C1731" i="68"/>
  <c r="C1730" i="68"/>
  <c r="C1729" i="68"/>
  <c r="C1728" i="68"/>
  <c r="C1727" i="68"/>
  <c r="C1726" i="68"/>
  <c r="C1725" i="68"/>
  <c r="C1724" i="68"/>
  <c r="C1723" i="68"/>
  <c r="C1722" i="68"/>
  <c r="C1721" i="68"/>
  <c r="C1720" i="68"/>
  <c r="C1719" i="68"/>
  <c r="C1718" i="68"/>
  <c r="C1717" i="68"/>
  <c r="C1716" i="68"/>
  <c r="C1715" i="68"/>
  <c r="C1714" i="68"/>
  <c r="C1713" i="68"/>
  <c r="C1712" i="68"/>
  <c r="C1711" i="68"/>
  <c r="C1710" i="68"/>
  <c r="C1709" i="68"/>
  <c r="C1708" i="68"/>
  <c r="C1707" i="68"/>
  <c r="C1706" i="68"/>
  <c r="C1705" i="68"/>
  <c r="C1704" i="68"/>
  <c r="C1703" i="68"/>
  <c r="C1702" i="68"/>
  <c r="C1701" i="68"/>
  <c r="C1700" i="68"/>
  <c r="C1699" i="68"/>
  <c r="C1698" i="68"/>
  <c r="C1697" i="68"/>
  <c r="C1696" i="68"/>
  <c r="C1695" i="68"/>
  <c r="C1694" i="68"/>
  <c r="C1693" i="68"/>
  <c r="C1692" i="68"/>
  <c r="C1691" i="68"/>
  <c r="C1690" i="68"/>
  <c r="C1689" i="68"/>
  <c r="C1688" i="68"/>
  <c r="C1687" i="68"/>
  <c r="C1686" i="68"/>
  <c r="C1685" i="68"/>
  <c r="C1684" i="68"/>
  <c r="C1683" i="68"/>
  <c r="C1682" i="68"/>
  <c r="C1681" i="68"/>
  <c r="C1680" i="68"/>
  <c r="C1679" i="68"/>
  <c r="C1678" i="68"/>
  <c r="C1677" i="68"/>
  <c r="C1676" i="68"/>
  <c r="C1675" i="68"/>
  <c r="C1674" i="68"/>
  <c r="C1673" i="68"/>
  <c r="C1672" i="68"/>
  <c r="C1671" i="68"/>
  <c r="C1670" i="68"/>
  <c r="C1669" i="68"/>
  <c r="C1668" i="68"/>
  <c r="C1667" i="68"/>
  <c r="C1666" i="68"/>
  <c r="C1665" i="68"/>
  <c r="C1664" i="68"/>
  <c r="C1663" i="68"/>
  <c r="C1662" i="68"/>
  <c r="C1661" i="68"/>
  <c r="C1660" i="68"/>
  <c r="C1659" i="68"/>
  <c r="C1658" i="68"/>
  <c r="C1657" i="68"/>
  <c r="C1656" i="68"/>
  <c r="C1655" i="68"/>
  <c r="C1654" i="68"/>
  <c r="C1653" i="68"/>
  <c r="C1652" i="68"/>
  <c r="C1651" i="68"/>
  <c r="C1650" i="68"/>
  <c r="C1649" i="68"/>
  <c r="C1648" i="68"/>
  <c r="C1647" i="68"/>
  <c r="C1646" i="68"/>
  <c r="C1645" i="68"/>
  <c r="C1644" i="68"/>
  <c r="C1643" i="68"/>
  <c r="C1642" i="68"/>
  <c r="C1641" i="68"/>
  <c r="C1640" i="68"/>
  <c r="C1639" i="68"/>
  <c r="C1638" i="68"/>
  <c r="C1637" i="68"/>
  <c r="C1636" i="68"/>
  <c r="C1635" i="68"/>
  <c r="C1634" i="68"/>
  <c r="C1633" i="68"/>
  <c r="C1632" i="68"/>
  <c r="C1631" i="68"/>
  <c r="C1630" i="68"/>
  <c r="C1629" i="68"/>
  <c r="C1628" i="68"/>
  <c r="C1627" i="68"/>
  <c r="C1626" i="68"/>
  <c r="C1625" i="68"/>
  <c r="C1624" i="68"/>
  <c r="C1623" i="68"/>
  <c r="C1622" i="68"/>
  <c r="C1621" i="68"/>
  <c r="C1620" i="68"/>
  <c r="C1619" i="68"/>
  <c r="C1618" i="68"/>
  <c r="C1617" i="68"/>
  <c r="C1616" i="68"/>
  <c r="C1615" i="68"/>
  <c r="C1614" i="68"/>
  <c r="C1613" i="68"/>
  <c r="C1612" i="68"/>
  <c r="C1611" i="68"/>
  <c r="C1610" i="68"/>
  <c r="C1609" i="68"/>
  <c r="C1608" i="68"/>
  <c r="C1607" i="68"/>
  <c r="C1606" i="68"/>
  <c r="C1605" i="68"/>
  <c r="C1604" i="68"/>
  <c r="C1603" i="68"/>
  <c r="C1602" i="68"/>
  <c r="C1601" i="68"/>
  <c r="C1600" i="68"/>
  <c r="C1599" i="68"/>
  <c r="C1598" i="68"/>
  <c r="C1597" i="68"/>
  <c r="C1596" i="68"/>
  <c r="C1595" i="68"/>
  <c r="C1594" i="68"/>
  <c r="C1593" i="68"/>
  <c r="C1592" i="68"/>
  <c r="C1591" i="68"/>
  <c r="C1590" i="68"/>
  <c r="C1589" i="68"/>
  <c r="C1588" i="68"/>
  <c r="C1587" i="68"/>
  <c r="C1586" i="68"/>
  <c r="C1585" i="68"/>
  <c r="C1584" i="68"/>
  <c r="C1583" i="68"/>
  <c r="C1582" i="68"/>
  <c r="C1581" i="68"/>
  <c r="C1580" i="68"/>
  <c r="C1579" i="68"/>
  <c r="C1578" i="68"/>
  <c r="C1577" i="68"/>
  <c r="C1576" i="68"/>
  <c r="C1575" i="68"/>
  <c r="C1574" i="68"/>
  <c r="C1573" i="68"/>
  <c r="C1572" i="68"/>
  <c r="C1571" i="68"/>
  <c r="C1570" i="68"/>
  <c r="C1569" i="68"/>
  <c r="C1568" i="68"/>
  <c r="C1567" i="68"/>
  <c r="C1566" i="68"/>
  <c r="C1565" i="68"/>
  <c r="C1564" i="68"/>
  <c r="C1563" i="68"/>
  <c r="C1562" i="68"/>
  <c r="C1561" i="68"/>
  <c r="C1560" i="68"/>
  <c r="C1559" i="68"/>
  <c r="C1558" i="68"/>
  <c r="C1557" i="68"/>
  <c r="C1556" i="68"/>
  <c r="C1555" i="68"/>
  <c r="C1554" i="68"/>
  <c r="C1553" i="68"/>
  <c r="C1552" i="68"/>
  <c r="C1551" i="68"/>
  <c r="C1550" i="68"/>
  <c r="C1549" i="68"/>
  <c r="C1548" i="68"/>
  <c r="C1547" i="68"/>
  <c r="C1546" i="68"/>
  <c r="C1545" i="68"/>
  <c r="C1544" i="68"/>
  <c r="C1543" i="68"/>
  <c r="C1542" i="68"/>
  <c r="C1541" i="68"/>
  <c r="C1540" i="68"/>
  <c r="C1539" i="68"/>
  <c r="C1538" i="68"/>
  <c r="C1537" i="68"/>
  <c r="C1536" i="68"/>
  <c r="C1535" i="68"/>
  <c r="C1534" i="68"/>
  <c r="C1533" i="68"/>
  <c r="C1532" i="68"/>
  <c r="C1531" i="68"/>
  <c r="C1530" i="68"/>
  <c r="C1529" i="68"/>
  <c r="C1528" i="68"/>
  <c r="C1527" i="68"/>
  <c r="C1526" i="68"/>
  <c r="C1525" i="68"/>
  <c r="C1524" i="68"/>
  <c r="C1523" i="68"/>
  <c r="C1522" i="68"/>
  <c r="C1521" i="68"/>
  <c r="C1520" i="68"/>
  <c r="C1519" i="68"/>
  <c r="C1518" i="68"/>
  <c r="C1517" i="68"/>
  <c r="C1516" i="68"/>
  <c r="C1515" i="68"/>
  <c r="C1514" i="68"/>
  <c r="C1513" i="68"/>
  <c r="C1512" i="68"/>
  <c r="C1511" i="68"/>
  <c r="C1510" i="68"/>
  <c r="C1509" i="68"/>
  <c r="C1508" i="68"/>
  <c r="C1507" i="68"/>
  <c r="C1506" i="68"/>
  <c r="C1505" i="68"/>
  <c r="C1504" i="68"/>
  <c r="C1503" i="68"/>
  <c r="C1502" i="68"/>
  <c r="C1501" i="68"/>
  <c r="C1500" i="68"/>
  <c r="C1499" i="68"/>
  <c r="C1498" i="68"/>
  <c r="C1497" i="68"/>
  <c r="C1496" i="68"/>
  <c r="C1495" i="68"/>
  <c r="C1494" i="68"/>
  <c r="C1493" i="68"/>
  <c r="C1492" i="68"/>
  <c r="C1491" i="68"/>
  <c r="C1490" i="68"/>
  <c r="C1489" i="68"/>
  <c r="C1488" i="68"/>
  <c r="C1487" i="68"/>
  <c r="C1486" i="68"/>
  <c r="C1485" i="68"/>
  <c r="C1484" i="68"/>
  <c r="C1483" i="68"/>
  <c r="C1482" i="68"/>
  <c r="C1481" i="68"/>
  <c r="C1480" i="68"/>
  <c r="C1479" i="68"/>
  <c r="C1478" i="68"/>
  <c r="C1477" i="68"/>
  <c r="C1476" i="68"/>
  <c r="C1475" i="68"/>
  <c r="C1474" i="68"/>
  <c r="C1473" i="68"/>
  <c r="C1472" i="68"/>
  <c r="C1471" i="68"/>
  <c r="C1470" i="68"/>
  <c r="C1469" i="68"/>
  <c r="C1468" i="68"/>
  <c r="C1467" i="68"/>
  <c r="C1466" i="68"/>
  <c r="C1465" i="68"/>
  <c r="C1464" i="68"/>
  <c r="C1463" i="68"/>
  <c r="C1462" i="68"/>
  <c r="C1461" i="68"/>
  <c r="C1460" i="68"/>
  <c r="C1459" i="68"/>
  <c r="C1458" i="68"/>
  <c r="C1457" i="68"/>
  <c r="C1456" i="68"/>
  <c r="C1455" i="68"/>
  <c r="C1454" i="68"/>
  <c r="C1453" i="68"/>
  <c r="C1452" i="68"/>
  <c r="C1451" i="68"/>
  <c r="C1450" i="68"/>
  <c r="C1449" i="68"/>
  <c r="C1448" i="68"/>
  <c r="C1447" i="68"/>
  <c r="C1446" i="68"/>
  <c r="C1445" i="68"/>
  <c r="C1444" i="68"/>
  <c r="C1443" i="68"/>
  <c r="C1442" i="68"/>
  <c r="C1441" i="68"/>
  <c r="C1440" i="68"/>
  <c r="C1439" i="68"/>
  <c r="C1438" i="68"/>
  <c r="C1437" i="68"/>
  <c r="C1436" i="68"/>
  <c r="C1435" i="68"/>
  <c r="C1434" i="68"/>
  <c r="C1433" i="68"/>
  <c r="C1432" i="68"/>
  <c r="C1431" i="68"/>
  <c r="C1430" i="68"/>
  <c r="C1429" i="68"/>
  <c r="C1428" i="68"/>
  <c r="C1427" i="68"/>
  <c r="C1426" i="68"/>
  <c r="C1425" i="68"/>
  <c r="C1424" i="68"/>
  <c r="C1423" i="68"/>
  <c r="C1422" i="68"/>
  <c r="C1421" i="68"/>
  <c r="C1420" i="68"/>
  <c r="C1419" i="68"/>
  <c r="C1418" i="68"/>
  <c r="C1417" i="68"/>
  <c r="C1416" i="68"/>
  <c r="C1415" i="68"/>
  <c r="C1414" i="68"/>
  <c r="C1413" i="68"/>
  <c r="C1412" i="68"/>
  <c r="C1411" i="68"/>
  <c r="C1410" i="68"/>
  <c r="C1409" i="68"/>
  <c r="C1408" i="68"/>
  <c r="C1407" i="68"/>
  <c r="C1406" i="68"/>
  <c r="C1405" i="68"/>
  <c r="C1404" i="68"/>
  <c r="C1403" i="68"/>
  <c r="C1402" i="68"/>
  <c r="C1401" i="68"/>
  <c r="C1400" i="68"/>
  <c r="C1399" i="68"/>
  <c r="C1398" i="68"/>
  <c r="C1397" i="68"/>
  <c r="C1396" i="68"/>
  <c r="C1395" i="68"/>
  <c r="C1394" i="68"/>
  <c r="C1393" i="68"/>
  <c r="C1392" i="68"/>
  <c r="C1391" i="68"/>
  <c r="C1390" i="68"/>
  <c r="C1389" i="68"/>
  <c r="C1388" i="68"/>
  <c r="C1387" i="68"/>
  <c r="C1386" i="68"/>
  <c r="C1385" i="68"/>
  <c r="C1384" i="68"/>
  <c r="C1383" i="68"/>
  <c r="C1382" i="68"/>
  <c r="C1381" i="68"/>
  <c r="C1380" i="68"/>
  <c r="C1379" i="68"/>
  <c r="C1378" i="68"/>
  <c r="C1377" i="68"/>
  <c r="C1376" i="68"/>
  <c r="C1375" i="68"/>
  <c r="C1374" i="68"/>
  <c r="C1373" i="68"/>
  <c r="C1372" i="68"/>
  <c r="C1371" i="68"/>
  <c r="C1370" i="68"/>
  <c r="C1369" i="68"/>
  <c r="C1368" i="68"/>
  <c r="C1367" i="68"/>
  <c r="C1366" i="68"/>
  <c r="C1365" i="68"/>
  <c r="C1364" i="68"/>
  <c r="C1363" i="68"/>
  <c r="C1362" i="68"/>
  <c r="C1361" i="68"/>
  <c r="C1360" i="68"/>
  <c r="C1359" i="68"/>
  <c r="C1358" i="68"/>
  <c r="C1357" i="68"/>
  <c r="C1356" i="68"/>
  <c r="C1355" i="68"/>
  <c r="C1354" i="68"/>
  <c r="C1353" i="68"/>
  <c r="C1352" i="68"/>
  <c r="C1351" i="68"/>
  <c r="C1350" i="68"/>
  <c r="C1349" i="68"/>
  <c r="C1348" i="68"/>
  <c r="C1347" i="68"/>
  <c r="C1346" i="68"/>
  <c r="C1345" i="68"/>
  <c r="C1344" i="68"/>
  <c r="C1343" i="68"/>
  <c r="C1342" i="68"/>
  <c r="C1341" i="68"/>
  <c r="C1340" i="68"/>
  <c r="C1339" i="68"/>
  <c r="C1338" i="68"/>
  <c r="C1337" i="68"/>
  <c r="C1336" i="68"/>
  <c r="C1335" i="68"/>
  <c r="C1334" i="68"/>
  <c r="C1333" i="68"/>
  <c r="C1332" i="68"/>
  <c r="C1331" i="68"/>
  <c r="C1330" i="68"/>
  <c r="C1329" i="68"/>
  <c r="C1328" i="68"/>
  <c r="C1327" i="68"/>
  <c r="C1326" i="68"/>
  <c r="C1325" i="68"/>
  <c r="C1324" i="68"/>
  <c r="C1323" i="68"/>
  <c r="C1322" i="68"/>
  <c r="C1321" i="68"/>
  <c r="C1320" i="68"/>
  <c r="C1319" i="68"/>
  <c r="C1318" i="68"/>
  <c r="C1317" i="68"/>
  <c r="C1316" i="68"/>
  <c r="C1315" i="68"/>
  <c r="C1314" i="68"/>
  <c r="C1313" i="68"/>
  <c r="C1312" i="68"/>
  <c r="C1311" i="68"/>
  <c r="C1310" i="68"/>
  <c r="C1309" i="68"/>
  <c r="C1308" i="68"/>
  <c r="C1307" i="68"/>
  <c r="C1306" i="68"/>
  <c r="C1305" i="68"/>
  <c r="C1304" i="68"/>
  <c r="C1303" i="68"/>
  <c r="C1302" i="68"/>
  <c r="C1301" i="68"/>
  <c r="C1300" i="68"/>
  <c r="C1299" i="68"/>
  <c r="C1298" i="68"/>
  <c r="C1297" i="68"/>
  <c r="C1296" i="68"/>
  <c r="C1295" i="68"/>
  <c r="C1294" i="68"/>
  <c r="C1293" i="68"/>
  <c r="C1292" i="68"/>
  <c r="C1291" i="68"/>
  <c r="C1290" i="68"/>
  <c r="C1289" i="68"/>
  <c r="C1288" i="68"/>
  <c r="C1287" i="68"/>
  <c r="C1286" i="68"/>
  <c r="C1285" i="68"/>
  <c r="C1284" i="68"/>
  <c r="C1283" i="68"/>
  <c r="C1282" i="68"/>
  <c r="C1281" i="68"/>
  <c r="C1280" i="68"/>
  <c r="C1279" i="68"/>
  <c r="C1278" i="68"/>
  <c r="C1277" i="68"/>
  <c r="C1276" i="68"/>
  <c r="C1275" i="68"/>
  <c r="C1274" i="68"/>
  <c r="C1273" i="68"/>
  <c r="C1272" i="68"/>
  <c r="C1271" i="68"/>
  <c r="C1270" i="68"/>
  <c r="C1269" i="68"/>
  <c r="C1268" i="68"/>
  <c r="C1267" i="68"/>
  <c r="C1266" i="68"/>
  <c r="C1265" i="68"/>
  <c r="C1264" i="68"/>
  <c r="C1263" i="68"/>
  <c r="C1262" i="68"/>
  <c r="C1261" i="68"/>
  <c r="C1260" i="68"/>
  <c r="C1259" i="68"/>
  <c r="C1258" i="68"/>
  <c r="C1257" i="68"/>
  <c r="C1256" i="68"/>
  <c r="C1255" i="68"/>
  <c r="C1254" i="68"/>
  <c r="C1253" i="68"/>
  <c r="C1252" i="68"/>
  <c r="C1251" i="68"/>
  <c r="C1250" i="68"/>
  <c r="C1249" i="68"/>
  <c r="C1248" i="68"/>
  <c r="C1247" i="68"/>
  <c r="C1246" i="68"/>
  <c r="C1245" i="68"/>
  <c r="C1244" i="68"/>
  <c r="C1243" i="68"/>
  <c r="C1242" i="68"/>
  <c r="C1241" i="68"/>
  <c r="C1240" i="68"/>
  <c r="C1239" i="68"/>
  <c r="C1238" i="68"/>
  <c r="C1237" i="68"/>
  <c r="C1236" i="68"/>
  <c r="C1235" i="68"/>
  <c r="C1234" i="68"/>
  <c r="C1233" i="68"/>
  <c r="C1232" i="68"/>
  <c r="C1231" i="68"/>
  <c r="C1230" i="68"/>
  <c r="C1229" i="68"/>
  <c r="C1228" i="68"/>
  <c r="C1227" i="68"/>
  <c r="C1226" i="68"/>
  <c r="C1225" i="68"/>
  <c r="C1224" i="68"/>
  <c r="C1223" i="68"/>
  <c r="C1222" i="68"/>
  <c r="C1221" i="68"/>
  <c r="C1220" i="68"/>
  <c r="C1219" i="68"/>
  <c r="C1218" i="68"/>
  <c r="C1217" i="68"/>
  <c r="C1216" i="68"/>
  <c r="C1215" i="68"/>
  <c r="C1214" i="68"/>
  <c r="C1213" i="68"/>
  <c r="C1212" i="68"/>
  <c r="C1211" i="68"/>
  <c r="C1210" i="68"/>
  <c r="C1209" i="68"/>
  <c r="C1208" i="68"/>
  <c r="C1207" i="68"/>
  <c r="C1206" i="68"/>
  <c r="C1205" i="68"/>
  <c r="C1204" i="68"/>
  <c r="C1203" i="68"/>
  <c r="C1202" i="68"/>
  <c r="C1201" i="68"/>
  <c r="C1200" i="68"/>
  <c r="C1199" i="68"/>
  <c r="C1198" i="68"/>
  <c r="C1197" i="68"/>
  <c r="C1196" i="68"/>
  <c r="C1195" i="68"/>
  <c r="C1194" i="68"/>
  <c r="C1193" i="68"/>
  <c r="C1192" i="68"/>
  <c r="C1191" i="68"/>
  <c r="C1190" i="68"/>
  <c r="C1189" i="68"/>
  <c r="C1188" i="68"/>
  <c r="C1187" i="68"/>
  <c r="C1186" i="68"/>
  <c r="C1185" i="68"/>
  <c r="C1184" i="68"/>
  <c r="C1183" i="68"/>
  <c r="C1182" i="68"/>
  <c r="C1181" i="68"/>
  <c r="C1180" i="68"/>
  <c r="C1179" i="68"/>
  <c r="C1178" i="68"/>
  <c r="C1177" i="68"/>
  <c r="C1176" i="68"/>
  <c r="C1175" i="68"/>
  <c r="C1174" i="68"/>
  <c r="C1173" i="68"/>
  <c r="C1172" i="68"/>
  <c r="C1171" i="68"/>
  <c r="C1170" i="68"/>
  <c r="C1169" i="68"/>
  <c r="C1168" i="68"/>
  <c r="C1167" i="68"/>
  <c r="C1166" i="68"/>
  <c r="C1165" i="68"/>
  <c r="C1164" i="68"/>
  <c r="C1163" i="68"/>
  <c r="C1162" i="68"/>
  <c r="C1161" i="68"/>
  <c r="C1160" i="68"/>
  <c r="C1159" i="68"/>
  <c r="C1158" i="68"/>
  <c r="C1157" i="68"/>
  <c r="C1156" i="68"/>
  <c r="C1155" i="68"/>
  <c r="C1154" i="68"/>
  <c r="C1153" i="68"/>
  <c r="C1152" i="68"/>
  <c r="C1151" i="68"/>
  <c r="C1150" i="68"/>
  <c r="C1149" i="68"/>
  <c r="C1148" i="68"/>
  <c r="C1147" i="68"/>
  <c r="C1146" i="68"/>
  <c r="C1145" i="68"/>
  <c r="C1144" i="68"/>
  <c r="C1143" i="68"/>
  <c r="C1142" i="68"/>
  <c r="C1141" i="68"/>
  <c r="C1140" i="68"/>
  <c r="C1139" i="68"/>
  <c r="C1138" i="68"/>
  <c r="C1137" i="68"/>
  <c r="C1136" i="68"/>
  <c r="C1135" i="68"/>
  <c r="C1134" i="68"/>
  <c r="C1133" i="68"/>
  <c r="C1132" i="68"/>
  <c r="C1131" i="68"/>
  <c r="C1130" i="68"/>
  <c r="C1129" i="68"/>
  <c r="C1128" i="68"/>
  <c r="C1127" i="68"/>
  <c r="C1126" i="68"/>
  <c r="C1125" i="68"/>
  <c r="C1124" i="68"/>
  <c r="C1123" i="68"/>
  <c r="C1122" i="68"/>
  <c r="C1121" i="68"/>
  <c r="C1120" i="68"/>
  <c r="C1119" i="68"/>
  <c r="C1118" i="68"/>
  <c r="C1117" i="68"/>
  <c r="C1116" i="68"/>
  <c r="C1115" i="68"/>
  <c r="C1114" i="68"/>
  <c r="C1113" i="68"/>
  <c r="C1112" i="68"/>
  <c r="C1111" i="68"/>
  <c r="C1110" i="68"/>
  <c r="C1109" i="68"/>
  <c r="C1108" i="68"/>
  <c r="C1107" i="68"/>
  <c r="C1106" i="68"/>
  <c r="C1105" i="68"/>
  <c r="C1104" i="68"/>
  <c r="C1103" i="68"/>
  <c r="C1102" i="68"/>
  <c r="C1101" i="68"/>
  <c r="C1100" i="68"/>
  <c r="C1099" i="68"/>
  <c r="C1098" i="68"/>
  <c r="C1097" i="68"/>
  <c r="C1096" i="68"/>
  <c r="C1095" i="68"/>
  <c r="C1094" i="68"/>
  <c r="C1093" i="68"/>
  <c r="C1092" i="68"/>
  <c r="C1091" i="68"/>
  <c r="C1090" i="68"/>
  <c r="C1089" i="68"/>
  <c r="C1088" i="68"/>
  <c r="C1087" i="68"/>
  <c r="C1086" i="68"/>
  <c r="C1085" i="68"/>
  <c r="C1084" i="68"/>
  <c r="C1083" i="68"/>
  <c r="C1082" i="68"/>
  <c r="C1081" i="68"/>
  <c r="C1080" i="68"/>
  <c r="C1079" i="68"/>
  <c r="C1078" i="68"/>
  <c r="C1077" i="68"/>
  <c r="C1076" i="68"/>
  <c r="C1075" i="68"/>
  <c r="C1074" i="68"/>
  <c r="C1073" i="68"/>
  <c r="C1072" i="68"/>
  <c r="C1071" i="68"/>
  <c r="C1070" i="68"/>
  <c r="C1069" i="68"/>
  <c r="C1068" i="68"/>
  <c r="C1067" i="68"/>
  <c r="C1066" i="68"/>
  <c r="C1065" i="68"/>
  <c r="C1064" i="68"/>
  <c r="C1063" i="68"/>
  <c r="C1062" i="68"/>
  <c r="C1061" i="68"/>
  <c r="C1060" i="68"/>
  <c r="C1059" i="68"/>
  <c r="C1058" i="68"/>
  <c r="C1057" i="68"/>
  <c r="C1056" i="68"/>
  <c r="C1055" i="68"/>
  <c r="C1054" i="68"/>
  <c r="C1053" i="68"/>
  <c r="C1052" i="68"/>
  <c r="C1051" i="68"/>
  <c r="C1050" i="68"/>
  <c r="C1049" i="68"/>
  <c r="C1048" i="68"/>
  <c r="C1047" i="68"/>
  <c r="C1046" i="68"/>
  <c r="C1045" i="68"/>
  <c r="C1044" i="68"/>
  <c r="C1043" i="68"/>
  <c r="C1042" i="68"/>
  <c r="C1041" i="68"/>
  <c r="C1040" i="68"/>
  <c r="C1039" i="68"/>
  <c r="C1038" i="68"/>
  <c r="C1037" i="68"/>
  <c r="C1036" i="68"/>
  <c r="C1035" i="68"/>
  <c r="C1034" i="68"/>
  <c r="C1033" i="68"/>
  <c r="C1032" i="68"/>
  <c r="C1031" i="68"/>
  <c r="C1030" i="68"/>
  <c r="C1029" i="68"/>
  <c r="C1028" i="68"/>
  <c r="C1027" i="68"/>
  <c r="C1026" i="68"/>
  <c r="C1025" i="68"/>
  <c r="C1024" i="68"/>
  <c r="C1023" i="68"/>
  <c r="C1022" i="68"/>
  <c r="C1021" i="68"/>
  <c r="C1020" i="68"/>
  <c r="C1019" i="68"/>
  <c r="C1018" i="68"/>
  <c r="C1017" i="68"/>
  <c r="C1016" i="68"/>
  <c r="C1015" i="68"/>
  <c r="C1014" i="68"/>
  <c r="C1013" i="68"/>
  <c r="C1012" i="68"/>
  <c r="C1011" i="68"/>
  <c r="C1010" i="68"/>
  <c r="C1009" i="68"/>
  <c r="C1008" i="68"/>
  <c r="C1007" i="68"/>
  <c r="C1006" i="68"/>
  <c r="C1005" i="68"/>
  <c r="C1004" i="68"/>
  <c r="C1003" i="68"/>
  <c r="C1002" i="68"/>
  <c r="C1001" i="68"/>
  <c r="C1000" i="68"/>
  <c r="C999" i="68"/>
  <c r="C998" i="68"/>
  <c r="C997" i="68"/>
  <c r="C996" i="68"/>
  <c r="C995" i="68"/>
  <c r="C994" i="68"/>
  <c r="C993" i="68"/>
  <c r="C992" i="68"/>
  <c r="C991" i="68"/>
  <c r="C990" i="68"/>
  <c r="C989" i="68"/>
  <c r="C988" i="68"/>
  <c r="C987" i="68"/>
  <c r="C986" i="68"/>
  <c r="C985" i="68"/>
  <c r="C984" i="68"/>
  <c r="C983" i="68"/>
  <c r="C982" i="68"/>
  <c r="C981" i="68"/>
  <c r="C980" i="68"/>
  <c r="C979" i="68"/>
  <c r="C978" i="68"/>
  <c r="C977" i="68"/>
  <c r="C976" i="68"/>
  <c r="C975" i="68"/>
  <c r="C974" i="68"/>
  <c r="C973" i="68"/>
  <c r="C972" i="68"/>
  <c r="C971" i="68"/>
  <c r="C970" i="68"/>
  <c r="C969" i="68"/>
  <c r="C968" i="68"/>
  <c r="C967" i="68"/>
  <c r="C966" i="68"/>
  <c r="C965" i="68"/>
  <c r="C964" i="68"/>
  <c r="C963" i="68"/>
  <c r="C962" i="68"/>
  <c r="C961" i="68"/>
  <c r="C960" i="68"/>
  <c r="C959" i="68"/>
  <c r="C958" i="68"/>
  <c r="C957" i="68"/>
  <c r="C956" i="68"/>
  <c r="C955" i="68"/>
  <c r="C954" i="68"/>
  <c r="C953" i="68"/>
  <c r="C952" i="68"/>
  <c r="C951" i="68"/>
  <c r="C950" i="68"/>
  <c r="C949" i="68"/>
  <c r="C948" i="68"/>
  <c r="C947" i="68"/>
  <c r="C946" i="68"/>
  <c r="C945" i="68"/>
  <c r="C944" i="68"/>
  <c r="C943" i="68"/>
  <c r="C942" i="68"/>
  <c r="C941" i="68"/>
  <c r="C940" i="68"/>
  <c r="C939" i="68"/>
  <c r="C938" i="68"/>
  <c r="C937" i="68"/>
  <c r="C936" i="68"/>
  <c r="C935" i="68"/>
  <c r="C934" i="68"/>
  <c r="C933" i="68"/>
  <c r="C932" i="68"/>
  <c r="C931" i="68"/>
  <c r="C930" i="68"/>
  <c r="C929" i="68"/>
  <c r="C928" i="68"/>
  <c r="C927" i="68"/>
  <c r="C926" i="68"/>
  <c r="C925" i="68"/>
  <c r="C924" i="68"/>
  <c r="C923" i="68"/>
  <c r="C922" i="68"/>
  <c r="C921" i="68"/>
  <c r="C920" i="68"/>
  <c r="C919" i="68"/>
  <c r="C918" i="68"/>
  <c r="C917" i="68"/>
  <c r="C916" i="68"/>
  <c r="C915" i="68"/>
  <c r="C914" i="68"/>
  <c r="C913" i="68"/>
  <c r="C912" i="68"/>
  <c r="C911" i="68"/>
  <c r="C910" i="68"/>
  <c r="C909" i="68"/>
  <c r="C908" i="68"/>
  <c r="C907" i="68"/>
  <c r="C906" i="68"/>
  <c r="C905" i="68"/>
  <c r="C904" i="68"/>
  <c r="C903" i="68"/>
  <c r="C902" i="68"/>
  <c r="C901" i="68"/>
  <c r="C900" i="68"/>
  <c r="C899" i="68"/>
  <c r="C898" i="68"/>
  <c r="C897" i="68"/>
  <c r="C896" i="68"/>
  <c r="C895" i="68"/>
  <c r="C894" i="68"/>
  <c r="C893" i="68"/>
  <c r="C892" i="68"/>
  <c r="C891" i="68"/>
  <c r="C890" i="68"/>
  <c r="C889" i="68"/>
  <c r="C888" i="68"/>
  <c r="C887" i="68"/>
  <c r="C886" i="68"/>
  <c r="C885" i="68"/>
  <c r="C884" i="68"/>
  <c r="C883" i="68"/>
  <c r="C882" i="68"/>
  <c r="C881" i="68"/>
  <c r="C880" i="68"/>
  <c r="C879" i="68"/>
  <c r="C878" i="68"/>
  <c r="C877" i="68"/>
  <c r="C876" i="68"/>
  <c r="C875" i="68"/>
  <c r="C874" i="68"/>
  <c r="C873" i="68"/>
  <c r="C872" i="68"/>
  <c r="C871" i="68"/>
  <c r="C870" i="68"/>
  <c r="C869" i="68"/>
  <c r="C868" i="68"/>
  <c r="C867" i="68"/>
  <c r="C866" i="68"/>
  <c r="C865" i="68"/>
  <c r="C864" i="68"/>
  <c r="C863" i="68"/>
  <c r="C862" i="68"/>
  <c r="C861" i="68"/>
  <c r="C860" i="68"/>
  <c r="C859" i="68"/>
  <c r="C858" i="68"/>
  <c r="C857" i="68"/>
  <c r="C856" i="68"/>
  <c r="C855" i="68"/>
  <c r="C854" i="68"/>
  <c r="C853" i="68"/>
  <c r="C852" i="68"/>
  <c r="C851" i="68"/>
  <c r="C850" i="68"/>
  <c r="C849" i="68"/>
  <c r="C848" i="68"/>
  <c r="C847" i="68"/>
  <c r="C846" i="68"/>
  <c r="C845" i="68"/>
  <c r="C844" i="68"/>
  <c r="C843" i="68"/>
  <c r="C842" i="68"/>
  <c r="C841" i="68"/>
  <c r="C840" i="68"/>
  <c r="C839" i="68"/>
  <c r="C838" i="68"/>
  <c r="C837" i="68"/>
  <c r="C836" i="68"/>
  <c r="C835" i="68"/>
  <c r="C834" i="68"/>
  <c r="C833" i="68"/>
  <c r="C832" i="68"/>
  <c r="C831" i="68"/>
  <c r="C830" i="68"/>
  <c r="C829" i="68"/>
  <c r="C828" i="68"/>
  <c r="C827" i="68"/>
  <c r="C826" i="68"/>
  <c r="C825" i="68"/>
  <c r="C824" i="68"/>
  <c r="C823" i="68"/>
  <c r="C822" i="68"/>
  <c r="C821" i="68"/>
  <c r="C820" i="68"/>
  <c r="C819" i="68"/>
  <c r="C818" i="68"/>
  <c r="C817" i="68"/>
  <c r="C816" i="68"/>
  <c r="C815" i="68"/>
  <c r="C814" i="68"/>
  <c r="C813" i="68"/>
  <c r="C812" i="68"/>
  <c r="C811" i="68"/>
  <c r="C810" i="68"/>
  <c r="C808" i="68"/>
  <c r="C807" i="68"/>
  <c r="C806" i="68"/>
  <c r="C805" i="68"/>
  <c r="C804" i="68"/>
  <c r="C803" i="68"/>
  <c r="C802" i="68"/>
  <c r="C801" i="68"/>
  <c r="C800" i="68"/>
  <c r="C799" i="68"/>
  <c r="C798" i="68"/>
  <c r="C797" i="68"/>
  <c r="C796" i="68"/>
  <c r="C795" i="68"/>
  <c r="C794" i="68"/>
  <c r="C793" i="68"/>
  <c r="C792" i="68"/>
  <c r="C791" i="68"/>
  <c r="C790" i="68"/>
  <c r="C789" i="68"/>
  <c r="C788" i="68"/>
  <c r="C787" i="68"/>
  <c r="C786" i="68"/>
  <c r="C785" i="68"/>
  <c r="C784" i="68"/>
  <c r="C783" i="68"/>
  <c r="C782" i="68"/>
  <c r="C781" i="68"/>
  <c r="C780" i="68"/>
  <c r="C779" i="68"/>
  <c r="C778" i="68"/>
  <c r="C777" i="68"/>
  <c r="C776" i="68"/>
  <c r="C775" i="68"/>
  <c r="C774" i="68"/>
  <c r="C773" i="68"/>
  <c r="C772" i="68"/>
  <c r="C771" i="68"/>
  <c r="C770" i="68"/>
  <c r="C769" i="68"/>
  <c r="C767" i="68"/>
  <c r="C766" i="68"/>
  <c r="C765" i="68"/>
  <c r="C764" i="68"/>
  <c r="C763" i="68"/>
  <c r="C762" i="68"/>
  <c r="C761" i="68"/>
  <c r="C760" i="68"/>
  <c r="C759" i="68"/>
  <c r="C758" i="68"/>
  <c r="C757" i="68"/>
  <c r="C756" i="68"/>
  <c r="C755" i="68"/>
  <c r="C754" i="68"/>
  <c r="C753" i="68"/>
  <c r="C752" i="68"/>
  <c r="C751" i="68"/>
  <c r="C750" i="68"/>
  <c r="C749" i="68"/>
  <c r="C748" i="68"/>
  <c r="C747" i="68"/>
  <c r="C746" i="68"/>
  <c r="C745" i="68"/>
  <c r="C744" i="68"/>
  <c r="C743" i="68"/>
  <c r="C742" i="68"/>
  <c r="C741" i="68"/>
  <c r="C740" i="68"/>
  <c r="C739" i="68"/>
  <c r="C738" i="68"/>
  <c r="C737" i="68"/>
  <c r="C736" i="68"/>
  <c r="C735" i="68"/>
  <c r="C734" i="68"/>
  <c r="C733" i="68"/>
  <c r="C732" i="68"/>
  <c r="C731" i="68"/>
  <c r="C730" i="68"/>
  <c r="C729" i="68"/>
  <c r="C728" i="68"/>
  <c r="C727" i="68"/>
  <c r="C726" i="68"/>
  <c r="C725" i="68"/>
  <c r="C724" i="68"/>
  <c r="C723" i="68"/>
  <c r="C722" i="68"/>
  <c r="C721" i="68"/>
  <c r="C720" i="68"/>
  <c r="C719" i="68"/>
  <c r="C718" i="68"/>
  <c r="C717" i="68"/>
  <c r="C716" i="68"/>
  <c r="C715" i="68"/>
  <c r="C714" i="68"/>
  <c r="C713" i="68"/>
  <c r="C712" i="68"/>
  <c r="C711" i="68"/>
  <c r="C710" i="68"/>
  <c r="C709" i="68"/>
  <c r="C708" i="68"/>
  <c r="C707" i="68"/>
  <c r="C706" i="68"/>
  <c r="C705" i="68"/>
  <c r="C704" i="68"/>
  <c r="C703" i="68"/>
  <c r="C702" i="68"/>
  <c r="C701" i="68"/>
  <c r="C700" i="68"/>
  <c r="C699" i="68"/>
  <c r="C698" i="68"/>
  <c r="C697" i="68"/>
  <c r="C696" i="68"/>
  <c r="C695" i="68"/>
  <c r="C694" i="68"/>
  <c r="C693" i="68"/>
  <c r="C692" i="68"/>
  <c r="C691" i="68"/>
  <c r="C690" i="68"/>
  <c r="C689" i="68"/>
  <c r="C688" i="68"/>
  <c r="C687" i="68"/>
  <c r="C686" i="68"/>
  <c r="C685" i="68"/>
  <c r="C684" i="68"/>
  <c r="C683" i="68"/>
  <c r="C682" i="68"/>
  <c r="C681" i="68"/>
  <c r="C680" i="68"/>
  <c r="C679" i="68"/>
  <c r="C678" i="68"/>
  <c r="C677" i="68"/>
  <c r="C676" i="68"/>
  <c r="C675" i="68"/>
  <c r="C674" i="68"/>
  <c r="C673" i="68"/>
  <c r="C672" i="68"/>
  <c r="C671" i="68"/>
  <c r="C670" i="68"/>
  <c r="C669" i="68"/>
  <c r="C668" i="68"/>
  <c r="C667" i="68"/>
  <c r="C666" i="68"/>
  <c r="C665" i="68"/>
  <c r="C664" i="68"/>
  <c r="C663" i="68"/>
  <c r="C662" i="68"/>
  <c r="C661" i="68"/>
  <c r="C660" i="68"/>
  <c r="C659" i="68"/>
  <c r="C658" i="68"/>
  <c r="C657" i="68"/>
  <c r="C656" i="68"/>
  <c r="C655" i="68"/>
  <c r="C654" i="68"/>
  <c r="C653" i="68"/>
  <c r="C652" i="68"/>
  <c r="C651" i="68"/>
  <c r="C650" i="68"/>
  <c r="C649" i="68"/>
  <c r="C648" i="68"/>
  <c r="C647" i="68"/>
  <c r="C646" i="68"/>
  <c r="C645" i="68"/>
  <c r="C644" i="68"/>
  <c r="C643" i="68"/>
  <c r="C642" i="68"/>
  <c r="C641" i="68"/>
  <c r="C640" i="68"/>
  <c r="C639" i="68"/>
  <c r="C638" i="68"/>
  <c r="C637" i="68"/>
  <c r="C636" i="68"/>
  <c r="C635" i="68"/>
  <c r="C634" i="68"/>
  <c r="C633" i="68"/>
  <c r="C632" i="68"/>
  <c r="C631" i="68"/>
  <c r="C630" i="68"/>
  <c r="C629" i="68"/>
  <c r="C628" i="68"/>
  <c r="C627" i="68"/>
  <c r="C626" i="68"/>
  <c r="C625" i="68"/>
  <c r="C624" i="68"/>
  <c r="C623" i="68"/>
  <c r="C622" i="68"/>
  <c r="C621" i="68"/>
  <c r="C620" i="68"/>
  <c r="C619" i="68"/>
  <c r="C618" i="68"/>
  <c r="C617" i="68"/>
  <c r="C616" i="68"/>
  <c r="C615" i="68"/>
  <c r="C614" i="68"/>
  <c r="C613" i="68"/>
  <c r="C612" i="68"/>
  <c r="C611" i="68"/>
  <c r="C610" i="68"/>
  <c r="C609" i="68"/>
  <c r="C608" i="68"/>
  <c r="C607" i="68"/>
  <c r="C606" i="68"/>
  <c r="C605" i="68"/>
  <c r="C604" i="68"/>
  <c r="C603" i="68"/>
  <c r="C602" i="68"/>
  <c r="C601" i="68"/>
  <c r="C600" i="68"/>
  <c r="C599" i="68"/>
  <c r="C598" i="68"/>
  <c r="C597" i="68"/>
  <c r="C596" i="68"/>
  <c r="C595" i="68"/>
  <c r="C594" i="68"/>
  <c r="C593" i="68"/>
  <c r="C592" i="68"/>
  <c r="C591" i="68"/>
  <c r="C590" i="68"/>
  <c r="C589" i="68"/>
  <c r="C588" i="68"/>
  <c r="C587" i="68"/>
  <c r="C586" i="68"/>
  <c r="C585" i="68"/>
  <c r="C584" i="68"/>
  <c r="C583" i="68"/>
  <c r="C582" i="68"/>
  <c r="C581" i="68"/>
  <c r="C580" i="68"/>
  <c r="C579" i="68"/>
  <c r="C578" i="68"/>
  <c r="C577" i="68"/>
  <c r="C576" i="68"/>
  <c r="C575" i="68"/>
  <c r="C574" i="68"/>
  <c r="C573" i="68"/>
  <c r="C572" i="68"/>
  <c r="C571" i="68"/>
  <c r="C570" i="68"/>
  <c r="C569" i="68"/>
  <c r="C568" i="68"/>
  <c r="C567" i="68"/>
  <c r="C566" i="68"/>
  <c r="C565" i="68"/>
  <c r="C564" i="68"/>
  <c r="C563" i="68"/>
  <c r="C562" i="68"/>
  <c r="C561" i="68"/>
  <c r="C560" i="68"/>
  <c r="C559" i="68"/>
  <c r="C558" i="68"/>
  <c r="C557" i="68"/>
  <c r="C556" i="68"/>
  <c r="C555" i="68"/>
  <c r="C554" i="68"/>
  <c r="C553" i="68"/>
  <c r="C552" i="68"/>
  <c r="C551" i="68"/>
  <c r="C550" i="68"/>
  <c r="C549" i="68"/>
  <c r="C548" i="68"/>
  <c r="C547" i="68"/>
  <c r="C546" i="68"/>
  <c r="C545" i="68"/>
  <c r="C544" i="68"/>
  <c r="C543" i="68"/>
  <c r="C542" i="68"/>
  <c r="C541" i="68"/>
  <c r="C540" i="68"/>
  <c r="C539" i="68"/>
  <c r="C538" i="68"/>
  <c r="C537" i="68"/>
  <c r="C536" i="68"/>
  <c r="C535" i="68"/>
  <c r="C534" i="68"/>
  <c r="C533" i="68"/>
  <c r="C532" i="68"/>
  <c r="C531" i="68"/>
  <c r="C530" i="68"/>
  <c r="C529" i="68"/>
  <c r="C528" i="68"/>
  <c r="C527" i="68"/>
  <c r="C526" i="68"/>
  <c r="C525" i="68"/>
  <c r="C524" i="68"/>
  <c r="C523" i="68"/>
  <c r="C522" i="68"/>
  <c r="C521" i="68"/>
  <c r="C520" i="68"/>
  <c r="C519" i="68"/>
  <c r="C518" i="68"/>
  <c r="C517" i="68"/>
  <c r="C516" i="68"/>
  <c r="C515" i="68"/>
  <c r="C514" i="68"/>
  <c r="C513" i="68"/>
  <c r="C512" i="68"/>
  <c r="C511" i="68"/>
  <c r="C510" i="68"/>
  <c r="C509" i="68"/>
  <c r="C508" i="68"/>
  <c r="C507" i="68"/>
  <c r="C506" i="68"/>
  <c r="C505" i="68"/>
  <c r="C504" i="68"/>
  <c r="C503" i="68"/>
  <c r="C502" i="68"/>
  <c r="C501" i="68"/>
  <c r="C500" i="68"/>
  <c r="C499" i="68"/>
  <c r="C498" i="68"/>
  <c r="C497" i="68"/>
  <c r="C496" i="68"/>
  <c r="C495" i="68"/>
  <c r="C494" i="68"/>
  <c r="C493" i="68"/>
  <c r="C492" i="68"/>
  <c r="C491" i="68"/>
  <c r="C490" i="68"/>
  <c r="C489" i="68"/>
  <c r="C488" i="68"/>
  <c r="C487" i="68"/>
  <c r="C486" i="68"/>
  <c r="C485" i="68"/>
  <c r="C484" i="68"/>
  <c r="C483" i="68"/>
  <c r="C482" i="68"/>
  <c r="C481" i="68"/>
  <c r="C479" i="68"/>
  <c r="C478" i="68"/>
  <c r="C477" i="68"/>
  <c r="C476" i="68"/>
  <c r="C475" i="68"/>
  <c r="C474" i="68"/>
  <c r="C473" i="68"/>
  <c r="C472" i="68"/>
  <c r="C471" i="68"/>
  <c r="C470" i="68"/>
  <c r="C469" i="68"/>
  <c r="C468" i="68"/>
  <c r="C467" i="68"/>
  <c r="C466" i="68"/>
  <c r="C465" i="68"/>
  <c r="C464" i="68"/>
  <c r="C463" i="68"/>
  <c r="C462" i="68"/>
  <c r="C461" i="68"/>
  <c r="C460" i="68"/>
  <c r="C459" i="68"/>
  <c r="C458" i="68"/>
  <c r="C457" i="68"/>
  <c r="C456" i="68"/>
  <c r="C455" i="68"/>
  <c r="C454" i="68"/>
  <c r="C453" i="68"/>
  <c r="C452" i="68"/>
  <c r="C451" i="68"/>
  <c r="C450" i="68"/>
  <c r="C449" i="68"/>
  <c r="C448" i="68"/>
  <c r="C447" i="68"/>
  <c r="C446" i="68"/>
  <c r="C445" i="68"/>
  <c r="C444" i="68"/>
  <c r="C443" i="68"/>
  <c r="C442" i="68"/>
  <c r="C441" i="68"/>
  <c r="C440" i="68"/>
  <c r="C439" i="68"/>
  <c r="C438" i="68"/>
  <c r="C437" i="68"/>
  <c r="C436" i="68"/>
  <c r="C435" i="68"/>
  <c r="C434" i="68"/>
  <c r="C433" i="68"/>
  <c r="C432" i="68"/>
  <c r="C431" i="68"/>
  <c r="C430" i="68"/>
  <c r="C429" i="68"/>
  <c r="C428" i="68"/>
  <c r="C427" i="68"/>
  <c r="C426" i="68"/>
  <c r="C425" i="68"/>
  <c r="C424" i="68"/>
  <c r="C423" i="68"/>
  <c r="C422" i="68"/>
  <c r="C421" i="68"/>
  <c r="C420" i="68"/>
  <c r="C419" i="68"/>
  <c r="C418" i="68"/>
  <c r="C417" i="68"/>
  <c r="C416" i="68"/>
  <c r="C415" i="68"/>
  <c r="C414" i="68"/>
  <c r="C413" i="68"/>
  <c r="C412" i="68"/>
  <c r="C411" i="68"/>
  <c r="C410" i="68"/>
  <c r="C409" i="68"/>
  <c r="C408" i="68"/>
  <c r="C407" i="68"/>
  <c r="C406" i="68"/>
  <c r="C405" i="68"/>
  <c r="C404" i="68"/>
  <c r="C403" i="68"/>
  <c r="C402" i="68"/>
  <c r="C401" i="68"/>
  <c r="C400" i="68"/>
  <c r="C399" i="68"/>
  <c r="C398" i="68"/>
  <c r="C394" i="68"/>
  <c r="C393" i="68"/>
  <c r="C392" i="68"/>
  <c r="C391" i="68"/>
  <c r="C390" i="68"/>
  <c r="C389" i="68"/>
  <c r="C388" i="68"/>
  <c r="C387" i="68"/>
  <c r="C386" i="68"/>
  <c r="C385" i="68"/>
  <c r="C384" i="68"/>
  <c r="C383" i="68"/>
  <c r="C382" i="68"/>
  <c r="C381" i="68"/>
  <c r="C380" i="68"/>
  <c r="C379" i="68"/>
  <c r="C378" i="68"/>
  <c r="C377" i="68"/>
  <c r="C376" i="68"/>
  <c r="C375" i="68"/>
  <c r="C374" i="68"/>
  <c r="C373" i="68"/>
  <c r="C372" i="68"/>
  <c r="C371" i="68"/>
  <c r="C370" i="68"/>
  <c r="C369" i="68"/>
  <c r="C368" i="68"/>
  <c r="C367" i="68"/>
  <c r="C366" i="68"/>
  <c r="C365" i="68"/>
  <c r="C364" i="68"/>
  <c r="C363" i="68"/>
  <c r="C362" i="68"/>
  <c r="C361" i="68"/>
  <c r="C360" i="68"/>
  <c r="C359" i="68"/>
  <c r="C358" i="68"/>
  <c r="C357" i="68"/>
  <c r="C356" i="68"/>
  <c r="C355" i="68"/>
  <c r="C354" i="68"/>
  <c r="C353" i="68"/>
  <c r="C352" i="68"/>
  <c r="C351" i="68"/>
  <c r="C350" i="68"/>
  <c r="C349" i="68"/>
  <c r="C348" i="68"/>
  <c r="C347" i="68"/>
  <c r="C346" i="68"/>
  <c r="C345" i="68"/>
  <c r="C344" i="68"/>
  <c r="C343" i="68"/>
  <c r="C342" i="68"/>
  <c r="C341" i="68"/>
  <c r="C340" i="68"/>
  <c r="C339" i="68"/>
  <c r="C338" i="68"/>
  <c r="C337" i="68"/>
  <c r="C336" i="68"/>
  <c r="C335" i="68"/>
  <c r="C334" i="68"/>
  <c r="C333" i="68"/>
  <c r="C331" i="68"/>
  <c r="C329" i="68"/>
  <c r="C328" i="68"/>
  <c r="C319" i="68"/>
  <c r="C318" i="68"/>
  <c r="C317" i="68"/>
  <c r="C316" i="68"/>
  <c r="C315" i="68"/>
  <c r="C314" i="68"/>
  <c r="C313" i="68"/>
  <c r="C312" i="68"/>
  <c r="C311" i="68"/>
  <c r="C310" i="68"/>
  <c r="C309" i="68"/>
  <c r="C308" i="68"/>
  <c r="C307" i="68"/>
  <c r="C306" i="68"/>
  <c r="C305" i="68"/>
  <c r="C304" i="68"/>
  <c r="C303" i="68"/>
  <c r="C302" i="68"/>
  <c r="C301" i="68"/>
  <c r="C300" i="68"/>
  <c r="C299" i="68"/>
  <c r="C298" i="68"/>
  <c r="C297" i="68"/>
  <c r="C296" i="68"/>
  <c r="C295" i="68"/>
  <c r="C294" i="68"/>
  <c r="C293" i="68"/>
  <c r="C292" i="68"/>
  <c r="C291" i="68"/>
  <c r="C290" i="68"/>
  <c r="C289" i="68"/>
  <c r="C288" i="68"/>
  <c r="C287" i="68"/>
  <c r="C286" i="68"/>
  <c r="C285" i="68"/>
  <c r="C284" i="68"/>
  <c r="C283" i="68"/>
  <c r="C282" i="68"/>
  <c r="C281" i="68"/>
  <c r="C280" i="68"/>
  <c r="C279" i="68"/>
  <c r="C278" i="68"/>
  <c r="C277" i="68"/>
  <c r="C276" i="68"/>
  <c r="C275" i="68"/>
  <c r="C274" i="68"/>
  <c r="C273" i="68"/>
  <c r="C272" i="68"/>
  <c r="C271" i="68"/>
  <c r="C270" i="68"/>
  <c r="C269" i="68"/>
  <c r="C268" i="68"/>
  <c r="C267" i="68"/>
  <c r="C266" i="68"/>
  <c r="C265" i="68"/>
  <c r="C264" i="68"/>
  <c r="C263" i="68"/>
  <c r="C262" i="68"/>
  <c r="C261" i="68"/>
  <c r="C260" i="68"/>
  <c r="C259" i="68"/>
  <c r="C258" i="68"/>
  <c r="C257" i="68"/>
  <c r="C256" i="68"/>
  <c r="C255" i="68"/>
  <c r="C254" i="68"/>
  <c r="C253" i="68"/>
  <c r="C252" i="68"/>
  <c r="C251" i="68"/>
  <c r="C250" i="68"/>
  <c r="C249" i="68"/>
  <c r="C248" i="68"/>
  <c r="C247" i="68"/>
  <c r="C246" i="68"/>
  <c r="C245" i="68"/>
  <c r="C244" i="68"/>
  <c r="C243" i="68"/>
  <c r="C242" i="68"/>
  <c r="C241" i="68"/>
  <c r="C240" i="68"/>
  <c r="C239" i="68"/>
  <c r="C238" i="68"/>
  <c r="C237" i="68"/>
  <c r="C236" i="68"/>
  <c r="C235" i="68"/>
  <c r="C234" i="68"/>
  <c r="C233" i="68"/>
  <c r="C232" i="68"/>
  <c r="C231" i="68"/>
  <c r="C230" i="68"/>
  <c r="C229" i="68"/>
  <c r="C228" i="68"/>
  <c r="C227" i="68"/>
  <c r="C226" i="68"/>
  <c r="C225" i="68"/>
  <c r="C224" i="68"/>
  <c r="C223" i="68"/>
  <c r="C222" i="68"/>
  <c r="C221" i="68"/>
  <c r="C220" i="68"/>
  <c r="C219" i="68"/>
  <c r="C218" i="68"/>
  <c r="C217" i="68"/>
  <c r="C216" i="68"/>
  <c r="C215" i="68"/>
  <c r="C214" i="68"/>
  <c r="C213" i="68"/>
  <c r="C212" i="68"/>
  <c r="C211" i="68"/>
  <c r="C210" i="68"/>
  <c r="C209" i="68"/>
  <c r="C208" i="68"/>
  <c r="C207" i="68"/>
  <c r="C206" i="68"/>
  <c r="C205" i="68"/>
  <c r="C204" i="68"/>
  <c r="C203" i="68"/>
  <c r="C202" i="68"/>
  <c r="C201" i="68"/>
  <c r="C200" i="68"/>
  <c r="C199" i="68"/>
  <c r="C198" i="68"/>
  <c r="C197" i="68"/>
  <c r="C196" i="68"/>
  <c r="C195" i="68"/>
  <c r="C194" i="68"/>
  <c r="C193" i="68"/>
  <c r="C192" i="68"/>
  <c r="C191" i="68"/>
  <c r="C190" i="68"/>
  <c r="C189" i="68"/>
  <c r="C188" i="68"/>
  <c r="C187" i="68"/>
  <c r="C186" i="68"/>
  <c r="C185" i="68"/>
  <c r="C184" i="68"/>
  <c r="C183" i="68"/>
  <c r="C182" i="68"/>
  <c r="C181" i="68"/>
  <c r="C180" i="68"/>
  <c r="C179" i="68"/>
  <c r="C178" i="68"/>
  <c r="C177" i="68"/>
  <c r="C176" i="68"/>
  <c r="C175" i="68"/>
  <c r="C174" i="68"/>
  <c r="C173" i="68"/>
  <c r="C172" i="68"/>
  <c r="C171" i="68"/>
  <c r="C170" i="68"/>
  <c r="C169" i="68"/>
  <c r="C168" i="68"/>
  <c r="C167" i="68"/>
  <c r="C166" i="68"/>
  <c r="C165" i="68"/>
  <c r="C164" i="68"/>
  <c r="C163" i="68"/>
  <c r="C162" i="68"/>
  <c r="C161" i="68"/>
  <c r="C160" i="68"/>
  <c r="C159" i="68"/>
  <c r="C158" i="68"/>
  <c r="C157" i="68"/>
  <c r="C156" i="68"/>
  <c r="C155" i="68"/>
  <c r="C154" i="68"/>
  <c r="C153" i="68"/>
  <c r="C152" i="68"/>
  <c r="C151" i="68"/>
  <c r="C150" i="68"/>
  <c r="C149" i="68"/>
  <c r="C148" i="68"/>
  <c r="C147" i="68"/>
  <c r="C146" i="68"/>
  <c r="C145" i="68"/>
  <c r="C144" i="68"/>
  <c r="C143" i="68"/>
  <c r="C142" i="68"/>
  <c r="C141" i="68"/>
  <c r="C140" i="68"/>
  <c r="C139" i="68"/>
  <c r="C138" i="68"/>
  <c r="C137" i="68"/>
  <c r="C136" i="68"/>
  <c r="C135" i="68"/>
  <c r="C134" i="68"/>
  <c r="C133" i="68"/>
  <c r="C132" i="68"/>
  <c r="C131" i="68"/>
  <c r="C130" i="68"/>
  <c r="C129" i="68"/>
  <c r="C128" i="68"/>
  <c r="C127" i="68"/>
  <c r="C126" i="68"/>
  <c r="C125" i="68"/>
  <c r="C124" i="68"/>
  <c r="C123" i="68"/>
  <c r="C122" i="68"/>
  <c r="C121" i="68"/>
  <c r="C120" i="68"/>
  <c r="C119" i="68"/>
  <c r="C118" i="68"/>
  <c r="C117" i="68"/>
  <c r="C116" i="68"/>
  <c r="C115" i="68"/>
  <c r="C114" i="68"/>
  <c r="C113" i="68"/>
  <c r="C112" i="68"/>
  <c r="C111" i="68"/>
  <c r="C110" i="68"/>
  <c r="C109" i="68"/>
  <c r="C108" i="68"/>
  <c r="C107" i="68"/>
  <c r="C106" i="68"/>
  <c r="C105" i="68"/>
  <c r="C104" i="68"/>
  <c r="C103" i="68"/>
  <c r="C102" i="68"/>
  <c r="C101" i="68"/>
  <c r="C100" i="68"/>
  <c r="C99" i="68"/>
  <c r="C98" i="68"/>
  <c r="C97" i="68"/>
  <c r="C96" i="68"/>
  <c r="C95" i="68"/>
  <c r="C94" i="68"/>
  <c r="C93" i="68"/>
  <c r="C92" i="68"/>
  <c r="C91" i="68"/>
  <c r="C90" i="68"/>
  <c r="C89" i="68"/>
  <c r="C88" i="68"/>
  <c r="C87" i="68"/>
  <c r="C86" i="68"/>
  <c r="C85" i="68"/>
  <c r="C84" i="68"/>
  <c r="C83" i="68"/>
  <c r="C82" i="68"/>
  <c r="C81" i="68"/>
  <c r="C80" i="68"/>
  <c r="C79" i="68"/>
  <c r="C78" i="68"/>
  <c r="C77" i="68"/>
  <c r="C76" i="68"/>
  <c r="C75" i="68"/>
  <c r="C74" i="68"/>
  <c r="C73" i="68"/>
  <c r="C72" i="68"/>
  <c r="C71" i="68"/>
  <c r="C70" i="68"/>
  <c r="C69" i="68"/>
  <c r="C68" i="68"/>
  <c r="C67" i="68"/>
  <c r="C66" i="68"/>
  <c r="C65" i="68"/>
  <c r="C64" i="68"/>
  <c r="C63" i="68"/>
  <c r="C62" i="68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3" i="68" l="1"/>
  <c r="J4008" i="68"/>
  <c r="J4007" i="68" s="1"/>
  <c r="G290" i="68"/>
  <c r="B6" i="66" l="1"/>
  <c r="B7" i="66" s="1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4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B103" i="66" s="1"/>
  <c r="B104" i="66" s="1"/>
  <c r="B105" i="66" s="1"/>
  <c r="B106" i="66" s="1"/>
  <c r="B107" i="66" s="1"/>
  <c r="B108" i="66" s="1"/>
  <c r="B109" i="66" s="1"/>
  <c r="B110" i="66" s="1"/>
  <c r="B111" i="66" s="1"/>
  <c r="B112" i="66" s="1"/>
  <c r="B113" i="66" s="1"/>
  <c r="B114" i="66" s="1"/>
  <c r="B115" i="66" s="1"/>
  <c r="B116" i="66" s="1"/>
  <c r="B117" i="66" s="1"/>
  <c r="B118" i="66" s="1"/>
  <c r="B119" i="66" s="1"/>
  <c r="B120" i="66" s="1"/>
  <c r="B121" i="66" s="1"/>
  <c r="B122" i="66" s="1"/>
  <c r="B123" i="66" s="1"/>
  <c r="B124" i="66" s="1"/>
  <c r="B125" i="66" s="1"/>
  <c r="B126" i="66" s="1"/>
  <c r="B127" i="66" s="1"/>
  <c r="B128" i="66" s="1"/>
  <c r="B129" i="66" s="1"/>
  <c r="B130" i="66" s="1"/>
  <c r="B131" i="66" s="1"/>
  <c r="B132" i="66" s="1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B145" i="66" s="1"/>
  <c r="B146" i="66" s="1"/>
  <c r="B147" i="66" s="1"/>
  <c r="B148" i="66" s="1"/>
  <c r="B149" i="66" s="1"/>
  <c r="B150" i="66" s="1"/>
  <c r="B151" i="66" s="1"/>
  <c r="B152" i="66" s="1"/>
  <c r="B153" i="66" s="1"/>
  <c r="B154" i="66" s="1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B176" i="66" s="1"/>
  <c r="B177" i="66" s="1"/>
  <c r="B178" i="66" s="1"/>
  <c r="B179" i="66" s="1"/>
  <c r="B180" i="66" s="1"/>
  <c r="B181" i="66" s="1"/>
  <c r="B182" i="66" s="1"/>
  <c r="B183" i="66" s="1"/>
  <c r="B184" i="66" s="1"/>
  <c r="B185" i="66" s="1"/>
  <c r="B186" i="66" s="1"/>
  <c r="B187" i="66" s="1"/>
  <c r="B188" i="66" s="1"/>
  <c r="B189" i="66" s="1"/>
  <c r="B190" i="66" s="1"/>
  <c r="B191" i="66" s="1"/>
  <c r="B192" i="66" s="1"/>
  <c r="B193" i="66" s="1"/>
  <c r="B194" i="66" s="1"/>
  <c r="B195" i="66" s="1"/>
  <c r="B196" i="66" s="1"/>
  <c r="B197" i="66" s="1"/>
  <c r="B198" i="66" s="1"/>
  <c r="B199" i="66" s="1"/>
  <c r="B200" i="66" s="1"/>
  <c r="B201" i="66" s="1"/>
  <c r="B202" i="66" s="1"/>
  <c r="B203" i="66" s="1"/>
  <c r="B204" i="66" s="1"/>
  <c r="B205" i="66" s="1"/>
  <c r="B206" i="66" s="1"/>
  <c r="B207" i="66" s="1"/>
  <c r="B208" i="66" s="1"/>
  <c r="B209" i="66" s="1"/>
  <c r="B210" i="66" s="1"/>
  <c r="B211" i="66" s="1"/>
  <c r="B212" i="66" s="1"/>
  <c r="B213" i="66" s="1"/>
  <c r="B214" i="66" s="1"/>
  <c r="B215" i="66" s="1"/>
  <c r="B216" i="66" s="1"/>
  <c r="B217" i="66" s="1"/>
  <c r="B218" i="66" s="1"/>
  <c r="B219" i="66" s="1"/>
  <c r="B220" i="66" s="1"/>
  <c r="B221" i="66" s="1"/>
  <c r="B222" i="66" s="1"/>
  <c r="B223" i="66" s="1"/>
  <c r="B224" i="66" s="1"/>
  <c r="B225" i="66" s="1"/>
  <c r="B226" i="66" s="1"/>
  <c r="B227" i="66" s="1"/>
  <c r="B228" i="66" s="1"/>
  <c r="B229" i="66" s="1"/>
  <c r="B230" i="66" s="1"/>
  <c r="B231" i="66" s="1"/>
  <c r="B232" i="66" s="1"/>
  <c r="B233" i="66" s="1"/>
  <c r="B234" i="66" s="1"/>
  <c r="B235" i="66" s="1"/>
  <c r="B236" i="66" s="1"/>
  <c r="B237" i="66" s="1"/>
  <c r="B238" i="66" s="1"/>
  <c r="B239" i="66" s="1"/>
  <c r="B240" i="66" s="1"/>
  <c r="B241" i="66" s="1"/>
  <c r="B242" i="66" s="1"/>
  <c r="B243" i="66" s="1"/>
  <c r="B244" i="66" s="1"/>
  <c r="B245" i="66" s="1"/>
  <c r="B246" i="66" s="1"/>
  <c r="B247" i="66" s="1"/>
  <c r="B248" i="66" s="1"/>
  <c r="B249" i="66" s="1"/>
  <c r="B250" i="66" s="1"/>
  <c r="B251" i="66" s="1"/>
  <c r="B252" i="66" s="1"/>
  <c r="B253" i="66" s="1"/>
  <c r="B254" i="66" s="1"/>
  <c r="B255" i="66" s="1"/>
  <c r="B256" i="66" s="1"/>
  <c r="B257" i="66" s="1"/>
  <c r="B258" i="66" s="1"/>
  <c r="B259" i="66" s="1"/>
  <c r="B260" i="66" s="1"/>
  <c r="B261" i="66" s="1"/>
  <c r="B262" i="66" s="1"/>
  <c r="B263" i="66" s="1"/>
  <c r="B264" i="66" s="1"/>
  <c r="B265" i="66" s="1"/>
  <c r="B266" i="66" s="1"/>
  <c r="B267" i="66" s="1"/>
  <c r="B268" i="66" s="1"/>
  <c r="B269" i="66" s="1"/>
  <c r="B270" i="66" s="1"/>
  <c r="B271" i="66" s="1"/>
  <c r="B272" i="66" s="1"/>
  <c r="B273" i="66" s="1"/>
  <c r="B274" i="66" s="1"/>
  <c r="B275" i="66" s="1"/>
  <c r="B276" i="66" s="1"/>
  <c r="B277" i="66" s="1"/>
  <c r="B278" i="66" s="1"/>
  <c r="B279" i="66" s="1"/>
  <c r="B280" i="66" s="1"/>
  <c r="B281" i="66" s="1"/>
  <c r="B282" i="66" s="1"/>
  <c r="B283" i="66" s="1"/>
  <c r="B284" i="66" s="1"/>
  <c r="B285" i="66" s="1"/>
  <c r="B286" i="66" s="1"/>
  <c r="B287" i="66" s="1"/>
  <c r="B288" i="66" s="1"/>
  <c r="B289" i="66" s="1"/>
  <c r="B290" i="66" s="1"/>
  <c r="B291" i="66" s="1"/>
  <c r="B292" i="66" s="1"/>
  <c r="B293" i="66" s="1"/>
  <c r="B294" i="66" s="1"/>
  <c r="B295" i="66" s="1"/>
  <c r="B296" i="66" s="1"/>
  <c r="B297" i="66" s="1"/>
  <c r="B298" i="66" s="1"/>
  <c r="B299" i="66" s="1"/>
  <c r="B300" i="66" s="1"/>
  <c r="B301" i="66" s="1"/>
  <c r="B302" i="66" s="1"/>
  <c r="B303" i="66" s="1"/>
  <c r="B304" i="66" s="1"/>
  <c r="B305" i="66" s="1"/>
  <c r="B306" i="66" s="1"/>
  <c r="B307" i="66" s="1"/>
  <c r="B308" i="66" s="1"/>
  <c r="B309" i="66" s="1"/>
  <c r="B310" i="66" s="1"/>
  <c r="B311" i="66" s="1"/>
  <c r="B312" i="66" s="1"/>
  <c r="B313" i="66" s="1"/>
  <c r="B314" i="66" s="1"/>
  <c r="B315" i="66" s="1"/>
  <c r="B316" i="66" s="1"/>
  <c r="B317" i="66" s="1"/>
  <c r="B318" i="66" s="1"/>
  <c r="B319" i="66" s="1"/>
  <c r="B320" i="66" s="1"/>
  <c r="B321" i="66" s="1"/>
  <c r="B322" i="66" s="1"/>
  <c r="B323" i="66" s="1"/>
  <c r="B324" i="66" s="1"/>
  <c r="B325" i="66" s="1"/>
  <c r="B326" i="66" s="1"/>
  <c r="B327" i="66" s="1"/>
  <c r="B328" i="66" s="1"/>
  <c r="B329" i="66" s="1"/>
  <c r="B330" i="66" s="1"/>
  <c r="B331" i="66" s="1"/>
  <c r="B332" i="66" s="1"/>
  <c r="B333" i="66" s="1"/>
  <c r="B334" i="66" s="1"/>
  <c r="B335" i="66" s="1"/>
  <c r="B336" i="66" s="1"/>
  <c r="B337" i="66" s="1"/>
  <c r="B338" i="66" s="1"/>
  <c r="B339" i="66" s="1"/>
  <c r="B340" i="66" s="1"/>
  <c r="B341" i="66" s="1"/>
  <c r="B342" i="66" s="1"/>
  <c r="B343" i="66" s="1"/>
  <c r="B344" i="66" s="1"/>
  <c r="B345" i="66" s="1"/>
  <c r="B346" i="66" s="1"/>
  <c r="B347" i="66" s="1"/>
  <c r="B348" i="66" s="1"/>
  <c r="B349" i="66" s="1"/>
  <c r="B350" i="66" s="1"/>
  <c r="B351" i="66" s="1"/>
  <c r="B352" i="66" s="1"/>
  <c r="B353" i="66" s="1"/>
  <c r="B354" i="66" s="1"/>
  <c r="B355" i="66" s="1"/>
  <c r="B356" i="66" s="1"/>
  <c r="B357" i="66" s="1"/>
  <c r="B358" i="66" s="1"/>
  <c r="B359" i="66" s="1"/>
  <c r="B360" i="66" s="1"/>
  <c r="B361" i="66" s="1"/>
  <c r="B362" i="66" s="1"/>
  <c r="B363" i="66" s="1"/>
  <c r="B364" i="66" s="1"/>
  <c r="B365" i="66" s="1"/>
  <c r="B366" i="66" s="1"/>
  <c r="B367" i="66" s="1"/>
  <c r="B368" i="66" s="1"/>
  <c r="B369" i="66" s="1"/>
  <c r="B370" i="66" s="1"/>
  <c r="B371" i="66" s="1"/>
  <c r="B372" i="66" s="1"/>
  <c r="B373" i="66" s="1"/>
  <c r="B374" i="66" s="1"/>
  <c r="B375" i="66" s="1"/>
  <c r="B376" i="66" s="1"/>
  <c r="B377" i="66" s="1"/>
  <c r="B378" i="66" s="1"/>
  <c r="B379" i="66" s="1"/>
  <c r="B380" i="66" s="1"/>
  <c r="B381" i="66" s="1"/>
  <c r="B382" i="66" s="1"/>
  <c r="B383" i="66" s="1"/>
  <c r="B384" i="66" s="1"/>
  <c r="B385" i="66" s="1"/>
  <c r="B386" i="66" s="1"/>
  <c r="B387" i="66" s="1"/>
  <c r="B388" i="66" s="1"/>
  <c r="B389" i="66" s="1"/>
  <c r="B390" i="66" s="1"/>
  <c r="B391" i="66" s="1"/>
  <c r="B392" i="66" s="1"/>
  <c r="B393" i="66" s="1"/>
  <c r="B394" i="66" s="1"/>
  <c r="B395" i="66" s="1"/>
  <c r="B396" i="66" s="1"/>
  <c r="B397" i="66" s="1"/>
  <c r="B398" i="66" s="1"/>
  <c r="B399" i="66" s="1"/>
  <c r="B400" i="66" s="1"/>
  <c r="B401" i="66" s="1"/>
  <c r="B402" i="66" s="1"/>
  <c r="B403" i="66" s="1"/>
  <c r="B404" i="66" s="1"/>
  <c r="B405" i="66" s="1"/>
  <c r="B406" i="66" s="1"/>
  <c r="B407" i="66" s="1"/>
  <c r="B408" i="66" s="1"/>
  <c r="B409" i="66" s="1"/>
  <c r="B410" i="66" s="1"/>
  <c r="B411" i="66" s="1"/>
  <c r="B412" i="66" s="1"/>
  <c r="B413" i="66" s="1"/>
  <c r="B414" i="66" s="1"/>
  <c r="B415" i="66" s="1"/>
  <c r="B416" i="66" s="1"/>
  <c r="B417" i="66" s="1"/>
  <c r="B418" i="66" s="1"/>
  <c r="B419" i="66" s="1"/>
  <c r="B420" i="66" s="1"/>
  <c r="B421" i="66" s="1"/>
  <c r="B422" i="66" s="1"/>
  <c r="B423" i="66" s="1"/>
  <c r="B424" i="66" s="1"/>
  <c r="B425" i="66" s="1"/>
  <c r="B426" i="66" s="1"/>
  <c r="B427" i="66" s="1"/>
  <c r="B428" i="66" s="1"/>
  <c r="B429" i="66" s="1"/>
  <c r="B430" i="66" s="1"/>
  <c r="B431" i="66" s="1"/>
  <c r="B432" i="66" s="1"/>
  <c r="B433" i="66" s="1"/>
  <c r="B434" i="66" s="1"/>
  <c r="B435" i="66" s="1"/>
  <c r="B436" i="66" s="1"/>
  <c r="B437" i="66" s="1"/>
  <c r="B438" i="66" s="1"/>
  <c r="B439" i="66" s="1"/>
  <c r="B440" i="66" s="1"/>
  <c r="B441" i="66" s="1"/>
  <c r="B442" i="66" s="1"/>
  <c r="B443" i="66" s="1"/>
  <c r="B444" i="66" s="1"/>
  <c r="B445" i="66" s="1"/>
  <c r="B446" i="66" s="1"/>
  <c r="B447" i="66" s="1"/>
  <c r="B448" i="66" s="1"/>
  <c r="B449" i="66" s="1"/>
  <c r="B450" i="66" s="1"/>
  <c r="B451" i="66" s="1"/>
  <c r="B452" i="66" s="1"/>
  <c r="B453" i="66" s="1"/>
  <c r="B454" i="66" s="1"/>
  <c r="B455" i="66" s="1"/>
  <c r="B456" i="66" s="1"/>
  <c r="B457" i="66" s="1"/>
  <c r="B458" i="66" s="1"/>
  <c r="B459" i="66" s="1"/>
  <c r="B460" i="66" s="1"/>
  <c r="B461" i="66" s="1"/>
  <c r="B462" i="66" s="1"/>
  <c r="B463" i="66" s="1"/>
  <c r="B464" i="66" s="1"/>
  <c r="B465" i="66" s="1"/>
  <c r="B466" i="66" s="1"/>
  <c r="B467" i="66" s="1"/>
  <c r="B468" i="66" s="1"/>
  <c r="B469" i="66" s="1"/>
  <c r="B470" i="66" s="1"/>
  <c r="B471" i="66" s="1"/>
  <c r="B472" i="66" s="1"/>
  <c r="B473" i="66" s="1"/>
  <c r="B474" i="66" s="1"/>
  <c r="B475" i="66" s="1"/>
  <c r="B476" i="66" s="1"/>
  <c r="B477" i="66" s="1"/>
  <c r="B478" i="66" s="1"/>
  <c r="B479" i="66" s="1"/>
  <c r="B480" i="66" s="1"/>
  <c r="B481" i="66" s="1"/>
  <c r="B482" i="66" s="1"/>
  <c r="B483" i="66" s="1"/>
  <c r="B484" i="66" s="1"/>
  <c r="B485" i="66" s="1"/>
  <c r="B486" i="66" s="1"/>
  <c r="B487" i="66" s="1"/>
  <c r="B488" i="66" s="1"/>
  <c r="B489" i="66" s="1"/>
  <c r="B490" i="66" s="1"/>
  <c r="B491" i="66" s="1"/>
  <c r="B492" i="66" s="1"/>
  <c r="B493" i="66" s="1"/>
  <c r="B494" i="66" s="1"/>
  <c r="B495" i="66" s="1"/>
  <c r="B496" i="66" s="1"/>
  <c r="B497" i="66" s="1"/>
  <c r="B498" i="66" s="1"/>
  <c r="B499" i="66" s="1"/>
  <c r="B500" i="66" s="1"/>
  <c r="B501" i="66" s="1"/>
  <c r="B502" i="66" s="1"/>
  <c r="B503" i="66" s="1"/>
  <c r="B504" i="66" s="1"/>
  <c r="B505" i="66" s="1"/>
  <c r="B506" i="66" s="1"/>
  <c r="B507" i="66" s="1"/>
  <c r="B508" i="66" s="1"/>
  <c r="B509" i="66" s="1"/>
  <c r="B510" i="66" s="1"/>
  <c r="B511" i="66" s="1"/>
  <c r="B512" i="66" s="1"/>
  <c r="B513" i="66" s="1"/>
  <c r="B514" i="66" s="1"/>
  <c r="B515" i="66" s="1"/>
  <c r="B516" i="66" s="1"/>
  <c r="B517" i="66" s="1"/>
  <c r="B518" i="66" s="1"/>
  <c r="B519" i="66" s="1"/>
  <c r="B520" i="66" s="1"/>
  <c r="B521" i="66" s="1"/>
  <c r="B522" i="66" s="1"/>
  <c r="B523" i="66" s="1"/>
  <c r="B524" i="66" s="1"/>
  <c r="B525" i="66" s="1"/>
  <c r="B526" i="66" s="1"/>
  <c r="B527" i="66" s="1"/>
  <c r="B528" i="66" s="1"/>
  <c r="B529" i="66" s="1"/>
  <c r="B530" i="66" s="1"/>
  <c r="B531" i="66" s="1"/>
  <c r="B532" i="66" s="1"/>
  <c r="B533" i="66" s="1"/>
  <c r="B534" i="66" s="1"/>
  <c r="B535" i="66" s="1"/>
  <c r="B536" i="66" s="1"/>
  <c r="B537" i="66" s="1"/>
  <c r="B538" i="66" s="1"/>
  <c r="B539" i="66" s="1"/>
  <c r="B540" i="66" s="1"/>
  <c r="B541" i="66" s="1"/>
  <c r="B542" i="66" s="1"/>
  <c r="B543" i="66" s="1"/>
  <c r="B544" i="66" s="1"/>
  <c r="B545" i="66" s="1"/>
  <c r="B546" i="66" s="1"/>
  <c r="B547" i="66" s="1"/>
  <c r="B548" i="66" s="1"/>
  <c r="B549" i="66" s="1"/>
  <c r="B550" i="66" s="1"/>
  <c r="B551" i="66" s="1"/>
  <c r="B552" i="66" s="1"/>
  <c r="B553" i="66" s="1"/>
  <c r="B554" i="66" s="1"/>
  <c r="B555" i="66" s="1"/>
  <c r="B556" i="66" s="1"/>
  <c r="B557" i="66" s="1"/>
  <c r="B558" i="66" s="1"/>
  <c r="B559" i="66" s="1"/>
  <c r="B560" i="66" s="1"/>
  <c r="B561" i="66" s="1"/>
  <c r="B562" i="66" s="1"/>
  <c r="B563" i="66" s="1"/>
  <c r="B564" i="66" s="1"/>
  <c r="B565" i="66" s="1"/>
  <c r="B566" i="66" s="1"/>
  <c r="B567" i="66" s="1"/>
  <c r="B568" i="66" s="1"/>
  <c r="B569" i="66" s="1"/>
  <c r="B570" i="66" s="1"/>
  <c r="B571" i="66" s="1"/>
  <c r="B572" i="66" s="1"/>
  <c r="B573" i="66" s="1"/>
  <c r="B574" i="66" s="1"/>
  <c r="B575" i="66" s="1"/>
  <c r="B576" i="66" s="1"/>
  <c r="B577" i="66" s="1"/>
  <c r="B578" i="66" s="1"/>
  <c r="B579" i="66" s="1"/>
  <c r="B580" i="66" s="1"/>
  <c r="B581" i="66" s="1"/>
  <c r="B582" i="66" s="1"/>
  <c r="B583" i="66" s="1"/>
  <c r="B584" i="66" s="1"/>
  <c r="B585" i="66" s="1"/>
  <c r="B586" i="66" s="1"/>
  <c r="B587" i="66" s="1"/>
  <c r="B588" i="66" s="1"/>
  <c r="B589" i="66" s="1"/>
  <c r="B590" i="66" s="1"/>
  <c r="B591" i="66" s="1"/>
  <c r="B592" i="66" s="1"/>
  <c r="B593" i="66" s="1"/>
  <c r="B594" i="66" s="1"/>
  <c r="B595" i="66" s="1"/>
  <c r="B596" i="66" s="1"/>
  <c r="B597" i="66" s="1"/>
  <c r="B598" i="66" s="1"/>
  <c r="B599" i="66" s="1"/>
  <c r="B600" i="66" s="1"/>
  <c r="B601" i="66" s="1"/>
  <c r="B602" i="66" s="1"/>
  <c r="B603" i="66" s="1"/>
  <c r="B604" i="66" s="1"/>
  <c r="B605" i="66" s="1"/>
  <c r="B606" i="66" s="1"/>
  <c r="B607" i="66" s="1"/>
  <c r="B608" i="66" s="1"/>
  <c r="B609" i="66" s="1"/>
  <c r="B610" i="66" s="1"/>
  <c r="B611" i="66" s="1"/>
  <c r="B612" i="66" s="1"/>
  <c r="B613" i="66" s="1"/>
  <c r="B614" i="66" s="1"/>
  <c r="B615" i="66" s="1"/>
  <c r="B616" i="66" s="1"/>
  <c r="B617" i="66" s="1"/>
  <c r="B618" i="66" s="1"/>
  <c r="B619" i="66" s="1"/>
  <c r="B620" i="66" s="1"/>
  <c r="B621" i="66" s="1"/>
  <c r="B622" i="66" s="1"/>
  <c r="B623" i="66" s="1"/>
  <c r="B624" i="66" s="1"/>
  <c r="B625" i="66" s="1"/>
  <c r="B626" i="66" s="1"/>
  <c r="B627" i="66" s="1"/>
  <c r="B628" i="66" s="1"/>
  <c r="B629" i="66" s="1"/>
  <c r="B630" i="66" s="1"/>
  <c r="B631" i="66" s="1"/>
  <c r="B632" i="66" s="1"/>
  <c r="B633" i="66" s="1"/>
  <c r="B634" i="66" s="1"/>
  <c r="B635" i="66" s="1"/>
  <c r="B636" i="66" s="1"/>
  <c r="B637" i="66" s="1"/>
  <c r="B638" i="66" s="1"/>
  <c r="B639" i="66" s="1"/>
  <c r="B640" i="66" s="1"/>
  <c r="B641" i="66" s="1"/>
  <c r="B642" i="66" s="1"/>
  <c r="B643" i="66" s="1"/>
  <c r="B644" i="66" s="1"/>
  <c r="B645" i="66" s="1"/>
  <c r="B646" i="66" s="1"/>
  <c r="B647" i="66" s="1"/>
  <c r="B648" i="66" s="1"/>
  <c r="B649" i="66" s="1"/>
  <c r="B650" i="66" s="1"/>
  <c r="B651" i="66" s="1"/>
  <c r="B652" i="66" s="1"/>
  <c r="B653" i="66" s="1"/>
  <c r="B654" i="66" s="1"/>
  <c r="B655" i="66" s="1"/>
  <c r="B656" i="66" s="1"/>
  <c r="B657" i="66" s="1"/>
  <c r="B658" i="66" s="1"/>
  <c r="B659" i="66" s="1"/>
  <c r="B660" i="66" s="1"/>
  <c r="B661" i="66" s="1"/>
  <c r="B662" i="66" s="1"/>
  <c r="B663" i="66" s="1"/>
  <c r="B664" i="66" s="1"/>
  <c r="B665" i="66" s="1"/>
  <c r="B666" i="66" s="1"/>
  <c r="B667" i="66" s="1"/>
  <c r="B668" i="66" s="1"/>
  <c r="B669" i="66" s="1"/>
  <c r="B670" i="66" s="1"/>
  <c r="B671" i="66" s="1"/>
  <c r="B672" i="66" s="1"/>
  <c r="B673" i="66" s="1"/>
  <c r="B674" i="66" s="1"/>
  <c r="B675" i="66" s="1"/>
  <c r="B676" i="66" s="1"/>
  <c r="B677" i="66" s="1"/>
  <c r="B678" i="66" s="1"/>
  <c r="B679" i="66" s="1"/>
  <c r="B680" i="66" s="1"/>
  <c r="B681" i="66" s="1"/>
  <c r="B682" i="66" s="1"/>
  <c r="B683" i="66" s="1"/>
  <c r="B684" i="66" s="1"/>
  <c r="B685" i="66" s="1"/>
  <c r="B686" i="66" s="1"/>
  <c r="B687" i="66" s="1"/>
  <c r="B688" i="66" s="1"/>
  <c r="B689" i="66" s="1"/>
  <c r="B690" i="66" s="1"/>
  <c r="B691" i="66" s="1"/>
  <c r="B692" i="66" s="1"/>
  <c r="B693" i="66" s="1"/>
  <c r="B694" i="66" s="1"/>
  <c r="B695" i="66" s="1"/>
  <c r="B696" i="66" s="1"/>
  <c r="B697" i="66" s="1"/>
  <c r="B698" i="66" s="1"/>
  <c r="B699" i="66" s="1"/>
  <c r="B700" i="66" s="1"/>
  <c r="B701" i="66" s="1"/>
  <c r="B702" i="66" s="1"/>
  <c r="B703" i="66" s="1"/>
  <c r="B704" i="66" s="1"/>
  <c r="B705" i="66" s="1"/>
  <c r="B706" i="66" s="1"/>
  <c r="B707" i="66" s="1"/>
  <c r="B708" i="66" s="1"/>
  <c r="B709" i="66" s="1"/>
  <c r="B710" i="66" s="1"/>
  <c r="B711" i="66" s="1"/>
  <c r="B712" i="66" s="1"/>
  <c r="B713" i="66" s="1"/>
  <c r="B714" i="66" s="1"/>
  <c r="B715" i="66" s="1"/>
  <c r="B716" i="66" s="1"/>
  <c r="B717" i="66" s="1"/>
  <c r="B718" i="66" s="1"/>
  <c r="B719" i="66" s="1"/>
  <c r="B720" i="66" s="1"/>
  <c r="B721" i="66" s="1"/>
  <c r="B722" i="66" s="1"/>
  <c r="B723" i="66" s="1"/>
  <c r="B724" i="66" s="1"/>
  <c r="B725" i="66" s="1"/>
  <c r="B726" i="66" s="1"/>
  <c r="B727" i="66" s="1"/>
  <c r="B728" i="66" s="1"/>
  <c r="B729" i="66" s="1"/>
  <c r="B730" i="66" s="1"/>
  <c r="B731" i="66" s="1"/>
  <c r="B732" i="66" s="1"/>
  <c r="B733" i="66" s="1"/>
  <c r="B734" i="66" s="1"/>
  <c r="B735" i="66" s="1"/>
  <c r="B736" i="66" s="1"/>
  <c r="B737" i="66" s="1"/>
  <c r="B738" i="66" s="1"/>
  <c r="B739" i="66" s="1"/>
  <c r="B740" i="66" s="1"/>
  <c r="B741" i="66" s="1"/>
  <c r="B742" i="66" s="1"/>
  <c r="B743" i="66" s="1"/>
  <c r="B744" i="66" s="1"/>
  <c r="B745" i="66" s="1"/>
  <c r="B746" i="66" s="1"/>
  <c r="B747" i="66" s="1"/>
  <c r="B748" i="66" s="1"/>
  <c r="B749" i="66" s="1"/>
  <c r="B750" i="66" s="1"/>
  <c r="B751" i="66" s="1"/>
  <c r="B752" i="66" s="1"/>
  <c r="B753" i="66" s="1"/>
  <c r="B754" i="66" s="1"/>
  <c r="B755" i="66" s="1"/>
  <c r="B756" i="66" s="1"/>
  <c r="B757" i="66" s="1"/>
  <c r="B758" i="66" s="1"/>
  <c r="B759" i="66" s="1"/>
  <c r="B760" i="66" s="1"/>
  <c r="B761" i="66" s="1"/>
  <c r="B762" i="66" s="1"/>
  <c r="B763" i="66" s="1"/>
  <c r="B764" i="66" s="1"/>
  <c r="B765" i="66" s="1"/>
  <c r="B766" i="66" s="1"/>
  <c r="B767" i="66" s="1"/>
  <c r="B768" i="66" s="1"/>
  <c r="B769" i="66" s="1"/>
  <c r="B770" i="66" s="1"/>
  <c r="B771" i="66" s="1"/>
  <c r="B772" i="66" s="1"/>
  <c r="B773" i="66" s="1"/>
  <c r="B774" i="66" s="1"/>
  <c r="B775" i="66" s="1"/>
  <c r="B776" i="66" s="1"/>
  <c r="B777" i="66" s="1"/>
  <c r="B778" i="66" s="1"/>
  <c r="B779" i="66" s="1"/>
  <c r="B780" i="66" s="1"/>
  <c r="B781" i="66" s="1"/>
  <c r="B782" i="66" s="1"/>
  <c r="B783" i="66" s="1"/>
  <c r="B784" i="66" s="1"/>
  <c r="B785" i="66" s="1"/>
  <c r="B786" i="66" s="1"/>
  <c r="B787" i="66" s="1"/>
  <c r="B788" i="66" s="1"/>
  <c r="B789" i="66" s="1"/>
  <c r="B790" i="66" s="1"/>
  <c r="B791" i="66" s="1"/>
  <c r="B792" i="66" s="1"/>
  <c r="B793" i="66" s="1"/>
  <c r="B794" i="66" s="1"/>
  <c r="B795" i="66" s="1"/>
  <c r="B796" i="66" s="1"/>
  <c r="B797" i="66" s="1"/>
  <c r="B798" i="66" s="1"/>
  <c r="B799" i="66" s="1"/>
  <c r="B800" i="66" s="1"/>
  <c r="B801" i="66" s="1"/>
  <c r="B802" i="66" s="1"/>
  <c r="B803" i="66" s="1"/>
  <c r="B804" i="66" s="1"/>
  <c r="B805" i="66" s="1"/>
  <c r="B806" i="66" s="1"/>
  <c r="B807" i="66" s="1"/>
  <c r="B808" i="66" s="1"/>
  <c r="B809" i="66" s="1"/>
  <c r="B810" i="66" s="1"/>
  <c r="B811" i="66" s="1"/>
  <c r="B812" i="66" s="1"/>
  <c r="B813" i="66" s="1"/>
  <c r="B814" i="66" s="1"/>
  <c r="B815" i="66" s="1"/>
  <c r="B816" i="66" s="1"/>
  <c r="B817" i="66" s="1"/>
  <c r="B818" i="66" s="1"/>
  <c r="B819" i="66" s="1"/>
  <c r="B820" i="66" s="1"/>
  <c r="B821" i="66" s="1"/>
  <c r="B822" i="66" s="1"/>
  <c r="B823" i="66" s="1"/>
  <c r="B824" i="66" s="1"/>
  <c r="B825" i="66" s="1"/>
  <c r="B826" i="66" s="1"/>
  <c r="B827" i="66" s="1"/>
  <c r="B828" i="66" s="1"/>
  <c r="B829" i="66" s="1"/>
  <c r="B830" i="66" s="1"/>
  <c r="B831" i="66" s="1"/>
  <c r="B832" i="66" s="1"/>
  <c r="B833" i="66" s="1"/>
  <c r="B834" i="66" s="1"/>
  <c r="B835" i="66" s="1"/>
  <c r="B836" i="66" s="1"/>
  <c r="B837" i="66" s="1"/>
  <c r="B838" i="66" s="1"/>
  <c r="B839" i="66" s="1"/>
  <c r="B840" i="66" s="1"/>
  <c r="B841" i="66" s="1"/>
  <c r="B842" i="66" s="1"/>
  <c r="B843" i="66" s="1"/>
  <c r="B844" i="66" s="1"/>
  <c r="B845" i="66" s="1"/>
  <c r="B846" i="66" s="1"/>
  <c r="B847" i="66" s="1"/>
  <c r="B848" i="66" s="1"/>
  <c r="B849" i="66" s="1"/>
  <c r="B850" i="66" s="1"/>
  <c r="B851" i="66" s="1"/>
  <c r="B852" i="66" s="1"/>
  <c r="B853" i="66" s="1"/>
  <c r="B854" i="66" s="1"/>
  <c r="B855" i="66" s="1"/>
  <c r="B856" i="66" s="1"/>
  <c r="B857" i="66" s="1"/>
  <c r="B858" i="66" s="1"/>
  <c r="B859" i="66" s="1"/>
  <c r="B860" i="66" s="1"/>
  <c r="B861" i="66" s="1"/>
  <c r="B862" i="66" s="1"/>
  <c r="B863" i="66" s="1"/>
  <c r="B864" i="66" s="1"/>
  <c r="B865" i="66" s="1"/>
  <c r="B866" i="66" s="1"/>
  <c r="B867" i="66" s="1"/>
  <c r="B868" i="66" s="1"/>
  <c r="B869" i="66" s="1"/>
  <c r="B870" i="66" s="1"/>
  <c r="B871" i="66" s="1"/>
  <c r="B872" i="66" s="1"/>
  <c r="B873" i="66" s="1"/>
  <c r="B874" i="66" s="1"/>
  <c r="B875" i="66" s="1"/>
  <c r="B876" i="66" s="1"/>
  <c r="B877" i="66" s="1"/>
  <c r="B878" i="66" s="1"/>
  <c r="B879" i="66" s="1"/>
  <c r="B880" i="66" s="1"/>
  <c r="B881" i="66" s="1"/>
  <c r="B882" i="66" s="1"/>
  <c r="B883" i="66" s="1"/>
  <c r="B884" i="66" s="1"/>
  <c r="B885" i="66" s="1"/>
  <c r="B886" i="66" s="1"/>
  <c r="B887" i="66" s="1"/>
  <c r="B888" i="66" s="1"/>
  <c r="B889" i="66" s="1"/>
  <c r="B890" i="66" s="1"/>
  <c r="B891" i="66" s="1"/>
  <c r="B892" i="66" s="1"/>
  <c r="B893" i="66" s="1"/>
  <c r="B894" i="66" s="1"/>
  <c r="B895" i="66" s="1"/>
  <c r="B896" i="66" s="1"/>
  <c r="B897" i="66" s="1"/>
  <c r="B898" i="66" s="1"/>
  <c r="B899" i="66" s="1"/>
  <c r="B900" i="66" s="1"/>
  <c r="B901" i="66" s="1"/>
  <c r="B902" i="66" s="1"/>
  <c r="B903" i="66" s="1"/>
  <c r="B904" i="66" s="1"/>
  <c r="B905" i="66" s="1"/>
  <c r="B906" i="66" s="1"/>
  <c r="B907" i="66" s="1"/>
  <c r="B908" i="66" s="1"/>
  <c r="B909" i="66" s="1"/>
  <c r="B910" i="66" s="1"/>
  <c r="B911" i="66" s="1"/>
  <c r="B912" i="66" s="1"/>
  <c r="B913" i="66" s="1"/>
  <c r="B914" i="66" s="1"/>
  <c r="B915" i="66" s="1"/>
  <c r="B916" i="66" s="1"/>
  <c r="B917" i="66" s="1"/>
  <c r="B918" i="66" s="1"/>
  <c r="B919" i="66" s="1"/>
  <c r="B920" i="66" s="1"/>
  <c r="B921" i="66" s="1"/>
  <c r="B922" i="66" s="1"/>
  <c r="B923" i="66" s="1"/>
  <c r="B924" i="66" s="1"/>
  <c r="B925" i="66" s="1"/>
  <c r="B926" i="66" s="1"/>
  <c r="B927" i="66" s="1"/>
  <c r="B928" i="66" s="1"/>
  <c r="B929" i="66" s="1"/>
  <c r="B930" i="66" s="1"/>
  <c r="B931" i="66" s="1"/>
  <c r="B932" i="66" s="1"/>
  <c r="B933" i="66" s="1"/>
  <c r="B934" i="66" s="1"/>
  <c r="B935" i="66" s="1"/>
  <c r="B936" i="66" s="1"/>
  <c r="B937" i="66" s="1"/>
  <c r="B938" i="66" s="1"/>
  <c r="B939" i="66" s="1"/>
  <c r="B940" i="66" s="1"/>
  <c r="B941" i="66" s="1"/>
  <c r="B942" i="66" s="1"/>
  <c r="B943" i="66" s="1"/>
  <c r="B944" i="66" s="1"/>
  <c r="B945" i="66" s="1"/>
  <c r="B946" i="66" s="1"/>
  <c r="B947" i="66" s="1"/>
  <c r="B948" i="66" s="1"/>
  <c r="B949" i="66" s="1"/>
  <c r="B950" i="66" s="1"/>
  <c r="B951" i="66" s="1"/>
  <c r="B952" i="66" s="1"/>
  <c r="B953" i="66" s="1"/>
  <c r="B954" i="66" s="1"/>
  <c r="B955" i="66" s="1"/>
  <c r="B956" i="66" s="1"/>
  <c r="B957" i="66" s="1"/>
  <c r="B958" i="66" s="1"/>
  <c r="B959" i="66" s="1"/>
  <c r="B960" i="66" s="1"/>
  <c r="B961" i="66" s="1"/>
  <c r="B962" i="66" s="1"/>
  <c r="B963" i="66" s="1"/>
  <c r="B964" i="66" s="1"/>
  <c r="B965" i="66" s="1"/>
  <c r="B966" i="66" s="1"/>
  <c r="B967" i="66" s="1"/>
  <c r="B968" i="66" s="1"/>
  <c r="B969" i="66" s="1"/>
  <c r="B970" i="66" s="1"/>
  <c r="B971" i="66" s="1"/>
  <c r="B972" i="66" s="1"/>
  <c r="B973" i="66" s="1"/>
  <c r="B974" i="66" s="1"/>
  <c r="B975" i="66" s="1"/>
  <c r="B976" i="66" s="1"/>
  <c r="B977" i="66" s="1"/>
  <c r="B978" i="66" s="1"/>
  <c r="B979" i="66" s="1"/>
  <c r="B980" i="66" s="1"/>
  <c r="B981" i="66" s="1"/>
  <c r="B982" i="66" s="1"/>
  <c r="B983" i="66" s="1"/>
  <c r="B984" i="66" s="1"/>
  <c r="B985" i="66" s="1"/>
  <c r="B986" i="66" s="1"/>
  <c r="B987" i="66" s="1"/>
  <c r="B988" i="66" s="1"/>
  <c r="B989" i="66" s="1"/>
  <c r="B990" i="66" s="1"/>
  <c r="B991" i="66" s="1"/>
  <c r="B992" i="66" s="1"/>
  <c r="B993" i="66" s="1"/>
  <c r="B994" i="66" s="1"/>
  <c r="B995" i="66" s="1"/>
  <c r="B996" i="66" s="1"/>
  <c r="B997" i="66" s="1"/>
  <c r="B998" i="66" s="1"/>
  <c r="B999" i="66" s="1"/>
  <c r="B1000" i="66" s="1"/>
  <c r="B1001" i="66" s="1"/>
  <c r="B1002" i="66" s="1"/>
  <c r="B1003" i="66" s="1"/>
  <c r="B1004" i="66" s="1"/>
  <c r="B1005" i="66" s="1"/>
  <c r="B1006" i="66" s="1"/>
  <c r="B1007" i="66" s="1"/>
  <c r="B1008" i="66" s="1"/>
  <c r="B1009" i="66" s="1"/>
  <c r="B1010" i="66" s="1"/>
  <c r="B1011" i="66" s="1"/>
  <c r="B1012" i="66" s="1"/>
  <c r="B1013" i="66" s="1"/>
  <c r="B1014" i="66" s="1"/>
  <c r="B1015" i="66" s="1"/>
  <c r="B1016" i="66" s="1"/>
  <c r="B1017" i="66" s="1"/>
  <c r="B1018" i="66" s="1"/>
  <c r="B1019" i="66" s="1"/>
  <c r="B1020" i="66" s="1"/>
  <c r="B1021" i="66" s="1"/>
  <c r="B1022" i="66" s="1"/>
  <c r="B1023" i="66" s="1"/>
  <c r="B1024" i="66" s="1"/>
  <c r="B1025" i="66" s="1"/>
  <c r="B1026" i="66" s="1"/>
  <c r="B1027" i="66" s="1"/>
  <c r="B1028" i="66" s="1"/>
  <c r="B1029" i="66" s="1"/>
  <c r="B1030" i="66" s="1"/>
  <c r="B1031" i="66" s="1"/>
  <c r="B1032" i="66" s="1"/>
  <c r="B1033" i="66" s="1"/>
  <c r="B1034" i="66" s="1"/>
  <c r="B1035" i="66" s="1"/>
  <c r="B1036" i="66" s="1"/>
  <c r="B1037" i="66" s="1"/>
  <c r="B1038" i="66" s="1"/>
  <c r="B1039" i="66" s="1"/>
  <c r="B1040" i="66" s="1"/>
  <c r="B1041" i="66" s="1"/>
  <c r="B1042" i="66" s="1"/>
  <c r="B1043" i="66" s="1"/>
  <c r="B1044" i="66" s="1"/>
  <c r="B1045" i="66" s="1"/>
  <c r="B1046" i="66" s="1"/>
  <c r="B1047" i="66" s="1"/>
  <c r="B1048" i="66" s="1"/>
  <c r="B1049" i="66" s="1"/>
  <c r="B1050" i="66" s="1"/>
  <c r="B1051" i="66" s="1"/>
  <c r="B1052" i="66" s="1"/>
  <c r="B1053" i="66" s="1"/>
  <c r="B1054" i="66" s="1"/>
  <c r="B1055" i="66" s="1"/>
  <c r="B1056" i="66" s="1"/>
  <c r="B1057" i="66" s="1"/>
  <c r="B1058" i="66" s="1"/>
  <c r="B1059" i="66" s="1"/>
  <c r="B1060" i="66" s="1"/>
  <c r="B1061" i="66" s="1"/>
  <c r="B1062" i="66" s="1"/>
  <c r="B1063" i="66" s="1"/>
  <c r="B1064" i="66" s="1"/>
  <c r="B1065" i="66" s="1"/>
  <c r="B1066" i="66" s="1"/>
  <c r="B1067" i="66" s="1"/>
  <c r="B1068" i="66" s="1"/>
  <c r="B1069" i="66" s="1"/>
  <c r="B1070" i="66" s="1"/>
  <c r="B1071" i="66" s="1"/>
  <c r="B1072" i="66" s="1"/>
  <c r="B1073" i="66" s="1"/>
  <c r="B1074" i="66" s="1"/>
  <c r="B1075" i="66" s="1"/>
  <c r="B1076" i="66" s="1"/>
  <c r="B1077" i="66" s="1"/>
  <c r="B1078" i="66" s="1"/>
  <c r="B1079" i="66" s="1"/>
  <c r="B1080" i="66" s="1"/>
  <c r="B1081" i="66" s="1"/>
  <c r="B1082" i="66" s="1"/>
  <c r="B1083" i="66" s="1"/>
  <c r="B1084" i="66" s="1"/>
  <c r="B1085" i="66" s="1"/>
  <c r="B1086" i="66" s="1"/>
  <c r="B1087" i="66" s="1"/>
  <c r="B1088" i="66" s="1"/>
  <c r="B1089" i="66" s="1"/>
  <c r="B1090" i="66" s="1"/>
  <c r="B1091" i="66" s="1"/>
  <c r="B1092" i="66" s="1"/>
  <c r="B1093" i="66" s="1"/>
  <c r="B1094" i="66" s="1"/>
  <c r="B1095" i="66" s="1"/>
  <c r="B1096" i="66" s="1"/>
  <c r="B1097" i="66" s="1"/>
  <c r="B1098" i="66" s="1"/>
  <c r="B1099" i="66" s="1"/>
  <c r="B1100" i="66" s="1"/>
  <c r="B1101" i="66" s="1"/>
  <c r="B1102" i="66" s="1"/>
  <c r="B1103" i="66" s="1"/>
  <c r="B1104" i="66" s="1"/>
  <c r="B1105" i="66" s="1"/>
  <c r="B1106" i="66" s="1"/>
  <c r="B1107" i="66" s="1"/>
  <c r="B1108" i="66" s="1"/>
  <c r="B1109" i="66" s="1"/>
  <c r="B1110" i="66" s="1"/>
  <c r="B1111" i="66" s="1"/>
  <c r="B1112" i="66" s="1"/>
  <c r="B1113" i="66" s="1"/>
  <c r="B1114" i="66" s="1"/>
  <c r="B1115" i="66" s="1"/>
  <c r="B1116" i="66" s="1"/>
  <c r="B1117" i="66" s="1"/>
  <c r="B1118" i="66" s="1"/>
  <c r="B1119" i="66" s="1"/>
  <c r="B1120" i="66" s="1"/>
  <c r="B1121" i="66" s="1"/>
  <c r="B1122" i="66" s="1"/>
  <c r="B1123" i="66" s="1"/>
  <c r="B1124" i="66" s="1"/>
  <c r="B1125" i="66" s="1"/>
  <c r="B1126" i="66" s="1"/>
  <c r="B1127" i="66" s="1"/>
  <c r="B1128" i="66" s="1"/>
  <c r="B1129" i="66" s="1"/>
  <c r="B1130" i="66" s="1"/>
  <c r="B1131" i="66" s="1"/>
  <c r="B1132" i="66" s="1"/>
  <c r="B1133" i="66" s="1"/>
  <c r="B1134" i="66" s="1"/>
  <c r="B1135" i="66" s="1"/>
  <c r="B1136" i="66" s="1"/>
  <c r="B1137" i="66" s="1"/>
  <c r="B1138" i="66" s="1"/>
  <c r="B1139" i="66" s="1"/>
  <c r="B1140" i="66" s="1"/>
  <c r="B1141" i="66" s="1"/>
  <c r="B1142" i="66" s="1"/>
  <c r="B1143" i="66" s="1"/>
  <c r="B1144" i="66" s="1"/>
  <c r="B1145" i="66" s="1"/>
  <c r="B1146" i="66" s="1"/>
  <c r="B1147" i="66" s="1"/>
  <c r="B1148" i="66" s="1"/>
  <c r="B1149" i="66" s="1"/>
  <c r="B1150" i="66" s="1"/>
  <c r="B1151" i="66" s="1"/>
  <c r="B1152" i="66" s="1"/>
  <c r="B1153" i="66" s="1"/>
  <c r="B1154" i="66" s="1"/>
  <c r="B1155" i="66" s="1"/>
  <c r="B1156" i="66" s="1"/>
  <c r="B1157" i="66" s="1"/>
  <c r="B1158" i="66" s="1"/>
  <c r="B1159" i="66" s="1"/>
  <c r="B1160" i="66" s="1"/>
  <c r="B1161" i="66" s="1"/>
  <c r="B1162" i="66" s="1"/>
  <c r="B1163" i="66" s="1"/>
  <c r="B1164" i="66" s="1"/>
  <c r="B1165" i="66" s="1"/>
  <c r="B1166" i="66" s="1"/>
  <c r="B1167" i="66" s="1"/>
  <c r="B1168" i="66" s="1"/>
  <c r="B1169" i="66" s="1"/>
  <c r="B1170" i="66" s="1"/>
  <c r="B1171" i="66" s="1"/>
  <c r="B1172" i="66" s="1"/>
  <c r="B1173" i="66" s="1"/>
  <c r="B1174" i="66" s="1"/>
  <c r="B1175" i="66" s="1"/>
  <c r="B1176" i="66" s="1"/>
  <c r="B1177" i="66" s="1"/>
  <c r="B1178" i="66" s="1"/>
  <c r="B1179" i="66" s="1"/>
  <c r="B1180" i="66" s="1"/>
  <c r="B1181" i="66" s="1"/>
  <c r="B1182" i="66" s="1"/>
  <c r="B1183" i="66" s="1"/>
  <c r="B1184" i="66" s="1"/>
  <c r="B1185" i="66" s="1"/>
  <c r="B1186" i="66" s="1"/>
  <c r="B1187" i="66" s="1"/>
  <c r="B1188" i="66" s="1"/>
  <c r="B1189" i="66" s="1"/>
  <c r="B1190" i="66" s="1"/>
  <c r="B1191" i="66" s="1"/>
  <c r="B1192" i="66" s="1"/>
  <c r="B1193" i="66" s="1"/>
  <c r="B1194" i="66" s="1"/>
  <c r="B1195" i="66" s="1"/>
  <c r="B1196" i="66" s="1"/>
  <c r="B1197" i="66" s="1"/>
  <c r="B1198" i="66" s="1"/>
  <c r="B1199" i="66" s="1"/>
  <c r="B1200" i="66" s="1"/>
  <c r="B1201" i="66" s="1"/>
  <c r="B1202" i="66" s="1"/>
  <c r="B1203" i="66" s="1"/>
  <c r="B1204" i="66" s="1"/>
  <c r="B1205" i="66" s="1"/>
  <c r="B1206" i="66" s="1"/>
  <c r="B1207" i="66" s="1"/>
  <c r="B1208" i="66" s="1"/>
  <c r="B1209" i="66" s="1"/>
  <c r="B1210" i="66" s="1"/>
  <c r="B1211" i="66" s="1"/>
  <c r="B1212" i="66" s="1"/>
  <c r="B1213" i="66" s="1"/>
  <c r="B1214" i="66" s="1"/>
  <c r="B1215" i="66" s="1"/>
  <c r="B1216" i="66" s="1"/>
  <c r="B1217" i="66" s="1"/>
  <c r="B1218" i="66" s="1"/>
  <c r="B1219" i="66" s="1"/>
  <c r="B1220" i="66" s="1"/>
  <c r="B1221" i="66" s="1"/>
  <c r="B1222" i="66" s="1"/>
  <c r="B1223" i="66" s="1"/>
  <c r="B1224" i="66" s="1"/>
  <c r="B1225" i="66" s="1"/>
  <c r="B1226" i="66" s="1"/>
  <c r="B1227" i="66" s="1"/>
  <c r="B1228" i="66" s="1"/>
  <c r="B1229" i="66" s="1"/>
  <c r="B1230" i="66" s="1"/>
  <c r="B1231" i="66" s="1"/>
  <c r="B1232" i="66" s="1"/>
  <c r="B1233" i="66" s="1"/>
  <c r="B1234" i="66" s="1"/>
  <c r="B1235" i="66" s="1"/>
  <c r="B1236" i="66" s="1"/>
  <c r="B1237" i="66" s="1"/>
  <c r="B1238" i="66" s="1"/>
  <c r="B1239" i="66" s="1"/>
  <c r="B1240" i="66" s="1"/>
  <c r="B1241" i="66" s="1"/>
  <c r="B1242" i="66" s="1"/>
  <c r="B1243" i="66" s="1"/>
  <c r="B1244" i="66" s="1"/>
  <c r="B1245" i="66" s="1"/>
  <c r="B1246" i="66" s="1"/>
  <c r="B1247" i="66" s="1"/>
  <c r="B1248" i="66" s="1"/>
  <c r="B1249" i="66" s="1"/>
  <c r="B1250" i="66" s="1"/>
  <c r="B1251" i="66" s="1"/>
  <c r="B1252" i="66" s="1"/>
  <c r="B1253" i="66" s="1"/>
  <c r="B1254" i="66" s="1"/>
  <c r="B1255" i="66" s="1"/>
  <c r="B1256" i="66" s="1"/>
  <c r="B1257" i="66" s="1"/>
  <c r="B1258" i="66" s="1"/>
  <c r="B1259" i="66" s="1"/>
  <c r="B1260" i="66" s="1"/>
  <c r="B1261" i="66" s="1"/>
  <c r="B1262" i="66" s="1"/>
  <c r="B1263" i="66" s="1"/>
  <c r="B1264" i="66" s="1"/>
  <c r="B1265" i="66" s="1"/>
  <c r="B1266" i="66" s="1"/>
  <c r="B1267" i="66" s="1"/>
  <c r="B1268" i="66" s="1"/>
  <c r="B1269" i="66" s="1"/>
  <c r="B1270" i="66" s="1"/>
  <c r="B1271" i="66" s="1"/>
  <c r="B1272" i="66" s="1"/>
  <c r="B1273" i="66" s="1"/>
  <c r="B1274" i="66" s="1"/>
  <c r="B1275" i="66" s="1"/>
  <c r="B1276" i="66" s="1"/>
  <c r="B1277" i="66" s="1"/>
  <c r="B1278" i="66" s="1"/>
  <c r="B1279" i="66" s="1"/>
  <c r="B1280" i="66" s="1"/>
  <c r="B1281" i="66" s="1"/>
  <c r="B1282" i="66" s="1"/>
  <c r="B1283" i="66" s="1"/>
  <c r="B1284" i="66" s="1"/>
  <c r="B1285" i="66" s="1"/>
  <c r="B1286" i="66" s="1"/>
  <c r="B1287" i="66" s="1"/>
  <c r="B1288" i="66" s="1"/>
  <c r="B1289" i="66" s="1"/>
  <c r="B1290" i="66" s="1"/>
  <c r="B1291" i="66" s="1"/>
  <c r="B1292" i="66" s="1"/>
  <c r="B1293" i="66" s="1"/>
  <c r="B1294" i="66" s="1"/>
  <c r="B1295" i="66" s="1"/>
  <c r="B1296" i="66" s="1"/>
  <c r="B1297" i="66" s="1"/>
  <c r="B1298" i="66" s="1"/>
  <c r="B1299" i="66" s="1"/>
  <c r="B1300" i="66" s="1"/>
  <c r="B1301" i="66" s="1"/>
  <c r="B1302" i="66" s="1"/>
  <c r="B1303" i="66" s="1"/>
  <c r="B1304" i="66" s="1"/>
  <c r="B1305" i="66" s="1"/>
  <c r="B1306" i="66" s="1"/>
  <c r="B1307" i="66" s="1"/>
  <c r="B1308" i="66" s="1"/>
  <c r="B1309" i="66" s="1"/>
  <c r="B1310" i="66" s="1"/>
  <c r="B1311" i="66" s="1"/>
  <c r="B1312" i="66" s="1"/>
  <c r="B1313" i="66" s="1"/>
  <c r="B1314" i="66" s="1"/>
  <c r="B1315" i="66" s="1"/>
  <c r="B1316" i="66" s="1"/>
  <c r="B1317" i="66" s="1"/>
  <c r="B1318" i="66" s="1"/>
  <c r="B1319" i="66" s="1"/>
  <c r="B1320" i="66" s="1"/>
  <c r="B1321" i="66" s="1"/>
  <c r="B1322" i="66" s="1"/>
  <c r="B1323" i="66" s="1"/>
  <c r="B1324" i="66" s="1"/>
  <c r="B1325" i="66" s="1"/>
  <c r="B1326" i="66" s="1"/>
  <c r="B1327" i="66" s="1"/>
  <c r="B1328" i="66" s="1"/>
  <c r="B1329" i="66" s="1"/>
  <c r="B1330" i="66" s="1"/>
  <c r="B1331" i="66" s="1"/>
  <c r="B1332" i="66" s="1"/>
  <c r="B1333" i="66" s="1"/>
  <c r="B1334" i="66" s="1"/>
  <c r="B1335" i="66" s="1"/>
  <c r="B1336" i="66" s="1"/>
  <c r="B1337" i="66" s="1"/>
  <c r="B1338" i="66" s="1"/>
  <c r="B1339" i="66" s="1"/>
  <c r="B1340" i="66" s="1"/>
  <c r="B1341" i="66" s="1"/>
  <c r="B1342" i="66" s="1"/>
  <c r="B1343" i="66" s="1"/>
  <c r="B1344" i="66" s="1"/>
  <c r="B1345" i="66" s="1"/>
  <c r="B1346" i="66" s="1"/>
  <c r="B1347" i="66" s="1"/>
  <c r="B1348" i="66" s="1"/>
  <c r="B1349" i="66" s="1"/>
  <c r="B1350" i="66" s="1"/>
  <c r="B1351" i="66" s="1"/>
  <c r="B1352" i="66" s="1"/>
  <c r="B1353" i="66" s="1"/>
  <c r="B1354" i="66" s="1"/>
  <c r="B1355" i="66" s="1"/>
  <c r="B1356" i="66" s="1"/>
  <c r="B1357" i="66" s="1"/>
  <c r="B1358" i="66" s="1"/>
  <c r="B1359" i="66" s="1"/>
  <c r="B1360" i="66" s="1"/>
  <c r="B1361" i="66" s="1"/>
  <c r="B1362" i="66" s="1"/>
  <c r="B1363" i="66" s="1"/>
  <c r="B1364" i="66" s="1"/>
  <c r="B1365" i="66" s="1"/>
  <c r="B1366" i="66" s="1"/>
  <c r="B1367" i="66" s="1"/>
  <c r="B1368" i="66" s="1"/>
  <c r="B1369" i="66" s="1"/>
  <c r="B1370" i="66" s="1"/>
  <c r="B1371" i="66" s="1"/>
  <c r="B1372" i="66" s="1"/>
  <c r="B1373" i="66" s="1"/>
  <c r="B1374" i="66" s="1"/>
  <c r="B1375" i="66" s="1"/>
  <c r="B1376" i="66" s="1"/>
  <c r="B1377" i="66" s="1"/>
  <c r="B1378" i="66" s="1"/>
  <c r="B1379" i="66" s="1"/>
  <c r="B1380" i="66" s="1"/>
  <c r="B1381" i="66" s="1"/>
  <c r="B1382" i="66" s="1"/>
  <c r="B1383" i="66" s="1"/>
  <c r="B1384" i="66" s="1"/>
  <c r="B1385" i="66" s="1"/>
  <c r="B1386" i="66" s="1"/>
  <c r="B1387" i="66" s="1"/>
  <c r="B1388" i="66" s="1"/>
  <c r="B1389" i="66" s="1"/>
  <c r="B1390" i="66" s="1"/>
  <c r="B1391" i="66" s="1"/>
  <c r="B1392" i="66" s="1"/>
  <c r="B1393" i="66" s="1"/>
  <c r="B1394" i="66" s="1"/>
  <c r="B1395" i="66" s="1"/>
  <c r="B1396" i="66" s="1"/>
  <c r="B1397" i="66" s="1"/>
  <c r="B1398" i="66" s="1"/>
  <c r="B1399" i="66" s="1"/>
  <c r="B1400" i="66" s="1"/>
  <c r="B1401" i="66" s="1"/>
  <c r="B1402" i="66" s="1"/>
  <c r="B1403" i="66" s="1"/>
  <c r="B1404" i="66" s="1"/>
  <c r="B1405" i="66" s="1"/>
  <c r="B1406" i="66" s="1"/>
  <c r="B1407" i="66" s="1"/>
  <c r="B1408" i="66" s="1"/>
  <c r="B1409" i="66" s="1"/>
  <c r="B1410" i="66" s="1"/>
  <c r="B1411" i="66" s="1"/>
  <c r="B1412" i="66" s="1"/>
  <c r="B1413" i="66" s="1"/>
  <c r="B1414" i="66" s="1"/>
  <c r="B1415" i="66" s="1"/>
  <c r="B1416" i="66" s="1"/>
  <c r="B1417" i="66" s="1"/>
  <c r="B1418" i="66" s="1"/>
  <c r="B1419" i="66" s="1"/>
  <c r="B1420" i="66" s="1"/>
  <c r="B1421" i="66" s="1"/>
  <c r="B1422" i="66" s="1"/>
  <c r="B1423" i="66" s="1"/>
  <c r="B1424" i="66" s="1"/>
  <c r="B1425" i="66" s="1"/>
  <c r="B1426" i="66" s="1"/>
  <c r="B1427" i="66" s="1"/>
  <c r="B1428" i="66" s="1"/>
  <c r="B1429" i="66" s="1"/>
  <c r="B1430" i="66" s="1"/>
  <c r="B1431" i="66" s="1"/>
  <c r="B1432" i="66" s="1"/>
  <c r="B1433" i="66" s="1"/>
  <c r="B1434" i="66" s="1"/>
  <c r="B1435" i="66" s="1"/>
  <c r="B1436" i="66" s="1"/>
  <c r="B1437" i="66" s="1"/>
  <c r="B1438" i="66" s="1"/>
  <c r="B1439" i="66" s="1"/>
  <c r="B1440" i="66" s="1"/>
  <c r="B1441" i="66" s="1"/>
  <c r="B1442" i="66" s="1"/>
  <c r="B1443" i="66" s="1"/>
  <c r="B1444" i="66" s="1"/>
  <c r="B1445" i="66" s="1"/>
  <c r="B1446" i="66" s="1"/>
  <c r="B1447" i="66" s="1"/>
  <c r="B1448" i="66" s="1"/>
  <c r="B1449" i="66" s="1"/>
  <c r="B1450" i="66" s="1"/>
  <c r="B1451" i="66" s="1"/>
  <c r="B1452" i="66" s="1"/>
  <c r="B1453" i="66" s="1"/>
  <c r="B1454" i="66" s="1"/>
  <c r="B1455" i="66" s="1"/>
  <c r="B1456" i="66" s="1"/>
  <c r="B1457" i="66" s="1"/>
  <c r="B1458" i="66" s="1"/>
  <c r="B1459" i="66" s="1"/>
  <c r="B1460" i="66" s="1"/>
  <c r="B1461" i="66" s="1"/>
  <c r="B1462" i="66" s="1"/>
  <c r="B1463" i="66" s="1"/>
  <c r="B1464" i="66" s="1"/>
  <c r="B1465" i="66" s="1"/>
  <c r="B1466" i="66" s="1"/>
  <c r="B1467" i="66" s="1"/>
  <c r="B1468" i="66" s="1"/>
  <c r="B1469" i="66" s="1"/>
  <c r="B1470" i="66" s="1"/>
  <c r="B1471" i="66" s="1"/>
  <c r="B1472" i="66" s="1"/>
  <c r="B1473" i="66" s="1"/>
  <c r="B1474" i="66" s="1"/>
  <c r="B1475" i="66" s="1"/>
  <c r="B1476" i="66" s="1"/>
  <c r="B1477" i="66" s="1"/>
  <c r="B1478" i="66" s="1"/>
  <c r="B1479" i="66" s="1"/>
  <c r="B1480" i="66" s="1"/>
  <c r="B1481" i="66" s="1"/>
  <c r="B1482" i="66" s="1"/>
  <c r="B1483" i="66" s="1"/>
  <c r="B1484" i="66" s="1"/>
  <c r="B1485" i="66" s="1"/>
  <c r="B1486" i="66" s="1"/>
  <c r="B1487" i="66" s="1"/>
  <c r="B1488" i="66" s="1"/>
  <c r="B1489" i="66" s="1"/>
  <c r="B1490" i="66" s="1"/>
  <c r="B1491" i="66" s="1"/>
  <c r="B1492" i="66" s="1"/>
  <c r="B1493" i="66" s="1"/>
  <c r="B1494" i="66" s="1"/>
  <c r="B1495" i="66" s="1"/>
  <c r="B1496" i="66" s="1"/>
  <c r="B1497" i="66" s="1"/>
  <c r="B1498" i="66" s="1"/>
  <c r="B1499" i="66" s="1"/>
  <c r="B1500" i="66" s="1"/>
  <c r="B1501" i="66" s="1"/>
  <c r="B1502" i="66" s="1"/>
  <c r="B1503" i="66" s="1"/>
  <c r="B1504" i="66" s="1"/>
  <c r="B1505" i="66" s="1"/>
  <c r="B1506" i="66" s="1"/>
  <c r="B1507" i="66" s="1"/>
  <c r="B1508" i="66" s="1"/>
  <c r="B1509" i="66" s="1"/>
  <c r="B1510" i="66" s="1"/>
  <c r="B1511" i="66" s="1"/>
  <c r="B1512" i="66" s="1"/>
  <c r="B1513" i="66" s="1"/>
  <c r="B1514" i="66" s="1"/>
  <c r="B1515" i="66" s="1"/>
  <c r="B1516" i="66" s="1"/>
  <c r="B1517" i="66" s="1"/>
  <c r="B1518" i="66" s="1"/>
  <c r="B1519" i="66" s="1"/>
  <c r="B1520" i="66" s="1"/>
  <c r="B1521" i="66" s="1"/>
  <c r="B1522" i="66" s="1"/>
  <c r="B1523" i="66" s="1"/>
  <c r="B1524" i="66" s="1"/>
  <c r="B1525" i="66" s="1"/>
  <c r="B1526" i="66" s="1"/>
  <c r="B1527" i="66" s="1"/>
  <c r="B1528" i="66" s="1"/>
  <c r="B1529" i="66" s="1"/>
  <c r="B1530" i="66" s="1"/>
  <c r="B1531" i="66" s="1"/>
  <c r="B1532" i="66" s="1"/>
  <c r="B1533" i="66" s="1"/>
  <c r="B1534" i="66" s="1"/>
  <c r="B1535" i="66" s="1"/>
  <c r="B1536" i="66" s="1"/>
  <c r="B1537" i="66" s="1"/>
  <c r="B1538" i="66" s="1"/>
  <c r="B1539" i="66" s="1"/>
  <c r="B1540" i="66" s="1"/>
  <c r="B1541" i="66" s="1"/>
  <c r="B1542" i="66" s="1"/>
  <c r="B1543" i="66" s="1"/>
  <c r="B1544" i="66" s="1"/>
  <c r="B1545" i="66" s="1"/>
  <c r="B1546" i="66" s="1"/>
  <c r="B1547" i="66" s="1"/>
  <c r="B1548" i="66" s="1"/>
  <c r="B1549" i="66" s="1"/>
  <c r="B1550" i="66" s="1"/>
  <c r="B1551" i="66" s="1"/>
  <c r="B1552" i="66" s="1"/>
  <c r="B1553" i="66" s="1"/>
  <c r="B1554" i="66" s="1"/>
  <c r="B1555" i="66" s="1"/>
  <c r="B1556" i="66" s="1"/>
  <c r="B1557" i="66" s="1"/>
  <c r="B1558" i="66" s="1"/>
  <c r="B1559" i="66" s="1"/>
  <c r="B1560" i="66" s="1"/>
  <c r="B1561" i="66" s="1"/>
  <c r="B1562" i="66" s="1"/>
  <c r="B1563" i="66" s="1"/>
  <c r="B1564" i="66" s="1"/>
  <c r="B1565" i="66" s="1"/>
  <c r="B1566" i="66" s="1"/>
  <c r="B1567" i="66" s="1"/>
  <c r="B1568" i="66" s="1"/>
  <c r="B1569" i="66" s="1"/>
  <c r="B1570" i="66" s="1"/>
  <c r="B1571" i="66" s="1"/>
  <c r="B1572" i="66" s="1"/>
  <c r="B1573" i="66" s="1"/>
  <c r="B1574" i="66" s="1"/>
  <c r="B1575" i="66" s="1"/>
  <c r="B1576" i="66" s="1"/>
  <c r="B1577" i="66" s="1"/>
  <c r="B1578" i="66" s="1"/>
  <c r="B1579" i="66" s="1"/>
  <c r="B1580" i="66" s="1"/>
  <c r="B1581" i="66" s="1"/>
  <c r="B1582" i="66" s="1"/>
  <c r="B1583" i="66" s="1"/>
  <c r="B1584" i="66" s="1"/>
  <c r="B1585" i="66" s="1"/>
  <c r="B1586" i="66" s="1"/>
  <c r="B1587" i="66" s="1"/>
  <c r="B1588" i="66" s="1"/>
  <c r="B1589" i="66" s="1"/>
  <c r="B1590" i="66" s="1"/>
  <c r="B1591" i="66" s="1"/>
  <c r="B1592" i="66" s="1"/>
  <c r="B1593" i="66" s="1"/>
  <c r="B1594" i="66" s="1"/>
  <c r="B1595" i="66" s="1"/>
  <c r="B1596" i="66" s="1"/>
  <c r="B1597" i="66" s="1"/>
  <c r="B1598" i="66" s="1"/>
  <c r="B1599" i="66" s="1"/>
  <c r="B1600" i="66" s="1"/>
  <c r="B1601" i="66" s="1"/>
  <c r="B1602" i="66" s="1"/>
  <c r="B1603" i="66" s="1"/>
  <c r="B1604" i="66" s="1"/>
  <c r="B1605" i="66" s="1"/>
  <c r="B1606" i="66" s="1"/>
  <c r="B1607" i="66" s="1"/>
  <c r="B1608" i="66" s="1"/>
  <c r="B1609" i="66" s="1"/>
  <c r="B1610" i="66" s="1"/>
  <c r="B1611" i="66" s="1"/>
  <c r="B1612" i="66" s="1"/>
  <c r="B1613" i="66" s="1"/>
  <c r="B1614" i="66" s="1"/>
  <c r="B1615" i="66" s="1"/>
  <c r="B1616" i="66" s="1"/>
  <c r="B1617" i="66" s="1"/>
  <c r="B1618" i="66" s="1"/>
  <c r="B1619" i="66" s="1"/>
  <c r="B1620" i="66" s="1"/>
  <c r="B1621" i="66" s="1"/>
  <c r="B1622" i="66" s="1"/>
  <c r="B1623" i="66" s="1"/>
  <c r="B1624" i="66" s="1"/>
  <c r="B1625" i="66" s="1"/>
  <c r="B1626" i="66" s="1"/>
  <c r="B1627" i="66" s="1"/>
  <c r="B1628" i="66" s="1"/>
  <c r="B1629" i="66" s="1"/>
  <c r="B1630" i="66" s="1"/>
  <c r="B1631" i="66" s="1"/>
  <c r="B1632" i="66" s="1"/>
  <c r="B1633" i="66" s="1"/>
  <c r="B1634" i="66" s="1"/>
  <c r="B1635" i="66" s="1"/>
  <c r="B1636" i="66" s="1"/>
  <c r="B1637" i="66" s="1"/>
  <c r="B1638" i="66" s="1"/>
  <c r="B1639" i="66" s="1"/>
  <c r="B1640" i="66" s="1"/>
  <c r="B1641" i="66" s="1"/>
  <c r="B1642" i="66" s="1"/>
  <c r="B1643" i="66" s="1"/>
  <c r="B1644" i="66" s="1"/>
  <c r="B1645" i="66" s="1"/>
  <c r="B1646" i="66" s="1"/>
  <c r="B1647" i="66" s="1"/>
  <c r="B1648" i="66" s="1"/>
  <c r="B1649" i="66" s="1"/>
  <c r="B1650" i="66" s="1"/>
  <c r="B1651" i="66" s="1"/>
  <c r="B1652" i="66" s="1"/>
  <c r="B1653" i="66" s="1"/>
  <c r="B1654" i="66" s="1"/>
  <c r="B1655" i="66" s="1"/>
  <c r="B1656" i="66" s="1"/>
  <c r="B1657" i="66" s="1"/>
  <c r="B1658" i="66" s="1"/>
  <c r="B1659" i="66" s="1"/>
  <c r="B1660" i="66" s="1"/>
  <c r="B1661" i="66" s="1"/>
  <c r="B1662" i="66" s="1"/>
  <c r="B1663" i="66" s="1"/>
  <c r="B1664" i="66" s="1"/>
  <c r="B1665" i="66" s="1"/>
  <c r="B1666" i="66" s="1"/>
  <c r="B1667" i="66" s="1"/>
  <c r="B1668" i="66" s="1"/>
  <c r="B1669" i="66" s="1"/>
  <c r="B1670" i="66" s="1"/>
  <c r="B1671" i="66" s="1"/>
  <c r="B1672" i="66" s="1"/>
  <c r="B1673" i="66" s="1"/>
  <c r="B1674" i="66" s="1"/>
  <c r="B1675" i="66" s="1"/>
  <c r="B1676" i="66" s="1"/>
  <c r="B1677" i="66" s="1"/>
  <c r="B1678" i="66" s="1"/>
  <c r="B1679" i="66" s="1"/>
  <c r="B1680" i="66" s="1"/>
  <c r="B1681" i="66" s="1"/>
  <c r="B1682" i="66" s="1"/>
  <c r="B1683" i="66" s="1"/>
  <c r="B1684" i="66" s="1"/>
  <c r="B1685" i="66" s="1"/>
  <c r="B1686" i="66" s="1"/>
  <c r="B1687" i="66" s="1"/>
  <c r="B1688" i="66" s="1"/>
  <c r="B1689" i="66" s="1"/>
  <c r="B1690" i="66" s="1"/>
  <c r="B1691" i="66" s="1"/>
  <c r="B1692" i="66" s="1"/>
  <c r="B1693" i="66" s="1"/>
  <c r="B1694" i="66" s="1"/>
  <c r="B1695" i="66" s="1"/>
  <c r="B1696" i="66" s="1"/>
  <c r="B1697" i="66" s="1"/>
  <c r="B1698" i="66" s="1"/>
  <c r="B1699" i="66" s="1"/>
  <c r="B1700" i="66" s="1"/>
  <c r="B1701" i="66" s="1"/>
  <c r="B1702" i="66" s="1"/>
  <c r="B1703" i="66" s="1"/>
  <c r="B1704" i="66" s="1"/>
  <c r="B1705" i="66" s="1"/>
  <c r="B1706" i="66" s="1"/>
  <c r="B1707" i="66" s="1"/>
  <c r="B1708" i="66" s="1"/>
  <c r="B1709" i="66" s="1"/>
  <c r="B1710" i="66" s="1"/>
  <c r="B1711" i="66" s="1"/>
  <c r="B1712" i="66" s="1"/>
  <c r="B1713" i="66" s="1"/>
  <c r="B1714" i="66" s="1"/>
  <c r="B1715" i="66" s="1"/>
  <c r="B1716" i="66" s="1"/>
  <c r="B1717" i="66" s="1"/>
  <c r="B1718" i="66" s="1"/>
  <c r="B1719" i="66" s="1"/>
  <c r="B1720" i="66" s="1"/>
  <c r="B1721" i="66" s="1"/>
  <c r="B1722" i="66" s="1"/>
  <c r="B1723" i="66" s="1"/>
  <c r="B1724" i="66" s="1"/>
  <c r="B1725" i="66" s="1"/>
  <c r="B1726" i="66" s="1"/>
  <c r="B1727" i="66" s="1"/>
  <c r="B1728" i="66" s="1"/>
  <c r="B1729" i="66" s="1"/>
  <c r="B1730" i="66" s="1"/>
  <c r="B1731" i="66" s="1"/>
  <c r="B1732" i="66" s="1"/>
  <c r="B1733" i="66" s="1"/>
  <c r="B1734" i="66" s="1"/>
  <c r="B1735" i="66" s="1"/>
  <c r="B1736" i="66" s="1"/>
  <c r="B1737" i="66" s="1"/>
  <c r="B1738" i="66" s="1"/>
  <c r="B1739" i="66" s="1"/>
  <c r="B1740" i="66" s="1"/>
  <c r="B1741" i="66" s="1"/>
  <c r="B1742" i="66" s="1"/>
  <c r="B1743" i="66" s="1"/>
  <c r="B1744" i="66" s="1"/>
  <c r="B1745" i="66" s="1"/>
  <c r="B1746" i="66" s="1"/>
  <c r="B1747" i="66" s="1"/>
  <c r="B1748" i="66" s="1"/>
  <c r="B1749" i="66" s="1"/>
  <c r="B1750" i="66" s="1"/>
  <c r="B1751" i="66" s="1"/>
  <c r="B1752" i="66" s="1"/>
  <c r="B1753" i="66" s="1"/>
  <c r="B1754" i="66" s="1"/>
  <c r="B1755" i="66" s="1"/>
  <c r="B1756" i="66" s="1"/>
  <c r="B1757" i="66" s="1"/>
  <c r="B1758" i="66" s="1"/>
  <c r="B1759" i="66" s="1"/>
  <c r="B1760" i="66" s="1"/>
  <c r="B1761" i="66" s="1"/>
  <c r="B1762" i="66" s="1"/>
  <c r="B1763" i="66" s="1"/>
  <c r="B1764" i="66" s="1"/>
  <c r="B1765" i="66" s="1"/>
  <c r="B1766" i="66" s="1"/>
  <c r="B1767" i="66" s="1"/>
  <c r="B1768" i="66" s="1"/>
  <c r="B1769" i="66" s="1"/>
  <c r="B1770" i="66" s="1"/>
  <c r="B1771" i="66" s="1"/>
  <c r="B1772" i="66" s="1"/>
  <c r="B1773" i="66" s="1"/>
  <c r="B1774" i="66" s="1"/>
  <c r="B1775" i="66" s="1"/>
  <c r="B1776" i="66" s="1"/>
  <c r="B1777" i="66" s="1"/>
  <c r="B1778" i="66" s="1"/>
  <c r="B1779" i="66" s="1"/>
  <c r="B1780" i="66" s="1"/>
  <c r="B1781" i="66" s="1"/>
  <c r="B1782" i="66" s="1"/>
  <c r="B1783" i="66" s="1"/>
  <c r="B1784" i="66" s="1"/>
  <c r="B1785" i="66" s="1"/>
  <c r="B1786" i="66" s="1"/>
  <c r="B1787" i="66" s="1"/>
  <c r="B1788" i="66" s="1"/>
  <c r="B1789" i="66" s="1"/>
  <c r="B1790" i="66" s="1"/>
  <c r="B1791" i="66" s="1"/>
  <c r="B1792" i="66" s="1"/>
  <c r="B1793" i="66" s="1"/>
  <c r="B1794" i="66" s="1"/>
  <c r="B1795" i="66" s="1"/>
  <c r="B1796" i="66" s="1"/>
  <c r="B1797" i="66" s="1"/>
  <c r="B1798" i="66" s="1"/>
  <c r="B1799" i="66" s="1"/>
  <c r="B1800" i="66" s="1"/>
  <c r="B1801" i="66" s="1"/>
  <c r="B1802" i="66" s="1"/>
  <c r="B1803" i="66" s="1"/>
  <c r="B1804" i="66" s="1"/>
  <c r="B1805" i="66" s="1"/>
  <c r="B1806" i="66" s="1"/>
  <c r="B1807" i="66" s="1"/>
  <c r="B1808" i="66" s="1"/>
  <c r="B1809" i="66" s="1"/>
  <c r="B1810" i="66" s="1"/>
  <c r="B1811" i="66" s="1"/>
  <c r="B1812" i="66" s="1"/>
  <c r="B1813" i="66" s="1"/>
  <c r="B1814" i="66" s="1"/>
  <c r="B1815" i="66" s="1"/>
  <c r="B1816" i="66" s="1"/>
  <c r="B1817" i="66" s="1"/>
  <c r="B1818" i="66" s="1"/>
  <c r="B1819" i="66" s="1"/>
  <c r="B1820" i="66" s="1"/>
  <c r="B1821" i="66" s="1"/>
  <c r="B1822" i="66" s="1"/>
  <c r="B1823" i="66" s="1"/>
  <c r="B1824" i="66" s="1"/>
  <c r="B1825" i="66" s="1"/>
  <c r="B1826" i="66" s="1"/>
  <c r="B1827" i="66" s="1"/>
  <c r="B1828" i="66" s="1"/>
  <c r="B1829" i="66" s="1"/>
  <c r="B1830" i="66" s="1"/>
  <c r="B1831" i="66" s="1"/>
  <c r="B1832" i="66" s="1"/>
  <c r="B1833" i="66" s="1"/>
  <c r="B1834" i="66" s="1"/>
  <c r="B1835" i="66" s="1"/>
  <c r="B1836" i="66" s="1"/>
  <c r="B1837" i="66" s="1"/>
  <c r="B1838" i="66" s="1"/>
  <c r="B1839" i="66" s="1"/>
  <c r="B1840" i="66" s="1"/>
  <c r="B1841" i="66" s="1"/>
  <c r="B1842" i="66" s="1"/>
  <c r="B1843" i="66" s="1"/>
  <c r="B1844" i="66" s="1"/>
  <c r="B1845" i="66" s="1"/>
  <c r="B1846" i="66" s="1"/>
  <c r="B1847" i="66" s="1"/>
  <c r="B1848" i="66" s="1"/>
  <c r="B1849" i="66" s="1"/>
  <c r="B1850" i="66" s="1"/>
  <c r="B1851" i="66" s="1"/>
  <c r="B1852" i="66" s="1"/>
  <c r="B1853" i="66" s="1"/>
  <c r="B1854" i="66" s="1"/>
  <c r="B1855" i="66" s="1"/>
  <c r="B1856" i="66" s="1"/>
  <c r="B1857" i="66" s="1"/>
  <c r="B1858" i="66" s="1"/>
  <c r="B1859" i="66" s="1"/>
  <c r="B1860" i="66" s="1"/>
  <c r="B1861" i="66" s="1"/>
  <c r="B1862" i="66" s="1"/>
  <c r="B1863" i="66" s="1"/>
  <c r="B1864" i="66" s="1"/>
  <c r="B1865" i="66" s="1"/>
  <c r="B1866" i="66" s="1"/>
  <c r="B1867" i="66" s="1"/>
  <c r="B1868" i="66" s="1"/>
  <c r="B1869" i="66" s="1"/>
  <c r="B1870" i="66" s="1"/>
  <c r="B1871" i="66" s="1"/>
  <c r="B1872" i="66" s="1"/>
  <c r="B1873" i="66" s="1"/>
  <c r="B1874" i="66" s="1"/>
  <c r="B1875" i="66" s="1"/>
  <c r="B1876" i="66" s="1"/>
  <c r="B1877" i="66" s="1"/>
  <c r="B1878" i="66" s="1"/>
  <c r="B1879" i="66" s="1"/>
  <c r="B1880" i="66" s="1"/>
  <c r="B1881" i="66" s="1"/>
  <c r="B1882" i="66" s="1"/>
  <c r="B1883" i="66" s="1"/>
  <c r="B1884" i="66" s="1"/>
  <c r="B1885" i="66" s="1"/>
  <c r="B1886" i="66" s="1"/>
  <c r="B1887" i="66" s="1"/>
  <c r="B1888" i="66" s="1"/>
  <c r="B1889" i="66" s="1"/>
  <c r="B1890" i="66" s="1"/>
  <c r="B1891" i="66" s="1"/>
  <c r="B1892" i="66" s="1"/>
  <c r="B1893" i="66" s="1"/>
  <c r="B1894" i="66" s="1"/>
  <c r="B1895" i="66" s="1"/>
  <c r="B1896" i="66" s="1"/>
  <c r="B1897" i="66" s="1"/>
  <c r="B1898" i="66" s="1"/>
  <c r="B1899" i="66" s="1"/>
  <c r="B1900" i="66" s="1"/>
  <c r="B1901" i="66" s="1"/>
  <c r="B1902" i="66" s="1"/>
  <c r="B1903" i="66" s="1"/>
  <c r="B1904" i="66" s="1"/>
  <c r="B1905" i="66" s="1"/>
  <c r="B1906" i="66" s="1"/>
  <c r="B1907" i="66" s="1"/>
  <c r="B1908" i="66" s="1"/>
  <c r="B1909" i="66" s="1"/>
  <c r="B1910" i="66" s="1"/>
  <c r="B1911" i="66" s="1"/>
  <c r="B1912" i="66" s="1"/>
  <c r="B1913" i="66" s="1"/>
  <c r="B1914" i="66" s="1"/>
  <c r="B1915" i="66" s="1"/>
  <c r="B1916" i="66" s="1"/>
  <c r="B1917" i="66" s="1"/>
  <c r="B1918" i="66" s="1"/>
  <c r="B1919" i="66" s="1"/>
  <c r="B1920" i="66" s="1"/>
  <c r="B1921" i="66" s="1"/>
  <c r="B1922" i="66" s="1"/>
  <c r="B1923" i="66" s="1"/>
  <c r="B1924" i="66" s="1"/>
  <c r="B1925" i="66" s="1"/>
  <c r="B1926" i="66" s="1"/>
  <c r="B1927" i="66" s="1"/>
  <c r="B1928" i="66" s="1"/>
  <c r="B1929" i="66" s="1"/>
  <c r="B1930" i="66" s="1"/>
  <c r="B1931" i="66" s="1"/>
  <c r="B1932" i="66" s="1"/>
  <c r="B1933" i="66" s="1"/>
  <c r="B1934" i="66" s="1"/>
  <c r="B1935" i="66" s="1"/>
  <c r="B1936" i="66" s="1"/>
  <c r="B1937" i="66" s="1"/>
  <c r="B1938" i="66" s="1"/>
  <c r="B1939" i="66" s="1"/>
  <c r="B1940" i="66" s="1"/>
  <c r="B1941" i="66" s="1"/>
  <c r="B1942" i="66" s="1"/>
  <c r="B1943" i="66" s="1"/>
  <c r="B1944" i="66" s="1"/>
  <c r="B1945" i="66" s="1"/>
  <c r="B1946" i="66" s="1"/>
  <c r="B1947" i="66" s="1"/>
  <c r="B1948" i="66" s="1"/>
  <c r="B1949" i="66" s="1"/>
  <c r="B1950" i="66" s="1"/>
  <c r="B1951" i="66" s="1"/>
  <c r="B1952" i="66" s="1"/>
  <c r="B1953" i="66" s="1"/>
  <c r="B1954" i="66" s="1"/>
  <c r="B1955" i="66" s="1"/>
  <c r="B1956" i="66" s="1"/>
  <c r="B1957" i="66" s="1"/>
  <c r="B1958" i="66" s="1"/>
  <c r="B1959" i="66" s="1"/>
  <c r="B1960" i="66" s="1"/>
  <c r="B1961" i="66" s="1"/>
  <c r="B1962" i="66" s="1"/>
  <c r="B1963" i="66" s="1"/>
  <c r="B1964" i="66" s="1"/>
  <c r="B1965" i="66" s="1"/>
  <c r="B1966" i="66" s="1"/>
  <c r="B1967" i="66" s="1"/>
  <c r="B1968" i="66" s="1"/>
  <c r="B1969" i="66" s="1"/>
  <c r="B1970" i="66" s="1"/>
  <c r="B1971" i="66" s="1"/>
  <c r="B1972" i="66" s="1"/>
  <c r="B1973" i="66" s="1"/>
  <c r="B1974" i="66" s="1"/>
  <c r="B1975" i="66" s="1"/>
  <c r="B1976" i="66" s="1"/>
  <c r="B1977" i="66" s="1"/>
  <c r="B1978" i="66" s="1"/>
  <c r="B1979" i="66" s="1"/>
  <c r="B1980" i="66" s="1"/>
  <c r="B1981" i="66" s="1"/>
  <c r="B1982" i="66" s="1"/>
  <c r="B1983" i="66" s="1"/>
  <c r="B1984" i="66" s="1"/>
  <c r="B1985" i="66" s="1"/>
  <c r="B1986" i="66" s="1"/>
  <c r="B1987" i="66" s="1"/>
  <c r="B1988" i="66" s="1"/>
  <c r="B1989" i="66" s="1"/>
  <c r="B1990" i="66" s="1"/>
  <c r="B1991" i="66" s="1"/>
  <c r="B1992" i="66" s="1"/>
  <c r="B1993" i="66" s="1"/>
  <c r="B1994" i="66" s="1"/>
  <c r="B1995" i="66" s="1"/>
  <c r="B1996" i="66" s="1"/>
  <c r="B1997" i="66" s="1"/>
  <c r="B1998" i="66" s="1"/>
  <c r="B1999" i="66" s="1"/>
  <c r="B2000" i="66" s="1"/>
  <c r="B2001" i="66" s="1"/>
  <c r="B2002" i="66" s="1"/>
  <c r="B2003" i="66" s="1"/>
  <c r="B2004" i="66" s="1"/>
  <c r="B2005" i="66" s="1"/>
  <c r="B2006" i="66" s="1"/>
  <c r="B2007" i="66" s="1"/>
  <c r="B2008" i="66" s="1"/>
  <c r="B2009" i="66" s="1"/>
  <c r="B2010" i="66" s="1"/>
  <c r="B2011" i="66" s="1"/>
  <c r="B2012" i="66" s="1"/>
  <c r="B2013" i="66" s="1"/>
  <c r="B2014" i="66" s="1"/>
  <c r="B2015" i="66" s="1"/>
  <c r="B2016" i="66" s="1"/>
  <c r="B2017" i="66" s="1"/>
  <c r="B2018" i="66" s="1"/>
  <c r="B2019" i="66" s="1"/>
  <c r="B2020" i="66" s="1"/>
  <c r="B2021" i="66" s="1"/>
  <c r="B2022" i="66" s="1"/>
  <c r="B2023" i="66" s="1"/>
  <c r="B2024" i="66" s="1"/>
  <c r="B2025" i="66" s="1"/>
  <c r="B2026" i="66" s="1"/>
  <c r="B2027" i="66" s="1"/>
  <c r="B2028" i="66" s="1"/>
  <c r="B2029" i="66" s="1"/>
  <c r="B2030" i="66" s="1"/>
  <c r="B2031" i="66" s="1"/>
  <c r="B2032" i="66" s="1"/>
  <c r="B2033" i="66" s="1"/>
  <c r="B2034" i="66" s="1"/>
  <c r="B2035" i="66" s="1"/>
  <c r="B2036" i="66" s="1"/>
  <c r="B2037" i="66" s="1"/>
  <c r="B2038" i="66" s="1"/>
  <c r="B2039" i="66" s="1"/>
  <c r="B2040" i="66" s="1"/>
  <c r="B2041" i="66" s="1"/>
  <c r="B2042" i="66" s="1"/>
  <c r="B2043" i="66" s="1"/>
  <c r="B2044" i="66" s="1"/>
  <c r="B2045" i="66" s="1"/>
  <c r="B2046" i="66" s="1"/>
  <c r="B2047" i="66" s="1"/>
  <c r="B2048" i="66" s="1"/>
  <c r="B2049" i="66" s="1"/>
  <c r="B2050" i="66" s="1"/>
  <c r="B2051" i="66" s="1"/>
  <c r="B2052" i="66" s="1"/>
  <c r="B2053" i="66" s="1"/>
  <c r="B2054" i="66" s="1"/>
  <c r="B2055" i="66" s="1"/>
  <c r="B2056" i="66" s="1"/>
  <c r="B2057" i="66" s="1"/>
  <c r="B2058" i="66" s="1"/>
  <c r="B2059" i="66" s="1"/>
  <c r="B2060" i="66" s="1"/>
  <c r="B2061" i="66" s="1"/>
  <c r="B2062" i="66" s="1"/>
  <c r="B2063" i="66" s="1"/>
  <c r="B2064" i="66" s="1"/>
  <c r="B2065" i="66" s="1"/>
  <c r="B2066" i="66" s="1"/>
  <c r="B2067" i="66" s="1"/>
  <c r="B2068" i="66" s="1"/>
  <c r="B2069" i="66" s="1"/>
  <c r="B2070" i="66" s="1"/>
  <c r="B2071" i="66" s="1"/>
  <c r="B2072" i="66" s="1"/>
  <c r="B2073" i="66" s="1"/>
  <c r="B2074" i="66" s="1"/>
  <c r="B2075" i="66" s="1"/>
  <c r="B2076" i="66" s="1"/>
  <c r="B2077" i="66" s="1"/>
  <c r="B2078" i="66" s="1"/>
  <c r="B2079" i="66" s="1"/>
  <c r="B2080" i="66" s="1"/>
  <c r="B2081" i="66" s="1"/>
  <c r="B2082" i="66" s="1"/>
  <c r="B2083" i="66" s="1"/>
  <c r="B2084" i="66" s="1"/>
  <c r="B2085" i="66" s="1"/>
  <c r="B2086" i="66" s="1"/>
  <c r="B2087" i="66" s="1"/>
  <c r="B2088" i="66" s="1"/>
  <c r="B2089" i="66" s="1"/>
  <c r="B2090" i="66" s="1"/>
  <c r="B2091" i="66" s="1"/>
  <c r="B2092" i="66" s="1"/>
  <c r="B2093" i="66" s="1"/>
  <c r="B2094" i="66" s="1"/>
  <c r="B2095" i="66" s="1"/>
  <c r="B2096" i="66" s="1"/>
  <c r="B2097" i="66" s="1"/>
  <c r="B2098" i="66" s="1"/>
  <c r="B2099" i="66" s="1"/>
  <c r="B2100" i="66" s="1"/>
  <c r="B2101" i="66" s="1"/>
  <c r="B2102" i="66" s="1"/>
  <c r="B2103" i="66" s="1"/>
  <c r="B2104" i="66" s="1"/>
  <c r="B2105" i="66" s="1"/>
  <c r="B2106" i="66" s="1"/>
  <c r="B2107" i="66" s="1"/>
  <c r="B2108" i="66" s="1"/>
  <c r="B2109" i="66" s="1"/>
  <c r="B2110" i="66" s="1"/>
  <c r="B2111" i="66" s="1"/>
  <c r="B2112" i="66" s="1"/>
  <c r="B2113" i="66" s="1"/>
  <c r="B2114" i="66" s="1"/>
  <c r="B2115" i="66" s="1"/>
  <c r="B2116" i="66" s="1"/>
  <c r="B2117" i="66" s="1"/>
  <c r="B2118" i="66" s="1"/>
  <c r="B2119" i="66" s="1"/>
  <c r="B2120" i="66" s="1"/>
  <c r="B2121" i="66" s="1"/>
  <c r="B2122" i="66" s="1"/>
  <c r="B2123" i="66" s="1"/>
  <c r="B2124" i="66" s="1"/>
  <c r="B2125" i="66" s="1"/>
  <c r="B2126" i="66" s="1"/>
  <c r="B2127" i="66" s="1"/>
  <c r="B2128" i="66" s="1"/>
  <c r="B2129" i="66" s="1"/>
  <c r="B2130" i="66" s="1"/>
  <c r="B2131" i="66" s="1"/>
  <c r="B2132" i="66" s="1"/>
  <c r="B2133" i="66" s="1"/>
  <c r="B2134" i="66" s="1"/>
  <c r="B2135" i="66" s="1"/>
  <c r="B2136" i="66" s="1"/>
  <c r="B2137" i="66" s="1"/>
  <c r="B2138" i="66" s="1"/>
  <c r="B2139" i="66" s="1"/>
  <c r="B2140" i="66" s="1"/>
  <c r="B2141" i="66" s="1"/>
  <c r="B2142" i="66" s="1"/>
  <c r="B2143" i="66" s="1"/>
  <c r="B2144" i="66" s="1"/>
  <c r="B2145" i="66" s="1"/>
  <c r="B2146" i="66" s="1"/>
  <c r="B2147" i="66" s="1"/>
  <c r="B2148" i="66" s="1"/>
  <c r="B2149" i="66" s="1"/>
  <c r="B2150" i="66" s="1"/>
  <c r="B2151" i="66" s="1"/>
  <c r="B2152" i="66" s="1"/>
  <c r="B2153" i="66" s="1"/>
  <c r="B2154" i="66" s="1"/>
  <c r="B2155" i="66" s="1"/>
  <c r="B2156" i="66" s="1"/>
  <c r="B2157" i="66" s="1"/>
  <c r="B2158" i="66" s="1"/>
  <c r="B2159" i="66" s="1"/>
  <c r="B2160" i="66" s="1"/>
  <c r="B2161" i="66" s="1"/>
  <c r="B2162" i="66" s="1"/>
  <c r="B2163" i="66" s="1"/>
  <c r="B2164" i="66" s="1"/>
  <c r="B2165" i="66" s="1"/>
  <c r="B2166" i="66" s="1"/>
  <c r="B2167" i="66" s="1"/>
  <c r="B2168" i="66" s="1"/>
  <c r="B2169" i="66" s="1"/>
  <c r="B2170" i="66" s="1"/>
  <c r="B2171" i="66" s="1"/>
  <c r="B2172" i="66" s="1"/>
  <c r="B2173" i="66" s="1"/>
  <c r="B2174" i="66" s="1"/>
  <c r="B2175" i="66" s="1"/>
  <c r="B2176" i="66" s="1"/>
  <c r="B2177" i="66" s="1"/>
  <c r="B2178" i="66" s="1"/>
  <c r="B2179" i="66" s="1"/>
  <c r="B2180" i="66" s="1"/>
  <c r="B2181" i="66" s="1"/>
  <c r="B2182" i="66" s="1"/>
  <c r="B2183" i="66" s="1"/>
  <c r="B2184" i="66" s="1"/>
  <c r="B2185" i="66" s="1"/>
  <c r="B2186" i="66" s="1"/>
  <c r="B2187" i="66" s="1"/>
  <c r="B2188" i="66" s="1"/>
  <c r="B2189" i="66" s="1"/>
  <c r="B2190" i="66" s="1"/>
  <c r="B2191" i="66" s="1"/>
  <c r="B2192" i="66" s="1"/>
  <c r="B2193" i="66" s="1"/>
  <c r="B2194" i="66" s="1"/>
  <c r="B2195" i="66" s="1"/>
  <c r="B2196" i="66" s="1"/>
  <c r="B2197" i="66" s="1"/>
  <c r="B2198" i="66" s="1"/>
  <c r="B2199" i="66" s="1"/>
  <c r="B2200" i="66" s="1"/>
  <c r="B2201" i="66" s="1"/>
  <c r="B2202" i="66" s="1"/>
  <c r="B2203" i="66" s="1"/>
  <c r="B2204" i="66" s="1"/>
  <c r="B2205" i="66" s="1"/>
  <c r="B2206" i="66" s="1"/>
  <c r="B2207" i="66" s="1"/>
  <c r="B2208" i="66" s="1"/>
  <c r="B2209" i="66" s="1"/>
  <c r="B2210" i="66" s="1"/>
  <c r="B2211" i="66" s="1"/>
  <c r="B2212" i="66" s="1"/>
  <c r="B2213" i="66" s="1"/>
  <c r="B2214" i="66" s="1"/>
  <c r="B2215" i="66" s="1"/>
  <c r="B2216" i="66" s="1"/>
  <c r="B2217" i="66" s="1"/>
  <c r="B2218" i="66" s="1"/>
  <c r="B2219" i="66" s="1"/>
  <c r="B2220" i="66" s="1"/>
  <c r="B2221" i="66" s="1"/>
  <c r="B2222" i="66" s="1"/>
  <c r="B2223" i="66" s="1"/>
  <c r="B2224" i="66" s="1"/>
  <c r="B2225" i="66" s="1"/>
  <c r="B2226" i="66" s="1"/>
  <c r="B2227" i="66" s="1"/>
  <c r="B2228" i="66" s="1"/>
  <c r="B2229" i="66" s="1"/>
  <c r="B2230" i="66" s="1"/>
  <c r="B2231" i="66" s="1"/>
  <c r="B2232" i="66" s="1"/>
  <c r="B2233" i="66" s="1"/>
  <c r="B2234" i="66" s="1"/>
  <c r="B2235" i="66" s="1"/>
  <c r="B2236" i="66" s="1"/>
  <c r="B2237" i="66" s="1"/>
  <c r="B2238" i="66" s="1"/>
  <c r="B2239" i="66" s="1"/>
  <c r="B2240" i="66" s="1"/>
  <c r="B2241" i="66" s="1"/>
  <c r="B2242" i="66" s="1"/>
  <c r="B2243" i="66" s="1"/>
  <c r="B2244" i="66" s="1"/>
  <c r="B2245" i="66" s="1"/>
  <c r="B2246" i="66" s="1"/>
  <c r="B2247" i="66" s="1"/>
  <c r="B2248" i="66" s="1"/>
  <c r="B2249" i="66" s="1"/>
  <c r="B2250" i="66" s="1"/>
  <c r="B2251" i="66" s="1"/>
  <c r="B2252" i="66" s="1"/>
  <c r="B2253" i="66" s="1"/>
  <c r="B2254" i="66" s="1"/>
  <c r="B2255" i="66" s="1"/>
  <c r="B2256" i="66" s="1"/>
  <c r="B2257" i="66" s="1"/>
  <c r="B2258" i="66" s="1"/>
  <c r="B2259" i="66" s="1"/>
  <c r="B2260" i="66" s="1"/>
  <c r="B2261" i="66" s="1"/>
  <c r="B2262" i="66" s="1"/>
  <c r="B2263" i="66" s="1"/>
  <c r="B2264" i="66" s="1"/>
  <c r="B2265" i="66" s="1"/>
  <c r="B2266" i="66" s="1"/>
  <c r="B2267" i="66" s="1"/>
  <c r="B2268" i="66" s="1"/>
  <c r="B2269" i="66" s="1"/>
  <c r="B2270" i="66" s="1"/>
  <c r="B2271" i="66" s="1"/>
  <c r="B2272" i="66" s="1"/>
  <c r="B2273" i="66" s="1"/>
  <c r="B2274" i="66" s="1"/>
  <c r="B2275" i="66" s="1"/>
  <c r="B2276" i="66" s="1"/>
  <c r="B2277" i="66" s="1"/>
  <c r="B2278" i="66" s="1"/>
  <c r="B2279" i="66" s="1"/>
  <c r="B2280" i="66" s="1"/>
  <c r="B2281" i="66" s="1"/>
  <c r="B2282" i="66" s="1"/>
  <c r="B2283" i="66" s="1"/>
  <c r="B2284" i="66" s="1"/>
  <c r="B2285" i="66" s="1"/>
  <c r="B2286" i="66" s="1"/>
  <c r="B2287" i="66" s="1"/>
  <c r="B2288" i="66" s="1"/>
  <c r="B2289" i="66" s="1"/>
  <c r="B2290" i="66" s="1"/>
  <c r="B2291" i="66" s="1"/>
  <c r="B2292" i="66" s="1"/>
  <c r="B2293" i="66" s="1"/>
  <c r="B2294" i="66" s="1"/>
  <c r="B2295" i="66" s="1"/>
  <c r="B2296" i="66" s="1"/>
  <c r="B2297" i="66" s="1"/>
  <c r="B2298" i="66" s="1"/>
  <c r="B2299" i="66" s="1"/>
  <c r="B2300" i="66" s="1"/>
  <c r="B2301" i="66" s="1"/>
  <c r="B2302" i="66" s="1"/>
  <c r="B2303" i="66" s="1"/>
  <c r="B2304" i="66" s="1"/>
  <c r="B2305" i="66" s="1"/>
  <c r="B2306" i="66" s="1"/>
  <c r="B2307" i="66" s="1"/>
  <c r="B2308" i="66" s="1"/>
  <c r="B2309" i="66" s="1"/>
  <c r="B2310" i="66" s="1"/>
  <c r="B2311" i="66" s="1"/>
  <c r="B2312" i="66" s="1"/>
  <c r="B2313" i="66" s="1"/>
  <c r="B2314" i="66" s="1"/>
  <c r="B2315" i="66" s="1"/>
  <c r="B2316" i="66" s="1"/>
  <c r="B2317" i="66" s="1"/>
  <c r="B2318" i="66" s="1"/>
  <c r="B2319" i="66" s="1"/>
  <c r="B2320" i="66" s="1"/>
  <c r="B2321" i="66" s="1"/>
  <c r="B2322" i="66" s="1"/>
  <c r="B2323" i="66" s="1"/>
  <c r="B2324" i="66" s="1"/>
  <c r="B2325" i="66" s="1"/>
  <c r="B2326" i="66" s="1"/>
  <c r="B2327" i="66" s="1"/>
  <c r="B2328" i="66" s="1"/>
  <c r="B2329" i="66" s="1"/>
  <c r="B2330" i="66" s="1"/>
  <c r="B2331" i="66" s="1"/>
  <c r="B2332" i="66" s="1"/>
  <c r="B2333" i="66" s="1"/>
  <c r="B2334" i="66" s="1"/>
  <c r="B2335" i="66" s="1"/>
  <c r="B2336" i="66" s="1"/>
  <c r="B2337" i="66" s="1"/>
  <c r="B2338" i="66" s="1"/>
  <c r="B2339" i="66" s="1"/>
  <c r="B2340" i="66" s="1"/>
  <c r="B2341" i="66" s="1"/>
  <c r="B2342" i="66" s="1"/>
  <c r="B2343" i="66" s="1"/>
  <c r="B2344" i="66" s="1"/>
  <c r="B2345" i="66" s="1"/>
  <c r="B2346" i="66" s="1"/>
  <c r="B2347" i="66" s="1"/>
  <c r="B2348" i="66" s="1"/>
  <c r="B2349" i="66" s="1"/>
  <c r="B2350" i="66" s="1"/>
  <c r="B2351" i="66" s="1"/>
  <c r="B2352" i="66" s="1"/>
  <c r="B2353" i="66" s="1"/>
  <c r="B2354" i="66" s="1"/>
  <c r="B2355" i="66" s="1"/>
  <c r="B2356" i="66" s="1"/>
  <c r="B2357" i="66" s="1"/>
  <c r="B2358" i="66" s="1"/>
  <c r="B2359" i="66" s="1"/>
  <c r="B2360" i="66" s="1"/>
  <c r="B2361" i="66" s="1"/>
  <c r="B2362" i="66" s="1"/>
  <c r="B2363" i="66" s="1"/>
  <c r="B2364" i="66" s="1"/>
  <c r="B2365" i="66" s="1"/>
  <c r="B2366" i="66" s="1"/>
  <c r="B2367" i="66" s="1"/>
  <c r="B2368" i="66" s="1"/>
  <c r="B2369" i="66" s="1"/>
  <c r="B2370" i="66" s="1"/>
  <c r="B2371" i="66" s="1"/>
  <c r="B2372" i="66" s="1"/>
  <c r="B2373" i="66" s="1"/>
  <c r="B2374" i="66" s="1"/>
  <c r="B2375" i="66" s="1"/>
  <c r="B2376" i="66" s="1"/>
  <c r="B2377" i="66" s="1"/>
  <c r="B2378" i="66" s="1"/>
  <c r="B2379" i="66" s="1"/>
  <c r="B2380" i="66" s="1"/>
  <c r="B2381" i="66" s="1"/>
  <c r="B2382" i="66" s="1"/>
  <c r="B2383" i="66" s="1"/>
  <c r="B2384" i="66" s="1"/>
  <c r="B2385" i="66" s="1"/>
  <c r="B2386" i="66" s="1"/>
  <c r="B2387" i="66" s="1"/>
  <c r="B2388" i="66" s="1"/>
  <c r="B2389" i="66" s="1"/>
  <c r="B2390" i="66" s="1"/>
  <c r="B2391" i="66" s="1"/>
  <c r="B2392" i="66" s="1"/>
  <c r="B2393" i="66" s="1"/>
  <c r="B2394" i="66" s="1"/>
  <c r="B2395" i="66" s="1"/>
  <c r="B2396" i="66" s="1"/>
  <c r="B2397" i="66" s="1"/>
  <c r="B2398" i="66" s="1"/>
  <c r="B2399" i="66" s="1"/>
  <c r="B2400" i="66" s="1"/>
  <c r="B2401" i="66" s="1"/>
  <c r="B2402" i="66" s="1"/>
  <c r="B2403" i="66" s="1"/>
  <c r="B2404" i="66" s="1"/>
  <c r="B2405" i="66" s="1"/>
  <c r="B2406" i="66" s="1"/>
  <c r="B2407" i="66" s="1"/>
  <c r="B2408" i="66" s="1"/>
  <c r="B2409" i="66" s="1"/>
  <c r="B2410" i="66" s="1"/>
  <c r="B2411" i="66" s="1"/>
  <c r="B2412" i="66" s="1"/>
  <c r="B2413" i="66" s="1"/>
  <c r="B2414" i="66" s="1"/>
  <c r="B2415" i="66" s="1"/>
  <c r="B2416" i="66" s="1"/>
  <c r="B2417" i="66" s="1"/>
  <c r="B2418" i="66" s="1"/>
  <c r="B2419" i="66" s="1"/>
  <c r="B2420" i="66" s="1"/>
  <c r="B2421" i="66" s="1"/>
  <c r="B2422" i="66" s="1"/>
  <c r="B2423" i="66" s="1"/>
  <c r="B2424" i="66" s="1"/>
  <c r="B2425" i="66" s="1"/>
  <c r="B2426" i="66" s="1"/>
  <c r="B2427" i="66" s="1"/>
  <c r="B2428" i="66" s="1"/>
  <c r="B2429" i="66" s="1"/>
  <c r="B2430" i="66" s="1"/>
  <c r="B2431" i="66" s="1"/>
  <c r="B2432" i="66" s="1"/>
  <c r="B2433" i="66" s="1"/>
  <c r="B2434" i="66" s="1"/>
  <c r="B2435" i="66" s="1"/>
  <c r="B2436" i="66" s="1"/>
  <c r="B2437" i="66" s="1"/>
  <c r="B2438" i="66" s="1"/>
  <c r="B2439" i="66" s="1"/>
  <c r="B2440" i="66" s="1"/>
  <c r="B2441" i="66" s="1"/>
  <c r="B2442" i="66" s="1"/>
  <c r="B2443" i="66" s="1"/>
  <c r="B2444" i="66" s="1"/>
  <c r="B2445" i="66" s="1"/>
  <c r="B2446" i="66" s="1"/>
  <c r="B2447" i="66" s="1"/>
  <c r="B2448" i="66" s="1"/>
  <c r="B2449" i="66" s="1"/>
  <c r="B2450" i="66" s="1"/>
  <c r="B2451" i="66" s="1"/>
  <c r="B2452" i="66" s="1"/>
  <c r="B2453" i="66" s="1"/>
  <c r="B2454" i="66" s="1"/>
  <c r="B2455" i="66" s="1"/>
  <c r="B2456" i="66" s="1"/>
  <c r="B2457" i="66" s="1"/>
  <c r="B2458" i="66" s="1"/>
  <c r="B2459" i="66" s="1"/>
  <c r="B2460" i="66" s="1"/>
  <c r="B2461" i="66" s="1"/>
  <c r="B2462" i="66" s="1"/>
  <c r="B2463" i="66" s="1"/>
  <c r="B2464" i="66" s="1"/>
  <c r="B2465" i="66" s="1"/>
  <c r="B2466" i="66" s="1"/>
  <c r="B2467" i="66" s="1"/>
  <c r="B2468" i="66" s="1"/>
  <c r="B2469" i="66" s="1"/>
  <c r="B2470" i="66" s="1"/>
  <c r="B2471" i="66" s="1"/>
  <c r="B2472" i="66" s="1"/>
  <c r="B2473" i="66" s="1"/>
  <c r="B2474" i="66" s="1"/>
  <c r="B2475" i="66" s="1"/>
  <c r="B2476" i="66" s="1"/>
  <c r="B2477" i="66" s="1"/>
  <c r="B2478" i="66" s="1"/>
  <c r="B2479" i="66" s="1"/>
  <c r="B2480" i="66" s="1"/>
  <c r="B2481" i="66" s="1"/>
  <c r="B2482" i="66" s="1"/>
  <c r="B2483" i="66" s="1"/>
  <c r="B2484" i="66" s="1"/>
  <c r="B2485" i="66" s="1"/>
  <c r="B2486" i="66" s="1"/>
  <c r="B2487" i="66" s="1"/>
  <c r="B2488" i="66" s="1"/>
  <c r="B2489" i="66" s="1"/>
  <c r="B2490" i="66" s="1"/>
  <c r="B2491" i="66" s="1"/>
  <c r="B2492" i="66" s="1"/>
  <c r="B2493" i="66" s="1"/>
  <c r="B2494" i="66" s="1"/>
  <c r="B2495" i="66" s="1"/>
  <c r="B2496" i="66" s="1"/>
  <c r="B2497" i="66" s="1"/>
  <c r="B2498" i="66" s="1"/>
  <c r="B2499" i="66" s="1"/>
  <c r="B2500" i="66" s="1"/>
  <c r="B2501" i="66" s="1"/>
  <c r="B2502" i="66" s="1"/>
  <c r="B2503" i="66" s="1"/>
  <c r="B2504" i="66" s="1"/>
  <c r="B2505" i="66" s="1"/>
  <c r="B2506" i="66" s="1"/>
  <c r="B2507" i="66" s="1"/>
  <c r="B2508" i="66" s="1"/>
  <c r="B2509" i="66" s="1"/>
  <c r="B2510" i="66" s="1"/>
  <c r="B2511" i="66" s="1"/>
  <c r="B2512" i="66" s="1"/>
  <c r="B2513" i="66" s="1"/>
  <c r="B2514" i="66" s="1"/>
  <c r="B2515" i="66" s="1"/>
  <c r="B2516" i="66" s="1"/>
  <c r="B2517" i="66" s="1"/>
  <c r="B2518" i="66" s="1"/>
  <c r="B2519" i="66" s="1"/>
  <c r="B2520" i="66" s="1"/>
  <c r="B2521" i="66" s="1"/>
  <c r="B2522" i="66" s="1"/>
  <c r="B2523" i="66" s="1"/>
  <c r="B2524" i="66" s="1"/>
  <c r="B2525" i="66" s="1"/>
  <c r="B2526" i="66" s="1"/>
  <c r="B2527" i="66" s="1"/>
  <c r="B2528" i="66" s="1"/>
  <c r="B2529" i="66" s="1"/>
  <c r="B2530" i="66" s="1"/>
  <c r="B2531" i="66" s="1"/>
  <c r="B2532" i="66" s="1"/>
  <c r="B2533" i="66" s="1"/>
  <c r="B2534" i="66" s="1"/>
  <c r="B2535" i="66" s="1"/>
  <c r="B2536" i="66" s="1"/>
  <c r="B2537" i="66" s="1"/>
  <c r="B2538" i="66" s="1"/>
  <c r="B2539" i="66" s="1"/>
  <c r="B2540" i="66" s="1"/>
  <c r="B2541" i="66" s="1"/>
  <c r="B2542" i="66" s="1"/>
  <c r="B2543" i="66" s="1"/>
  <c r="B2544" i="66" s="1"/>
  <c r="B2545" i="66" s="1"/>
  <c r="B2546" i="66" s="1"/>
  <c r="B2547" i="66" s="1"/>
  <c r="B2548" i="66" s="1"/>
  <c r="B2549" i="66" s="1"/>
  <c r="B2550" i="66" s="1"/>
  <c r="B2551" i="66" s="1"/>
  <c r="B2552" i="66" s="1"/>
  <c r="B2553" i="66" s="1"/>
  <c r="B2554" i="66" s="1"/>
  <c r="B2555" i="66" s="1"/>
  <c r="B2556" i="66" s="1"/>
  <c r="B2557" i="66" s="1"/>
  <c r="B2558" i="66" s="1"/>
  <c r="B2559" i="66" s="1"/>
  <c r="B2560" i="66" s="1"/>
  <c r="B2561" i="66" s="1"/>
  <c r="B2562" i="66" s="1"/>
  <c r="B2563" i="66" s="1"/>
  <c r="B2564" i="66" s="1"/>
  <c r="B2565" i="66" s="1"/>
  <c r="B2566" i="66" s="1"/>
  <c r="B2567" i="66" s="1"/>
  <c r="B2568" i="66" s="1"/>
  <c r="B2569" i="66" s="1"/>
  <c r="B2570" i="66" s="1"/>
  <c r="B2571" i="66" s="1"/>
  <c r="B2572" i="66" s="1"/>
  <c r="B2573" i="66" s="1"/>
  <c r="B2574" i="66" s="1"/>
  <c r="B2575" i="66" s="1"/>
  <c r="B2576" i="66" s="1"/>
  <c r="B2577" i="66" s="1"/>
  <c r="B2578" i="66" s="1"/>
  <c r="B2579" i="66" s="1"/>
  <c r="B2580" i="66" s="1"/>
  <c r="B2581" i="66" s="1"/>
  <c r="B2582" i="66" s="1"/>
  <c r="B2583" i="66" s="1"/>
  <c r="B2584" i="66" s="1"/>
  <c r="B2585" i="66" s="1"/>
  <c r="B2586" i="66" s="1"/>
  <c r="B2587" i="66" s="1"/>
  <c r="B2588" i="66" s="1"/>
  <c r="B2589" i="66" s="1"/>
  <c r="B2590" i="66" s="1"/>
  <c r="B2591" i="66" s="1"/>
  <c r="B2592" i="66" s="1"/>
  <c r="B2593" i="66" s="1"/>
  <c r="B2594" i="66" s="1"/>
  <c r="B2595" i="66" s="1"/>
  <c r="B2596" i="66" s="1"/>
  <c r="B2597" i="66" s="1"/>
  <c r="B2598" i="66" s="1"/>
  <c r="B2599" i="66" s="1"/>
  <c r="B2600" i="66" s="1"/>
  <c r="B2601" i="66" s="1"/>
  <c r="B2602" i="66" s="1"/>
  <c r="B2603" i="66" s="1"/>
  <c r="B2604" i="66" s="1"/>
  <c r="B2605" i="66" s="1"/>
  <c r="B2606" i="66" s="1"/>
  <c r="B2607" i="66" s="1"/>
  <c r="B2608" i="66" s="1"/>
  <c r="B2609" i="66" s="1"/>
  <c r="B2610" i="66" s="1"/>
  <c r="B2611" i="66" s="1"/>
  <c r="B2612" i="66" s="1"/>
  <c r="B2613" i="66" s="1"/>
  <c r="B2614" i="66" s="1"/>
  <c r="B2615" i="66" s="1"/>
  <c r="B2616" i="66" s="1"/>
  <c r="B2617" i="66" s="1"/>
  <c r="B2618" i="66" s="1"/>
  <c r="B2619" i="66" s="1"/>
  <c r="B2620" i="66" s="1"/>
  <c r="B2621" i="66" s="1"/>
  <c r="B2622" i="66" s="1"/>
  <c r="B2623" i="66" s="1"/>
  <c r="B2624" i="66" s="1"/>
  <c r="B2625" i="66" s="1"/>
  <c r="B2626" i="66" s="1"/>
  <c r="B2627" i="66" s="1"/>
  <c r="B2628" i="66" s="1"/>
  <c r="B2629" i="66" s="1"/>
  <c r="B2630" i="66" s="1"/>
  <c r="B2631" i="66" s="1"/>
  <c r="B2632" i="66" s="1"/>
  <c r="B2633" i="66" s="1"/>
  <c r="B2634" i="66" s="1"/>
  <c r="B2635" i="66" s="1"/>
  <c r="B2636" i="66" s="1"/>
  <c r="B2637" i="66" s="1"/>
  <c r="B2638" i="66" s="1"/>
  <c r="B2639" i="66" s="1"/>
  <c r="B2640" i="66" s="1"/>
  <c r="B2641" i="66" s="1"/>
  <c r="B2642" i="66" s="1"/>
  <c r="B2643" i="66" s="1"/>
  <c r="B2644" i="66" s="1"/>
  <c r="B2645" i="66" s="1"/>
  <c r="B2646" i="66" s="1"/>
  <c r="B2647" i="66" s="1"/>
  <c r="B2648" i="66" s="1"/>
  <c r="B2649" i="66" s="1"/>
  <c r="B2650" i="66" s="1"/>
  <c r="B2651" i="66" s="1"/>
  <c r="B2652" i="66" s="1"/>
  <c r="B2653" i="66" s="1"/>
  <c r="B2654" i="66" s="1"/>
  <c r="B2655" i="66" s="1"/>
  <c r="B2656" i="66" s="1"/>
  <c r="B2657" i="66" s="1"/>
  <c r="B2658" i="66" s="1"/>
  <c r="B2659" i="66" s="1"/>
  <c r="B2660" i="66" s="1"/>
  <c r="B2661" i="66" s="1"/>
  <c r="B2662" i="66" s="1"/>
  <c r="B2663" i="66" s="1"/>
  <c r="B2664" i="66" s="1"/>
  <c r="B2665" i="66" s="1"/>
  <c r="B2666" i="66" s="1"/>
  <c r="B2667" i="66" s="1"/>
  <c r="B2668" i="66" s="1"/>
  <c r="B2669" i="66" s="1"/>
  <c r="B2670" i="66" s="1"/>
  <c r="B2671" i="66" s="1"/>
  <c r="B2672" i="66" s="1"/>
  <c r="B2673" i="66" s="1"/>
  <c r="B2674" i="66" s="1"/>
  <c r="B2675" i="66" s="1"/>
  <c r="B2676" i="66" s="1"/>
  <c r="B2677" i="66" s="1"/>
  <c r="B2678" i="66" s="1"/>
  <c r="B2679" i="66" s="1"/>
  <c r="B2680" i="66" s="1"/>
  <c r="B2681" i="66" s="1"/>
  <c r="B2682" i="66" s="1"/>
  <c r="B2683" i="66" s="1"/>
  <c r="B2684" i="66" s="1"/>
  <c r="B2685" i="66" s="1"/>
  <c r="B2686" i="66" s="1"/>
  <c r="B2687" i="66" s="1"/>
  <c r="B2688" i="66" s="1"/>
  <c r="B2689" i="66" s="1"/>
  <c r="B2690" i="66" s="1"/>
  <c r="B2691" i="66" s="1"/>
  <c r="B2692" i="66" s="1"/>
  <c r="B2693" i="66" s="1"/>
  <c r="B2694" i="66" s="1"/>
  <c r="B2695" i="66" s="1"/>
  <c r="B2696" i="66" s="1"/>
  <c r="B2697" i="66" s="1"/>
  <c r="B2698" i="66" s="1"/>
  <c r="B2699" i="66" s="1"/>
  <c r="B2700" i="66" s="1"/>
  <c r="B2701" i="66" s="1"/>
  <c r="B2702" i="66" s="1"/>
  <c r="B2703" i="66" s="1"/>
  <c r="B2704" i="66" s="1"/>
  <c r="B2705" i="66" s="1"/>
  <c r="B2706" i="66" s="1"/>
  <c r="B2707" i="66" s="1"/>
  <c r="B2708" i="66" s="1"/>
  <c r="B2709" i="66" s="1"/>
  <c r="B2710" i="66" s="1"/>
  <c r="B2711" i="66" s="1"/>
  <c r="B2712" i="66" s="1"/>
  <c r="B2713" i="66" s="1"/>
  <c r="B2714" i="66" s="1"/>
  <c r="B2715" i="66" s="1"/>
  <c r="B2716" i="66" s="1"/>
  <c r="B2717" i="66" s="1"/>
  <c r="B2718" i="66" s="1"/>
  <c r="B2719" i="66" s="1"/>
  <c r="B2720" i="66" s="1"/>
  <c r="B2721" i="66" s="1"/>
  <c r="B2722" i="66" s="1"/>
  <c r="B2723" i="66" s="1"/>
  <c r="B2724" i="66" s="1"/>
  <c r="B2725" i="66" s="1"/>
  <c r="B2726" i="66" s="1"/>
  <c r="B2727" i="66" s="1"/>
  <c r="B2728" i="66" s="1"/>
  <c r="B2729" i="66" s="1"/>
  <c r="B2730" i="66" s="1"/>
  <c r="B2731" i="66" s="1"/>
  <c r="B2732" i="66" s="1"/>
  <c r="B2733" i="66" s="1"/>
  <c r="B2734" i="66" s="1"/>
  <c r="B2735" i="66" s="1"/>
  <c r="B2736" i="66" s="1"/>
  <c r="B2737" i="66" s="1"/>
  <c r="B2738" i="66" s="1"/>
  <c r="B2739" i="66" s="1"/>
  <c r="B2740" i="66" s="1"/>
  <c r="B2741" i="66" s="1"/>
  <c r="B2742" i="66" s="1"/>
  <c r="B2743" i="66" s="1"/>
  <c r="B2744" i="66" s="1"/>
  <c r="B2745" i="66" s="1"/>
  <c r="B2746" i="66" s="1"/>
  <c r="B2747" i="66" s="1"/>
  <c r="B2748" i="66" s="1"/>
  <c r="B2749" i="66" s="1"/>
  <c r="B2750" i="66" s="1"/>
  <c r="B2751" i="66" s="1"/>
  <c r="B2752" i="66" s="1"/>
  <c r="B2753" i="66" s="1"/>
  <c r="B2754" i="66" s="1"/>
  <c r="B2755" i="66" s="1"/>
  <c r="B2756" i="66" s="1"/>
  <c r="B2757" i="66" s="1"/>
  <c r="B2758" i="66" s="1"/>
  <c r="B2759" i="66" s="1"/>
  <c r="B2760" i="66" s="1"/>
  <c r="B2761" i="66" s="1"/>
  <c r="B2762" i="66" s="1"/>
  <c r="B2763" i="66" s="1"/>
  <c r="B2764" i="66" s="1"/>
  <c r="B2765" i="66" s="1"/>
  <c r="B2766" i="66" s="1"/>
  <c r="B2767" i="66" s="1"/>
  <c r="B2768" i="66" s="1"/>
  <c r="B2769" i="66" s="1"/>
  <c r="B2770" i="66" s="1"/>
  <c r="B2771" i="66" s="1"/>
  <c r="B2772" i="66" s="1"/>
  <c r="B2773" i="66" s="1"/>
  <c r="B2774" i="66" s="1"/>
  <c r="B2775" i="66" s="1"/>
  <c r="B2776" i="66" s="1"/>
  <c r="B2777" i="66" s="1"/>
  <c r="B2778" i="66" s="1"/>
  <c r="B2779" i="66" s="1"/>
  <c r="B2780" i="66" s="1"/>
  <c r="B2781" i="66" s="1"/>
  <c r="B2782" i="66" s="1"/>
  <c r="B2783" i="66" s="1"/>
  <c r="B2784" i="66" s="1"/>
  <c r="B2785" i="66" s="1"/>
  <c r="B2786" i="66" s="1"/>
  <c r="B2787" i="66" s="1"/>
  <c r="B2788" i="66" s="1"/>
  <c r="B2789" i="66" s="1"/>
  <c r="B2790" i="66" s="1"/>
  <c r="B2791" i="66" s="1"/>
  <c r="B2792" i="66" s="1"/>
  <c r="B2793" i="66" s="1"/>
  <c r="B2794" i="66" s="1"/>
  <c r="B2795" i="66" s="1"/>
  <c r="B2796" i="66" s="1"/>
  <c r="B2797" i="66" s="1"/>
  <c r="B2798" i="66" s="1"/>
  <c r="B2799" i="66" s="1"/>
  <c r="B2800" i="66" s="1"/>
  <c r="B2801" i="66" s="1"/>
  <c r="B2802" i="66" s="1"/>
  <c r="B2803" i="66" s="1"/>
  <c r="B2804" i="66" s="1"/>
  <c r="B2805" i="66" s="1"/>
  <c r="B2806" i="66" s="1"/>
  <c r="B2807" i="66" s="1"/>
  <c r="B2808" i="66" s="1"/>
  <c r="B2809" i="66" s="1"/>
  <c r="B2810" i="66" s="1"/>
  <c r="B2811" i="66" s="1"/>
  <c r="B2812" i="66" s="1"/>
  <c r="B2813" i="66" s="1"/>
  <c r="B2814" i="66" s="1"/>
  <c r="B2815" i="66" s="1"/>
  <c r="B2816" i="66" s="1"/>
  <c r="B2817" i="66" s="1"/>
  <c r="B2818" i="66" s="1"/>
  <c r="B2819" i="66" s="1"/>
  <c r="B2820" i="66" s="1"/>
  <c r="B2821" i="66" s="1"/>
  <c r="B2822" i="66" s="1"/>
  <c r="B2823" i="66" s="1"/>
  <c r="B2824" i="66" s="1"/>
  <c r="B2825" i="66" s="1"/>
  <c r="B2826" i="66" s="1"/>
  <c r="B2827" i="66" s="1"/>
  <c r="B2828" i="66" s="1"/>
  <c r="B2829" i="66" s="1"/>
  <c r="B2830" i="66" s="1"/>
  <c r="B2831" i="66" s="1"/>
  <c r="B2832" i="66" s="1"/>
  <c r="B2833" i="66" s="1"/>
  <c r="B2834" i="66" s="1"/>
  <c r="B2835" i="66" s="1"/>
  <c r="B2836" i="66" s="1"/>
  <c r="B2837" i="66" s="1"/>
  <c r="B2838" i="66" s="1"/>
  <c r="B2839" i="66" s="1"/>
  <c r="B2840" i="66" s="1"/>
  <c r="B2841" i="66" s="1"/>
  <c r="B2842" i="66" s="1"/>
  <c r="B2843" i="66" s="1"/>
  <c r="B2844" i="66" s="1"/>
  <c r="B2845" i="66" s="1"/>
  <c r="B2846" i="66" s="1"/>
  <c r="B2847" i="66" s="1"/>
  <c r="B2848" i="66" s="1"/>
  <c r="B2849" i="66" s="1"/>
  <c r="B2850" i="66" s="1"/>
  <c r="B2851" i="66" s="1"/>
  <c r="B2852" i="66" s="1"/>
  <c r="B2853" i="66" s="1"/>
  <c r="B2854" i="66" s="1"/>
  <c r="B2855" i="66" s="1"/>
  <c r="B2856" i="66" s="1"/>
  <c r="B2857" i="66" s="1"/>
  <c r="B2858" i="66" s="1"/>
  <c r="B2859" i="66" s="1"/>
  <c r="B2860" i="66" s="1"/>
  <c r="B2861" i="66" s="1"/>
  <c r="B2862" i="66" s="1"/>
  <c r="B2863" i="66" s="1"/>
  <c r="B2864" i="66" s="1"/>
  <c r="B2865" i="66" s="1"/>
  <c r="B2866" i="66" s="1"/>
  <c r="B2867" i="66" s="1"/>
  <c r="B2868" i="66" s="1"/>
  <c r="B2869" i="66" s="1"/>
  <c r="B2870" i="66" s="1"/>
  <c r="B2871" i="66" s="1"/>
  <c r="B2872" i="66" s="1"/>
  <c r="B2873" i="66" s="1"/>
  <c r="B2874" i="66" s="1"/>
  <c r="B2875" i="66" s="1"/>
  <c r="B2876" i="66" s="1"/>
  <c r="B2877" i="66" s="1"/>
  <c r="B2878" i="66" s="1"/>
  <c r="B2879" i="66" s="1"/>
  <c r="B2880" i="66" s="1"/>
  <c r="B2881" i="66" s="1"/>
  <c r="B2882" i="66" s="1"/>
  <c r="B2883" i="66" s="1"/>
  <c r="B2884" i="66" s="1"/>
  <c r="B2885" i="66" s="1"/>
  <c r="B2886" i="66" s="1"/>
  <c r="B2887" i="66" s="1"/>
  <c r="B2888" i="66" s="1"/>
  <c r="B2889" i="66" s="1"/>
  <c r="B2890" i="66" s="1"/>
  <c r="B2891" i="66" s="1"/>
  <c r="B2892" i="66" s="1"/>
  <c r="B2893" i="66" s="1"/>
  <c r="B2894" i="66" s="1"/>
  <c r="B2895" i="66" s="1"/>
  <c r="B2896" i="66" s="1"/>
  <c r="B2897" i="66" s="1"/>
  <c r="B2898" i="66" s="1"/>
  <c r="B2899" i="66" s="1"/>
  <c r="B2900" i="66" s="1"/>
  <c r="B2901" i="66" s="1"/>
  <c r="B2902" i="66" s="1"/>
  <c r="B2903" i="66" s="1"/>
  <c r="B2904" i="66" s="1"/>
  <c r="B2905" i="66" s="1"/>
  <c r="B2906" i="66" s="1"/>
  <c r="B2907" i="66" s="1"/>
  <c r="B2908" i="66" s="1"/>
  <c r="B2909" i="66" s="1"/>
  <c r="B2910" i="66" s="1"/>
  <c r="B2911" i="66" s="1"/>
  <c r="B2912" i="66" s="1"/>
  <c r="B2913" i="66" s="1"/>
  <c r="B2914" i="66" s="1"/>
  <c r="B2915" i="66" s="1"/>
  <c r="B2916" i="66" s="1"/>
  <c r="B2917" i="66" s="1"/>
  <c r="B2918" i="66" s="1"/>
  <c r="B2919" i="66" s="1"/>
  <c r="B2920" i="66" s="1"/>
  <c r="B2921" i="66" s="1"/>
  <c r="B2922" i="66" s="1"/>
  <c r="B2923" i="66" s="1"/>
  <c r="B2924" i="66" s="1"/>
  <c r="B2925" i="66" s="1"/>
  <c r="B2926" i="66" s="1"/>
  <c r="B2927" i="66" s="1"/>
  <c r="B2928" i="66" s="1"/>
  <c r="B2929" i="66" s="1"/>
  <c r="B2930" i="66" s="1"/>
  <c r="B2931" i="66" s="1"/>
  <c r="B2932" i="66" s="1"/>
  <c r="B2933" i="66" s="1"/>
  <c r="B2934" i="66" s="1"/>
  <c r="B2935" i="66" s="1"/>
  <c r="B2936" i="66" s="1"/>
  <c r="B2937" i="66" s="1"/>
  <c r="B2938" i="66" s="1"/>
  <c r="B2939" i="66" s="1"/>
  <c r="B2940" i="66" s="1"/>
  <c r="B2941" i="66" s="1"/>
  <c r="B2942" i="66" s="1"/>
  <c r="B2943" i="66" s="1"/>
  <c r="B2944" i="66" s="1"/>
  <c r="B2945" i="66" s="1"/>
  <c r="B2946" i="66" s="1"/>
  <c r="B2947" i="66" s="1"/>
  <c r="B2948" i="66" s="1"/>
  <c r="B2949" i="66" s="1"/>
  <c r="B2950" i="66" s="1"/>
  <c r="B2951" i="66" s="1"/>
  <c r="B2952" i="66" s="1"/>
  <c r="B2953" i="66" s="1"/>
  <c r="B2954" i="66" s="1"/>
  <c r="B2955" i="66" s="1"/>
  <c r="B2956" i="66" s="1"/>
  <c r="B2957" i="66" s="1"/>
  <c r="B2958" i="66" s="1"/>
  <c r="B2959" i="66" s="1"/>
  <c r="B2960" i="66" s="1"/>
  <c r="B2961" i="66" s="1"/>
  <c r="B2962" i="66" s="1"/>
  <c r="B2963" i="66" s="1"/>
  <c r="B2964" i="66" s="1"/>
  <c r="B2965" i="66" s="1"/>
  <c r="B2966" i="66" s="1"/>
  <c r="B2967" i="66" s="1"/>
  <c r="B2968" i="66" s="1"/>
  <c r="B2969" i="66" s="1"/>
  <c r="B2970" i="66" s="1"/>
  <c r="B2971" i="66" s="1"/>
  <c r="B2972" i="66" s="1"/>
  <c r="B2973" i="66" s="1"/>
  <c r="B2974" i="66" s="1"/>
  <c r="B2975" i="66" s="1"/>
  <c r="B2976" i="66" s="1"/>
  <c r="B2977" i="66" s="1"/>
  <c r="B2978" i="66" s="1"/>
  <c r="B2979" i="66" s="1"/>
  <c r="B2980" i="66" s="1"/>
  <c r="B2981" i="66" s="1"/>
  <c r="B2982" i="66" s="1"/>
  <c r="B2983" i="66" s="1"/>
  <c r="B2984" i="66" s="1"/>
  <c r="B2985" i="66" s="1"/>
  <c r="B2986" i="66" s="1"/>
  <c r="B2987" i="66" s="1"/>
  <c r="B2988" i="66" s="1"/>
  <c r="B2989" i="66" s="1"/>
  <c r="B2990" i="66" s="1"/>
  <c r="B2991" i="66" s="1"/>
  <c r="B2992" i="66" s="1"/>
  <c r="B2993" i="66" s="1"/>
  <c r="B2994" i="66" s="1"/>
  <c r="B2995" i="66" s="1"/>
  <c r="B2996" i="66" s="1"/>
  <c r="B2997" i="66" s="1"/>
  <c r="B2998" i="66" s="1"/>
  <c r="B2999" i="66" s="1"/>
  <c r="B3000" i="66" s="1"/>
  <c r="B3001" i="66" s="1"/>
  <c r="B3002" i="66" s="1"/>
  <c r="B3003" i="66" s="1"/>
  <c r="B3004" i="66" s="1"/>
  <c r="B3005" i="66" s="1"/>
  <c r="B3006" i="66" s="1"/>
  <c r="B3007" i="66" s="1"/>
  <c r="B3008" i="66" s="1"/>
  <c r="B3009" i="66" s="1"/>
  <c r="B3010" i="66" s="1"/>
  <c r="B3011" i="66" s="1"/>
  <c r="B3012" i="66" s="1"/>
  <c r="B3013" i="66" s="1"/>
  <c r="B3014" i="66" s="1"/>
  <c r="B3015" i="66" s="1"/>
  <c r="B3016" i="66" s="1"/>
  <c r="B3017" i="66" s="1"/>
  <c r="B3018" i="66" s="1"/>
  <c r="B3019" i="66" s="1"/>
  <c r="B3020" i="66" s="1"/>
  <c r="B3021" i="66" s="1"/>
  <c r="B3022" i="66" s="1"/>
  <c r="B3023" i="66" s="1"/>
  <c r="B3024" i="66" s="1"/>
  <c r="B3025" i="66" s="1"/>
  <c r="B3026" i="66" s="1"/>
  <c r="B3027" i="66" s="1"/>
  <c r="B3028" i="66" s="1"/>
  <c r="B3029" i="66" s="1"/>
  <c r="B3030" i="66" s="1"/>
  <c r="B3031" i="66" s="1"/>
  <c r="B3032" i="66" s="1"/>
  <c r="B3033" i="66" s="1"/>
  <c r="B3034" i="66" s="1"/>
  <c r="B3035" i="66" s="1"/>
  <c r="B3036" i="66" s="1"/>
  <c r="B3037" i="66" s="1"/>
  <c r="B3038" i="66" s="1"/>
  <c r="B3039" i="66" s="1"/>
  <c r="B3040" i="66" s="1"/>
  <c r="B3041" i="66" s="1"/>
  <c r="B3042" i="66" s="1"/>
  <c r="B3043" i="66" s="1"/>
  <c r="B3044" i="66" s="1"/>
  <c r="B3045" i="66" s="1"/>
  <c r="B3046" i="66" s="1"/>
  <c r="B3047" i="66" s="1"/>
  <c r="B3048" i="66" s="1"/>
  <c r="B3049" i="66" s="1"/>
  <c r="B3050" i="66" s="1"/>
  <c r="B3051" i="66" s="1"/>
  <c r="B3052" i="66" s="1"/>
  <c r="B3053" i="66" s="1"/>
  <c r="B3054" i="66" s="1"/>
  <c r="B3055" i="66" s="1"/>
  <c r="B3056" i="66" s="1"/>
  <c r="B3057" i="66" s="1"/>
  <c r="B3058" i="66" s="1"/>
  <c r="B3059" i="66" s="1"/>
  <c r="B3060" i="66" s="1"/>
  <c r="B3061" i="66" s="1"/>
  <c r="B3062" i="66" s="1"/>
  <c r="B3063" i="66" s="1"/>
  <c r="B3064" i="66" s="1"/>
  <c r="B3065" i="66" s="1"/>
  <c r="B3066" i="66" s="1"/>
  <c r="B3067" i="66" s="1"/>
  <c r="B3068" i="66" s="1"/>
  <c r="B3069" i="66" s="1"/>
  <c r="B3070" i="66" s="1"/>
  <c r="B3071" i="66" s="1"/>
  <c r="B3072" i="66" s="1"/>
  <c r="B3073" i="66" s="1"/>
  <c r="B3074" i="66" s="1"/>
  <c r="B3075" i="66" s="1"/>
  <c r="B3076" i="66" s="1"/>
  <c r="B3077" i="66" s="1"/>
  <c r="B3078" i="66" s="1"/>
  <c r="B3079" i="66" s="1"/>
  <c r="B3080" i="66" s="1"/>
  <c r="B3081" i="66" s="1"/>
  <c r="B3082" i="66" s="1"/>
  <c r="B3083" i="66" s="1"/>
  <c r="B3084" i="66" s="1"/>
  <c r="B3085" i="66" s="1"/>
  <c r="B3086" i="66" s="1"/>
  <c r="B3087" i="66" s="1"/>
  <c r="B3088" i="66" s="1"/>
  <c r="B3089" i="66" s="1"/>
  <c r="B3090" i="66" s="1"/>
  <c r="B3091" i="66" s="1"/>
  <c r="B3092" i="66" s="1"/>
  <c r="B3093" i="66" s="1"/>
  <c r="B3094" i="66" s="1"/>
  <c r="B3095" i="66" s="1"/>
  <c r="B3096" i="66" s="1"/>
  <c r="B3097" i="66" s="1"/>
  <c r="B3098" i="66" s="1"/>
  <c r="B3099" i="66" s="1"/>
  <c r="B3100" i="66" s="1"/>
  <c r="B3101" i="66" s="1"/>
  <c r="B3102" i="66" s="1"/>
  <c r="B3103" i="66" s="1"/>
  <c r="B3104" i="66" s="1"/>
  <c r="B3105" i="66" s="1"/>
  <c r="B3106" i="66" s="1"/>
  <c r="B3107" i="66" s="1"/>
  <c r="B3108" i="66" s="1"/>
  <c r="B3109" i="66" s="1"/>
  <c r="B3110" i="66" s="1"/>
  <c r="B3111" i="66" s="1"/>
  <c r="B3112" i="66" s="1"/>
  <c r="B3113" i="66" s="1"/>
  <c r="B3114" i="66" s="1"/>
  <c r="B3115" i="66" s="1"/>
  <c r="B3116" i="66" s="1"/>
  <c r="B3117" i="66" s="1"/>
  <c r="B3118" i="66" s="1"/>
  <c r="B3119" i="66" s="1"/>
  <c r="B3120" i="66" s="1"/>
  <c r="B3121" i="66" s="1"/>
  <c r="B3122" i="66" s="1"/>
  <c r="B3123" i="66" s="1"/>
  <c r="B3124" i="66" s="1"/>
  <c r="B3125" i="66" s="1"/>
  <c r="B3126" i="66" s="1"/>
  <c r="B3127" i="66" s="1"/>
  <c r="B3128" i="66" s="1"/>
  <c r="B3129" i="66" s="1"/>
  <c r="B3130" i="66" s="1"/>
  <c r="B3131" i="66" s="1"/>
  <c r="B3132" i="66" s="1"/>
  <c r="B3133" i="66" s="1"/>
  <c r="B3134" i="66" s="1"/>
  <c r="B3135" i="66" s="1"/>
  <c r="B3136" i="66" s="1"/>
  <c r="B3137" i="66" s="1"/>
  <c r="B3138" i="66" s="1"/>
  <c r="B3139" i="66" s="1"/>
  <c r="B3140" i="66" s="1"/>
  <c r="B3141" i="66" s="1"/>
  <c r="B3142" i="66" s="1"/>
  <c r="B3143" i="66" s="1"/>
  <c r="B3144" i="66" s="1"/>
  <c r="B3145" i="66" s="1"/>
  <c r="B3146" i="66" s="1"/>
  <c r="B3147" i="66" s="1"/>
  <c r="B3148" i="66" s="1"/>
  <c r="B3149" i="66" s="1"/>
  <c r="B3150" i="66" s="1"/>
  <c r="B3151" i="66" s="1"/>
  <c r="B3152" i="66" s="1"/>
  <c r="B3153" i="66" s="1"/>
  <c r="B3154" i="66" s="1"/>
  <c r="B3155" i="66" s="1"/>
  <c r="B3156" i="66" s="1"/>
  <c r="B3157" i="66" s="1"/>
  <c r="B3158" i="66" s="1"/>
  <c r="B3159" i="66" s="1"/>
  <c r="B3160" i="66" s="1"/>
  <c r="B3161" i="66" s="1"/>
  <c r="B3162" i="66" s="1"/>
  <c r="B3163" i="66" s="1"/>
  <c r="B3164" i="66" s="1"/>
  <c r="B3165" i="66" s="1"/>
  <c r="B3166" i="66" s="1"/>
  <c r="B3167" i="66" s="1"/>
  <c r="B3168" i="66" s="1"/>
  <c r="B3169" i="66" s="1"/>
  <c r="B3170" i="66" s="1"/>
  <c r="B3171" i="66" s="1"/>
  <c r="B3172" i="66" s="1"/>
  <c r="B3173" i="66" s="1"/>
  <c r="B3174" i="66" s="1"/>
  <c r="B3175" i="66" s="1"/>
  <c r="B3176" i="66" s="1"/>
  <c r="B3177" i="66" s="1"/>
  <c r="B3178" i="66" s="1"/>
  <c r="B3179" i="66" s="1"/>
  <c r="B3180" i="66" s="1"/>
  <c r="B3181" i="66" s="1"/>
  <c r="B3182" i="66" s="1"/>
  <c r="B3183" i="66" s="1"/>
  <c r="B3184" i="66" s="1"/>
  <c r="B3185" i="66" s="1"/>
  <c r="B3186" i="66" s="1"/>
  <c r="B3187" i="66" s="1"/>
  <c r="B3188" i="66" s="1"/>
  <c r="B3189" i="66" s="1"/>
  <c r="B3190" i="66" s="1"/>
  <c r="B3191" i="66" s="1"/>
  <c r="B3192" i="66" s="1"/>
  <c r="B3193" i="66" s="1"/>
  <c r="B3194" i="66" s="1"/>
  <c r="B3195" i="66" s="1"/>
  <c r="B3196" i="66" s="1"/>
  <c r="B3197" i="66" s="1"/>
  <c r="B3198" i="66" s="1"/>
  <c r="B3199" i="66" s="1"/>
  <c r="B3200" i="66" s="1"/>
  <c r="B3201" i="66" s="1"/>
  <c r="B3202" i="66" s="1"/>
  <c r="B3203" i="66" s="1"/>
  <c r="B3204" i="66" s="1"/>
  <c r="B3205" i="66" s="1"/>
  <c r="B3206" i="66" s="1"/>
  <c r="B3207" i="66" s="1"/>
  <c r="B3208" i="66" s="1"/>
  <c r="B3209" i="66" s="1"/>
  <c r="B3210" i="66" s="1"/>
  <c r="B3211" i="66" s="1"/>
  <c r="B3212" i="66" s="1"/>
  <c r="B3213" i="66" s="1"/>
  <c r="B3214" i="66" s="1"/>
  <c r="B3215" i="66" s="1"/>
  <c r="B3216" i="66" s="1"/>
  <c r="B3217" i="66" s="1"/>
  <c r="B3218" i="66" s="1"/>
  <c r="B3219" i="66" s="1"/>
  <c r="B3220" i="66" s="1"/>
  <c r="B3221" i="66" s="1"/>
  <c r="B3222" i="66" s="1"/>
  <c r="B3223" i="66" s="1"/>
  <c r="B3224" i="66" s="1"/>
  <c r="B3225" i="66" s="1"/>
  <c r="B3226" i="66" s="1"/>
  <c r="B3227" i="66" s="1"/>
  <c r="B3228" i="66" s="1"/>
  <c r="B3229" i="66" s="1"/>
  <c r="B3230" i="66" s="1"/>
  <c r="B3231" i="66" s="1"/>
  <c r="B3232" i="66" s="1"/>
  <c r="B3233" i="66" s="1"/>
  <c r="B3234" i="66" s="1"/>
  <c r="B3235" i="66" s="1"/>
  <c r="B3236" i="66" s="1"/>
  <c r="B3237" i="66" s="1"/>
  <c r="B3238" i="66" s="1"/>
  <c r="B3239" i="66" s="1"/>
  <c r="B3240" i="66" s="1"/>
  <c r="B3241" i="66" s="1"/>
  <c r="B3242" i="66" s="1"/>
  <c r="B3243" i="66" l="1"/>
  <c r="B3245" i="66" s="1"/>
  <c r="B3246" i="66" s="1"/>
  <c r="B3247" i="66" s="1"/>
  <c r="B3248" i="66" s="1"/>
  <c r="B3249" i="66" s="1"/>
  <c r="B3250" i="66" s="1"/>
  <c r="B3251" i="66" s="1"/>
  <c r="B3252" i="66" s="1"/>
  <c r="B3253" i="66" s="1"/>
  <c r="B3254" i="66" s="1"/>
  <c r="B3255" i="66" s="1"/>
  <c r="B3256" i="66" s="1"/>
  <c r="B3257" i="66" s="1"/>
  <c r="B3258" i="66" s="1"/>
  <c r="B3259" i="66" s="1"/>
  <c r="B3260" i="66" s="1"/>
  <c r="B3261" i="66" s="1"/>
  <c r="B3262" i="66" s="1"/>
  <c r="B3263" i="66" s="1"/>
  <c r="B3264" i="66" s="1"/>
  <c r="B3265" i="66" s="1"/>
  <c r="B3266" i="66" s="1"/>
  <c r="B3267" i="66" s="1"/>
  <c r="B3268" i="66" s="1"/>
  <c r="B3269" i="66" s="1"/>
  <c r="B3270" i="66" s="1"/>
  <c r="B3271" i="66" s="1"/>
  <c r="B3272" i="66" s="1"/>
  <c r="B3273" i="66" s="1"/>
  <c r="B3274" i="66" s="1"/>
  <c r="B3275" i="66" s="1"/>
  <c r="B3276" i="66" s="1"/>
  <c r="B3277" i="66" s="1"/>
  <c r="B3278" i="66" s="1"/>
  <c r="B3279" i="66" s="1"/>
  <c r="B3280" i="66" s="1"/>
  <c r="B3281" i="66" s="1"/>
  <c r="B3282" i="66" s="1"/>
  <c r="B3283" i="66" s="1"/>
  <c r="B3284" i="66" s="1"/>
  <c r="B3285" i="66" s="1"/>
  <c r="B3286" i="66" s="1"/>
  <c r="B3287" i="66" s="1"/>
  <c r="B3288" i="66" s="1"/>
  <c r="B3289" i="66" s="1"/>
  <c r="B3290" i="66" s="1"/>
  <c r="B3291" i="66" s="1"/>
  <c r="B3292" i="66" s="1"/>
  <c r="B3293" i="66" s="1"/>
  <c r="B3294" i="66" s="1"/>
  <c r="B3295" i="66" s="1"/>
  <c r="B3296" i="66" s="1"/>
  <c r="B3297" i="66" s="1"/>
  <c r="B3298" i="66" s="1"/>
  <c r="B3299" i="66" s="1"/>
  <c r="B3300" i="66" s="1"/>
  <c r="B3301" i="66" s="1"/>
  <c r="B3302" i="66" s="1"/>
  <c r="B3303" i="66" s="1"/>
  <c r="B3304" i="66" s="1"/>
  <c r="B3305" i="66" s="1"/>
  <c r="B3306" i="66" s="1"/>
  <c r="B3307" i="66" s="1"/>
  <c r="B3308" i="66" s="1"/>
  <c r="B3309" i="66" s="1"/>
  <c r="B3310" i="66" s="1"/>
  <c r="B3311" i="66" s="1"/>
  <c r="B3312" i="66" s="1"/>
  <c r="B3313" i="66" s="1"/>
  <c r="B3314" i="66" s="1"/>
  <c r="B3315" i="66" s="1"/>
  <c r="B3316" i="66" s="1"/>
  <c r="B3317" i="66" s="1"/>
  <c r="B3318" i="66" s="1"/>
  <c r="B3319" i="66" s="1"/>
  <c r="B3320" i="66" s="1"/>
  <c r="B3321" i="66" s="1"/>
  <c r="B3322" i="66" s="1"/>
  <c r="B3323" i="66" s="1"/>
  <c r="B3324" i="66" s="1"/>
  <c r="B3325" i="66" s="1"/>
  <c r="B3326" i="66" s="1"/>
  <c r="B3327" i="66" s="1"/>
  <c r="B3328" i="66" s="1"/>
  <c r="B3329" i="66" s="1"/>
  <c r="B3330" i="66" s="1"/>
  <c r="B3331" i="66" s="1"/>
  <c r="B3332" i="66" s="1"/>
  <c r="B3333" i="66" s="1"/>
  <c r="B3334" i="66" s="1"/>
  <c r="B3335" i="66" s="1"/>
  <c r="B3336" i="66" s="1"/>
  <c r="B3337" i="66" s="1"/>
  <c r="B3338" i="66" s="1"/>
  <c r="B3339" i="66" s="1"/>
  <c r="B3340" i="66" s="1"/>
  <c r="B3341" i="66" s="1"/>
  <c r="B3342" i="66" s="1"/>
  <c r="B3343" i="66" s="1"/>
  <c r="B3344" i="66" s="1"/>
  <c r="B3345" i="66" s="1"/>
  <c r="B3346" i="66" s="1"/>
  <c r="B3347" i="66" s="1"/>
  <c r="B3348" i="66" s="1"/>
  <c r="B3349" i="66" s="1"/>
  <c r="B3350" i="66" s="1"/>
  <c r="B3351" i="66" s="1"/>
  <c r="B3352" i="66" s="1"/>
  <c r="B3353" i="66" s="1"/>
  <c r="B3354" i="66" s="1"/>
  <c r="B3355" i="66" s="1"/>
  <c r="B3356" i="66" s="1"/>
  <c r="B3357" i="66" s="1"/>
  <c r="B3358" i="66" s="1"/>
  <c r="B3359" i="66" s="1"/>
  <c r="B3360" i="66" s="1"/>
  <c r="B3361" i="66" s="1"/>
  <c r="B3362" i="66" s="1"/>
  <c r="B3363" i="66" s="1"/>
  <c r="B3364" i="66" s="1"/>
  <c r="B3365" i="66" s="1"/>
  <c r="B3366" i="66" s="1"/>
  <c r="B3367" i="66" s="1"/>
  <c r="B3368" i="66" s="1"/>
  <c r="B3369" i="66" s="1"/>
  <c r="B3370" i="66" s="1"/>
  <c r="B3371" i="66" s="1"/>
  <c r="B3372" i="66" s="1"/>
  <c r="B3373" i="66" s="1"/>
  <c r="B3374" i="66" s="1"/>
  <c r="B3375" i="66" s="1"/>
  <c r="B3376" i="66" s="1"/>
  <c r="B3377" i="66" s="1"/>
  <c r="B3378" i="66" s="1"/>
  <c r="B3379" i="66" s="1"/>
  <c r="B3380" i="66" s="1"/>
  <c r="B3381" i="66" s="1"/>
  <c r="B3382" i="66" s="1"/>
  <c r="B3383" i="66" s="1"/>
  <c r="B3384" i="66" s="1"/>
  <c r="B3385" i="66" s="1"/>
  <c r="B3386" i="66" s="1"/>
  <c r="B3387" i="66" s="1"/>
  <c r="B3388" i="66" s="1"/>
  <c r="B3389" i="66" s="1"/>
  <c r="B3390" i="66" s="1"/>
  <c r="B3391" i="66" s="1"/>
  <c r="B3392" i="66" s="1"/>
  <c r="B3393" i="66" s="1"/>
  <c r="B3394" i="66" s="1"/>
  <c r="B3395" i="66" s="1"/>
  <c r="B3396" i="66" s="1"/>
  <c r="B3397" i="66" s="1"/>
  <c r="B3398" i="66" s="1"/>
  <c r="B3399" i="66" s="1"/>
  <c r="B3400" i="66" s="1"/>
  <c r="B3401" i="66" s="1"/>
  <c r="B3402" i="66" s="1"/>
  <c r="B3403" i="66" s="1"/>
  <c r="B3404" i="66" s="1"/>
  <c r="B3405" i="66" s="1"/>
  <c r="B3406" i="66" s="1"/>
  <c r="B3407" i="66" s="1"/>
  <c r="B3408" i="66" s="1"/>
  <c r="B3409" i="66" s="1"/>
  <c r="B3410" i="66" s="1"/>
  <c r="B3411" i="66" s="1"/>
  <c r="B3412" i="66" s="1"/>
  <c r="B3413" i="66" s="1"/>
  <c r="B3414" i="66" s="1"/>
  <c r="B3415" i="66" s="1"/>
  <c r="B3416" i="66" s="1"/>
  <c r="B3417" i="66" s="1"/>
  <c r="B3418" i="66" s="1"/>
  <c r="B3419" i="66" s="1"/>
  <c r="B3420" i="66" s="1"/>
  <c r="B3421" i="66" s="1"/>
  <c r="B3422" i="66" s="1"/>
  <c r="B3423" i="66" s="1"/>
  <c r="B3424" i="66" s="1"/>
  <c r="B3425" i="66" s="1"/>
  <c r="B3426" i="66" s="1"/>
  <c r="B3427" i="66" s="1"/>
  <c r="B3428" i="66" s="1"/>
  <c r="B3429" i="66" s="1"/>
  <c r="B3430" i="66" s="1"/>
  <c r="B3431" i="66" s="1"/>
  <c r="B3432" i="66" s="1"/>
  <c r="B3433" i="66" s="1"/>
  <c r="B3434" i="66" s="1"/>
  <c r="B3435" i="66" s="1"/>
  <c r="B3436" i="66" s="1"/>
  <c r="B3437" i="66" s="1"/>
  <c r="B3438" i="66" s="1"/>
  <c r="B3439" i="66" s="1"/>
  <c r="B3440" i="66" s="1"/>
  <c r="B3441" i="66" s="1"/>
  <c r="B3442" i="66" s="1"/>
  <c r="B3443" i="66" s="1"/>
  <c r="B3444" i="66" s="1"/>
  <c r="B3445" i="66" s="1"/>
  <c r="B3446" i="66" s="1"/>
  <c r="B3447" i="66" s="1"/>
  <c r="B3448" i="66" s="1"/>
  <c r="B3449" i="66" s="1"/>
  <c r="B3450" i="66" s="1"/>
  <c r="B3451" i="66" s="1"/>
  <c r="B3452" i="66" s="1"/>
  <c r="B3453" i="66" s="1"/>
  <c r="B3454" i="66" s="1"/>
  <c r="B3455" i="66" s="1"/>
  <c r="B3456" i="66" s="1"/>
  <c r="B3457" i="66" s="1"/>
  <c r="B3458" i="66" s="1"/>
  <c r="B3459" i="66" s="1"/>
  <c r="B3460" i="66" s="1"/>
  <c r="B3461" i="66" s="1"/>
  <c r="B3462" i="66" s="1"/>
  <c r="B3463" i="66" s="1"/>
  <c r="B3464" i="66" s="1"/>
  <c r="B3465" i="66" s="1"/>
  <c r="B3466" i="66" s="1"/>
  <c r="B3467" i="66" s="1"/>
  <c r="B3468" i="66" s="1"/>
  <c r="B3469" i="66" s="1"/>
  <c r="B3470" i="66" s="1"/>
  <c r="B3471" i="66" s="1"/>
  <c r="B3472" i="66" s="1"/>
  <c r="B3473" i="66" s="1"/>
  <c r="B3474" i="66" s="1"/>
  <c r="B3475" i="66" s="1"/>
  <c r="B3476" i="66" s="1"/>
  <c r="B3477" i="66" s="1"/>
  <c r="B3478" i="66" s="1"/>
  <c r="B3479" i="66" s="1"/>
  <c r="B3480" i="66" s="1"/>
  <c r="B3481" i="66" s="1"/>
  <c r="B3482" i="66" s="1"/>
  <c r="B3483" i="66" s="1"/>
  <c r="B3484" i="66" s="1"/>
  <c r="B3485" i="66" s="1"/>
  <c r="B3486" i="66" s="1"/>
  <c r="B3487" i="66" s="1"/>
  <c r="B3488" i="66" s="1"/>
  <c r="B3489" i="66" s="1"/>
  <c r="B3490" i="66" s="1"/>
  <c r="B3491" i="66" s="1"/>
  <c r="B3492" i="66" s="1"/>
  <c r="B3493" i="66" s="1"/>
  <c r="B3494" i="66" s="1"/>
  <c r="B3495" i="66" s="1"/>
  <c r="B3496" i="66" s="1"/>
  <c r="B3497" i="66" s="1"/>
  <c r="B3498" i="66" s="1"/>
  <c r="B3499" i="66" s="1"/>
  <c r="B3500" i="66" s="1"/>
  <c r="B3501" i="66" s="1"/>
  <c r="B3502" i="66" s="1"/>
  <c r="B3503" i="66" s="1"/>
  <c r="B3504" i="66" s="1"/>
  <c r="B3505" i="66" s="1"/>
  <c r="B3506" i="66" s="1"/>
  <c r="B3507" i="66" s="1"/>
  <c r="B3508" i="66" s="1"/>
  <c r="B3509" i="66" s="1"/>
  <c r="B3510" i="66" s="1"/>
  <c r="B3511" i="66" s="1"/>
  <c r="B3512" i="66" s="1"/>
  <c r="B3513" i="66" s="1"/>
  <c r="B3514" i="66" s="1"/>
  <c r="B3515" i="66" s="1"/>
  <c r="B3516" i="66" s="1"/>
  <c r="B3517" i="66" s="1"/>
  <c r="B3518" i="66" s="1"/>
  <c r="B3519" i="66" s="1"/>
  <c r="B3520" i="66" s="1"/>
  <c r="B3521" i="66" s="1"/>
  <c r="B3522" i="66" s="1"/>
  <c r="B3523" i="66" s="1"/>
  <c r="B3524" i="66" s="1"/>
  <c r="B3525" i="66" s="1"/>
  <c r="B3526" i="66" s="1"/>
  <c r="B3527" i="66" s="1"/>
  <c r="B3528" i="66" s="1"/>
  <c r="B3529" i="66" s="1"/>
  <c r="B3530" i="66" s="1"/>
  <c r="B3531" i="66" s="1"/>
  <c r="B3532" i="66" s="1"/>
  <c r="B3533" i="66" s="1"/>
  <c r="B3534" i="66" s="1"/>
  <c r="B3535" i="66" s="1"/>
  <c r="B3536" i="66" s="1"/>
  <c r="B3537" i="66" s="1"/>
  <c r="B3538" i="66" s="1"/>
  <c r="B3539" i="66" s="1"/>
  <c r="B3540" i="66" s="1"/>
  <c r="B3541" i="66" s="1"/>
  <c r="B3542" i="66" s="1"/>
  <c r="B3543" i="66" s="1"/>
  <c r="B3544" i="66" s="1"/>
  <c r="B3545" i="66" s="1"/>
  <c r="B3546" i="66" s="1"/>
  <c r="B3547" i="66" s="1"/>
  <c r="B3548" i="66" s="1"/>
  <c r="B3549" i="66" s="1"/>
  <c r="B3550" i="66" s="1"/>
  <c r="B3551" i="66" s="1"/>
  <c r="B3552" i="66" s="1"/>
  <c r="B3553" i="66" s="1"/>
  <c r="B3554" i="66" s="1"/>
  <c r="B3555" i="66" s="1"/>
  <c r="B3556" i="66" s="1"/>
  <c r="B3557" i="66" s="1"/>
  <c r="B3558" i="66" s="1"/>
  <c r="B3559" i="66" s="1"/>
  <c r="B3560" i="66" s="1"/>
  <c r="B3561" i="66" s="1"/>
  <c r="B3562" i="66" s="1"/>
  <c r="B3563" i="66" s="1"/>
  <c r="B3564" i="66" s="1"/>
  <c r="B3565" i="66" s="1"/>
  <c r="B3566" i="66" s="1"/>
  <c r="B3567" i="66" s="1"/>
  <c r="B3568" i="66" s="1"/>
  <c r="B3569" i="66" s="1"/>
  <c r="B3570" i="66" s="1"/>
  <c r="B3571" i="66" s="1"/>
  <c r="B3572" i="66" s="1"/>
  <c r="B3573" i="66" s="1"/>
  <c r="B3574" i="66" s="1"/>
  <c r="B3575" i="66" s="1"/>
  <c r="B3576" i="66" s="1"/>
  <c r="B3577" i="66" s="1"/>
  <c r="B3578" i="66" s="1"/>
  <c r="B3579" i="66" s="1"/>
  <c r="B3580" i="66" s="1"/>
  <c r="B3581" i="66" s="1"/>
  <c r="B3582" i="66" s="1"/>
  <c r="B3583" i="66" s="1"/>
  <c r="B3584" i="66" s="1"/>
  <c r="B3585" i="66" s="1"/>
  <c r="B3586" i="66" s="1"/>
  <c r="B3587" i="66" s="1"/>
  <c r="B3588" i="66" s="1"/>
  <c r="B3589" i="66" s="1"/>
  <c r="B3590" i="66" s="1"/>
  <c r="B3591" i="66" s="1"/>
  <c r="B3592" i="66" s="1"/>
  <c r="B3593" i="66" s="1"/>
  <c r="B3594" i="66" s="1"/>
  <c r="B3595" i="66" s="1"/>
  <c r="B3596" i="66" s="1"/>
  <c r="B3597" i="66" s="1"/>
  <c r="B3598" i="66" s="1"/>
  <c r="B3599" i="66" s="1"/>
  <c r="B3600" i="66" s="1"/>
  <c r="B3601" i="66" s="1"/>
  <c r="B3602" i="66" s="1"/>
  <c r="B3603" i="66" s="1"/>
  <c r="B3604" i="66" s="1"/>
  <c r="B3605" i="66" s="1"/>
  <c r="B3606" i="66" s="1"/>
  <c r="B3607" i="66" s="1"/>
  <c r="B3608" i="66" s="1"/>
  <c r="B3609" i="66" s="1"/>
  <c r="B3610" i="66" s="1"/>
  <c r="B3611" i="66" s="1"/>
  <c r="B3612" i="66" s="1"/>
  <c r="B3613" i="66" s="1"/>
  <c r="B3614" i="66" s="1"/>
  <c r="B3615" i="66" s="1"/>
  <c r="B3616" i="66" s="1"/>
  <c r="B3617" i="66" s="1"/>
  <c r="B3618" i="66" s="1"/>
  <c r="B3619" i="66" s="1"/>
  <c r="B3620" i="66" s="1"/>
  <c r="B3621" i="66" s="1"/>
  <c r="B3622" i="66" s="1"/>
  <c r="B3623" i="66" s="1"/>
  <c r="B3624" i="66" s="1"/>
  <c r="B3625" i="66" s="1"/>
  <c r="B3626" i="66" s="1"/>
  <c r="B3627" i="66" s="1"/>
  <c r="B3628" i="66" s="1"/>
  <c r="B3629" i="66" s="1"/>
  <c r="B3630" i="66" s="1"/>
  <c r="B3631" i="66" s="1"/>
  <c r="B3632" i="66" s="1"/>
  <c r="B3633" i="66" s="1"/>
  <c r="B3634" i="66" s="1"/>
  <c r="B3635" i="66" s="1"/>
  <c r="B3636" i="66" s="1"/>
  <c r="B3637" i="66" s="1"/>
  <c r="B3638" i="66" s="1"/>
  <c r="B3639" i="66" s="1"/>
  <c r="B3640" i="66" s="1"/>
  <c r="B3641" i="66" s="1"/>
  <c r="B3642" i="66" s="1"/>
  <c r="B3643" i="66" s="1"/>
  <c r="B3644" i="66" s="1"/>
  <c r="B3645" i="66" s="1"/>
  <c r="B3646" i="66" s="1"/>
  <c r="B3647" i="66" s="1"/>
  <c r="B3648" i="66" s="1"/>
  <c r="B3649" i="66" s="1"/>
  <c r="B3650" i="66" s="1"/>
  <c r="B3651" i="66" s="1"/>
  <c r="B3652" i="66" s="1"/>
  <c r="B3653" i="66" s="1"/>
  <c r="B3654" i="66" s="1"/>
  <c r="B3655" i="66" s="1"/>
  <c r="B3656" i="66" s="1"/>
  <c r="B3657" i="66" s="1"/>
  <c r="B3658" i="66" s="1"/>
  <c r="B3659" i="66" s="1"/>
  <c r="B3660" i="66" s="1"/>
  <c r="B3661" i="66" s="1"/>
  <c r="B3662" i="66" s="1"/>
  <c r="B3663" i="66" s="1"/>
  <c r="B3664" i="66" s="1"/>
  <c r="B3665" i="66" s="1"/>
  <c r="B3666" i="66" s="1"/>
  <c r="B3667" i="66" s="1"/>
  <c r="B3668" i="66" s="1"/>
  <c r="B3669" i="66" s="1"/>
  <c r="B3670" i="66" s="1"/>
  <c r="B3671" i="66" s="1"/>
  <c r="B3672" i="66" s="1"/>
  <c r="H2412" i="66"/>
  <c r="I2313" i="66"/>
  <c r="F1722" i="66"/>
  <c r="B3673" i="66" l="1"/>
  <c r="B3674" i="66" s="1"/>
  <c r="B3675" i="66" s="1"/>
  <c r="B3676" i="66" s="1"/>
  <c r="B3677" i="66" s="1"/>
  <c r="B3678" i="66" s="1"/>
  <c r="B3679" i="66" s="1"/>
  <c r="B3680" i="66" s="1"/>
  <c r="B3681" i="66" s="1"/>
  <c r="B3682" i="66" s="1"/>
  <c r="B3683" i="66" s="1"/>
  <c r="B3684" i="66" s="1"/>
  <c r="B3685" i="66" s="1"/>
  <c r="B3686" i="66" s="1"/>
  <c r="B3687" i="66" s="1"/>
  <c r="B3688" i="66" s="1"/>
  <c r="B3689" i="66" s="1"/>
  <c r="B3690" i="66" s="1"/>
  <c r="B3691" i="66" s="1"/>
  <c r="B3692" i="66" s="1"/>
  <c r="B3693" i="66" s="1"/>
  <c r="B3694" i="66" s="1"/>
  <c r="B3695" i="66" s="1"/>
  <c r="B3696" i="66" s="1"/>
  <c r="B3697" i="66" s="1"/>
  <c r="B3698" i="66" s="1"/>
  <c r="B3699" i="66" s="1"/>
  <c r="B3700" i="66" s="1"/>
  <c r="B3701" i="66" s="1"/>
  <c r="B3702" i="66" s="1"/>
  <c r="B3703" i="66" s="1"/>
  <c r="B3704" i="66" s="1"/>
  <c r="B3705" i="66" s="1"/>
  <c r="B3706" i="66" s="1"/>
  <c r="B3707" i="66" s="1"/>
  <c r="B3708" i="66" s="1"/>
  <c r="B3709" i="66" s="1"/>
  <c r="B3710" i="66" s="1"/>
  <c r="B3711" i="66" s="1"/>
  <c r="B3712" i="66" s="1"/>
  <c r="B3713" i="66" s="1"/>
  <c r="B3714" i="66" s="1"/>
  <c r="B3715" i="66" s="1"/>
  <c r="B3716" i="66" s="1"/>
  <c r="B3717" i="66" s="1"/>
  <c r="B3718" i="66" s="1"/>
  <c r="B3719" i="66" s="1"/>
  <c r="B3720" i="66" s="1"/>
  <c r="B3721" i="66" s="1"/>
  <c r="B3722" i="66" s="1"/>
  <c r="B3723" i="66" s="1"/>
  <c r="B3724" i="66" s="1"/>
  <c r="B3725" i="66" s="1"/>
  <c r="B3726" i="66" s="1"/>
  <c r="B3727" i="66" s="1"/>
  <c r="B3728" i="66" s="1"/>
  <c r="B3729" i="66" s="1"/>
  <c r="B3730" i="66" s="1"/>
  <c r="B3731" i="66" s="1"/>
  <c r="B3732" i="66" s="1"/>
  <c r="B3733" i="66" s="1"/>
  <c r="B3734" i="66" s="1"/>
  <c r="B3735" i="66" s="1"/>
  <c r="B3736" i="66" s="1"/>
  <c r="B3737" i="66" s="1"/>
  <c r="B3738" i="66" s="1"/>
  <c r="B3739" i="66" s="1"/>
  <c r="B3740" i="66" s="1"/>
  <c r="B3741" i="66" s="1"/>
  <c r="B3742" i="66" s="1"/>
  <c r="B3743" i="66" s="1"/>
  <c r="B3744" i="66" s="1"/>
  <c r="B3745" i="66" s="1"/>
  <c r="B3746" i="66" s="1"/>
  <c r="B3747" i="66" s="1"/>
  <c r="B3748" i="66" s="1"/>
  <c r="B3749" i="66" s="1"/>
  <c r="B3750" i="66" s="1"/>
  <c r="B3751" i="66" s="1"/>
  <c r="B3752" i="66" s="1"/>
  <c r="B3753" i="66" s="1"/>
  <c r="B3754" i="66" s="1"/>
  <c r="B3755" i="66" s="1"/>
  <c r="B3756" i="66" s="1"/>
  <c r="B3757" i="66" s="1"/>
  <c r="B3758" i="66" s="1"/>
  <c r="B3759" i="66" s="1"/>
  <c r="B3760" i="66" s="1"/>
  <c r="B3761" i="66" s="1"/>
  <c r="B3762" i="66" s="1"/>
  <c r="B3763" i="66" s="1"/>
  <c r="B3764" i="66" s="1"/>
  <c r="B3765" i="66" s="1"/>
  <c r="B3766" i="66" s="1"/>
  <c r="B3767" i="66" s="1"/>
  <c r="B3768" i="66" s="1"/>
  <c r="B3769" i="66" s="1"/>
  <c r="B3770" i="66" s="1"/>
  <c r="B3771" i="66" s="1"/>
  <c r="B3772" i="66" s="1"/>
  <c r="B3773" i="66" s="1"/>
  <c r="B3774" i="66" s="1"/>
  <c r="B3775" i="66" s="1"/>
  <c r="B3776" i="66" s="1"/>
  <c r="B3777" i="66" s="1"/>
  <c r="B3778" i="66" s="1"/>
  <c r="B3779" i="66" s="1"/>
  <c r="B3780" i="66" s="1"/>
  <c r="K1" i="37"/>
  <c r="H30" i="19"/>
  <c r="I47" i="42"/>
  <c r="F43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ACTIVOFIJO</author>
    <author>ACTIVO-FIJO</author>
    <author>ACTIVO FIJO</author>
    <author>CONTA1</author>
    <author>INSPECTORCATASTRO</author>
    <author>PRESUPUESTO-E</author>
  </authors>
  <commentList>
    <comment ref="E11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1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2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2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2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12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562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FECHA DE ACTA DE RECEPCIÓN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68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FECHA DE ACTA DE RECEPCIÓN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3" authorId="2" shapeId="0" xr:uid="{00000000-0006-0000-0100-00000A000000}">
      <text>
        <r>
          <rPr>
            <sz val="9"/>
            <color indexed="81"/>
            <rFont val="Tahoma"/>
            <family val="2"/>
          </rPr>
          <t>Donacion</t>
        </r>
      </text>
    </comment>
    <comment ref="C1391" authorId="3" shapeId="0" xr:uid="{00000000-0006-0000-0100-00000B000000}">
      <text>
        <r>
          <rPr>
            <sz val="9"/>
            <color indexed="81"/>
            <rFont val="Tahoma"/>
            <family val="2"/>
          </rPr>
          <t>Originalmente asignada a RRHH</t>
        </r>
      </text>
    </comment>
    <comment ref="D1391" authorId="3" shapeId="0" xr:uid="{00000000-0006-0000-0100-00000C000000}">
      <text>
        <r>
          <rPr>
            <sz val="9"/>
            <color indexed="81"/>
            <rFont val="Tahoma"/>
            <family val="2"/>
          </rPr>
          <t>Comprada con Prestamo abril 2016, no se han recibido los documentos de UACI</t>
        </r>
      </text>
    </comment>
    <comment ref="D1392" authorId="2" shapeId="0" xr:uid="{00000000-0006-0000-0100-00000D000000}">
      <text>
        <r>
          <rPr>
            <b/>
            <sz val="9"/>
            <color indexed="81"/>
            <rFont val="Tahoma"/>
            <family val="2"/>
          </rPr>
          <t>Ubicado en sala de reuniones 2º nivel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3" authorId="2" shapeId="0" xr:uid="{00000000-0006-0000-0100-00000E000000}">
      <text>
        <r>
          <rPr>
            <b/>
            <sz val="9"/>
            <color indexed="81"/>
            <rFont val="Tahoma"/>
            <family val="2"/>
          </rPr>
          <t>Ubicado en Sala de Sesiones  Consejo
3º Nivel</t>
        </r>
      </text>
    </comment>
    <comment ref="D1416" authorId="2" shapeId="0" xr:uid="{00000000-0006-0000-0100-00000F000000}">
      <text>
        <r>
          <rPr>
            <b/>
            <sz val="9"/>
            <color indexed="81"/>
            <rFont val="Tahoma"/>
            <family val="2"/>
          </rPr>
          <t>Ubicada en Sala de reuniones 2º Nivel</t>
        </r>
      </text>
    </comment>
    <comment ref="D1676" authorId="3" shapeId="0" xr:uid="{00000000-0006-0000-0100-000010000000}">
      <text>
        <r>
          <rPr>
            <sz val="9"/>
            <color indexed="81"/>
            <rFont val="Tahoma"/>
            <family val="2"/>
          </rPr>
          <t>Comprada con Prestamo abril 2016, no se han recibido los documentos de UACI</t>
        </r>
      </text>
    </comment>
    <comment ref="D1717" authorId="4" shapeId="0" xr:uid="{00000000-0006-0000-0100-000011000000}">
      <text>
        <r>
          <rPr>
            <b/>
            <sz val="9"/>
            <color indexed="81"/>
            <rFont val="Tahoma"/>
            <family val="2"/>
          </rPr>
          <t>No se sabe su procedencia, al momento de hacer cambio de encargado de unidad se encontraron estos bienes</t>
        </r>
      </text>
    </comment>
    <comment ref="D1718" authorId="4" shapeId="0" xr:uid="{00000000-0006-0000-0100-000012000000}">
      <text>
        <r>
          <rPr>
            <b/>
            <sz val="9"/>
            <color indexed="81"/>
            <rFont val="Tahoma"/>
            <family val="2"/>
          </rPr>
          <t>Memorando de Guarda almacen del 28 de abril 2016</t>
        </r>
      </text>
    </comment>
    <comment ref="E1809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10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11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7" authorId="3" shapeId="0" xr:uid="{00000000-0006-0000-0100-000016000000}">
      <text>
        <r>
          <rPr>
            <b/>
            <sz val="9"/>
            <color indexed="81"/>
            <rFont val="Tahoma"/>
            <family val="2"/>
          </rPr>
          <t>Core I7 4790 3.6GHZ Disco duro de 1TB, Quemador, monitor LED, Bocinas, Teclado y Mause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8" authorId="2" shapeId="0" xr:uid="{00000000-0006-0000-0100-000017000000}">
      <text>
        <r>
          <rPr>
            <b/>
            <sz val="9"/>
            <color indexed="81"/>
            <rFont val="Tahoma"/>
            <family val="2"/>
          </rPr>
          <t>Trasladado de Gestión
Cod Anterior 860213-1201-03</t>
        </r>
      </text>
    </comment>
    <comment ref="D2271" authorId="4" shapeId="0" xr:uid="{00000000-0006-0000-0100-000018000000}">
      <text>
        <r>
          <rPr>
            <b/>
            <sz val="9"/>
            <color indexed="81"/>
            <rFont val="Tahoma"/>
            <family val="2"/>
          </rPr>
          <t>Uso Gonzalo, Artesanal color beige, procedencia donación adquiridos por Saul Tobar</t>
        </r>
      </text>
    </comment>
    <comment ref="D2386" authorId="3" shapeId="0" xr:uid="{00000000-0006-0000-0100-000019000000}">
      <text>
        <r>
          <rPr>
            <b/>
            <sz val="9"/>
            <color indexed="81"/>
            <rFont val="Tahoma"/>
            <family val="2"/>
          </rPr>
          <t>Core I3 4170 3.7GHZ Disco duro de 1TB, Quemador, monitor LED, Bocinas, Teclado y Mause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05" authorId="5" shapeId="0" xr:uid="{00000000-0006-0000-0100-00001A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06" authorId="5" shapeId="0" xr:uid="{00000000-0006-0000-0100-00001B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07" authorId="5" shapeId="0" xr:uid="{00000000-0006-0000-0100-00001C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08" authorId="5" shapeId="0" xr:uid="{00000000-0006-0000-0100-00001D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09" authorId="5" shapeId="0" xr:uid="{00000000-0006-0000-0100-00001E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0" authorId="5" shapeId="0" xr:uid="{00000000-0006-0000-0100-00001F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1" authorId="5" shapeId="0" xr:uid="{00000000-0006-0000-0100-000020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2" authorId="5" shapeId="0" xr:uid="{00000000-0006-0000-0100-000021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3" authorId="5" shapeId="0" xr:uid="{00000000-0006-0000-0100-000022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4" authorId="5" shapeId="0" xr:uid="{00000000-0006-0000-0100-000023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15" authorId="5" shapeId="0" xr:uid="{00000000-0006-0000-0100-000024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E2706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municipal</t>
        </r>
      </text>
    </comment>
    <comment ref="E3370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1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2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3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4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5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6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7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8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79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0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2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3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4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5" authorId="0" shapeId="0" xr:uid="{00000000-0006-0000-0100-00003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6" authorId="0" shapeId="0" xr:uid="{00000000-0006-0000-0100-00003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7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8" authorId="0" shapeId="0" xr:uid="{00000000-0006-0000-0100-000038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89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0" authorId="0" shapeId="0" xr:uid="{00000000-0006-0000-0100-00003A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1" authorId="0" shapeId="0" xr:uid="{00000000-0006-0000-0100-00003B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2" authorId="0" shapeId="0" xr:uid="{00000000-0006-0000-0100-00003C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3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4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5" authorId="0" shapeId="0" xr:uid="{00000000-0006-0000-0100-00003F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6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7" authorId="0" shapeId="0" xr:uid="{00000000-0006-0000-0100-00004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8" authorId="0" shapeId="0" xr:uid="{00000000-0006-0000-0100-00004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399" authorId="0" shapeId="0" xr:uid="{00000000-0006-0000-0100-00004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400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CONTA1</author>
  </authors>
  <commentList>
    <comment ref="D56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Core I3 4170 3.7GHZ Disco duro de 1TB, Quemador, monitor LED, Bocinas, Teclado y Mause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PRESUPUESTO-E</author>
  </authors>
  <commentList>
    <comment ref="F23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4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5" authorId="0" shapeId="0" xr:uid="{00000000-0006-0000-2300-000003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6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7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8" authorId="0" shapeId="0" xr:uid="{00000000-0006-0000-2300-000006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29" authorId="0" shapeId="0" xr:uid="{00000000-0006-0000-2300-000007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30" authorId="0" shapeId="0" xr:uid="{00000000-0006-0000-2300-000008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31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3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  <comment ref="F33" authorId="0" shapeId="0" xr:uid="{00000000-0006-0000-2300-00000B000000}">
      <text>
        <r>
          <rPr>
            <b/>
            <sz val="9"/>
            <color indexed="81"/>
            <rFont val="Tahoma"/>
            <family val="2"/>
          </rPr>
          <t>Activo Fijo:</t>
        </r>
        <r>
          <rPr>
            <sz val="9"/>
            <color indexed="81"/>
            <rFont val="Tahoma"/>
            <family val="2"/>
          </rPr>
          <t xml:space="preserve">
Precios según reporte de USAID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ACTIVOFIJO</author>
  </authors>
  <commentList>
    <comment ref="E71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municipal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ACTIVOFIJO</author>
  </authors>
  <commentList>
    <comment ref="E34" authorId="0" shapeId="0" xr:uid="{00000000-0006-0000-3B00-00000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5" authorId="0" shapeId="0" xr:uid="{00000000-0006-0000-3B00-00000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6" authorId="0" shapeId="0" xr:uid="{00000000-0006-0000-3B00-00000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7" authorId="0" shapeId="0" xr:uid="{00000000-0006-0000-3B00-00000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8" authorId="0" shapeId="0" xr:uid="{00000000-0006-0000-3B00-00000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39" authorId="0" shapeId="0" xr:uid="{00000000-0006-0000-3B00-00000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0" authorId="0" shapeId="0" xr:uid="{00000000-0006-0000-3B00-00000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1" authorId="0" shapeId="0" xr:uid="{00000000-0006-0000-3B00-000008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2" authorId="0" shapeId="0" xr:uid="{00000000-0006-0000-3B00-000009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3" authorId="0" shapeId="0" xr:uid="{00000000-0006-0000-3B00-00000A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4" authorId="0" shapeId="0" xr:uid="{00000000-0006-0000-3B00-00000B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5" authorId="0" shapeId="0" xr:uid="{00000000-0006-0000-3B00-00000C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6" authorId="0" shapeId="0" xr:uid="{00000000-0006-0000-3B00-00000D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7" authorId="0" shapeId="0" xr:uid="{00000000-0006-0000-3B00-00000E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8" authorId="0" shapeId="0" xr:uid="{00000000-0006-0000-3B00-00000F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49" authorId="0" shapeId="0" xr:uid="{00000000-0006-0000-3B00-000010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0" authorId="0" shapeId="0" xr:uid="{00000000-0006-0000-3B00-00001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1" authorId="0" shapeId="0" xr:uid="{00000000-0006-0000-3B00-00001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2" authorId="0" shapeId="0" xr:uid="{00000000-0006-0000-3B00-00001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3" authorId="0" shapeId="0" xr:uid="{00000000-0006-0000-3B00-00001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4" authorId="0" shapeId="0" xr:uid="{00000000-0006-0000-3B00-00001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5" authorId="0" shapeId="0" xr:uid="{00000000-0006-0000-3B00-00001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6" authorId="0" shapeId="0" xr:uid="{00000000-0006-0000-3B00-00001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7" authorId="0" shapeId="0" xr:uid="{00000000-0006-0000-3B00-000018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8" authorId="0" shapeId="0" xr:uid="{00000000-0006-0000-3B00-000019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59" authorId="0" shapeId="0" xr:uid="{00000000-0006-0000-3B00-00001A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60" authorId="0" shapeId="0" xr:uid="{00000000-0006-0000-3B00-00001B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61" authorId="0" shapeId="0" xr:uid="{00000000-0006-0000-3B00-00001C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62" authorId="0" shapeId="0" xr:uid="{00000000-0006-0000-3B00-00001D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63" authorId="0" shapeId="0" xr:uid="{00000000-0006-0000-3B00-00001E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  <comment ref="E64" authorId="0" shapeId="0" xr:uid="{00000000-0006-0000-3B00-00001F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MEMORANDUM RECIBIDO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ACTIVOFIJO</author>
  </authors>
  <commentList>
    <comment ref="E3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3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36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  <comment ref="E40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ACTIVOFIJO:</t>
        </r>
        <r>
          <rPr>
            <sz val="9"/>
            <color indexed="81"/>
            <rFont val="Tahoma"/>
            <family val="2"/>
          </rPr>
          <t xml:space="preserve">
fecha de acuerdo de aceptacion de donacion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ACTIVO-FIJO</author>
    <author>ACTIVO FIJO</author>
  </authors>
  <commentList>
    <comment ref="E1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FECHA DE ACTA DE RECEPCIÓN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FECHA DE ACTA DE RECEPCIÓN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4" authorId="1" shapeId="0" xr:uid="{00000000-0006-0000-0A00-000003000000}">
      <text>
        <r>
          <rPr>
            <sz val="9"/>
            <color indexed="81"/>
            <rFont val="Tahoma"/>
            <family val="2"/>
          </rPr>
          <t>Donacion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CONTA1</author>
    <author>ACTIVO FIJO</author>
  </authors>
  <commentList>
    <comment ref="C31" authorId="0" shapeId="0" xr:uid="{00000000-0006-0000-1000-000001000000}">
      <text>
        <r>
          <rPr>
            <sz val="9"/>
            <color indexed="81"/>
            <rFont val="Tahoma"/>
            <family val="2"/>
          </rPr>
          <t>Originalmente asignada a RRHH</t>
        </r>
      </text>
    </comment>
    <comment ref="D31" authorId="0" shapeId="0" xr:uid="{00000000-0006-0000-1000-000002000000}">
      <text>
        <r>
          <rPr>
            <sz val="9"/>
            <color indexed="81"/>
            <rFont val="Tahoma"/>
            <family val="2"/>
          </rPr>
          <t>Comprada con Prestamo abril 2016, no se han recibido los documentos de UACI</t>
        </r>
      </text>
    </comment>
    <comment ref="D33" authorId="1" shapeId="0" xr:uid="{00000000-0006-0000-1000-000003000000}">
      <text>
        <r>
          <rPr>
            <b/>
            <sz val="9"/>
            <color indexed="81"/>
            <rFont val="Tahoma"/>
            <family val="2"/>
          </rPr>
          <t>Ubicado en sala de reuniones 2º nivel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Ubicado en Sala de Sesiones  Consejo
3º Nivel</t>
        </r>
      </text>
    </comment>
    <comment ref="D59" authorId="1" shapeId="0" xr:uid="{00000000-0006-0000-1000-000005000000}">
      <text>
        <r>
          <rPr>
            <b/>
            <sz val="9"/>
            <color indexed="81"/>
            <rFont val="Tahoma"/>
            <family val="2"/>
          </rPr>
          <t>Ubicada en Sala de reuniones 2º Nivel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CONTA1</author>
  </authors>
  <commentList>
    <comment ref="D29" authorId="0" shapeId="0" xr:uid="{00000000-0006-0000-1500-000001000000}">
      <text>
        <r>
          <rPr>
            <sz val="9"/>
            <color indexed="81"/>
            <rFont val="Tahoma"/>
            <family val="2"/>
          </rPr>
          <t>Comprada con Prestamo abril 2016, no se han recibido los documentos de UACI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INSPECTORCATASTRO</author>
  </authors>
  <commentList>
    <comment ref="D38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No se sabe su procedencia, al momento de hacer cambio de encargado de unidad se encontraron estos bienes</t>
        </r>
      </text>
    </comment>
    <comment ref="D39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Memorando de Guarda almacen del 28 de abril 2016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ACTIVO-FIJO</author>
  </authors>
  <commentList>
    <comment ref="E4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Fecha de documento notarial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CONTA1</author>
    <author>ACTIVO FIJO</author>
  </authors>
  <commentList>
    <comment ref="D3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Core I7 4790 3.6GHZ Disco duro de 1TB, Quemador, monitor LED, Bocinas, Teclado y Mause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Trasladado de Gestión
Cod Anterior 860213-1201-03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INSPECTORCATASTRO</author>
  </authors>
  <commentList>
    <comment ref="D77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Uso Gonzalo, Artesanal color beige, procedencia donación adquiridos por Saul Tobar</t>
        </r>
      </text>
    </comment>
  </commentList>
</comments>
</file>

<file path=xl/sharedStrings.xml><?xml version="1.0" encoding="utf-8"?>
<sst xmlns="http://schemas.openxmlformats.org/spreadsheetml/2006/main" count="41270" uniqueCount="7506">
  <si>
    <t>ALCALDIA MUNICIPAL DE APOPA</t>
  </si>
  <si>
    <t>INVENTARIO GENERAL DE BIENES MUEBLES</t>
  </si>
  <si>
    <t>CODIGO</t>
  </si>
  <si>
    <t>FECHA DE COMPRA</t>
  </si>
  <si>
    <t xml:space="preserve">VALOR  </t>
  </si>
  <si>
    <t>OBSERVACIONES</t>
  </si>
  <si>
    <t>DESCRIPCION</t>
  </si>
  <si>
    <t>Nº</t>
  </si>
  <si>
    <t>860236-1201-01</t>
  </si>
  <si>
    <t>Escritorio Secretarial</t>
  </si>
  <si>
    <t>860236-1201-02</t>
  </si>
  <si>
    <t>Escritorio secretarial</t>
  </si>
  <si>
    <t>860236-1201-03</t>
  </si>
  <si>
    <t>19/07/2010</t>
  </si>
  <si>
    <t>860236-1201-04</t>
  </si>
  <si>
    <t>Mueble para computadora</t>
  </si>
  <si>
    <t>860236-1201-05</t>
  </si>
  <si>
    <t>Archivador metalico</t>
  </si>
  <si>
    <t>860236-1201-06</t>
  </si>
  <si>
    <t>Gabinete metalico</t>
  </si>
  <si>
    <t>860236-1201-07</t>
  </si>
  <si>
    <t>Mesa metalica</t>
  </si>
  <si>
    <t>860236-1201-08</t>
  </si>
  <si>
    <t>Mueble de madera</t>
  </si>
  <si>
    <t>860236-1201-15</t>
  </si>
  <si>
    <t>Escritorio tipo Catedra</t>
  </si>
  <si>
    <t>860236-1201-16</t>
  </si>
  <si>
    <t>860236-1201-17</t>
  </si>
  <si>
    <t>Librera o armario Línea de hierro</t>
  </si>
  <si>
    <t>860236-1201-19</t>
  </si>
  <si>
    <t>Pizarra Acrilica</t>
  </si>
  <si>
    <t>860236-1201-20</t>
  </si>
  <si>
    <t>Silla Ejecutiva</t>
  </si>
  <si>
    <t>860236-1201-21</t>
  </si>
  <si>
    <t>860236-1201-22</t>
  </si>
  <si>
    <t>860236-1202-03</t>
  </si>
  <si>
    <t>Computadora Completa</t>
  </si>
  <si>
    <t>860236-1202-07</t>
  </si>
  <si>
    <t>Impresor</t>
  </si>
  <si>
    <t>860236-1206-06</t>
  </si>
  <si>
    <t>Televisor</t>
  </si>
  <si>
    <t>860236-1206-21</t>
  </si>
  <si>
    <t>Video Camara</t>
  </si>
  <si>
    <t>860236-1206-22</t>
  </si>
  <si>
    <t>Camara Fotográca</t>
  </si>
  <si>
    <t>860236-1206-23</t>
  </si>
  <si>
    <t>Microfono Inalambrico</t>
  </si>
  <si>
    <t>860236-1207-02</t>
  </si>
  <si>
    <t>Aire acondicionado</t>
  </si>
  <si>
    <t>860236-1207-03</t>
  </si>
  <si>
    <t>860236-1202-11</t>
  </si>
  <si>
    <t>Case ATX</t>
  </si>
  <si>
    <t>860236-1202-14</t>
  </si>
  <si>
    <t>Monitor LCD de 18"</t>
  </si>
  <si>
    <t>860236-1202-15</t>
  </si>
  <si>
    <t>UPS</t>
  </si>
  <si>
    <t>860236-1202-16</t>
  </si>
  <si>
    <t>860236-1206-05</t>
  </si>
  <si>
    <t>31/07/1999</t>
  </si>
  <si>
    <t>860236-1206-09</t>
  </si>
  <si>
    <t>Aparato DVD</t>
  </si>
  <si>
    <t>860236-1206-12</t>
  </si>
  <si>
    <t>Camara de video</t>
  </si>
  <si>
    <t>860236-1201-23</t>
  </si>
  <si>
    <t>860226-1401-01</t>
  </si>
  <si>
    <t>Silla Secretarial</t>
  </si>
  <si>
    <t>Mal Estado</t>
  </si>
  <si>
    <t>Sillon Ejecutivo</t>
  </si>
  <si>
    <t>MOBILIARIO DE OFICINA (R.P)</t>
  </si>
  <si>
    <t>ESTADO</t>
  </si>
  <si>
    <t>Funcional</t>
  </si>
  <si>
    <t>MODELO</t>
  </si>
  <si>
    <t>SERIE</t>
  </si>
  <si>
    <t>EQUIPO INFORMATICO (FINANCIAMIENTO PRESTAMO)</t>
  </si>
  <si>
    <t>860236-1402-01</t>
  </si>
  <si>
    <t>Solo se encontro monitor</t>
  </si>
  <si>
    <t>Para descargo</t>
  </si>
  <si>
    <t>Ubicado en Identidad Cultural</t>
  </si>
  <si>
    <t>Sin Codigo</t>
  </si>
  <si>
    <t>Monitor</t>
  </si>
  <si>
    <t>860203-1402-02</t>
  </si>
  <si>
    <t>860203-1202-10</t>
  </si>
  <si>
    <t>CPU</t>
  </si>
  <si>
    <t>Silla de Espera</t>
  </si>
  <si>
    <t>860236-1202-18</t>
  </si>
  <si>
    <t>Estante Dexion 1</t>
  </si>
  <si>
    <t>No esta en la Unidad</t>
  </si>
  <si>
    <t>860236-1202-01</t>
  </si>
  <si>
    <t>Computadora completa</t>
  </si>
  <si>
    <t>860236-1202-12</t>
  </si>
  <si>
    <t>860236-1202-13</t>
  </si>
  <si>
    <t>860236-1206-07</t>
  </si>
  <si>
    <t>DVD</t>
  </si>
  <si>
    <t>860236-1206-11</t>
  </si>
  <si>
    <t>Camara Profesional</t>
  </si>
  <si>
    <t>No esta en la Unidad, según el personal de la unidad, el Ex Jefe de la unidad Marcos Perez, la saco de la Unidad para su Reparacion</t>
  </si>
  <si>
    <t>860236-1206-13</t>
  </si>
  <si>
    <t>860236-1206-14</t>
  </si>
  <si>
    <t>Extencion Electrica</t>
  </si>
  <si>
    <t>Según el personal de las Unidad, se dañaron y no se encuentran en fisico</t>
  </si>
  <si>
    <t>860236-1206-24</t>
  </si>
  <si>
    <t>Camara Fotografica</t>
  </si>
  <si>
    <t>No se encontro en la unidad, según personal se perdio de la unidad</t>
  </si>
  <si>
    <t>EQUIPO INFORMATICO  (R.P)</t>
  </si>
  <si>
    <t>EQUIPO DE SONIDO Y TV (R.P)</t>
  </si>
  <si>
    <t>EQUIPO ESCOLAR  (R.P)</t>
  </si>
  <si>
    <t>860231-1201-07</t>
  </si>
  <si>
    <t>860231-1201-08</t>
  </si>
  <si>
    <t>860231-1201-09</t>
  </si>
  <si>
    <t>860231-1201-10</t>
  </si>
  <si>
    <t>860231-1201-11</t>
  </si>
  <si>
    <t>860231-1201-12</t>
  </si>
  <si>
    <t>860231-1201-13</t>
  </si>
  <si>
    <t>860231-1201-14</t>
  </si>
  <si>
    <t>860231-1201-15</t>
  </si>
  <si>
    <t>Locker de 4 compartimientos</t>
  </si>
  <si>
    <t>Sillón Ejecutivo</t>
  </si>
  <si>
    <t>860231-1201-16</t>
  </si>
  <si>
    <t>Traslado</t>
  </si>
  <si>
    <t>Descargo</t>
  </si>
  <si>
    <t>860231-1202-05</t>
  </si>
  <si>
    <t>Impresora</t>
  </si>
  <si>
    <t>Para Descargo, hay memorandum</t>
  </si>
  <si>
    <t>860231-1202-08</t>
  </si>
  <si>
    <t xml:space="preserve">Impresor </t>
  </si>
  <si>
    <t>EQUIPO INFORMATICO  ( DONACION)</t>
  </si>
  <si>
    <t>860231-1502-01</t>
  </si>
  <si>
    <t>Computadora Laptop</t>
  </si>
  <si>
    <t>860231-1201-05</t>
  </si>
  <si>
    <t xml:space="preserve">Archivador Metalico </t>
  </si>
  <si>
    <t>4 gavetas</t>
  </si>
  <si>
    <t>Ubicado en la Oficina de Asistente</t>
  </si>
  <si>
    <t>860231-1201-19</t>
  </si>
  <si>
    <t>Mueble para Computadora</t>
  </si>
  <si>
    <t>EQUIPO DE TRANSPORTE</t>
  </si>
  <si>
    <t>Motocicleta</t>
  </si>
  <si>
    <t>860231-1208-16</t>
  </si>
  <si>
    <t>Placa M-198470</t>
  </si>
  <si>
    <t>Placa M-198504</t>
  </si>
  <si>
    <t>Placa M-198502</t>
  </si>
  <si>
    <t>EQUIPO DE TRANSPORTE( DONACION)</t>
  </si>
  <si>
    <t>860231-1508-16</t>
  </si>
  <si>
    <t>Bicicleta</t>
  </si>
  <si>
    <t>860231-1508-17</t>
  </si>
  <si>
    <t>860231-1508-18</t>
  </si>
  <si>
    <t>860231-1508-19</t>
  </si>
  <si>
    <t>860231-1508-20</t>
  </si>
  <si>
    <t>860231-1508-21</t>
  </si>
  <si>
    <t>860231-1508-22</t>
  </si>
  <si>
    <t>860231-1508-23</t>
  </si>
  <si>
    <t>860231-1508-24</t>
  </si>
  <si>
    <t>860231-1508-25</t>
  </si>
  <si>
    <t>860231-1508-26</t>
  </si>
  <si>
    <t>860231-1508-27</t>
  </si>
  <si>
    <t>860231-1508-28</t>
  </si>
  <si>
    <t>860231-1508-29</t>
  </si>
  <si>
    <t>Placa M-320305</t>
  </si>
  <si>
    <t>Placa M-320306</t>
  </si>
  <si>
    <t>Placa M-320323</t>
  </si>
  <si>
    <t>Placa M-320344</t>
  </si>
  <si>
    <t>Placa M-320345</t>
  </si>
  <si>
    <t>Placa M-320310</t>
  </si>
  <si>
    <t>Placa M-320314</t>
  </si>
  <si>
    <t>PlacaM-320348</t>
  </si>
  <si>
    <t>Placa M-320347</t>
  </si>
  <si>
    <t>MARCA</t>
  </si>
  <si>
    <t>860231-1201-20</t>
  </si>
  <si>
    <t>Silla Secretarial Con Brazo</t>
  </si>
  <si>
    <t>860218-1202-05</t>
  </si>
  <si>
    <t xml:space="preserve">CPU </t>
  </si>
  <si>
    <t>LG</t>
  </si>
  <si>
    <t>MOBILIARIO DE OFICINA (DONACION)</t>
  </si>
  <si>
    <t>Forza</t>
  </si>
  <si>
    <t>Ubicado en la oficina de asistente</t>
  </si>
  <si>
    <t>860231-1501-01</t>
  </si>
  <si>
    <t>IPSA</t>
  </si>
  <si>
    <t>860231-1501-02</t>
  </si>
  <si>
    <t>860231-1501-03</t>
  </si>
  <si>
    <t>860231-1501-04</t>
  </si>
  <si>
    <t>860231-1501-05</t>
  </si>
  <si>
    <t>860231-1501-06</t>
  </si>
  <si>
    <t>860231-1501-07</t>
  </si>
  <si>
    <t>860231-1501-08</t>
  </si>
  <si>
    <t>860231-1501-09</t>
  </si>
  <si>
    <t>860231-1501-10</t>
  </si>
  <si>
    <t>860231-1501-11</t>
  </si>
  <si>
    <t>860231-1501-12</t>
  </si>
  <si>
    <t>860231-1501-13</t>
  </si>
  <si>
    <t>860231-1501-14</t>
  </si>
  <si>
    <t>860231-1501-15</t>
  </si>
  <si>
    <t>860231-1501-16</t>
  </si>
  <si>
    <t>860231-1501-17</t>
  </si>
  <si>
    <t>860231-1501-18</t>
  </si>
  <si>
    <t>860231-1501-19</t>
  </si>
  <si>
    <t>860231-1501-20</t>
  </si>
  <si>
    <t>860231-1501-21</t>
  </si>
  <si>
    <t>860231-1501-22</t>
  </si>
  <si>
    <t>860231-1501-23</t>
  </si>
  <si>
    <t>860231-1501-24</t>
  </si>
  <si>
    <t>860231-1501-25</t>
  </si>
  <si>
    <t>860231-1501-26</t>
  </si>
  <si>
    <t>860231-1501-27</t>
  </si>
  <si>
    <t>860231-1501-28</t>
  </si>
  <si>
    <t>Donacion Ministerio de Justicia</t>
  </si>
  <si>
    <t>860231-1202-07</t>
  </si>
  <si>
    <t>BIENES NO UBICADOS EN LA UNIDAD</t>
  </si>
  <si>
    <t>860231-1202-06</t>
  </si>
  <si>
    <t>860231-1208-12</t>
  </si>
  <si>
    <t>860231-1508-13</t>
  </si>
  <si>
    <t>860231-1508-14</t>
  </si>
  <si>
    <t>860231-1508-15</t>
  </si>
  <si>
    <t>860231-1208-17</t>
  </si>
  <si>
    <t>860231-1208-18</t>
  </si>
  <si>
    <t>860231-1208-19</t>
  </si>
  <si>
    <t>860231-1208-20</t>
  </si>
  <si>
    <t>860231-1208-21</t>
  </si>
  <si>
    <t>860231-1208-22</t>
  </si>
  <si>
    <t>860231-1208-23</t>
  </si>
  <si>
    <t>860231-1208-24</t>
  </si>
  <si>
    <t>860231-1208-25</t>
  </si>
  <si>
    <t>FTZ00-P</t>
  </si>
  <si>
    <t>M-37114</t>
  </si>
  <si>
    <t>M-37111</t>
  </si>
  <si>
    <t>M-37108</t>
  </si>
  <si>
    <t>SG 150 GY-3A</t>
  </si>
  <si>
    <t>860231-1201-17</t>
  </si>
  <si>
    <t>860231-1201-18</t>
  </si>
  <si>
    <t>Escritorio Ejecutivo</t>
  </si>
  <si>
    <t>860231-1201-03</t>
  </si>
  <si>
    <t>No posee codigo fisico, ubicado en el pasillo</t>
  </si>
  <si>
    <t>860203-1201-01</t>
  </si>
  <si>
    <t>Ubicado en el pasillo, sin codigo fisico, pertenecia a Secretaria</t>
  </si>
  <si>
    <t>860247-1202-02</t>
  </si>
  <si>
    <t xml:space="preserve">Monitor </t>
  </si>
  <si>
    <t>Pertenecia a Biblioteca Municipal segun codigo</t>
  </si>
  <si>
    <t>Sin codigo</t>
  </si>
  <si>
    <t>Era el que se encontraba en las camaras de vigilancia</t>
  </si>
  <si>
    <t>860231-1206-01</t>
  </si>
  <si>
    <t>Medidor de Sonido</t>
  </si>
  <si>
    <t>EQUIPO ESCOLAR</t>
  </si>
  <si>
    <t>860231-1210-02</t>
  </si>
  <si>
    <t>Grande, color blanca</t>
  </si>
  <si>
    <t>INVENTARIO POR UNIDAD</t>
  </si>
  <si>
    <t>860246-1201-01</t>
  </si>
  <si>
    <t>01/01/2006</t>
  </si>
  <si>
    <t>860246-1201-06</t>
  </si>
  <si>
    <t>Ubicado en Salon 1</t>
  </si>
  <si>
    <t>860246-1201-07</t>
  </si>
  <si>
    <t>de 3 gavetas</t>
  </si>
  <si>
    <t>Ubicado en Oficina</t>
  </si>
  <si>
    <t>860246-1201-18</t>
  </si>
  <si>
    <t>12/07/2010</t>
  </si>
  <si>
    <t>Color verde</t>
  </si>
  <si>
    <t>860246-1201-22</t>
  </si>
  <si>
    <t>Mesa mecanografica</t>
  </si>
  <si>
    <t>860246-1201-11</t>
  </si>
  <si>
    <t>860246-1201-12</t>
  </si>
  <si>
    <t>860246-1201-15</t>
  </si>
  <si>
    <t>Mesa de trabajo</t>
  </si>
  <si>
    <t>11/05/2007</t>
  </si>
  <si>
    <t>860246-1201-16</t>
  </si>
  <si>
    <t>Mesa de madera</t>
  </si>
  <si>
    <t>de 5 gavetas</t>
  </si>
  <si>
    <t>Ubicado en Bodega</t>
  </si>
  <si>
    <t>860246-1201-05</t>
  </si>
  <si>
    <t>Clavijero</t>
  </si>
  <si>
    <t>01/03/2007</t>
  </si>
  <si>
    <t>860246-1201-17</t>
  </si>
  <si>
    <t>860246-1203-01</t>
  </si>
  <si>
    <t>Maquina de coser</t>
  </si>
  <si>
    <t>860246-1203-02</t>
  </si>
  <si>
    <t>09/07/2010</t>
  </si>
  <si>
    <t>Singer</t>
  </si>
  <si>
    <t>Ubicado en salon 1</t>
  </si>
  <si>
    <t>860246-1203-06</t>
  </si>
  <si>
    <t>Cocina de mesa</t>
  </si>
  <si>
    <t>10/07/2010</t>
  </si>
  <si>
    <t>Ubicado en uno de los puestos</t>
  </si>
  <si>
    <t>860246-1203-12</t>
  </si>
  <si>
    <t>maquina de coser</t>
  </si>
  <si>
    <t>860246-1203-13</t>
  </si>
  <si>
    <t>860246-1203-14</t>
  </si>
  <si>
    <t>860246-1203-15</t>
  </si>
  <si>
    <t>860246-1203-16</t>
  </si>
  <si>
    <t>860246-1203-08</t>
  </si>
  <si>
    <t>Horno industrial</t>
  </si>
  <si>
    <t>860246-1203-09</t>
  </si>
  <si>
    <t>Batidora</t>
  </si>
  <si>
    <t>860246-1203-10</t>
  </si>
  <si>
    <t>Blodgette</t>
  </si>
  <si>
    <t>860246-1203-17</t>
  </si>
  <si>
    <t>Plancha de pelo</t>
  </si>
  <si>
    <t>860246-1203-19</t>
  </si>
  <si>
    <t>860246-1203-20</t>
  </si>
  <si>
    <t>860246-1203-21</t>
  </si>
  <si>
    <t>Secadora de pelo</t>
  </si>
  <si>
    <t>860246-1203-22</t>
  </si>
  <si>
    <t>860246-1203-23</t>
  </si>
  <si>
    <t>860246-1203-24</t>
  </si>
  <si>
    <t>860246-1203-25</t>
  </si>
  <si>
    <t>Cortadora de pelo</t>
  </si>
  <si>
    <t>860246-1203-26</t>
  </si>
  <si>
    <t>860246-1203-27</t>
  </si>
  <si>
    <t>860246-1203-18</t>
  </si>
  <si>
    <t>860246-1203-28</t>
  </si>
  <si>
    <t>860246-1203-29</t>
  </si>
  <si>
    <t>Ventilador de pedestal</t>
  </si>
  <si>
    <t>860246-1203-30</t>
  </si>
  <si>
    <t>860246-1203-31</t>
  </si>
  <si>
    <t>860246-1203-32</t>
  </si>
  <si>
    <t>860246-1203-33</t>
  </si>
  <si>
    <t>860246-1203-34</t>
  </si>
  <si>
    <t>860246-1203-35</t>
  </si>
  <si>
    <t>860246-1203-36</t>
  </si>
  <si>
    <t>Nexus</t>
  </si>
  <si>
    <t>Whahl</t>
  </si>
  <si>
    <t>Remington</t>
  </si>
  <si>
    <t>Digital</t>
  </si>
  <si>
    <t>NMS</t>
  </si>
  <si>
    <t>Color negro/ anaranjado</t>
  </si>
  <si>
    <t>Pequeña, color negro</t>
  </si>
  <si>
    <t>S-1001</t>
  </si>
  <si>
    <t>860246-1202-03</t>
  </si>
  <si>
    <t>CANON</t>
  </si>
  <si>
    <t>MP 250</t>
  </si>
  <si>
    <t>860246-1202-04</t>
  </si>
  <si>
    <t>860246-1502-01</t>
  </si>
  <si>
    <t>860246-1502-02</t>
  </si>
  <si>
    <t>4CE419047R</t>
  </si>
  <si>
    <t>Hp</t>
  </si>
  <si>
    <t>N4571P34T</t>
  </si>
  <si>
    <t>Donacion Republica de Corea</t>
  </si>
  <si>
    <t>MOBILIARIO DE OFICINA Y OTROS (R.P)</t>
  </si>
  <si>
    <t>MOBILIARIO DE OFICINA Y OTROS (DONACION)</t>
  </si>
  <si>
    <t>Lava Cabeza</t>
  </si>
  <si>
    <t>Secadora de Cabello</t>
  </si>
  <si>
    <t>Conair</t>
  </si>
  <si>
    <t>Espejo de Pared</t>
  </si>
  <si>
    <t>Maquina Klipers</t>
  </si>
  <si>
    <t>Wahl</t>
  </si>
  <si>
    <t>Tenaza para Cabello</t>
  </si>
  <si>
    <t>Conair Color Lila</t>
  </si>
  <si>
    <t>Vaporizador Facial</t>
  </si>
  <si>
    <t>860246-1503-01</t>
  </si>
  <si>
    <t>860246-1503-02</t>
  </si>
  <si>
    <t>Maquina de Coser Especial</t>
  </si>
  <si>
    <t>Beautytech</t>
  </si>
  <si>
    <t>Singer Color café</t>
  </si>
  <si>
    <t>860246-1503-03</t>
  </si>
  <si>
    <t>860246-1503-04</t>
  </si>
  <si>
    <t>860246-1503-05</t>
  </si>
  <si>
    <t>Maquina de Coser Industrial tipo plana</t>
  </si>
  <si>
    <t>Singer- Base Blanca</t>
  </si>
  <si>
    <t>Maquina de Coser Industrial tipo Rana</t>
  </si>
  <si>
    <t>Tijera Industrial</t>
  </si>
  <si>
    <t>860246-1503-06</t>
  </si>
  <si>
    <t>Horno Industrial</t>
  </si>
  <si>
    <t>Gemsy</t>
  </si>
  <si>
    <t>APARATOS ELECTRICOS, INDUSTRIAL DE SERVICIOS Y OTROS (DONACION)</t>
  </si>
  <si>
    <t>860246-1503-07</t>
  </si>
  <si>
    <t xml:space="preserve">Cocina tipo plancha </t>
  </si>
  <si>
    <t xml:space="preserve">Tecni- Inox- Color gris </t>
  </si>
  <si>
    <t>Pedicure Spa</t>
  </si>
  <si>
    <t>860246-1501-01</t>
  </si>
  <si>
    <t>EQUIPO ESCOLAR (R.P)</t>
  </si>
  <si>
    <t>860246-1210-02</t>
  </si>
  <si>
    <t xml:space="preserve">Pizarra Acrilica </t>
  </si>
  <si>
    <t>860246-1201-14</t>
  </si>
  <si>
    <t>Pizarra de corcho</t>
  </si>
  <si>
    <t>860246-1203-07</t>
  </si>
  <si>
    <t>Cocina de gas</t>
  </si>
  <si>
    <t>860246-1201-03</t>
  </si>
  <si>
    <t>860246-1201-04</t>
  </si>
  <si>
    <t>860246-1201-19</t>
  </si>
  <si>
    <t>860246-1201-20</t>
  </si>
  <si>
    <t>860246-1201-21</t>
  </si>
  <si>
    <t>860246-1205-01</t>
  </si>
  <si>
    <t>Telefono Inalambrico</t>
  </si>
  <si>
    <t xml:space="preserve"> </t>
  </si>
  <si>
    <t>Uso jefe de la Unidad, base café</t>
  </si>
  <si>
    <t>APARATOS ELECTRICOS, INDUSTRIAL DE SERVICIOS Y OTROS (R.P)</t>
  </si>
  <si>
    <t>Planchas de Cabello</t>
  </si>
  <si>
    <t>Donacion Embajada de Corea</t>
  </si>
  <si>
    <t>Maquina Kliper</t>
  </si>
  <si>
    <t>Maquina de Coser</t>
  </si>
  <si>
    <t>Singer- Color café</t>
  </si>
  <si>
    <t>Maquina de Pedal</t>
  </si>
  <si>
    <t>860246-1503-08</t>
  </si>
  <si>
    <t>Licuadora</t>
  </si>
  <si>
    <t xml:space="preserve">Hamilton </t>
  </si>
  <si>
    <t>860245-1201-01</t>
  </si>
  <si>
    <t>22/07/2010</t>
  </si>
  <si>
    <t>860245-1201-02</t>
  </si>
  <si>
    <t>Librera metalica</t>
  </si>
  <si>
    <t>23/07/2010</t>
  </si>
  <si>
    <t>860245-1201-03</t>
  </si>
  <si>
    <t>860245-1201-04</t>
  </si>
  <si>
    <t>Ubicado en el salon de Griselda</t>
  </si>
  <si>
    <t>860245-1201-06</t>
  </si>
  <si>
    <t>Casillero Metalico</t>
  </si>
  <si>
    <t>860245-1201-07</t>
  </si>
  <si>
    <t>Pantrie de madera</t>
  </si>
  <si>
    <t xml:space="preserve">Ubicado en la cocina </t>
  </si>
  <si>
    <t>860245-1201-30</t>
  </si>
  <si>
    <t>860245-1201-32</t>
  </si>
  <si>
    <t>Gavetero</t>
  </si>
  <si>
    <t>Color Café,  4 gavetas</t>
  </si>
  <si>
    <t>860245-1201-34</t>
  </si>
  <si>
    <t>Estante metalico</t>
  </si>
  <si>
    <t>de 4 espacios, ubicado en salon 5</t>
  </si>
  <si>
    <t>860245-1201-39</t>
  </si>
  <si>
    <t>Librera Metalica</t>
  </si>
  <si>
    <t>860245-1201-43</t>
  </si>
  <si>
    <t>Ubicado en el salon 4, Magdalena</t>
  </si>
  <si>
    <t>860245-1215-10</t>
  </si>
  <si>
    <t>Cuna metalica</t>
  </si>
  <si>
    <t>860245-1215-11</t>
  </si>
  <si>
    <t>860245-1215-12</t>
  </si>
  <si>
    <t>860245-1215-13</t>
  </si>
  <si>
    <t>860245-1215-14</t>
  </si>
  <si>
    <t>860245-1215-15</t>
  </si>
  <si>
    <t>860245-1215-16</t>
  </si>
  <si>
    <t>860245-1215-17</t>
  </si>
  <si>
    <t>860245-1215-18</t>
  </si>
  <si>
    <t>860245-1215-19</t>
  </si>
  <si>
    <t>03/09/2010</t>
  </si>
  <si>
    <t>IMPLEMENTOS PARA LA NIÑEZ (R.P)</t>
  </si>
  <si>
    <t>860220-1201-02</t>
  </si>
  <si>
    <t>uso Diana, según codigo pertenece a UACI</t>
  </si>
  <si>
    <t>860243-1201-07</t>
  </si>
  <si>
    <t>según codigo fisico pertenece a Casa de la Juventud</t>
  </si>
  <si>
    <t xml:space="preserve">Mesa Mecanografica </t>
  </si>
  <si>
    <t>Base café, en oficina</t>
  </si>
  <si>
    <t xml:space="preserve">Librera  de Madera </t>
  </si>
  <si>
    <t xml:space="preserve">de 4 espacios </t>
  </si>
  <si>
    <t xml:space="preserve">de 12 espacios </t>
  </si>
  <si>
    <t>Ubicado en el salon 1</t>
  </si>
  <si>
    <t>Ubicado en el salon 2, color verde</t>
  </si>
  <si>
    <t>Mesa Comedor</t>
  </si>
  <si>
    <t>Ubicado en el salon 3 Alma</t>
  </si>
  <si>
    <t>Banco de madera</t>
  </si>
  <si>
    <t>Ubicado en los pasillos, grandes</t>
  </si>
  <si>
    <t>de 4 espacios, ubicado en el salon 4, Magdalena</t>
  </si>
  <si>
    <t>Color café, salon 4 Magdalena</t>
  </si>
  <si>
    <t>860245-1210-03</t>
  </si>
  <si>
    <t>Juego hexagonal</t>
  </si>
  <si>
    <t>860245-1210-04</t>
  </si>
  <si>
    <t>860245-1210-05</t>
  </si>
  <si>
    <t>860245-1210-06</t>
  </si>
  <si>
    <t>860245-1210-07</t>
  </si>
  <si>
    <t>860245-1210-08</t>
  </si>
  <si>
    <t>860245-1210-09</t>
  </si>
  <si>
    <t>860245-1210-10</t>
  </si>
  <si>
    <t>860245-1210-11</t>
  </si>
  <si>
    <t>860245-1210-12</t>
  </si>
  <si>
    <t>860245-1210-13</t>
  </si>
  <si>
    <t xml:space="preserve">Juego de 2 piezas </t>
  </si>
  <si>
    <t>Solo se encuentra una pieza</t>
  </si>
  <si>
    <t>EQUIPO INFORMATICO (R.P)</t>
  </si>
  <si>
    <t>Marca Starview</t>
  </si>
  <si>
    <t>CM17149FSC00798E</t>
  </si>
  <si>
    <t>Intel Pentium</t>
  </si>
  <si>
    <t>Ubicada en el pasillo</t>
  </si>
  <si>
    <t>UNIDAD: CDI VALLE VERDE</t>
  </si>
  <si>
    <t>860245-1201-08</t>
  </si>
  <si>
    <t>860245-1201-05</t>
  </si>
  <si>
    <t>860245-1201-09</t>
  </si>
  <si>
    <t>Alacena Metalica</t>
  </si>
  <si>
    <t>Color Gris</t>
  </si>
  <si>
    <t>860245-1201-11</t>
  </si>
  <si>
    <t>Ubicado en salon 2</t>
  </si>
  <si>
    <t>860245-1201-12</t>
  </si>
  <si>
    <t>860245-1201-14</t>
  </si>
  <si>
    <t>860245-1201-15</t>
  </si>
  <si>
    <t>860245-1201-16</t>
  </si>
  <si>
    <t>Silla de Metal</t>
  </si>
  <si>
    <t xml:space="preserve">Ubicada en oficina </t>
  </si>
  <si>
    <t>860245-1201-17</t>
  </si>
  <si>
    <t>860245-1201-18</t>
  </si>
  <si>
    <t>860245-1201-19</t>
  </si>
  <si>
    <t>860245-1201-20</t>
  </si>
  <si>
    <t xml:space="preserve">Ubicada en Bodega </t>
  </si>
  <si>
    <t>860245-1201-21</t>
  </si>
  <si>
    <t>860245-1201-23</t>
  </si>
  <si>
    <t>Tipo Catedra, ubicado en salon 2</t>
  </si>
  <si>
    <t>860245-1201-25</t>
  </si>
  <si>
    <t>Archivador Metalico</t>
  </si>
  <si>
    <t>860245-1201-26</t>
  </si>
  <si>
    <t xml:space="preserve">Ubicado en Oficina, de 2 gavetas </t>
  </si>
  <si>
    <t>860245-1201-27</t>
  </si>
  <si>
    <t>Ubicado en la Cocina</t>
  </si>
  <si>
    <t>860245-1201-47</t>
  </si>
  <si>
    <t>860245-1201-48</t>
  </si>
  <si>
    <t>Ubicado en salon 3</t>
  </si>
  <si>
    <t>Ubicado en salon 4</t>
  </si>
  <si>
    <t>8602045-1201-13</t>
  </si>
  <si>
    <t>860245-1201-31</t>
  </si>
  <si>
    <t>860245-1201-35</t>
  </si>
  <si>
    <t>Estante Metalico</t>
  </si>
  <si>
    <t>Memorandum de fecha 14/08/17 Solicitar descargo</t>
  </si>
  <si>
    <t>860245-1201-38</t>
  </si>
  <si>
    <t>860245-1201-40</t>
  </si>
  <si>
    <t>860245-1201-41</t>
  </si>
  <si>
    <t>860245-1201-42</t>
  </si>
  <si>
    <t>860245-1201-44</t>
  </si>
  <si>
    <t>860245-1201-45</t>
  </si>
  <si>
    <t>860245-1201-46</t>
  </si>
  <si>
    <t>860245-1210-30</t>
  </si>
  <si>
    <t>Ubicada en el salon 1 ( Silvia)</t>
  </si>
  <si>
    <t>860245-1210-31</t>
  </si>
  <si>
    <t>Ubicada en el salon 2 Griselda</t>
  </si>
  <si>
    <t>860245-1215-01</t>
  </si>
  <si>
    <t>860245-1215-02</t>
  </si>
  <si>
    <t>860245-1215-03</t>
  </si>
  <si>
    <t>860245-1215-04</t>
  </si>
  <si>
    <t>Cuna Metalica</t>
  </si>
  <si>
    <t>Ubicado en salon 5</t>
  </si>
  <si>
    <t>860245-1201-29</t>
  </si>
  <si>
    <t>860245-1215-05</t>
  </si>
  <si>
    <t>Cuna de madera</t>
  </si>
  <si>
    <t>860245-1215-06</t>
  </si>
  <si>
    <t>860245-1215-08</t>
  </si>
  <si>
    <t>860245-1201-51</t>
  </si>
  <si>
    <t>860245-1201-52</t>
  </si>
  <si>
    <t>860245-1201-53</t>
  </si>
  <si>
    <t>860245-1210-32</t>
  </si>
  <si>
    <t>860245-1202-09</t>
  </si>
  <si>
    <t>Impresor Multifuncional</t>
  </si>
  <si>
    <t>La jefa de unidad, manifesto que nunca llego a la Unidad</t>
  </si>
  <si>
    <t>860245-1215-20</t>
  </si>
  <si>
    <t>860245-1215-07</t>
  </si>
  <si>
    <t>860245-1402-01</t>
  </si>
  <si>
    <t>Se recibio acta donde se detalla el robo de este equipo</t>
  </si>
  <si>
    <t>860245-1201-49</t>
  </si>
  <si>
    <t>860245-1202-02</t>
  </si>
  <si>
    <t xml:space="preserve">Impresor  </t>
  </si>
  <si>
    <t>860245-1202-05</t>
  </si>
  <si>
    <t>860245-1202-06</t>
  </si>
  <si>
    <t>860245-1202-07</t>
  </si>
  <si>
    <t>860245-1203-01</t>
  </si>
  <si>
    <t>Mal estado</t>
  </si>
  <si>
    <t>860245-1203-02</t>
  </si>
  <si>
    <t>Cocina</t>
  </si>
  <si>
    <t>860245-1203-03</t>
  </si>
  <si>
    <t>Microonda</t>
  </si>
  <si>
    <t>860245-1203-06</t>
  </si>
  <si>
    <t>Lavadora</t>
  </si>
  <si>
    <t>860245-1203-07</t>
  </si>
  <si>
    <t>Refrigeradora</t>
  </si>
  <si>
    <t>Marca Cetron</t>
  </si>
  <si>
    <t xml:space="preserve">Ubicada en la cocina </t>
  </si>
  <si>
    <t>860245-1203-08</t>
  </si>
  <si>
    <t>Cocina y plancha</t>
  </si>
  <si>
    <t>Solicitar descargo</t>
  </si>
  <si>
    <t>860245-1203-09</t>
  </si>
  <si>
    <t>Solicitud de descargo del 21/07/15</t>
  </si>
  <si>
    <t>860245-1210-14</t>
  </si>
  <si>
    <t xml:space="preserve">Ubicada en el salon 4 Magdalena </t>
  </si>
  <si>
    <t>860245-1210-16</t>
  </si>
  <si>
    <t>860245-1210-15</t>
  </si>
  <si>
    <t>860245-1210-17</t>
  </si>
  <si>
    <t>Abaco</t>
  </si>
  <si>
    <t>860245-1210-18</t>
  </si>
  <si>
    <t>860245-1210-19</t>
  </si>
  <si>
    <t>860245-1210-20</t>
  </si>
  <si>
    <t>860245-1210-21</t>
  </si>
  <si>
    <t>860245-1210-22</t>
  </si>
  <si>
    <t>860245-1210-23</t>
  </si>
  <si>
    <t>860245-1210-24</t>
  </si>
  <si>
    <t>860245-1210-25</t>
  </si>
  <si>
    <t>860245-1210-26</t>
  </si>
  <si>
    <t>860245-1210-27</t>
  </si>
  <si>
    <t>Juego Hexagonal</t>
  </si>
  <si>
    <t>Ubicados en salon 2</t>
  </si>
  <si>
    <t xml:space="preserve">Juego de Diversion </t>
  </si>
  <si>
    <t>Solicitar el descargo</t>
  </si>
  <si>
    <t>Juego Rectangular</t>
  </si>
  <si>
    <t>Color Rojo</t>
  </si>
  <si>
    <t>Color Azul</t>
  </si>
  <si>
    <t>Color Anaranjado</t>
  </si>
  <si>
    <t>860245-1210-28</t>
  </si>
  <si>
    <t>Pazarra Acrilica</t>
  </si>
  <si>
    <t>860245-1210-29</t>
  </si>
  <si>
    <t>Juego Trapezoides</t>
  </si>
  <si>
    <t>860243-1206-03</t>
  </si>
  <si>
    <t>Grabadora</t>
  </si>
  <si>
    <t>Marca Sony</t>
  </si>
  <si>
    <t>Según codigo pertenece a la Casa de la Juventud</t>
  </si>
  <si>
    <t>Ubicado en el salon 1, según codigo pertenece a la Casa de la Juventud</t>
  </si>
  <si>
    <t>Pizarra de yeso</t>
  </si>
  <si>
    <t>Color verde, ubicado en el salon 3- Alma</t>
  </si>
  <si>
    <t>Ventilador</t>
  </si>
  <si>
    <t>Color negro/ Anaranjado- Ubicado en el salon 3</t>
  </si>
  <si>
    <t>EQUIPO DE SONIDO Y OTROS  (RP)</t>
  </si>
  <si>
    <t>Pantalla Plasma</t>
  </si>
  <si>
    <t>Marca Hitachi</t>
  </si>
  <si>
    <t>Donacion de Corea</t>
  </si>
  <si>
    <t>860209-1203-01</t>
  </si>
  <si>
    <t>Marca Mastertech</t>
  </si>
  <si>
    <t>Ubicado en el Salon 5, Codigo no es el correcto</t>
  </si>
  <si>
    <t>Ubicado en el salon 5</t>
  </si>
  <si>
    <t>Comedor de Madera</t>
  </si>
  <si>
    <t xml:space="preserve">Ubicado en el salon 1 </t>
  </si>
  <si>
    <t>Ubicado en el salon 6</t>
  </si>
  <si>
    <t xml:space="preserve">Licuadora </t>
  </si>
  <si>
    <t>Marca GRS</t>
  </si>
  <si>
    <t xml:space="preserve">Compra del año 2016, verificar documento para codificacion </t>
  </si>
  <si>
    <t>APARATOS ELECTRICOS DE SERVICIO Y OTROS NO ESPECIFICADOS (R.P)</t>
  </si>
  <si>
    <t>APARATOS ELECTRICOS DE SERVICIO Y OTROS NO ESPECIFICADOS ( DONACION)</t>
  </si>
  <si>
    <t>Donacion según jefe de Unidad</t>
  </si>
  <si>
    <t xml:space="preserve">Freezer </t>
  </si>
  <si>
    <t xml:space="preserve">Color Blanco </t>
  </si>
  <si>
    <t>Donacion de Corea 2018</t>
  </si>
  <si>
    <t xml:space="preserve">APARATOS ELECTRICOS DE SERVICIO Y OTROS NO ESPECIFICADOS (R.P) </t>
  </si>
  <si>
    <t>Cama Plastica</t>
  </si>
  <si>
    <t>Donacion, ubicada en el salon 2</t>
  </si>
  <si>
    <t>Donacion, Ubicada en salon 3</t>
  </si>
  <si>
    <t>Donacion</t>
  </si>
  <si>
    <t>860209-1201-04</t>
  </si>
  <si>
    <t>de 3 gavetas, según codigo pertenece a la subgerencia administrativa</t>
  </si>
  <si>
    <t>860209-1201-07</t>
  </si>
  <si>
    <t>Color café, en oficina, según codigo pertenece a Sub Gerencia Administrativa</t>
  </si>
  <si>
    <t>Según codigo pertenece a la Sub Gerencia Administrativa</t>
  </si>
  <si>
    <t>4 gavetas, color negro, según encargada de la Unidad es una donacion de INJUVE</t>
  </si>
  <si>
    <t>Mesa Plegable</t>
  </si>
  <si>
    <t xml:space="preserve">Donacion de Corea </t>
  </si>
  <si>
    <t>860209-1206-01</t>
  </si>
  <si>
    <t>Equipo de Sonido</t>
  </si>
  <si>
    <t>Marca Genezy</t>
  </si>
  <si>
    <t>Según codigo pertenece a Sub gerencia Administrativa</t>
  </si>
  <si>
    <t>Color beige, uso Mirsa</t>
  </si>
  <si>
    <t>Color negro/ anaranjado-  ubicado en salon 1</t>
  </si>
  <si>
    <t>Color Azul, ubicado en salon 1</t>
  </si>
  <si>
    <t>Juego de mesa redonda</t>
  </si>
  <si>
    <t>860209-1201-05</t>
  </si>
  <si>
    <t xml:space="preserve">Librera </t>
  </si>
  <si>
    <t>Color negro/anaranjado</t>
  </si>
  <si>
    <t xml:space="preserve">Televisor </t>
  </si>
  <si>
    <t>Color negro, según  encargada este bien estaba cargado a Gerencia General</t>
  </si>
  <si>
    <t>Color negro/anaranjado, ubicado en salon 3</t>
  </si>
  <si>
    <t>860209-1201-02</t>
  </si>
  <si>
    <t>Escritorio Tipo Catedra</t>
  </si>
  <si>
    <t>Ubicada en salon 3, según  encargada de unidad, este bien fue donado por INJUVE</t>
  </si>
  <si>
    <t>Ubicado en salon 3, según codigo pertenece a Subgerencia Administrativa</t>
  </si>
  <si>
    <t>Ubicada en salon 2, según codigo pertenece a Sub gerencia administrativa</t>
  </si>
  <si>
    <t>860245-1201-50</t>
  </si>
  <si>
    <t>Librera Madera</t>
  </si>
  <si>
    <t>Ubicada en salon 4 de 5 espacios</t>
  </si>
  <si>
    <t>Según encargada de Unidad este bien  fue donado por los padres de familia</t>
  </si>
  <si>
    <t>Color negro/ anaranjado ubicado en salon 4</t>
  </si>
  <si>
    <t>Color negro/ anaranjado ubicado en salon 5</t>
  </si>
  <si>
    <t>café quemada, Donacion de Nejapa Power, según encargada</t>
  </si>
  <si>
    <t xml:space="preserve">Pantalla Plasma </t>
  </si>
  <si>
    <t>Ubicada en salon 6</t>
  </si>
  <si>
    <t>Color negro/ anaranjado ubicado en salon 6</t>
  </si>
  <si>
    <t>860209-1201-03</t>
  </si>
  <si>
    <t>3 gavetas , ubicado en el salon 6, según codigo pertenece a la Sub Gerencia ADM</t>
  </si>
  <si>
    <t>Mesa grande Base Blanca</t>
  </si>
  <si>
    <t>Marca Llama Azul</t>
  </si>
  <si>
    <t>Dos quemadores, ubicado en la cocina</t>
  </si>
  <si>
    <t>Mesa  Comedor</t>
  </si>
  <si>
    <t>Color Biege</t>
  </si>
  <si>
    <t>860243-1202-11</t>
  </si>
  <si>
    <t>Marca TECH</t>
  </si>
  <si>
    <t>Ubicado en bodega</t>
  </si>
  <si>
    <t>860243-1202-15</t>
  </si>
  <si>
    <t>860243-1202-19</t>
  </si>
  <si>
    <t>Ubicado en bodega, Según codigo pertenece a la casa de la Juventud</t>
  </si>
  <si>
    <t>Montior</t>
  </si>
  <si>
    <t>Marca Compac</t>
  </si>
  <si>
    <t xml:space="preserve">Ubicado en Bodega </t>
  </si>
  <si>
    <t>860243-1202-17</t>
  </si>
  <si>
    <t>860243-1202-09</t>
  </si>
  <si>
    <t>860243-1202-16</t>
  </si>
  <si>
    <t>860243-1202-13</t>
  </si>
  <si>
    <t>Marca Tech</t>
  </si>
  <si>
    <t>860243-1202-01</t>
  </si>
  <si>
    <t>860243-1202-03</t>
  </si>
  <si>
    <t>Marca Hp</t>
  </si>
  <si>
    <t>860220-1202-02</t>
  </si>
  <si>
    <t>Marca ANC</t>
  </si>
  <si>
    <t>Ubicado en bodega, según codigo pertenece a UACI</t>
  </si>
  <si>
    <t>860243-1201-10</t>
  </si>
  <si>
    <t xml:space="preserve">Ubicado en bodega </t>
  </si>
  <si>
    <t xml:space="preserve">Cuna de madera </t>
  </si>
  <si>
    <t xml:space="preserve">Ubicada en la Bodega </t>
  </si>
  <si>
    <t>Mesa Metalica</t>
  </si>
  <si>
    <t>Grande para panaderia, base café</t>
  </si>
  <si>
    <t>860245-1207-02</t>
  </si>
  <si>
    <t>860245-1210-01</t>
  </si>
  <si>
    <t>860245-1210-02</t>
  </si>
  <si>
    <t>Ubicadas en el salon 5</t>
  </si>
  <si>
    <t>Ubicada en el salon 6</t>
  </si>
  <si>
    <t>Estos bienes ya estan descargados, pero siguen en uso en la Unidad, ubicados en el salon 6</t>
  </si>
  <si>
    <t>Ubicadas en el salon 6</t>
  </si>
  <si>
    <t>860245-1206-02</t>
  </si>
  <si>
    <t>Ubicada en el salon  7</t>
  </si>
  <si>
    <t>860245-1206-04</t>
  </si>
  <si>
    <t>Radigrabadora</t>
  </si>
  <si>
    <t>Marca Philips</t>
  </si>
  <si>
    <t>860245-1206-05</t>
  </si>
  <si>
    <t>860245-1206-06</t>
  </si>
  <si>
    <t>860245-1206-07</t>
  </si>
  <si>
    <t>860245-1206-09</t>
  </si>
  <si>
    <t>Radiograbadora</t>
  </si>
  <si>
    <t>860245-1203-04</t>
  </si>
  <si>
    <t>860245-1203-05</t>
  </si>
  <si>
    <t>Tostadora</t>
  </si>
  <si>
    <t>Cafetera</t>
  </si>
  <si>
    <t>860245-1206-03</t>
  </si>
  <si>
    <t>Solicitar Descargo</t>
  </si>
  <si>
    <t>Color negro, Ubicado en oficina</t>
  </si>
  <si>
    <t>860247-1102-03</t>
  </si>
  <si>
    <t>CNK54810MR</t>
  </si>
  <si>
    <t>Marca MDC</t>
  </si>
  <si>
    <t>860243-1202-28</t>
  </si>
  <si>
    <t xml:space="preserve">Ubicado en la oficina, según codigo este bien pertenece a la Casa de la Juventud </t>
  </si>
  <si>
    <t xml:space="preserve">Ubicado en la Oficina  </t>
  </si>
  <si>
    <t>Ubicado en la Oficina</t>
  </si>
  <si>
    <t>Color negro y anaranjado, ubicado en oficina</t>
  </si>
  <si>
    <t>Mesa Pegable</t>
  </si>
  <si>
    <t>Color Blanca, según jefa de la Unidad estas fueron donadas por FUNSAL</t>
  </si>
  <si>
    <t xml:space="preserve">Casillero de Madera </t>
  </si>
  <si>
    <t>Ubicacada en el salon 1, donacion de Corea, año 2018</t>
  </si>
  <si>
    <t>Marca Samsumg</t>
  </si>
  <si>
    <t>Compra 2016</t>
  </si>
  <si>
    <t>Plancha  de 2 Quemadores</t>
  </si>
  <si>
    <t>Pantri de madera</t>
  </si>
  <si>
    <t>Color blanco</t>
  </si>
  <si>
    <t>Salon 2</t>
  </si>
  <si>
    <t xml:space="preserve">Montior </t>
  </si>
  <si>
    <t xml:space="preserve">Marca Tech </t>
  </si>
  <si>
    <t>Marca Benq</t>
  </si>
  <si>
    <t>Ubicado en el salon 3</t>
  </si>
  <si>
    <t>Ubicado en el salon 4</t>
  </si>
  <si>
    <t>Juego Trapezoide</t>
  </si>
  <si>
    <t>860245-1201-24</t>
  </si>
  <si>
    <t>860245-1215-09</t>
  </si>
  <si>
    <t>860245-1206-01</t>
  </si>
  <si>
    <t>Madera y metal color café, Ubicado en salon 2</t>
  </si>
  <si>
    <t>Madera y metal color café, Ubicado en salon 3</t>
  </si>
  <si>
    <t>860245-1206-10</t>
  </si>
  <si>
    <t>Televisor de 32"</t>
  </si>
  <si>
    <t>Marca Pansonic</t>
  </si>
  <si>
    <t>Marca Philips modelo-AZ113455</t>
  </si>
  <si>
    <t>860245-1206-11</t>
  </si>
  <si>
    <t xml:space="preserve">Teatro en Casa </t>
  </si>
  <si>
    <t>Vestidor para bebe</t>
  </si>
  <si>
    <t>Madera de 2 puertas,  ubicado en salon 4</t>
  </si>
  <si>
    <t>860245-1206-12</t>
  </si>
  <si>
    <t>Marca Whirlpool</t>
  </si>
  <si>
    <t>Color blanca, Ubicada salon 3</t>
  </si>
  <si>
    <t>Mesa Tipo Estante</t>
  </si>
  <si>
    <t>Madera, ubicada en oficina</t>
  </si>
  <si>
    <t>860245-1202-08</t>
  </si>
  <si>
    <t>Marca Samsung</t>
  </si>
  <si>
    <t>LS19PUYKFZM</t>
  </si>
  <si>
    <t>Marca NEOVR</t>
  </si>
  <si>
    <t>Color gris/ negro</t>
  </si>
  <si>
    <t>4 Gavetas, color gris, Ubicado en Oficina</t>
  </si>
  <si>
    <t>Tanque para cisterna</t>
  </si>
  <si>
    <t>Cisterna</t>
  </si>
  <si>
    <t>Ubicada en la cocina</t>
  </si>
  <si>
    <t>Base café, Ubicado en Oficina</t>
  </si>
  <si>
    <t>Marca Canon- Modelo MP270</t>
  </si>
  <si>
    <t xml:space="preserve">Mueble para computadora </t>
  </si>
  <si>
    <t>Ubicado en Oficina, color beige</t>
  </si>
  <si>
    <t>Ubicada en salon 1</t>
  </si>
  <si>
    <t xml:space="preserve">Mesa Pequeña </t>
  </si>
  <si>
    <t>Ubicada en el salon 1</t>
  </si>
  <si>
    <t>Pequeña</t>
  </si>
  <si>
    <t>Ubicada en el salon 2, grande</t>
  </si>
  <si>
    <t>Ubicada en salon 2</t>
  </si>
  <si>
    <t>Cuna</t>
  </si>
  <si>
    <t xml:space="preserve">Ubicada en el salon 2 </t>
  </si>
  <si>
    <t>Mesa Pequeña</t>
  </si>
  <si>
    <t xml:space="preserve">Ubicada en bodega, blanca </t>
  </si>
  <si>
    <t>Ubicada en Bodega</t>
  </si>
  <si>
    <t>Silla Comedor</t>
  </si>
  <si>
    <t>Solcitar descargo</t>
  </si>
  <si>
    <t>Ubicada en salon 3</t>
  </si>
  <si>
    <t>Mueble Metalico</t>
  </si>
  <si>
    <t>Color Azul , ubicado en salon 3</t>
  </si>
  <si>
    <t>Ubicada en salon 4. color blanca</t>
  </si>
  <si>
    <t>Ubicada en salon 4</t>
  </si>
  <si>
    <t xml:space="preserve">APARATOS ELECTRICOS DE SERVICIO Y OTROS NO ESPECIFICADOS </t>
  </si>
  <si>
    <t>Donacion  de Corea, Ubicada en el salon 3</t>
  </si>
  <si>
    <t>Marca LG</t>
  </si>
  <si>
    <t xml:space="preserve">Cocina y Plancha </t>
  </si>
  <si>
    <t>Ubicada en salon 5</t>
  </si>
  <si>
    <t>860249-1201-06</t>
  </si>
  <si>
    <t>Gavetero de Madera</t>
  </si>
  <si>
    <t>20/07/2010</t>
  </si>
  <si>
    <t>860249-1201-01</t>
  </si>
  <si>
    <t>Solicitud de descargo de fecha 29/01/19</t>
  </si>
  <si>
    <t>EQUIPO PARA GIMNASIO</t>
  </si>
  <si>
    <t>860249-1512-05</t>
  </si>
  <si>
    <t>Bibicicleta Estatica</t>
  </si>
  <si>
    <t>04/02/2009</t>
  </si>
  <si>
    <t>860249-1512-01</t>
  </si>
  <si>
    <t>Maquina multifuncional</t>
  </si>
  <si>
    <t>860249-1512-02</t>
  </si>
  <si>
    <t>860249-1512-06</t>
  </si>
  <si>
    <t>Bicicleta estatica</t>
  </si>
  <si>
    <t>860249-1512-08</t>
  </si>
  <si>
    <t>Maquina Abdominal</t>
  </si>
  <si>
    <t>860249-1512-03</t>
  </si>
  <si>
    <t>860249-1512-04</t>
  </si>
  <si>
    <t>Bicicleta Estatica</t>
  </si>
  <si>
    <t>860249-1512-11</t>
  </si>
  <si>
    <t>Banda Aerobica</t>
  </si>
  <si>
    <t>860249-1512-12</t>
  </si>
  <si>
    <t>Mancuernas</t>
  </si>
  <si>
    <t>860249-1512-13</t>
  </si>
  <si>
    <t>860249-1512-14</t>
  </si>
  <si>
    <t>860249-1512-15</t>
  </si>
  <si>
    <t>860249-1512-17</t>
  </si>
  <si>
    <t>Juego de pesas</t>
  </si>
  <si>
    <t>860249-1512-18</t>
  </si>
  <si>
    <t>Ubicada en el Estadio</t>
  </si>
  <si>
    <t>860249-1214-03</t>
  </si>
  <si>
    <t xml:space="preserve">Tanque Sisterna </t>
  </si>
  <si>
    <t>860249-1201-02</t>
  </si>
  <si>
    <t>860249-1201-05</t>
  </si>
  <si>
    <t>EQUIPO DE SONIDO Y OTROS NO ESPECIFICADOS ( PROY 652)</t>
  </si>
  <si>
    <t xml:space="preserve">Consola Amplificada </t>
  </si>
  <si>
    <t>860216-1202-04</t>
  </si>
  <si>
    <t>No se ubico en la Unidad</t>
  </si>
  <si>
    <t>860227-1202-02</t>
  </si>
  <si>
    <t>Computadora Completa Marca GENIUS</t>
  </si>
  <si>
    <t>860247-1201-02</t>
  </si>
  <si>
    <t>860247-1201-04</t>
  </si>
  <si>
    <t>860247-1201-05</t>
  </si>
  <si>
    <t>860247-1201-07</t>
  </si>
  <si>
    <t>860249-1201-03</t>
  </si>
  <si>
    <t>8 canales con reproductor de USB, de 600W</t>
  </si>
  <si>
    <t xml:space="preserve">Bafle </t>
  </si>
  <si>
    <t>DE 100 W, Bocina de 15"</t>
  </si>
  <si>
    <t>DE 500W, Bocina de 15"</t>
  </si>
  <si>
    <t>Microfono con cable</t>
  </si>
  <si>
    <t>860249-1214-04</t>
  </si>
  <si>
    <t>Compresor de Aire</t>
  </si>
  <si>
    <t>No se ubico en la Unidad, se solicito descargo de fecha 29/01/19</t>
  </si>
  <si>
    <t>Realizar traslado, ubicado en Proyectos</t>
  </si>
  <si>
    <t>Bomba Hidraulica</t>
  </si>
  <si>
    <t>860249-1206-01</t>
  </si>
  <si>
    <t>Consola</t>
  </si>
  <si>
    <t>860202-1202-01</t>
  </si>
  <si>
    <t>Según codigo, pertenece al despacho</t>
  </si>
  <si>
    <t>4 gavetas, pertenece a FISDL</t>
  </si>
  <si>
    <t>Mesa Mecanografica</t>
  </si>
  <si>
    <t>Uso jefe de Unidad</t>
  </si>
  <si>
    <t>Uso Auxiliar</t>
  </si>
  <si>
    <t>Marvin Eduardo Mendez Elias</t>
  </si>
  <si>
    <t>Encargado Activo Fijo</t>
  </si>
  <si>
    <t>860247-1201-06</t>
  </si>
  <si>
    <t>21/07/2010</t>
  </si>
  <si>
    <t>860247-1201-08</t>
  </si>
  <si>
    <t>860247-1201-10</t>
  </si>
  <si>
    <t>860247-1201-11</t>
  </si>
  <si>
    <t>860247-1201-12</t>
  </si>
  <si>
    <t>860247-1201-13</t>
  </si>
  <si>
    <t>860247-1201-14</t>
  </si>
  <si>
    <t>860247-1201-15</t>
  </si>
  <si>
    <t>860247-1201-09</t>
  </si>
  <si>
    <t>860247-1201-16</t>
  </si>
  <si>
    <t>860247-1201-17</t>
  </si>
  <si>
    <t>860247-1201-18</t>
  </si>
  <si>
    <t>860247-1201-19</t>
  </si>
  <si>
    <t>860247-1210-01</t>
  </si>
  <si>
    <t>Pizarra acrilica</t>
  </si>
  <si>
    <t>860247-1210-02</t>
  </si>
  <si>
    <t>860247-1210-03</t>
  </si>
  <si>
    <t>860247-1210-04</t>
  </si>
  <si>
    <t>Grande</t>
  </si>
  <si>
    <t>860247-1201-28</t>
  </si>
  <si>
    <t>860247-1201-29</t>
  </si>
  <si>
    <t>860247-1201-30</t>
  </si>
  <si>
    <t>860247-1201-32</t>
  </si>
  <si>
    <t>Base Café</t>
  </si>
  <si>
    <t>860247-1201-33</t>
  </si>
  <si>
    <t>860247-1201-34</t>
  </si>
  <si>
    <t>860247-1201-39</t>
  </si>
  <si>
    <t>860247-1201-40</t>
  </si>
  <si>
    <t>860247-1201-41</t>
  </si>
  <si>
    <t>860247-1202-05</t>
  </si>
  <si>
    <t>Epson</t>
  </si>
  <si>
    <t>L375</t>
  </si>
  <si>
    <t>Computadora todo en uno</t>
  </si>
  <si>
    <t>HP</t>
  </si>
  <si>
    <t>4CS11600RH</t>
  </si>
  <si>
    <t>4CS11600QX</t>
  </si>
  <si>
    <t>4CS11600Q6</t>
  </si>
  <si>
    <t>4CS11600QS</t>
  </si>
  <si>
    <t>4CS11600PX</t>
  </si>
  <si>
    <t>4CS11600L3</t>
  </si>
  <si>
    <t>4CS11600QV</t>
  </si>
  <si>
    <t>4CS11600RX</t>
  </si>
  <si>
    <t>4CS11600MB</t>
  </si>
  <si>
    <t xml:space="preserve">Según jefa de Unidad, estas fueron donandas por la Embajada de TAIWAN, se solicito informacion o acuerdo de aceptacion de donacion en fecha 14/03/2019 </t>
  </si>
  <si>
    <t>EQUIPO INFORMATICO  (DONACION)</t>
  </si>
  <si>
    <t>DELL</t>
  </si>
  <si>
    <t>CN-OWH318-72872-72S-13LL</t>
  </si>
  <si>
    <t>CN-OWH318-72872-72S-139L</t>
  </si>
  <si>
    <t>CN-OG3314-64180-919-07PL</t>
  </si>
  <si>
    <t>CN-OTP219-64180-774-039</t>
  </si>
  <si>
    <t>CN-OT9998-46633-616-AORS</t>
  </si>
  <si>
    <t>OHX948-64180-83R-3S2L</t>
  </si>
  <si>
    <t>XB-C4660</t>
  </si>
  <si>
    <t>XII-45371</t>
  </si>
  <si>
    <t>STARVIEW</t>
  </si>
  <si>
    <t>860247-1201-20</t>
  </si>
  <si>
    <t>860247-1201-21</t>
  </si>
  <si>
    <t>860247-1201-22</t>
  </si>
  <si>
    <t>860247-1201-23</t>
  </si>
  <si>
    <t>860247-1201-24</t>
  </si>
  <si>
    <t>860247-1201-25</t>
  </si>
  <si>
    <t>860247-1201-26</t>
  </si>
  <si>
    <t>860247-1201-27</t>
  </si>
  <si>
    <t>860247-1201-31</t>
  </si>
  <si>
    <t>Donacion de la Republica de TAIWAN</t>
  </si>
  <si>
    <t>Ubicados en el centro de computo de la Biblioteca Municipal</t>
  </si>
  <si>
    <t xml:space="preserve">Mesa Grande </t>
  </si>
  <si>
    <t>Base Metalica, color blanco</t>
  </si>
  <si>
    <t>Compra 2018</t>
  </si>
  <si>
    <t>Mesa de Trabajo</t>
  </si>
  <si>
    <t>860247-1201-35</t>
  </si>
  <si>
    <t>860247-1201-36</t>
  </si>
  <si>
    <t>860247-1201-37</t>
  </si>
  <si>
    <t xml:space="preserve">Ventilador de Techo </t>
  </si>
  <si>
    <t>Estos bienes fueron adquiridos por medio de rifa con las personas participantes de los talleres</t>
  </si>
  <si>
    <t>EQUIPO REFRIGERANTE</t>
  </si>
  <si>
    <t>Aire Acondicionado</t>
  </si>
  <si>
    <t>Pupitre</t>
  </si>
  <si>
    <t>860247-1201-01</t>
  </si>
  <si>
    <t>Mesa Madera</t>
  </si>
  <si>
    <t>860247-1201-38</t>
  </si>
  <si>
    <t>860247-1102-01</t>
  </si>
  <si>
    <t>860247-1102-02</t>
  </si>
  <si>
    <t>Computadora de Escritorio</t>
  </si>
  <si>
    <t>860247-1102-04</t>
  </si>
  <si>
    <t>860247-1102-05</t>
  </si>
  <si>
    <t>DONACION DE NEJAPA POWER</t>
  </si>
  <si>
    <t>Si hay acuerdo de descargo</t>
  </si>
  <si>
    <t>860241-1201-01</t>
  </si>
  <si>
    <t>860241-1201-02</t>
  </si>
  <si>
    <t>860241-1201-03</t>
  </si>
  <si>
    <t>No se encontro</t>
  </si>
  <si>
    <t>860241-1202-01</t>
  </si>
  <si>
    <t>Samsung</t>
  </si>
  <si>
    <t>HA17HVBP814375Z</t>
  </si>
  <si>
    <t xml:space="preserve">Asador de Carne </t>
  </si>
  <si>
    <t>Color gris , grande</t>
  </si>
  <si>
    <t>Mesa Termica para alimentos</t>
  </si>
  <si>
    <t>Color azul,  de 3 quemadores</t>
  </si>
  <si>
    <t>Camara Refrigerante</t>
  </si>
  <si>
    <t>FOGEL</t>
  </si>
  <si>
    <t>Freezer</t>
  </si>
  <si>
    <t>HAIER</t>
  </si>
  <si>
    <t xml:space="preserve">Ubicado en la Oficina </t>
  </si>
  <si>
    <t xml:space="preserve">EQUIPO REFRIGERANTE </t>
  </si>
  <si>
    <t>LENNOX</t>
  </si>
  <si>
    <t>Freidor de Papa</t>
  </si>
  <si>
    <t>Color gris metalico</t>
  </si>
  <si>
    <t>Mesa Pegable Pequeña</t>
  </si>
  <si>
    <t>Mesa Pegable Grande</t>
  </si>
  <si>
    <t>860237-1201-25</t>
  </si>
  <si>
    <t>860237-1201-34</t>
  </si>
  <si>
    <t>860241-1201-04</t>
  </si>
  <si>
    <t>860241-1202-02</t>
  </si>
  <si>
    <t>L210</t>
  </si>
  <si>
    <t xml:space="preserve">de 3 gavetas, ubicado en oficina </t>
  </si>
  <si>
    <t xml:space="preserve">Silla de espera </t>
  </si>
  <si>
    <t xml:space="preserve">Color rojo </t>
  </si>
  <si>
    <t>EQUIPO DE SONIDO Y OTROS NO ESPECIFICADOS (DONACION)</t>
  </si>
  <si>
    <t>HERRAMIENTAS</t>
  </si>
  <si>
    <t>Tanque de agua</t>
  </si>
  <si>
    <t>110 LTS</t>
  </si>
  <si>
    <t>se envio a esta Unidad, memorandum informando el daño del tanque</t>
  </si>
  <si>
    <t xml:space="preserve">Ubicada en la cancha Oficial,  es para el sistema de riego, necesita reparacion </t>
  </si>
  <si>
    <t xml:space="preserve">Manifiesta el jefe de la Unidad que estos pasaron a cargo del prof Mendez </t>
  </si>
  <si>
    <t>860234-1201-01</t>
  </si>
  <si>
    <t>860234-1201-02</t>
  </si>
  <si>
    <t>860234-1214-07</t>
  </si>
  <si>
    <t>22/04/2010</t>
  </si>
  <si>
    <t>860234-1214-08</t>
  </si>
  <si>
    <t>Escalera de Extension</t>
  </si>
  <si>
    <t>26/03/1999</t>
  </si>
  <si>
    <t>860234-1214-09</t>
  </si>
  <si>
    <t>860234-1214-10</t>
  </si>
  <si>
    <t>860234-1214-01</t>
  </si>
  <si>
    <t>Amperimetro</t>
  </si>
  <si>
    <t>26/08/2010</t>
  </si>
  <si>
    <t>860234-1214-02</t>
  </si>
  <si>
    <t>Microfresador</t>
  </si>
  <si>
    <t>860234-1214-03</t>
  </si>
  <si>
    <t>Tecle</t>
  </si>
  <si>
    <t>860234-1214-05</t>
  </si>
  <si>
    <t>Cinturon de Electricista</t>
  </si>
  <si>
    <t>860234-1214-06</t>
  </si>
  <si>
    <t>860234-1302-01</t>
  </si>
  <si>
    <t xml:space="preserve">Según codigo pertenece a Comunicaciones, pendientes de codificar </t>
  </si>
  <si>
    <t>860234-1202-01</t>
  </si>
  <si>
    <t xml:space="preserve">EPSON </t>
  </si>
  <si>
    <t>860233-1201-06</t>
  </si>
  <si>
    <t xml:space="preserve">de 3 gavetas </t>
  </si>
  <si>
    <t>860225-1201-03</t>
  </si>
  <si>
    <t>860225-1201-04</t>
  </si>
  <si>
    <t xml:space="preserve">Librera Metalica </t>
  </si>
  <si>
    <t>de 4 gavetas, según codigo pertenece a Almacen</t>
  </si>
  <si>
    <t>según codigo pertenece a Almacen</t>
  </si>
  <si>
    <t>de 2 gavetas</t>
  </si>
  <si>
    <t>HERRAMIENTAS (R.P)</t>
  </si>
  <si>
    <t>860234-1214-11</t>
  </si>
  <si>
    <t>860234-1214-12</t>
  </si>
  <si>
    <t>860234-1214-13</t>
  </si>
  <si>
    <t>860234-1214-14</t>
  </si>
  <si>
    <t>Pertiga de 30 pies</t>
  </si>
  <si>
    <t xml:space="preserve">Nicopresadora </t>
  </si>
  <si>
    <t>BURNDY</t>
  </si>
  <si>
    <t>Cinturon para Linero</t>
  </si>
  <si>
    <t>KLEIN</t>
  </si>
  <si>
    <t>860234-1214-15</t>
  </si>
  <si>
    <t>Taladro Percutor</t>
  </si>
  <si>
    <t>MAKITA</t>
  </si>
  <si>
    <t>Taladro</t>
  </si>
  <si>
    <t>860234-1214-04</t>
  </si>
  <si>
    <t>AOC</t>
  </si>
  <si>
    <t>Tecle de 2 Toneladas</t>
  </si>
  <si>
    <t xml:space="preserve">No se sabe procedencia </t>
  </si>
  <si>
    <t>Color blanca, Ubicada en la Cocina</t>
  </si>
  <si>
    <t>860240-1202-01</t>
  </si>
  <si>
    <t>860240-1202-03</t>
  </si>
  <si>
    <t>Sin datos</t>
  </si>
  <si>
    <t>L365</t>
  </si>
  <si>
    <t>860240-1214-01</t>
  </si>
  <si>
    <t>Tecle Electrico</t>
  </si>
  <si>
    <t>25/08/2010</t>
  </si>
  <si>
    <t>860240-1401-01</t>
  </si>
  <si>
    <t>302NDSK9Z462</t>
  </si>
  <si>
    <t>I CORE 3</t>
  </si>
  <si>
    <t>CNC-IDC-12902</t>
  </si>
  <si>
    <t xml:space="preserve">Escritorio </t>
  </si>
  <si>
    <t>4 Gavetas</t>
  </si>
  <si>
    <t>APARATOS ELECTRICOS DE SERVICIOS Y OTROS</t>
  </si>
  <si>
    <t>860240-1203-02</t>
  </si>
  <si>
    <t xml:space="preserve">Lavadora a Presion </t>
  </si>
  <si>
    <t>860240-1201-01</t>
  </si>
  <si>
    <t>860240-1201-02</t>
  </si>
  <si>
    <t>31/08/2010</t>
  </si>
  <si>
    <t>860239-1214-03</t>
  </si>
  <si>
    <t>Aparato de soldadura</t>
  </si>
  <si>
    <t>25/05/2010</t>
  </si>
  <si>
    <t>860239-1214-08</t>
  </si>
  <si>
    <t>860239-1214-10</t>
  </si>
  <si>
    <t>860239-1214-12</t>
  </si>
  <si>
    <t>Pulidora de 9"</t>
  </si>
  <si>
    <t>860239-1214-14</t>
  </si>
  <si>
    <t>860239-1214-01</t>
  </si>
  <si>
    <t>Cargador de bateria, TRUPER</t>
  </si>
  <si>
    <t>860239-1214-02</t>
  </si>
  <si>
    <t>Lavadora a vapor</t>
  </si>
  <si>
    <t>07/02/2007</t>
  </si>
  <si>
    <t>860239-1214-04</t>
  </si>
  <si>
    <t>Pulidora</t>
  </si>
  <si>
    <t>08/08/2008</t>
  </si>
  <si>
    <t>860239-1214-05</t>
  </si>
  <si>
    <t>Compresor de aire</t>
  </si>
  <si>
    <t>860239-1214-06</t>
  </si>
  <si>
    <t>01/02/2010</t>
  </si>
  <si>
    <t>860239-1214-11</t>
  </si>
  <si>
    <t>Cortadora de Metal</t>
  </si>
  <si>
    <t>860239-1214-13</t>
  </si>
  <si>
    <t>Pulidora de 4 1/2"</t>
  </si>
  <si>
    <t>860239-1214-15</t>
  </si>
  <si>
    <t>860239-1201-07</t>
  </si>
  <si>
    <t>Silla secretarial</t>
  </si>
  <si>
    <t>860239-1201-08</t>
  </si>
  <si>
    <t>860239-1201-09</t>
  </si>
  <si>
    <t>860239-1201-10</t>
  </si>
  <si>
    <t>860239-1214-07</t>
  </si>
  <si>
    <t>Esmeril</t>
  </si>
  <si>
    <t>860239-1202-01</t>
  </si>
  <si>
    <t xml:space="preserve">Impresor Multifuncional </t>
  </si>
  <si>
    <t>860239-1202-02</t>
  </si>
  <si>
    <t>L395</t>
  </si>
  <si>
    <t>Este bien se encuentra en  mal estado</t>
  </si>
  <si>
    <t>Yac Hidraulico de 5T</t>
  </si>
  <si>
    <t>Compresor</t>
  </si>
  <si>
    <t>Engrasadora</t>
  </si>
  <si>
    <t>Baldor</t>
  </si>
  <si>
    <t>LB115</t>
  </si>
  <si>
    <t>Azul</t>
  </si>
  <si>
    <t>860202-1202-03</t>
  </si>
  <si>
    <t>131930N</t>
  </si>
  <si>
    <t>Según codigo, este pertenece a despacho</t>
  </si>
  <si>
    <t xml:space="preserve">Bailarina </t>
  </si>
  <si>
    <t>860241-1314-04</t>
  </si>
  <si>
    <t>Aparato Soldador</t>
  </si>
  <si>
    <t>Pistola de Impacto</t>
  </si>
  <si>
    <t>Cargador de Batería</t>
  </si>
  <si>
    <t>Podadora de Grama</t>
  </si>
  <si>
    <t>Prensa de 8"</t>
  </si>
  <si>
    <t>TRUPER</t>
  </si>
  <si>
    <t>Según codigo pertenece a Recoleccion y Aseo</t>
  </si>
  <si>
    <t>CP</t>
  </si>
  <si>
    <t>CENTURY</t>
  </si>
  <si>
    <t>Chimbo de gas</t>
  </si>
  <si>
    <t>Manifesto el jefe que nunca se le entrego</t>
  </si>
  <si>
    <t>860235-1201-07</t>
  </si>
  <si>
    <t>860235-1214-01</t>
  </si>
  <si>
    <t>Soldador</t>
  </si>
  <si>
    <t>860235-1214-02</t>
  </si>
  <si>
    <t>860235-1214-03</t>
  </si>
  <si>
    <t>860235-1214-04</t>
  </si>
  <si>
    <t>Se encuentra fundido</t>
  </si>
  <si>
    <t>860235-1214-06</t>
  </si>
  <si>
    <t>Pulidora  de 7"</t>
  </si>
  <si>
    <t>860235-1202-02</t>
  </si>
  <si>
    <t>860235-1202-03</t>
  </si>
  <si>
    <t>Uso Gustavo</t>
  </si>
  <si>
    <t>Base Blanca, Uso Gustavo</t>
  </si>
  <si>
    <t>860202-1207-05</t>
  </si>
  <si>
    <t>Lenox</t>
  </si>
  <si>
    <t>860235-1401-01</t>
  </si>
  <si>
    <t>Microfibra</t>
  </si>
  <si>
    <t>860253-1501-01</t>
  </si>
  <si>
    <t>Escritorio Tipo L</t>
  </si>
  <si>
    <t>860253-1502-01</t>
  </si>
  <si>
    <t>860253-1502-02</t>
  </si>
  <si>
    <t>860253-1201-01</t>
  </si>
  <si>
    <t>860253-1201-02</t>
  </si>
  <si>
    <t>OFFICESTAR</t>
  </si>
  <si>
    <t>860253-1502-04</t>
  </si>
  <si>
    <t xml:space="preserve">T610 Flexible </t>
  </si>
  <si>
    <t>CNC4020N7R</t>
  </si>
  <si>
    <t>MXL4080YVY</t>
  </si>
  <si>
    <t>DONACION PFGL</t>
  </si>
  <si>
    <t>860253-1502-03</t>
  </si>
  <si>
    <t>EPSON</t>
  </si>
  <si>
    <t>860253-1501-02</t>
  </si>
  <si>
    <t>860253-1501-03</t>
  </si>
  <si>
    <t xml:space="preserve">Silla ejecutiva </t>
  </si>
  <si>
    <t>860253-1502-05</t>
  </si>
  <si>
    <t>FORZA</t>
  </si>
  <si>
    <t>NT-761</t>
  </si>
  <si>
    <t>EQUIPO ESCOLAR (DONACION)</t>
  </si>
  <si>
    <t>860253-1510-01</t>
  </si>
  <si>
    <t>Cartelera Informativa</t>
  </si>
  <si>
    <t>860213-1202-07</t>
  </si>
  <si>
    <t>Según codigo fisico, pertenece a Gestion y Cooperacion</t>
  </si>
  <si>
    <t>L220</t>
  </si>
  <si>
    <t>Mesa para reuniones</t>
  </si>
  <si>
    <t>Silla de espera</t>
  </si>
  <si>
    <t>860257-1201-01</t>
  </si>
  <si>
    <t>860257-1201-02</t>
  </si>
  <si>
    <t>860257-1201-03</t>
  </si>
  <si>
    <t>860257-1201-04</t>
  </si>
  <si>
    <t>860257-1201-05</t>
  </si>
  <si>
    <t>860257-1201-06</t>
  </si>
  <si>
    <t>860257-1201-07</t>
  </si>
  <si>
    <t>860257-1201-08</t>
  </si>
  <si>
    <t>860257-1202-02</t>
  </si>
  <si>
    <t>860255-1414-01</t>
  </si>
  <si>
    <t>860255-1414-02</t>
  </si>
  <si>
    <t>860255-1414-03</t>
  </si>
  <si>
    <t>860255-1414-04</t>
  </si>
  <si>
    <t>860255-1414-05</t>
  </si>
  <si>
    <t>860255-1414-06</t>
  </si>
  <si>
    <t>860255-1414-07</t>
  </si>
  <si>
    <t>860257-1210-01</t>
  </si>
  <si>
    <t>Rotafolio</t>
  </si>
  <si>
    <t>860257-1202-01</t>
  </si>
  <si>
    <t>860257-1202-03</t>
  </si>
  <si>
    <t>COMFORD</t>
  </si>
  <si>
    <t>EQUIPO MUSICAL</t>
  </si>
  <si>
    <t>860252-1213-01</t>
  </si>
  <si>
    <t>860252-1213-03</t>
  </si>
  <si>
    <t>Plato rock crash</t>
  </si>
  <si>
    <t>860252-1213-04</t>
  </si>
  <si>
    <t>Pedestal</t>
  </si>
  <si>
    <t>860252-1213-05</t>
  </si>
  <si>
    <t>JAN Block azul</t>
  </si>
  <si>
    <t>Censerro de Metal 4"</t>
  </si>
  <si>
    <t>MOBILIARIO Y EQUIPO DE OFICINA (R.P)</t>
  </si>
  <si>
    <t>860252-1201-02</t>
  </si>
  <si>
    <t>Silla Ergonomica</t>
  </si>
  <si>
    <t>860252-1201-03</t>
  </si>
  <si>
    <t>860252-1202-01</t>
  </si>
  <si>
    <t>860252-1202-02</t>
  </si>
  <si>
    <t>Agregar codigo fisico</t>
  </si>
  <si>
    <t>EQUIPO DE SONIDO Y OTRO NO ESPECIFICADOS (R.P)</t>
  </si>
  <si>
    <t>860252-1206-03</t>
  </si>
  <si>
    <t>860252-1206-04</t>
  </si>
  <si>
    <t>860252-1206-05</t>
  </si>
  <si>
    <t>Consola PV-MIXER</t>
  </si>
  <si>
    <t>860252-1213-06</t>
  </si>
  <si>
    <t>860252-1213-07</t>
  </si>
  <si>
    <t>860252-1206-06</t>
  </si>
  <si>
    <t>Bafle de 1000 w</t>
  </si>
  <si>
    <t>860252-1206-07</t>
  </si>
  <si>
    <t>860252-1206-08</t>
  </si>
  <si>
    <t>860252-1206-09</t>
  </si>
  <si>
    <t>860252-1213-02</t>
  </si>
  <si>
    <t>TB-1415-CV para timbales de 14"</t>
  </si>
  <si>
    <t>Timbal</t>
  </si>
  <si>
    <t>Marimba</t>
  </si>
  <si>
    <t>Bafle de 1600w</t>
  </si>
  <si>
    <t>5BDJA-SPL:133DB POWER</t>
  </si>
  <si>
    <t xml:space="preserve">Consola </t>
  </si>
  <si>
    <t>Guiro</t>
  </si>
  <si>
    <t>PEAVEY</t>
  </si>
  <si>
    <t>PGA-48-XLR</t>
  </si>
  <si>
    <t>Teclado Electronico de 8 octavas</t>
  </si>
  <si>
    <t>CTK-7200K2</t>
  </si>
  <si>
    <t>KS-2S</t>
  </si>
  <si>
    <t>Pedestal para teclado</t>
  </si>
  <si>
    <t>Conga</t>
  </si>
  <si>
    <t>Bafle medio alto</t>
  </si>
  <si>
    <t>Bajo</t>
  </si>
  <si>
    <t>CERWIN VEGA</t>
  </si>
  <si>
    <t>Ecualizador</t>
  </si>
  <si>
    <t>Crossover</t>
  </si>
  <si>
    <t>Power de 4000</t>
  </si>
  <si>
    <t xml:space="preserve">Power </t>
  </si>
  <si>
    <t>QSC 2450</t>
  </si>
  <si>
    <t>Extension Vulcan</t>
  </si>
  <si>
    <t>30 Mts</t>
  </si>
  <si>
    <t>REMO</t>
  </si>
  <si>
    <t>Saxofon</t>
  </si>
  <si>
    <t>Bateria PDP</t>
  </si>
  <si>
    <t>Teclado Yamaha</t>
  </si>
  <si>
    <t>Stan para Teclado</t>
  </si>
  <si>
    <t>Platillo con pedestal</t>
  </si>
  <si>
    <t>Pedestal para Microfono</t>
  </si>
  <si>
    <t>Bajo Electrico</t>
  </si>
  <si>
    <t>860220-1201-12</t>
  </si>
  <si>
    <t xml:space="preserve">Mueble para Computadora </t>
  </si>
  <si>
    <t>ORBITEC</t>
  </si>
  <si>
    <t>860252-1206-02</t>
  </si>
  <si>
    <t>860252-1201-01</t>
  </si>
  <si>
    <t xml:space="preserve">Mesa para Exposicion </t>
  </si>
  <si>
    <t>Tipo Formica, Donacion FUNDAUNGO</t>
  </si>
  <si>
    <t xml:space="preserve">De tela, Donacion FUNDAUNGO </t>
  </si>
  <si>
    <t>Donacion FUNDAUNGO</t>
  </si>
  <si>
    <t>según jefe de Unidad, este bien se estravio, según memo de fecha 10/01/19</t>
  </si>
  <si>
    <t>Según manifesto jefe de la Unidad lo tiene Marco Perez, según memo de fecha 10/01/19</t>
  </si>
  <si>
    <t>860256-1201-01</t>
  </si>
  <si>
    <t>860256-1201-02</t>
  </si>
  <si>
    <t>860256-1201-03</t>
  </si>
  <si>
    <t>860256-1201-04</t>
  </si>
  <si>
    <t>860256-1201-05</t>
  </si>
  <si>
    <t>860256-1201-06</t>
  </si>
  <si>
    <t>860256-1201-07</t>
  </si>
  <si>
    <t>860256-1201-08</t>
  </si>
  <si>
    <t>Color negra</t>
  </si>
  <si>
    <t>860256-1202-01</t>
  </si>
  <si>
    <t>860256-1202-03</t>
  </si>
  <si>
    <t>860256-1202-04</t>
  </si>
  <si>
    <t>860256-1207-01</t>
  </si>
  <si>
    <t>86025-1207-02</t>
  </si>
  <si>
    <t>COMFOR</t>
  </si>
  <si>
    <t>EQUIPO REFRIGERANTE (R.P)</t>
  </si>
  <si>
    <t>860256-1214-01</t>
  </si>
  <si>
    <t>860256-1214-02</t>
  </si>
  <si>
    <t>860256-1214-03</t>
  </si>
  <si>
    <t>860256-1214-04</t>
  </si>
  <si>
    <t>Bomba Achicadora</t>
  </si>
  <si>
    <t>Motosierra</t>
  </si>
  <si>
    <t>860221-1201-02</t>
  </si>
  <si>
    <t>860221-1201-11</t>
  </si>
  <si>
    <t>860221-1501-01</t>
  </si>
  <si>
    <t>860221-1501-02</t>
  </si>
  <si>
    <t>Base café/ Blanco</t>
  </si>
  <si>
    <t>Uso Rafael</t>
  </si>
  <si>
    <t>860221-1507-01</t>
  </si>
  <si>
    <t>TGM</t>
  </si>
  <si>
    <t>860221-1201-19</t>
  </si>
  <si>
    <t>Silla Secretarial con Brazo</t>
  </si>
  <si>
    <t>860221-1201-20</t>
  </si>
  <si>
    <t>4 gavetas, color beige</t>
  </si>
  <si>
    <t>Uso Mirna</t>
  </si>
  <si>
    <t>860221-1202-13</t>
  </si>
  <si>
    <t>860221-1202-14</t>
  </si>
  <si>
    <t>860221-1202-15</t>
  </si>
  <si>
    <t>860221-1202-16</t>
  </si>
  <si>
    <t>860221-1201-13</t>
  </si>
  <si>
    <t>860221-1201-14</t>
  </si>
  <si>
    <t>860221-1201-15</t>
  </si>
  <si>
    <t>860221-1201-16</t>
  </si>
  <si>
    <t>860221-1201-17</t>
  </si>
  <si>
    <t>Silla Ejecutiva con Brazo</t>
  </si>
  <si>
    <t>250 libras</t>
  </si>
  <si>
    <t>Uso Jefe de Unidad</t>
  </si>
  <si>
    <t>APC</t>
  </si>
  <si>
    <t>4B1609P33805</t>
  </si>
  <si>
    <t>4B1609P33775</t>
  </si>
  <si>
    <t>4B1609P33811</t>
  </si>
  <si>
    <t>860221-1202-17</t>
  </si>
  <si>
    <t>4B1609P33822</t>
  </si>
  <si>
    <t>4B1609P33834</t>
  </si>
  <si>
    <t>UPS 750 WATTS</t>
  </si>
  <si>
    <t>BE-750G-LM</t>
  </si>
  <si>
    <t>EQUIPO DE REPRODUCCION E IMPRENTA</t>
  </si>
  <si>
    <t>860221-1204-01</t>
  </si>
  <si>
    <t>Fotocopiadora</t>
  </si>
  <si>
    <t>KYOCERA</t>
  </si>
  <si>
    <t>L2K5847905</t>
  </si>
  <si>
    <t>860216-1202-38</t>
  </si>
  <si>
    <t>OMEGA</t>
  </si>
  <si>
    <t>860216-1202-22</t>
  </si>
  <si>
    <t xml:space="preserve">Según codigo fisico, pertenece a Tesoreria </t>
  </si>
  <si>
    <t>860220-1202-08</t>
  </si>
  <si>
    <t>Según codigo fisico, pertenece a UACI</t>
  </si>
  <si>
    <t>860221-1201-09</t>
  </si>
  <si>
    <t>860221-1201-10</t>
  </si>
  <si>
    <t>860219-1201-21</t>
  </si>
  <si>
    <t>No se sabe procedencia de este bien</t>
  </si>
  <si>
    <t>BIENES TRASLADADOS A OTRA UNIDADES</t>
  </si>
  <si>
    <t>860221-1201-07</t>
  </si>
  <si>
    <t>Estante Dexion</t>
  </si>
  <si>
    <t>08/02/2010</t>
  </si>
  <si>
    <t>Ubicado en Coordinacion Tributaria MEMO 16/01/17</t>
  </si>
  <si>
    <t>860221-1202-10</t>
  </si>
  <si>
    <t>Impresor HP</t>
  </si>
  <si>
    <t>Ubicado en Coordinacion Tributaria</t>
  </si>
  <si>
    <t>Scanjet G2710</t>
  </si>
  <si>
    <t>Ubicado en Sub Gerencia Adm MEMO DE FECHA 25/04/17</t>
  </si>
  <si>
    <t>860221-1401-01</t>
  </si>
  <si>
    <t>Este bien fue financiado con el prestamo, 2016 pero no se en contro en la Unidad</t>
  </si>
  <si>
    <t>860221-1201-03</t>
  </si>
  <si>
    <t>No se encontro en la Unidad</t>
  </si>
  <si>
    <t>860221-1502-01</t>
  </si>
  <si>
    <t>86021-1502-02</t>
  </si>
  <si>
    <t>Se entrego un memo de fecha 13/09/16</t>
  </si>
  <si>
    <t>860221-1201-12</t>
  </si>
  <si>
    <t>EQUIPO REFRIGERANTE (DONACION)</t>
  </si>
  <si>
    <t>UNIDAD: DISTRITO MUNICIPAL</t>
  </si>
  <si>
    <t>860219-1201-33</t>
  </si>
  <si>
    <t>Silla de Espera con logo (Distrito)</t>
  </si>
  <si>
    <t>860219-1201-34</t>
  </si>
  <si>
    <t>860219-1201-35</t>
  </si>
  <si>
    <t>860219-1201-36</t>
  </si>
  <si>
    <t>860219-1201-37</t>
  </si>
  <si>
    <t>860219-1201-38</t>
  </si>
  <si>
    <t>860219-1201-39</t>
  </si>
  <si>
    <t>860219-1201-40</t>
  </si>
  <si>
    <t>860219-1201-41</t>
  </si>
  <si>
    <t>860219-1201-42</t>
  </si>
  <si>
    <t>860219-1201-43</t>
  </si>
  <si>
    <t>860219-1201-49</t>
  </si>
  <si>
    <t>Silla secretarial (Distrito)</t>
  </si>
  <si>
    <t>860219-1201-03</t>
  </si>
  <si>
    <t>860219-1201-16</t>
  </si>
  <si>
    <t>Archivo tipo Robot</t>
  </si>
  <si>
    <t>860219-1201-05</t>
  </si>
  <si>
    <t>30/12/2009</t>
  </si>
  <si>
    <t>860219-1201-12</t>
  </si>
  <si>
    <t>14/07/2010</t>
  </si>
  <si>
    <t>860219-1201-14</t>
  </si>
  <si>
    <t>Silla tipo cajero</t>
  </si>
  <si>
    <t>860219-1201-15</t>
  </si>
  <si>
    <t>860219-1201-17</t>
  </si>
  <si>
    <t>860219-1201-18</t>
  </si>
  <si>
    <t>Estante dexion</t>
  </si>
  <si>
    <t>860219-1201-19</t>
  </si>
  <si>
    <t>Modulos para cajera</t>
  </si>
  <si>
    <t>860219-1201-20</t>
  </si>
  <si>
    <t>860219-1201-48</t>
  </si>
  <si>
    <t>Cubiculo Pericentro</t>
  </si>
  <si>
    <t>Uso Wendy</t>
  </si>
  <si>
    <t>Uso Paty</t>
  </si>
  <si>
    <t xml:space="preserve">3 gavetas </t>
  </si>
  <si>
    <t>860219-1202-13</t>
  </si>
  <si>
    <t xml:space="preserve">Impresor Lasser </t>
  </si>
  <si>
    <t>M401N</t>
  </si>
  <si>
    <t>860219-1207-01</t>
  </si>
  <si>
    <t>COMFORT STAR</t>
  </si>
  <si>
    <t>860219-1202-15</t>
  </si>
  <si>
    <t>860219-1202-16</t>
  </si>
  <si>
    <t>860219-1202-17</t>
  </si>
  <si>
    <t xml:space="preserve">UPS </t>
  </si>
  <si>
    <t>860219-1202-18</t>
  </si>
  <si>
    <t>860219-1202-19</t>
  </si>
  <si>
    <t>860219-1202-20</t>
  </si>
  <si>
    <t>860219-1202-21</t>
  </si>
  <si>
    <t>CPU-SLIM</t>
  </si>
  <si>
    <t>860219-1202-22</t>
  </si>
  <si>
    <t>Monitor de 21.5"</t>
  </si>
  <si>
    <t>3CQ6330CPQ</t>
  </si>
  <si>
    <t>MXL7211FJY</t>
  </si>
  <si>
    <t>MXL7211DQQ</t>
  </si>
  <si>
    <t>MOBILIARIO DE OFICINA Y OTROS (PRESTAMO)</t>
  </si>
  <si>
    <t>860219-1401-01</t>
  </si>
  <si>
    <t>860219-1201-22</t>
  </si>
  <si>
    <t>Ubicado en Rec. Mora</t>
  </si>
  <si>
    <t>860219-1501-01</t>
  </si>
  <si>
    <t>860219-1501-02</t>
  </si>
  <si>
    <t>860219-1501-03</t>
  </si>
  <si>
    <t>860219-1501-04</t>
  </si>
  <si>
    <t>860219-1501-05</t>
  </si>
  <si>
    <t>860219-1501-06</t>
  </si>
  <si>
    <t>860219-1501-07</t>
  </si>
  <si>
    <t>860219-1501-08</t>
  </si>
  <si>
    <t>860219-1501-09</t>
  </si>
  <si>
    <t>860219-1501-10</t>
  </si>
  <si>
    <t>860219-1501-11</t>
  </si>
  <si>
    <t>860219-1501-12</t>
  </si>
  <si>
    <t>860219-1501-13</t>
  </si>
  <si>
    <t>860219-1501-14</t>
  </si>
  <si>
    <t>860219-1501-15</t>
  </si>
  <si>
    <t xml:space="preserve">Donacion Banco Hipotecario, Acuerdo 26, Acta 5 de fecha  03 de febrero de 2016 </t>
  </si>
  <si>
    <t>Silla tipo Catedra</t>
  </si>
  <si>
    <t>No estaba en el inventario, agregar codigo fisico, uso Jony</t>
  </si>
  <si>
    <t>Guillotina</t>
  </si>
  <si>
    <t>Verificar codigo del bien y asignarle en fisico</t>
  </si>
  <si>
    <t>860219-1204-01</t>
  </si>
  <si>
    <t>860217-1202-24</t>
  </si>
  <si>
    <t>preguntarle a Henry donde ubico el cpu q tenia paola en Cuentas Corrientes</t>
  </si>
  <si>
    <t>3CQ433993KHZ</t>
  </si>
  <si>
    <t>Contomentro</t>
  </si>
  <si>
    <t>MP41DH11</t>
  </si>
  <si>
    <t>860206-1201-15</t>
  </si>
  <si>
    <t>Archivador Pequeño</t>
  </si>
  <si>
    <t xml:space="preserve">según codigo pertenece a Gerencia </t>
  </si>
  <si>
    <t>3 gavetas</t>
  </si>
  <si>
    <t>860218-1201-35</t>
  </si>
  <si>
    <t>según codigo pertenece a Catastro</t>
  </si>
  <si>
    <t>860219-1202-08</t>
  </si>
  <si>
    <t>860219-1202-05</t>
  </si>
  <si>
    <t>CPU- ELITE</t>
  </si>
  <si>
    <t>Monitor- AOPEN</t>
  </si>
  <si>
    <t>verificar si la maquina si el cpu q esta en informatica es el codigo 860219-1402-01</t>
  </si>
  <si>
    <t>860219-1202-14</t>
  </si>
  <si>
    <t>Monitor- 302NDVW9Z311</t>
  </si>
  <si>
    <t>EQUIPO INFORMATICO  (PRESTAMO)</t>
  </si>
  <si>
    <t>860219-1402-01</t>
  </si>
  <si>
    <t>Monitor- 3CQ5261L8L</t>
  </si>
  <si>
    <t>860219-1201-13</t>
  </si>
  <si>
    <t>Se solicito el descargo por medio de memorandum</t>
  </si>
  <si>
    <t>860219-1201-02</t>
  </si>
  <si>
    <t>Contometro</t>
  </si>
  <si>
    <t>Se solicito descargo por medio de memorandum</t>
  </si>
  <si>
    <t>860219-1202-11</t>
  </si>
  <si>
    <t xml:space="preserve">Solo se encontro CPU, ubicado en Comunicaciones </t>
  </si>
  <si>
    <t>860226-1201-01</t>
  </si>
  <si>
    <t>Escritorio ejecutivo</t>
  </si>
  <si>
    <t>860226-1201-04</t>
  </si>
  <si>
    <t>860226-1201-05</t>
  </si>
  <si>
    <t>Base Café, uso jefa de Unidad</t>
  </si>
  <si>
    <t>Café madera, Uso Manuel</t>
  </si>
  <si>
    <t>860226-1201-07</t>
  </si>
  <si>
    <t>860226-1201-08</t>
  </si>
  <si>
    <t>860226-1201-09</t>
  </si>
  <si>
    <t>26/09/2007</t>
  </si>
  <si>
    <t>860226-1201-10</t>
  </si>
  <si>
    <t>Uso Sandra Torres</t>
  </si>
  <si>
    <t>2 gavetas, Uso jefe de Unidad</t>
  </si>
  <si>
    <t>4 gavetas, ubicado en bodega 2</t>
  </si>
  <si>
    <t>860226-1201-17</t>
  </si>
  <si>
    <t>Maquina de escribir</t>
  </si>
  <si>
    <t>860226-1201-18</t>
  </si>
  <si>
    <t>860226-1201-19</t>
  </si>
  <si>
    <t>860226-1201-20</t>
  </si>
  <si>
    <t>860226-1201-21</t>
  </si>
  <si>
    <t>860226-1201-22</t>
  </si>
  <si>
    <t>860226-1201-23</t>
  </si>
  <si>
    <t>860226-1201-24</t>
  </si>
  <si>
    <t>860226-1201-25</t>
  </si>
  <si>
    <t>860226-1201-26</t>
  </si>
  <si>
    <t>860226-1201-27</t>
  </si>
  <si>
    <t>Librera madera</t>
  </si>
  <si>
    <t>860226-1201-29</t>
  </si>
  <si>
    <t>860226-1201-33</t>
  </si>
  <si>
    <t>Gabetero tipo Robot</t>
  </si>
  <si>
    <t>860226-1201-34</t>
  </si>
  <si>
    <t>860226-1201-35</t>
  </si>
  <si>
    <t>860226-1201-36</t>
  </si>
  <si>
    <t>860226-1201-37</t>
  </si>
  <si>
    <t>860226-1201-40</t>
  </si>
  <si>
    <t>860226-1201-42</t>
  </si>
  <si>
    <t>860226-1201-68</t>
  </si>
  <si>
    <t>Estante Dexión</t>
  </si>
  <si>
    <t>860226-1201-69</t>
  </si>
  <si>
    <t>TRIUMPH</t>
  </si>
  <si>
    <t>Ubicado en bodega 2</t>
  </si>
  <si>
    <t>ADLER</t>
  </si>
  <si>
    <t>OLYMPIA</t>
  </si>
  <si>
    <t>Gris claro, dos puertas</t>
  </si>
  <si>
    <t>Negro, de 5 gavetas</t>
  </si>
  <si>
    <t>OLYVETTI-LINEA98</t>
  </si>
  <si>
    <t>Pendiente Codigo, ubicada en Bodega 2</t>
  </si>
  <si>
    <t>negro de 3 gavetas</t>
  </si>
  <si>
    <t>color negro 3 gavetas</t>
  </si>
  <si>
    <t>3 gavetas color negro</t>
  </si>
  <si>
    <t>Uso Sandra Torrres</t>
  </si>
  <si>
    <t>Uso Vivian</t>
  </si>
  <si>
    <t>Uso Isabel</t>
  </si>
  <si>
    <t>4 compartimiento, ubicado en bodega 2</t>
  </si>
  <si>
    <t>860226-1501-01</t>
  </si>
  <si>
    <t>860226-1501-02</t>
  </si>
  <si>
    <t>860226-1501-03</t>
  </si>
  <si>
    <t>860226-1501-04</t>
  </si>
  <si>
    <t>860226-1501-05</t>
  </si>
  <si>
    <t>860226-1501-06</t>
  </si>
  <si>
    <t>860226-1501-07</t>
  </si>
  <si>
    <t>860226-1501-08</t>
  </si>
  <si>
    <t>860226-1501-09</t>
  </si>
  <si>
    <t>860226-1501-10</t>
  </si>
  <si>
    <t>860226-1501-11</t>
  </si>
  <si>
    <t>860226-1501-12</t>
  </si>
  <si>
    <t>860226-1501-13</t>
  </si>
  <si>
    <t>860226-1501-14</t>
  </si>
  <si>
    <t>860226-1501-15</t>
  </si>
  <si>
    <t>EQUIPO INFORMATICO ( PRESTAMO)</t>
  </si>
  <si>
    <t>860226-1402-01</t>
  </si>
  <si>
    <t>ICORE 5</t>
  </si>
  <si>
    <t>3CQ5431QF3</t>
  </si>
  <si>
    <t>860226-1202-18</t>
  </si>
  <si>
    <t>CLABBHA008291</t>
  </si>
  <si>
    <t>Uso Francisco</t>
  </si>
  <si>
    <t>860226-1202-19</t>
  </si>
  <si>
    <t>ELITE</t>
  </si>
  <si>
    <t>860226-1202-04</t>
  </si>
  <si>
    <t>951B3BA005241</t>
  </si>
  <si>
    <t>860226-1402-02</t>
  </si>
  <si>
    <t>3CQ5250H70</t>
  </si>
  <si>
    <t>ICORE 3</t>
  </si>
  <si>
    <t>860226-1203-07</t>
  </si>
  <si>
    <t>COMFORT START</t>
  </si>
  <si>
    <t>860226-1402-03</t>
  </si>
  <si>
    <t>3CQ5261LCT</t>
  </si>
  <si>
    <t>Uso Stephanie</t>
  </si>
  <si>
    <t>860226-1202-10</t>
  </si>
  <si>
    <t>CDKB9HA007874</t>
  </si>
  <si>
    <t>860226-1202-01</t>
  </si>
  <si>
    <t xml:space="preserve">Uso Marlen </t>
  </si>
  <si>
    <t>BENQ</t>
  </si>
  <si>
    <t>W1508</t>
  </si>
  <si>
    <t>951B3BA005694</t>
  </si>
  <si>
    <t>860226-1202-20</t>
  </si>
  <si>
    <t>Uso Edgar</t>
  </si>
  <si>
    <t>MDC</t>
  </si>
  <si>
    <t>860226-1202-17</t>
  </si>
  <si>
    <t>LaserjetP 2035n</t>
  </si>
  <si>
    <t>860226-1204-01</t>
  </si>
  <si>
    <t>Dañada</t>
  </si>
  <si>
    <t>Ubicada en bodega 2</t>
  </si>
  <si>
    <t>860226-1201-72</t>
  </si>
  <si>
    <t>Silla Tipo Cajero</t>
  </si>
  <si>
    <t>Impresor de Tarjeta Pvc</t>
  </si>
  <si>
    <t>POLAROID</t>
  </si>
  <si>
    <t>P5500S</t>
  </si>
  <si>
    <t>El codigo de este bien es incorrecto, ya que fue adquirido con fondos( PRESTAMO), Modificar en fisico</t>
  </si>
  <si>
    <t>860226-1202-21</t>
  </si>
  <si>
    <t>860226-1202-22</t>
  </si>
  <si>
    <t>Impresor Multifuncional L575</t>
  </si>
  <si>
    <t>860226-1202-23</t>
  </si>
  <si>
    <t>860226-1202-24</t>
  </si>
  <si>
    <t xml:space="preserve">Impresor laser </t>
  </si>
  <si>
    <t>L 575</t>
  </si>
  <si>
    <t>Laer Jet Pro MFP-M277dw</t>
  </si>
  <si>
    <t>ET-0025-TA</t>
  </si>
  <si>
    <t>860226-1201-28</t>
  </si>
  <si>
    <t>860216-1201-17</t>
  </si>
  <si>
    <t>según codigo pertenece a Tesoreria, Uso Sandra Torres</t>
  </si>
  <si>
    <t>860216-1201-31</t>
  </si>
  <si>
    <t>Archivo Tipo Robot</t>
  </si>
  <si>
    <t>Según codigo pertenece a Contabilidad, Uso Francisco</t>
  </si>
  <si>
    <t>860226-1201-32</t>
  </si>
  <si>
    <t>860206-1201-07</t>
  </si>
  <si>
    <t>Según codigo, pertenece a Gerencia, ubicado en bodega 2, 4 gavetas  color gris</t>
  </si>
  <si>
    <t>860212-1201-15</t>
  </si>
  <si>
    <t>860226-1201-70</t>
  </si>
  <si>
    <t>860226-1201-71</t>
  </si>
  <si>
    <t>Silla Secretarial Con Brazo con malla</t>
  </si>
  <si>
    <t>Uso Jefe de Unidad, No se Ubico Monitor</t>
  </si>
  <si>
    <t>860226-1202-25</t>
  </si>
  <si>
    <t>860226-1202-26</t>
  </si>
  <si>
    <t>TECH</t>
  </si>
  <si>
    <t>LaserJet M402dne</t>
  </si>
  <si>
    <t>Uso Maritza</t>
  </si>
  <si>
    <t>860226-1201-02</t>
  </si>
  <si>
    <t>860226-1201-12</t>
  </si>
  <si>
    <t>860226-1201-13</t>
  </si>
  <si>
    <t>860226-1201-14</t>
  </si>
  <si>
    <t>860226-1201-15</t>
  </si>
  <si>
    <t>860226-1201-16</t>
  </si>
  <si>
    <t>860226-1201-30</t>
  </si>
  <si>
    <t>Silla tipo Cajero</t>
  </si>
  <si>
    <t>860226-1201-31</t>
  </si>
  <si>
    <t>860226-1202-02</t>
  </si>
  <si>
    <t>14/05/2010</t>
  </si>
  <si>
    <t>860226-1203-01</t>
  </si>
  <si>
    <t>Ventilador de Pedestal</t>
  </si>
  <si>
    <t>860226-1202-14</t>
  </si>
  <si>
    <t>860226-1201-03</t>
  </si>
  <si>
    <t>Ubicada en Contabilidad</t>
  </si>
  <si>
    <t>Ubicada en Promocion Social</t>
  </si>
  <si>
    <t>860216-1202-24</t>
  </si>
  <si>
    <t>LX-300</t>
  </si>
  <si>
    <t xml:space="preserve">Silla Secretarial </t>
  </si>
  <si>
    <t>Uso jefa de Unidad</t>
  </si>
  <si>
    <t>Laser Jet Pro 400</t>
  </si>
  <si>
    <t>Uso Marlen</t>
  </si>
  <si>
    <t>860226-1201-11</t>
  </si>
  <si>
    <t>Agregar codigo, ubicado en bodega 2, de 4 gavetas</t>
  </si>
  <si>
    <t>860226-1401-02</t>
  </si>
  <si>
    <t>Ubicado en Bodega 2</t>
  </si>
  <si>
    <t>860217-1201-15</t>
  </si>
  <si>
    <t>860226-1402-04</t>
  </si>
  <si>
    <t>Mal  estado</t>
  </si>
  <si>
    <t>860226-1202-09</t>
  </si>
  <si>
    <t>Scanner</t>
  </si>
  <si>
    <t>Ubicado en subgerencia Administrativa, financiado con prestamo</t>
  </si>
  <si>
    <t>860226-1201-73</t>
  </si>
  <si>
    <t>EQUIPO TELEFONICO</t>
  </si>
  <si>
    <t>Telefono</t>
  </si>
  <si>
    <t>Gran Stream</t>
  </si>
  <si>
    <t>Regulador de Voltaje</t>
  </si>
  <si>
    <t>NEXX</t>
  </si>
  <si>
    <t xml:space="preserve">color negro </t>
  </si>
  <si>
    <t>Mueble de Madera</t>
  </si>
  <si>
    <t>de 4 gavetas, ubicado en bodega 2</t>
  </si>
  <si>
    <t>color gris, Ubicado en la bodega 2</t>
  </si>
  <si>
    <t>860226-1401-03</t>
  </si>
  <si>
    <t>Silla Secretarial sin Brazo</t>
  </si>
  <si>
    <t>Silla Secretarial Sin Brazo</t>
  </si>
  <si>
    <t>4 gavetas color gris</t>
  </si>
  <si>
    <t>A88CCBA006455</t>
  </si>
  <si>
    <t>MXL028062S</t>
  </si>
  <si>
    <t>860227-1201-01</t>
  </si>
  <si>
    <t>860227-1201-06</t>
  </si>
  <si>
    <t>Uso Aida</t>
  </si>
  <si>
    <t>860227-1201-10</t>
  </si>
  <si>
    <t>860227-1201-11</t>
  </si>
  <si>
    <t>860227-1201-09</t>
  </si>
  <si>
    <t>860227-1201-13</t>
  </si>
  <si>
    <t>Escritorio Tipo Cátedra</t>
  </si>
  <si>
    <t>Silla Ergonomica con brazo</t>
  </si>
  <si>
    <t>Uso Rosita</t>
  </si>
  <si>
    <t>860227-1202-10</t>
  </si>
  <si>
    <t>Lase Jet Pro 400M 401dnc</t>
  </si>
  <si>
    <t>860227-1202-11</t>
  </si>
  <si>
    <t>860227-1202-06</t>
  </si>
  <si>
    <t>T8BAR96QAGEGNNJ</t>
  </si>
  <si>
    <t>860227-1202-12</t>
  </si>
  <si>
    <t>MAXVIEW</t>
  </si>
  <si>
    <t>1602195AX0520</t>
  </si>
  <si>
    <t>Uso Alex Salazar</t>
  </si>
  <si>
    <t>860227-1202-13</t>
  </si>
  <si>
    <t>L575</t>
  </si>
  <si>
    <t>860217-1202-16</t>
  </si>
  <si>
    <t>Según codigo pertenece a Contabilidad</t>
  </si>
  <si>
    <t>206VDFV16179</t>
  </si>
  <si>
    <t>860217-1202-12</t>
  </si>
  <si>
    <t>860227-1202-08</t>
  </si>
  <si>
    <t>BITROM</t>
  </si>
  <si>
    <t xml:space="preserve">Uso Rosa </t>
  </si>
  <si>
    <t>CDP</t>
  </si>
  <si>
    <t>860227-1402-02</t>
  </si>
  <si>
    <t>860227-1402-01</t>
  </si>
  <si>
    <t>Monitor-3CQ5431QF8</t>
  </si>
  <si>
    <t>Solo se encontro Monitor, CPU incautado por la fiscalia</t>
  </si>
  <si>
    <t>Monitor- 3CQ52612FP</t>
  </si>
  <si>
    <t>4 Compartimientos, color gris</t>
  </si>
  <si>
    <t>Silla Secretarial con brazo</t>
  </si>
  <si>
    <t>Ubicado en Sindicatura</t>
  </si>
  <si>
    <t>Color Gris de 5 gavetas</t>
  </si>
  <si>
    <t>4 gavetas, color gris</t>
  </si>
  <si>
    <t>Color café, Base Metalica</t>
  </si>
  <si>
    <t>860218-1201-34</t>
  </si>
  <si>
    <t>Color negro</t>
  </si>
  <si>
    <t>Dañado</t>
  </si>
  <si>
    <t>860209-1202-05</t>
  </si>
  <si>
    <t>860227-1204-01</t>
  </si>
  <si>
    <t>860227-1203-03</t>
  </si>
  <si>
    <t>Reloj Marcador</t>
  </si>
  <si>
    <t>Ubicado en Plantel y Adulto Mayor</t>
  </si>
  <si>
    <t>860227-1207-01</t>
  </si>
  <si>
    <t>EQUIPO TELEFONICO(R.P)</t>
  </si>
  <si>
    <t>GRAND STREAM</t>
  </si>
  <si>
    <t>de Madera</t>
  </si>
  <si>
    <t>ICORE 7</t>
  </si>
  <si>
    <t>860227-1201-07</t>
  </si>
  <si>
    <t>860227-1205-01</t>
  </si>
  <si>
    <t>860227-1201-12</t>
  </si>
  <si>
    <t>860227-1215-02</t>
  </si>
  <si>
    <t>860227-1201-14</t>
  </si>
  <si>
    <t>860227-1202-07</t>
  </si>
  <si>
    <t>Impresor Multifuncion</t>
  </si>
  <si>
    <t>860212-1201-01</t>
  </si>
  <si>
    <t>Base Café oscuro, Uso Lic Magaly</t>
  </si>
  <si>
    <t>860212-1201-03</t>
  </si>
  <si>
    <t>860212-1201-04</t>
  </si>
  <si>
    <t>860212-1201-05</t>
  </si>
  <si>
    <t>860212-1201-12</t>
  </si>
  <si>
    <t>Base café oscuro, Uso Diana Cañas</t>
  </si>
  <si>
    <t>Uso Lic Jonathan</t>
  </si>
  <si>
    <t>Uso Glenda</t>
  </si>
  <si>
    <t>860212-1201-18</t>
  </si>
  <si>
    <t xml:space="preserve">Sillas de Espera </t>
  </si>
  <si>
    <t>860212-1201-19</t>
  </si>
  <si>
    <t>860212-1201-24</t>
  </si>
  <si>
    <t>de tela, uso Glenda</t>
  </si>
  <si>
    <t>860212-1202-06</t>
  </si>
  <si>
    <t>860212-1202-12</t>
  </si>
  <si>
    <t>BITRON</t>
  </si>
  <si>
    <t>609INCNHX979</t>
  </si>
  <si>
    <t>43BIBA001274</t>
  </si>
  <si>
    <t>COOLER MASTER</t>
  </si>
  <si>
    <t>860212-1207-02</t>
  </si>
  <si>
    <t>INNOVAR</t>
  </si>
  <si>
    <t>860212-1202-17</t>
  </si>
  <si>
    <t>BDWACJA002812</t>
  </si>
  <si>
    <t>860212-1201-29</t>
  </si>
  <si>
    <t>Monitor, Uso Diana Cañas</t>
  </si>
  <si>
    <t>860212-1202-18</t>
  </si>
  <si>
    <t>L380</t>
  </si>
  <si>
    <t>Solicitar Orden de compra y factura de la compra, detallado en la ejecucion presupuestaria con o.c 34248</t>
  </si>
  <si>
    <t>860253-1401-01</t>
  </si>
  <si>
    <t>860253-1401-02</t>
  </si>
  <si>
    <t>860212-1401-03</t>
  </si>
  <si>
    <t>860212-1401-04</t>
  </si>
  <si>
    <t>860212-1402-01</t>
  </si>
  <si>
    <t>3CQ5261LBY</t>
  </si>
  <si>
    <t>SUPER WRITEMASTER</t>
  </si>
  <si>
    <t>Compra 2017</t>
  </si>
  <si>
    <t>860219-1201-23</t>
  </si>
  <si>
    <t>Ubicado en Juridico</t>
  </si>
  <si>
    <t>según codigo pertenece a Ctas Ctes</t>
  </si>
  <si>
    <t>860206-1201-09</t>
  </si>
  <si>
    <t>color rojo de madera</t>
  </si>
  <si>
    <t>CENTRA</t>
  </si>
  <si>
    <t>600VA</t>
  </si>
  <si>
    <t>860212-1202-15</t>
  </si>
  <si>
    <t>206NDVW16879</t>
  </si>
  <si>
    <t>CYBER-TECH</t>
  </si>
  <si>
    <t>Uso Diana Cañas</t>
  </si>
  <si>
    <t>860212-1202-14</t>
  </si>
  <si>
    <t>860212-1202-13</t>
  </si>
  <si>
    <t>210NDJX08124</t>
  </si>
  <si>
    <t>DXQC83A009063</t>
  </si>
  <si>
    <t>Ubicado en sindicatura, Uso Jenny Matus</t>
  </si>
  <si>
    <t>Ubicado en Sindicatura, Uso Lic William</t>
  </si>
  <si>
    <t>860212-1401-01</t>
  </si>
  <si>
    <t>860212-1201-28</t>
  </si>
  <si>
    <t>4 gavetas, ubicado en Sindicatura</t>
  </si>
  <si>
    <t>Ubicado en Registro Familiar</t>
  </si>
  <si>
    <t>860212-1201-02</t>
  </si>
  <si>
    <t>860212-1201-25</t>
  </si>
  <si>
    <t>Ubicada en la Unidad, ya se solicito el descargo</t>
  </si>
  <si>
    <t>de cuero, color negro uso Jefe de Unidad</t>
  </si>
  <si>
    <t>860212-1502-01</t>
  </si>
  <si>
    <t>OFFICEJET PRO 8600 PLUS</t>
  </si>
  <si>
    <t>860212-1206-01</t>
  </si>
  <si>
    <t>Tester de Sonido</t>
  </si>
  <si>
    <t>Ubicado en el CAM</t>
  </si>
  <si>
    <t xml:space="preserve">Telefono </t>
  </si>
  <si>
    <t>Uso Lic Glenda</t>
  </si>
  <si>
    <t xml:space="preserve">Mueble de madera </t>
  </si>
  <si>
    <t>4 segmentos, empotrado en la pared, este bien fue financiado por el Jefe de la Unidad</t>
  </si>
  <si>
    <t>860212-1201-20</t>
  </si>
  <si>
    <t>se solicito descargo</t>
  </si>
  <si>
    <t>860212-1401-02</t>
  </si>
  <si>
    <t>Dañado se solicito el descargo de este bien</t>
  </si>
  <si>
    <t>860212-1202-11</t>
  </si>
  <si>
    <t>860212-1201-26</t>
  </si>
  <si>
    <t>860212-1201-27</t>
  </si>
  <si>
    <t>Ubicado en Despacho</t>
  </si>
  <si>
    <t>860212-1202-16</t>
  </si>
  <si>
    <t>L355</t>
  </si>
  <si>
    <t>Uso Lic Magaly</t>
  </si>
  <si>
    <t>Este bien fue trasladado a informatica, pero no se ubico en fisico</t>
  </si>
  <si>
    <t>860206-1201-05</t>
  </si>
  <si>
    <t>Uso Gerente General</t>
  </si>
  <si>
    <t>860206-1201-01</t>
  </si>
  <si>
    <t>860206-1201-06</t>
  </si>
  <si>
    <t>07/06/2007</t>
  </si>
  <si>
    <t>860206-1207-01</t>
  </si>
  <si>
    <t>860206-1201-11</t>
  </si>
  <si>
    <t>Librera Vertical</t>
  </si>
  <si>
    <t>860206-1201-17</t>
  </si>
  <si>
    <t>Silla Modelo Aruba</t>
  </si>
  <si>
    <t>860206-1201-18</t>
  </si>
  <si>
    <t>2 gavetas, pequeño</t>
  </si>
  <si>
    <t>M-HSU-18C13</t>
  </si>
  <si>
    <t>2 puertas</t>
  </si>
  <si>
    <t>860206-1201-19</t>
  </si>
  <si>
    <t>Mesa Modelo Memphis</t>
  </si>
  <si>
    <t>860206-1202-04</t>
  </si>
  <si>
    <t>845B2BA006321</t>
  </si>
  <si>
    <t>860206-1202-09</t>
  </si>
  <si>
    <t>11NDDM3A274</t>
  </si>
  <si>
    <t>Uso Milma</t>
  </si>
  <si>
    <t>860206-1401-01</t>
  </si>
  <si>
    <t>860206-1401-02</t>
  </si>
  <si>
    <t>860206-1401-03</t>
  </si>
  <si>
    <t>860206-1401-04</t>
  </si>
  <si>
    <t>860206-1401-05</t>
  </si>
  <si>
    <t>860206-1401-06</t>
  </si>
  <si>
    <t>Color Negro, financiada con prestamo</t>
  </si>
  <si>
    <t xml:space="preserve">Negra  </t>
  </si>
  <si>
    <t>860206-1201-21</t>
  </si>
  <si>
    <t>860206-1201-22</t>
  </si>
  <si>
    <t>860206-1202-05</t>
  </si>
  <si>
    <t>TOSHIBA</t>
  </si>
  <si>
    <t>860206-1501-01</t>
  </si>
  <si>
    <t>Uso Milma Chicas</t>
  </si>
  <si>
    <t>860206-1202-10</t>
  </si>
  <si>
    <t>860206-1203-01</t>
  </si>
  <si>
    <t>Reloj Biometrico</t>
  </si>
  <si>
    <t>860206-1203-02</t>
  </si>
  <si>
    <t>860206-1203-03</t>
  </si>
  <si>
    <t>860206-1203-04</t>
  </si>
  <si>
    <t>860206-1203-05</t>
  </si>
  <si>
    <t>860206-1203-06</t>
  </si>
  <si>
    <t>860206-1203-07</t>
  </si>
  <si>
    <t>860206-1203-08</t>
  </si>
  <si>
    <t xml:space="preserve">Ubicados en diferentes lugares de la Municipalidad, pendiente codificar </t>
  </si>
  <si>
    <t>860206-1501-02</t>
  </si>
  <si>
    <t xml:space="preserve">Modulo de Recepcion </t>
  </si>
  <si>
    <t>Ubicado en el primer nivel</t>
  </si>
  <si>
    <t>860206-1402-01</t>
  </si>
  <si>
    <t>17-K22CL</t>
  </si>
  <si>
    <t>Según Memorandum de fecha 13/06/16 este bien fue incautado por la Fiscalia</t>
  </si>
  <si>
    <t>LENOVO</t>
  </si>
  <si>
    <t>MPNXB5B2302G</t>
  </si>
  <si>
    <t>3CQ5431QG1</t>
  </si>
  <si>
    <t>3 gavetas color beige</t>
  </si>
  <si>
    <t>4 gavetas color negro</t>
  </si>
  <si>
    <t>color negro con logo</t>
  </si>
  <si>
    <t>Sillon De Cuero</t>
  </si>
  <si>
    <t>Proyector de imagen</t>
  </si>
  <si>
    <t>V9TK530417</t>
  </si>
  <si>
    <t>EQUIPO ELECTRICO DE SERVICIO Y OTROS (R.P)</t>
  </si>
  <si>
    <t>EQUIPO TELEFONICO (R.P)</t>
  </si>
  <si>
    <t>860206-1205-02</t>
  </si>
  <si>
    <t>Telefono Digital</t>
  </si>
  <si>
    <t>GRANS TREAM</t>
  </si>
  <si>
    <t>0XP1405</t>
  </si>
  <si>
    <t>EQUIPO DE SONIDO, TV Y OTROS NO ESPECIFICADOS (DONACION)</t>
  </si>
  <si>
    <t>860248-1506-01</t>
  </si>
  <si>
    <t>14368A</t>
  </si>
  <si>
    <t>Ubicado en Reg. Fam</t>
  </si>
  <si>
    <t>860206-1201-12</t>
  </si>
  <si>
    <t>Modulo de Recepcion</t>
  </si>
  <si>
    <t>Según memorandum de fecha 16/04/18 se mando al Hospitalito</t>
  </si>
  <si>
    <t>Ubicado en Dpto Juridico</t>
  </si>
  <si>
    <t>860206-1201-10</t>
  </si>
  <si>
    <t>Escritorio Tipo de Catedra</t>
  </si>
  <si>
    <t>Ubicado en Catastro</t>
  </si>
  <si>
    <t>860206-1201-08</t>
  </si>
  <si>
    <t>Archivo Horizontal</t>
  </si>
  <si>
    <t>Ubicado en Promocion Social</t>
  </si>
  <si>
    <t>860206-1213-01</t>
  </si>
  <si>
    <t>Guitarron</t>
  </si>
  <si>
    <t>860206-1201-23</t>
  </si>
  <si>
    <t>860206-1201-24</t>
  </si>
  <si>
    <t>Caja de Valores</t>
  </si>
  <si>
    <t>Ubicado en Mercado</t>
  </si>
  <si>
    <t>Ubicado en Talleres</t>
  </si>
  <si>
    <t xml:space="preserve">Ubicado en Despacho </t>
  </si>
  <si>
    <t>Ubicado en Gerencia</t>
  </si>
  <si>
    <t>Tanque Hidroneumatico</t>
  </si>
  <si>
    <t>Ubicado en Bodega del Plantel</t>
  </si>
  <si>
    <t>860206-1214-01</t>
  </si>
  <si>
    <t>EQUIPO ELECTRICO DE SERVICIO</t>
  </si>
  <si>
    <t>860206-1503-01</t>
  </si>
  <si>
    <t>Oasis Electrico</t>
  </si>
  <si>
    <t>860213-1201-02</t>
  </si>
  <si>
    <t>860206-1201-13</t>
  </si>
  <si>
    <t>Juego de Sala Boston</t>
  </si>
  <si>
    <t>860206-1201-14</t>
  </si>
  <si>
    <t>Ubicado en el segundo Nivel</t>
  </si>
  <si>
    <t>Base café claro, de 3 gavetas</t>
  </si>
  <si>
    <t xml:space="preserve"> CORE I 3</t>
  </si>
  <si>
    <t>860206-1506-01</t>
  </si>
  <si>
    <t>Acuero Mpal 26, Acta 22 de fecha 2 de junio de 2017</t>
  </si>
  <si>
    <t>EQUIPO DE SONIDOO,TV Y OTROS  (RP)</t>
  </si>
  <si>
    <t>EQUIPO DE SONIDOO,TV Y OTROS  (DONACION)</t>
  </si>
  <si>
    <t>SMX200</t>
  </si>
  <si>
    <t>SKYGO</t>
  </si>
  <si>
    <t>FUTIAN</t>
  </si>
  <si>
    <t>Ubicado en Salon 5, de 2 gavetas</t>
  </si>
  <si>
    <t>Ubicado en el Salon 3, de 3 gavetas</t>
  </si>
  <si>
    <t>Cuna Madera</t>
  </si>
  <si>
    <t>EQUIPO DE SONIDO, TV Y OTROS  (RP)</t>
  </si>
  <si>
    <t>EQUIPO DE SONIDO, TV Y OTROS  (DONACION)</t>
  </si>
  <si>
    <t>860245-1506-02</t>
  </si>
  <si>
    <t>TH7HA08631</t>
  </si>
  <si>
    <t>Ubicada en Aula 3</t>
  </si>
  <si>
    <t>Solicitar descargo, Ubicada en Bodega</t>
  </si>
  <si>
    <t>Color Beige</t>
  </si>
  <si>
    <t>Sin brazo, Color Vino</t>
  </si>
  <si>
    <t>Uso jefe de Unidad, pertenece a UACI, según memo del 2017</t>
  </si>
  <si>
    <t>604NTAB9H608</t>
  </si>
  <si>
    <t>HYPER</t>
  </si>
  <si>
    <t>C-16415</t>
  </si>
  <si>
    <t>Pertenece a Concejo Mpal, se solicito traslado en noviembre 2017, con brazo</t>
  </si>
  <si>
    <t>Monitor Marca AOC</t>
  </si>
  <si>
    <t>L20B39A003637</t>
  </si>
  <si>
    <t>Donacion PFGL</t>
  </si>
  <si>
    <t>Según Jefa de Unidad estos bienes se trasladaron del CEFORD</t>
  </si>
  <si>
    <t>860209-1201-08</t>
  </si>
  <si>
    <t>860218-1201-01</t>
  </si>
  <si>
    <t>01/12/2009</t>
  </si>
  <si>
    <t>860218-1201-19</t>
  </si>
  <si>
    <t>860218-1201-22</t>
  </si>
  <si>
    <t>860218-1201-23</t>
  </si>
  <si>
    <t>860218-1201-24</t>
  </si>
  <si>
    <t>860218-1201-25</t>
  </si>
  <si>
    <t>860218-1201-26</t>
  </si>
  <si>
    <t>2 Puertas, color negro</t>
  </si>
  <si>
    <t>860218-1201-30</t>
  </si>
  <si>
    <t>4 compartimientos</t>
  </si>
  <si>
    <t>860218-1201-36</t>
  </si>
  <si>
    <t>860218-1201-40</t>
  </si>
  <si>
    <t>Uso Ivan</t>
  </si>
  <si>
    <t>860218-1202-04</t>
  </si>
  <si>
    <t>803NDWE75673</t>
  </si>
  <si>
    <t>Uso Batres</t>
  </si>
  <si>
    <t>Uso Batres, CPU Ubicado en el CAM</t>
  </si>
  <si>
    <t>Ubicado en las oficinas del CAM</t>
  </si>
  <si>
    <t>CORE I3</t>
  </si>
  <si>
    <t xml:space="preserve">Uso Batres </t>
  </si>
  <si>
    <t>860218-1202-24</t>
  </si>
  <si>
    <t>302NDLS9Z320</t>
  </si>
  <si>
    <t>Ubicado en Distrito Municipal</t>
  </si>
  <si>
    <t>860218-1501-02</t>
  </si>
  <si>
    <t>860218-1501-01</t>
  </si>
  <si>
    <t>Uso Lineth</t>
  </si>
  <si>
    <t>860218-1502-01</t>
  </si>
  <si>
    <t>860218-1502-02</t>
  </si>
  <si>
    <t>978B6BA002388</t>
  </si>
  <si>
    <t>Uso Carlos Arriaza</t>
  </si>
  <si>
    <t>860218-1202-23</t>
  </si>
  <si>
    <t>INTEL PENTIUM</t>
  </si>
  <si>
    <t>978B6BA002365</t>
  </si>
  <si>
    <t>CORE I5</t>
  </si>
  <si>
    <t>860218-1402-01</t>
  </si>
  <si>
    <t>3CQ5431QGS</t>
  </si>
  <si>
    <t>860218-1202-27</t>
  </si>
  <si>
    <t>HNDF61A023248</t>
  </si>
  <si>
    <t>STAR VIEW</t>
  </si>
  <si>
    <t>INTEL CELERON</t>
  </si>
  <si>
    <t>860218-1202-29</t>
  </si>
  <si>
    <t>860221-1201-01</t>
  </si>
  <si>
    <t>EMACHINES</t>
  </si>
  <si>
    <t>860218-1202-28</t>
  </si>
  <si>
    <t>Uso Jefa de Unidad</t>
  </si>
  <si>
    <t>Uso Ivan Zapata</t>
  </si>
  <si>
    <t>860218-1201-33</t>
  </si>
  <si>
    <t>860218-1202-25</t>
  </si>
  <si>
    <t>860218-1202-26</t>
  </si>
  <si>
    <t>860218-1501-03</t>
  </si>
  <si>
    <t>860218-1207-02</t>
  </si>
  <si>
    <t>TEMPSTAR</t>
  </si>
  <si>
    <t>860218-1201-17</t>
  </si>
  <si>
    <t>860218-1201-05</t>
  </si>
  <si>
    <t>860216-1201-29</t>
  </si>
  <si>
    <t>860204-1202-04</t>
  </si>
  <si>
    <t>según Codigo pertenece a Sindicatura, Uso Maritza</t>
  </si>
  <si>
    <t>860218-1401-01</t>
  </si>
  <si>
    <t>860218-1401-02</t>
  </si>
  <si>
    <t>860218-1201-31</t>
  </si>
  <si>
    <t>860218-1501-05</t>
  </si>
  <si>
    <t>Uso Marlon</t>
  </si>
  <si>
    <t>de 4 compratimientos</t>
  </si>
  <si>
    <t>Estante  Dexion de 5 espacios</t>
  </si>
  <si>
    <t>860218-1201-04</t>
  </si>
  <si>
    <t>860218-1201-08</t>
  </si>
  <si>
    <t>860218-1201-32</t>
  </si>
  <si>
    <t>860218-1201-37</t>
  </si>
  <si>
    <t>860218-1201-39</t>
  </si>
  <si>
    <t>860218-1501-04</t>
  </si>
  <si>
    <t>860218-1501-06</t>
  </si>
  <si>
    <t>860218-1501-07</t>
  </si>
  <si>
    <t>860218-1501-08</t>
  </si>
  <si>
    <t>860218-1201-29</t>
  </si>
  <si>
    <t>Cubiculo Modular</t>
  </si>
  <si>
    <t>860218-1210-01</t>
  </si>
  <si>
    <t>860218-1202-19</t>
  </si>
  <si>
    <t>Ya se descargo, pero aun esta en la Unidad</t>
  </si>
  <si>
    <t>GRAN STREAM</t>
  </si>
  <si>
    <t>860254-1401-01</t>
  </si>
  <si>
    <t>De microfibra, Uso Jefa</t>
  </si>
  <si>
    <t>2GDTDY1</t>
  </si>
  <si>
    <t>según codigo pertenece a Rec. Mora, de 4 compartimientos</t>
  </si>
  <si>
    <t>Laser Jet pro 400 M401dn</t>
  </si>
  <si>
    <t>2 gavetas, color café</t>
  </si>
  <si>
    <t xml:space="preserve">Silla de Espera </t>
  </si>
  <si>
    <t>Ubicada en Coordinacion Tributaria</t>
  </si>
  <si>
    <t>Color Negro</t>
  </si>
  <si>
    <t>de 4 gavetas</t>
  </si>
  <si>
    <t>Pertenecia a Catastro</t>
  </si>
  <si>
    <t>Ubicada en RR.HH</t>
  </si>
  <si>
    <t>860209-1202-04</t>
  </si>
  <si>
    <t>Uso Elias Flores</t>
  </si>
  <si>
    <t>860209-1201-09</t>
  </si>
  <si>
    <t>860209-1201-10</t>
  </si>
  <si>
    <t>Silla Tipo  Cajera</t>
  </si>
  <si>
    <t>B50-80</t>
  </si>
  <si>
    <t>MP116CJ1</t>
  </si>
  <si>
    <t>Uso Guadalupe Crisostomo</t>
  </si>
  <si>
    <t>860209-1202-06</t>
  </si>
  <si>
    <t>MP115XT9</t>
  </si>
  <si>
    <t>860225-1202-01</t>
  </si>
  <si>
    <t>769A2BA004637</t>
  </si>
  <si>
    <t>Uso Activo Fijo</t>
  </si>
  <si>
    <t>C-13644</t>
  </si>
  <si>
    <t>Pertenece a FISDL</t>
  </si>
  <si>
    <t>430ABBA000875</t>
  </si>
  <si>
    <t>MJ00DMBC</t>
  </si>
  <si>
    <t xml:space="preserve">Pertenece a Registro Familiar </t>
  </si>
  <si>
    <t>860204-1201-04</t>
  </si>
  <si>
    <t>Pertenece a Sindicatura, Uso Sandra</t>
  </si>
  <si>
    <t>Color Beige, de 4 gavetas, Prestamo</t>
  </si>
  <si>
    <t>Color Negro, de 4 gavetas, Pertenece a FISDL</t>
  </si>
  <si>
    <t>Funcional de 4 compartimientos</t>
  </si>
  <si>
    <t>Uso Combustible</t>
  </si>
  <si>
    <t>3CQ5431QF8</t>
  </si>
  <si>
    <t>XEROX</t>
  </si>
  <si>
    <t>D-D020</t>
  </si>
  <si>
    <t>Negro/ Gris</t>
  </si>
  <si>
    <t>6CM2131C76</t>
  </si>
  <si>
    <t>Uso Sandra</t>
  </si>
  <si>
    <t>SL-761</t>
  </si>
  <si>
    <t>860238-1207-01</t>
  </si>
  <si>
    <t>860226-1201-43</t>
  </si>
  <si>
    <t>Color Negro, pertenece a Reg. Familiar. Ubicada en Oficina Sub Gerente</t>
  </si>
  <si>
    <t xml:space="preserve">Mesa Grande para Reuniones </t>
  </si>
  <si>
    <t>860216-1201-41</t>
  </si>
  <si>
    <t>860216-1201-33</t>
  </si>
  <si>
    <t>Modulo para Cajera</t>
  </si>
  <si>
    <t>Uso Barrientos</t>
  </si>
  <si>
    <t>Officet Jet Pro 8600</t>
  </si>
  <si>
    <t>CN31RBWJW6</t>
  </si>
  <si>
    <t>860216-1201-20</t>
  </si>
  <si>
    <t>Ubicado en Oficina 1</t>
  </si>
  <si>
    <t>CONTINENTAL</t>
  </si>
  <si>
    <t>860203-1201-04</t>
  </si>
  <si>
    <t>Según codigo pertenece a Secretaria</t>
  </si>
  <si>
    <t>Ubicado en Oficina de Sub Gerente</t>
  </si>
  <si>
    <t>Silla Secretarial con Respaldo Maya</t>
  </si>
  <si>
    <t>Ubicado en CDI Los Angeles</t>
  </si>
  <si>
    <t>860209-1202-01</t>
  </si>
  <si>
    <t>860209-1203-02</t>
  </si>
  <si>
    <t>Ubicado en CDI Santa Catarina</t>
  </si>
  <si>
    <t>860209-1210-01</t>
  </si>
  <si>
    <t>860209-1202-03</t>
  </si>
  <si>
    <t>860209-1205-02</t>
  </si>
  <si>
    <t xml:space="preserve">Sillon </t>
  </si>
  <si>
    <t>860209-1203-04</t>
  </si>
  <si>
    <t>860209-1401-01</t>
  </si>
  <si>
    <t>YAMAHA</t>
  </si>
  <si>
    <t>860204-1201-12</t>
  </si>
  <si>
    <t>860204-1201-13</t>
  </si>
  <si>
    <t>Armario Perciana</t>
  </si>
  <si>
    <t>860204-1201-14</t>
  </si>
  <si>
    <t>Sillón Precidencial</t>
  </si>
  <si>
    <t>860204-1201-15</t>
  </si>
  <si>
    <t>860204-1201-16</t>
  </si>
  <si>
    <t>Silla de Visita</t>
  </si>
  <si>
    <t>860204-1201-17</t>
  </si>
  <si>
    <t>Silla Ejecutiva con brazo</t>
  </si>
  <si>
    <t>Uso Tania</t>
  </si>
  <si>
    <t>Oficina Sindico, 2 puertas</t>
  </si>
  <si>
    <t>Cuero, Uso Sindico</t>
  </si>
  <si>
    <t>Escritorio Ejecutivo en L</t>
  </si>
  <si>
    <t>Color café, Uso Sindico</t>
  </si>
  <si>
    <t>Oficina del Sindico</t>
  </si>
  <si>
    <t>860204-1201-18</t>
  </si>
  <si>
    <t>Sillon Ejecutivo con brazo</t>
  </si>
  <si>
    <t>Uso William Contravencional</t>
  </si>
  <si>
    <t>860202-1501-01</t>
  </si>
  <si>
    <t>BIENES TRASLADADOS A OTRAS UNIDADES</t>
  </si>
  <si>
    <t>860204-1202-07</t>
  </si>
  <si>
    <t>Monitor LED</t>
  </si>
  <si>
    <t>304NDSKDU670</t>
  </si>
  <si>
    <t>860204-1202-08</t>
  </si>
  <si>
    <t>OM,EGA</t>
  </si>
  <si>
    <t>Uso Sindico</t>
  </si>
  <si>
    <t>860204-1202-09</t>
  </si>
  <si>
    <t>VGNK221992</t>
  </si>
  <si>
    <t>Ubicado en Sub Gerencia Adm, Uso Sandra Combustible</t>
  </si>
  <si>
    <t>860204-1201-03</t>
  </si>
  <si>
    <t>MDV</t>
  </si>
  <si>
    <t>860248-1207-01</t>
  </si>
  <si>
    <t>EQUIPO DE OFICINA ( PRESTAMO)</t>
  </si>
  <si>
    <t>3CQ5431QGM</t>
  </si>
  <si>
    <t>860204-1202-10</t>
  </si>
  <si>
    <t>Color Negro, oficina Sindico</t>
  </si>
  <si>
    <t>BIENES NO UBICADO EN LA UNIDAD</t>
  </si>
  <si>
    <t>860204-1202-03</t>
  </si>
  <si>
    <t>según observacion, fue incautado por FGR</t>
  </si>
  <si>
    <t>860204-1201-07</t>
  </si>
  <si>
    <t>Silla Artesanal</t>
  </si>
  <si>
    <t>No se Ubico en la Unidad</t>
  </si>
  <si>
    <t>860224-1201-02</t>
  </si>
  <si>
    <t>Organizador horizontal</t>
  </si>
  <si>
    <t>860224-1201-03</t>
  </si>
  <si>
    <t>860224-1201-04</t>
  </si>
  <si>
    <t>860224-1201-05</t>
  </si>
  <si>
    <t>860224-1201-06</t>
  </si>
  <si>
    <t>860224-1201-07</t>
  </si>
  <si>
    <t>860224-1201-08</t>
  </si>
  <si>
    <t>LINKBASIC</t>
  </si>
  <si>
    <t>860224-1202-06</t>
  </si>
  <si>
    <t>Servidor</t>
  </si>
  <si>
    <t>DL 380</t>
  </si>
  <si>
    <t>860224-1205-01</t>
  </si>
  <si>
    <t>Planta Telefonica</t>
  </si>
  <si>
    <t>PANASONIC</t>
  </si>
  <si>
    <t>KX-TDA</t>
  </si>
  <si>
    <t>860224-1202-12</t>
  </si>
  <si>
    <t>Firewall Watch XTMS</t>
  </si>
  <si>
    <t>860224-1202-14</t>
  </si>
  <si>
    <t>POWER EDGE 310</t>
  </si>
  <si>
    <t>POWER EDGE 320</t>
  </si>
  <si>
    <t>CN-044DJC-01078-49P-0646-A00</t>
  </si>
  <si>
    <t>860224-1202-13</t>
  </si>
  <si>
    <t>WATCH GUARD</t>
  </si>
  <si>
    <t>Descargado</t>
  </si>
  <si>
    <t>860224-1202-17</t>
  </si>
  <si>
    <t>AFAC59A001418</t>
  </si>
  <si>
    <t>860224-1202-19</t>
  </si>
  <si>
    <t>PT 3000</t>
  </si>
  <si>
    <t>860224-1402-01</t>
  </si>
  <si>
    <t xml:space="preserve">Monitor  </t>
  </si>
  <si>
    <t>3CQ525OK00</t>
  </si>
  <si>
    <t>INTEL CORE I 5</t>
  </si>
  <si>
    <t>860224-1402-03</t>
  </si>
  <si>
    <t>3CQ4443RYC</t>
  </si>
  <si>
    <t>INTEL CORE I 7</t>
  </si>
  <si>
    <t>860224-1402-02</t>
  </si>
  <si>
    <t>BCM943142MM</t>
  </si>
  <si>
    <t>CNC-C10286</t>
  </si>
  <si>
    <t>CORE I 7</t>
  </si>
  <si>
    <t>860224-1202-20</t>
  </si>
  <si>
    <t>860224-1202-21</t>
  </si>
  <si>
    <t>860224-1202-22</t>
  </si>
  <si>
    <t>860224-1202-23</t>
  </si>
  <si>
    <t>860224-1202-24</t>
  </si>
  <si>
    <t>860224-1202-25</t>
  </si>
  <si>
    <t>860224-1201-11</t>
  </si>
  <si>
    <t>860203-1402-03</t>
  </si>
  <si>
    <t>860220-1201-35</t>
  </si>
  <si>
    <t>Respaldo Maya</t>
  </si>
  <si>
    <t>860224-1401-01</t>
  </si>
  <si>
    <t xml:space="preserve">Switch </t>
  </si>
  <si>
    <t>24 PUERTOS</t>
  </si>
  <si>
    <t>1410-J9561A</t>
  </si>
  <si>
    <t>NEXXT</t>
  </si>
  <si>
    <t>MITEL</t>
  </si>
  <si>
    <t>3300 CXII</t>
  </si>
  <si>
    <t xml:space="preserve">RACK </t>
  </si>
  <si>
    <t>Color Negro, utilizado para los servidores</t>
  </si>
  <si>
    <t>Agregar codigo</t>
  </si>
  <si>
    <t>Silla Secretarial  sin Brazo</t>
  </si>
  <si>
    <t>860224-1201-12</t>
  </si>
  <si>
    <t>Uso Alexis</t>
  </si>
  <si>
    <t xml:space="preserve">Monitor   </t>
  </si>
  <si>
    <t>A88C6BA006747</t>
  </si>
  <si>
    <t>DEXSON</t>
  </si>
  <si>
    <t>Patch Panel</t>
  </si>
  <si>
    <t>GOLDX</t>
  </si>
  <si>
    <t>860224-1202-11</t>
  </si>
  <si>
    <t>Scaner</t>
  </si>
  <si>
    <t>HILLSTONE</t>
  </si>
  <si>
    <t>SG 6000 T1860</t>
  </si>
  <si>
    <t>860257-1207-01</t>
  </si>
  <si>
    <t>24,000 BTU</t>
  </si>
  <si>
    <t>YORK</t>
  </si>
  <si>
    <t>860216-1201-03</t>
  </si>
  <si>
    <t>Archivador Horizontal</t>
  </si>
  <si>
    <t>4 gavetas , color beige</t>
  </si>
  <si>
    <t>4 gavetas, color negro</t>
  </si>
  <si>
    <t>EPT 0022</t>
  </si>
  <si>
    <t>860216-1202-07</t>
  </si>
  <si>
    <t>609UXBP6E62</t>
  </si>
  <si>
    <t>860216-1202-42</t>
  </si>
  <si>
    <t>Compra 2016, uso Lic Crisostomo</t>
  </si>
  <si>
    <t>860216-1201-01</t>
  </si>
  <si>
    <t>Uso Lic Crisostomo</t>
  </si>
  <si>
    <t>860216-1201-43</t>
  </si>
  <si>
    <t>Uso Silvia</t>
  </si>
  <si>
    <t>Laser Jet Pro M402dn</t>
  </si>
  <si>
    <t>Verificar Compra 2016</t>
  </si>
  <si>
    <t>Color Café</t>
  </si>
  <si>
    <t>860219-1202-02</t>
  </si>
  <si>
    <t>Laser Jet Pro 2015</t>
  </si>
  <si>
    <t>Quebrada</t>
  </si>
  <si>
    <t>4 compartimiento</t>
  </si>
  <si>
    <t>Uso Carlos</t>
  </si>
  <si>
    <t>MXL811500PJ</t>
  </si>
  <si>
    <t xml:space="preserve">Silla de Espera  </t>
  </si>
  <si>
    <t>860216-1201-38</t>
  </si>
  <si>
    <t>860216-1201-40</t>
  </si>
  <si>
    <t>Cubiculo modular</t>
  </si>
  <si>
    <t>Detector de Billetes</t>
  </si>
  <si>
    <t>HTP-90</t>
  </si>
  <si>
    <t>Lector de Codigo de barra</t>
  </si>
  <si>
    <t>3NSTAR</t>
  </si>
  <si>
    <t>Contrabajo de 4*4</t>
  </si>
  <si>
    <t>Estos bienes son parte de la Marimba, según codigo se reconocen en el inventario como Equipo Musical, todos los equipos poseen el mismo codigo de Inventario</t>
  </si>
  <si>
    <t>860252-1206-10</t>
  </si>
  <si>
    <t>CASIO</t>
  </si>
  <si>
    <t>Microfono para voces</t>
  </si>
  <si>
    <t>SHURE</t>
  </si>
  <si>
    <t>Pedestal Tripode</t>
  </si>
  <si>
    <t>JPMCS133</t>
  </si>
  <si>
    <t>Pertenece a la Marimba</t>
  </si>
  <si>
    <t>PSR-S550</t>
  </si>
  <si>
    <t>860252-1206-01</t>
  </si>
  <si>
    <t>0KBDM120056</t>
  </si>
  <si>
    <t>Uso Marimba</t>
  </si>
  <si>
    <t>1600 watt</t>
  </si>
  <si>
    <t>10 CANALES</t>
  </si>
  <si>
    <t>860252-1206-11</t>
  </si>
  <si>
    <t>PV 231EQ</t>
  </si>
  <si>
    <t>860252-1206-12</t>
  </si>
  <si>
    <t>PV 35X0</t>
  </si>
  <si>
    <t>860252-1206-13</t>
  </si>
  <si>
    <t>860252-1206-14</t>
  </si>
  <si>
    <t>860252-1206-15</t>
  </si>
  <si>
    <t>860252-1206-16</t>
  </si>
  <si>
    <t>860252-1206-17</t>
  </si>
  <si>
    <t>860252-1206-18</t>
  </si>
  <si>
    <t>860252-1206-19</t>
  </si>
  <si>
    <t>860252-1206-20</t>
  </si>
  <si>
    <t>PCS 2500</t>
  </si>
  <si>
    <t>Amplificador</t>
  </si>
  <si>
    <t>Este bien es parte del bajo electrico</t>
  </si>
  <si>
    <t>860252-1206-21</t>
  </si>
  <si>
    <t>860252-1206-22</t>
  </si>
  <si>
    <t>860252-1206-23</t>
  </si>
  <si>
    <t>860252-1206-24</t>
  </si>
  <si>
    <t>860252-1206-25</t>
  </si>
  <si>
    <t>860252-1206-26</t>
  </si>
  <si>
    <t>PSC-215</t>
  </si>
  <si>
    <t>SB-DJ4</t>
  </si>
  <si>
    <t>860252-1206-27</t>
  </si>
  <si>
    <t>Microfono Con cable</t>
  </si>
  <si>
    <t>Se encuentra dañada</t>
  </si>
  <si>
    <t>860250-1201-04</t>
  </si>
  <si>
    <t>860250-1201-05</t>
  </si>
  <si>
    <t>860250-1201-11</t>
  </si>
  <si>
    <t>Lokers de 4 compartimientos</t>
  </si>
  <si>
    <t>860250-1201-13</t>
  </si>
  <si>
    <t>860250-1202-10</t>
  </si>
  <si>
    <t>L 395</t>
  </si>
  <si>
    <t>Color gris, de 4 gavetas</t>
  </si>
  <si>
    <t>3 gavetas, Uso Eimy</t>
  </si>
  <si>
    <t>SAMSUNG</t>
  </si>
  <si>
    <t>CM17H9FSC00781P</t>
  </si>
  <si>
    <t>COMPAC</t>
  </si>
  <si>
    <t>X13-04655</t>
  </si>
  <si>
    <t>860226-1201-06</t>
  </si>
  <si>
    <t>Uso Eimy</t>
  </si>
  <si>
    <t>860250-1401-01</t>
  </si>
  <si>
    <t>860250-1401-02</t>
  </si>
  <si>
    <t>860202-1401-02</t>
  </si>
  <si>
    <t>Archivador Metalico Horizontal</t>
  </si>
  <si>
    <t>860202-1201-01</t>
  </si>
  <si>
    <t>860250-1201-01</t>
  </si>
  <si>
    <t>860250-1201-03</t>
  </si>
  <si>
    <t>NO SE ENCONTRO</t>
  </si>
  <si>
    <t>860250-1201-06</t>
  </si>
  <si>
    <t>860250-1201-07</t>
  </si>
  <si>
    <t>860250-1202-01</t>
  </si>
  <si>
    <t>860250-1202-06</t>
  </si>
  <si>
    <t>860250-1202-02</t>
  </si>
  <si>
    <t>26/05/2010</t>
  </si>
  <si>
    <t>860250-1202-04</t>
  </si>
  <si>
    <t>860250-1202-07</t>
  </si>
  <si>
    <t>860250-1206-01</t>
  </si>
  <si>
    <t>Radio grabadora</t>
  </si>
  <si>
    <t>860250-1210-01</t>
  </si>
  <si>
    <t>860250-1210-02</t>
  </si>
  <si>
    <t>Rotafolio acrilico</t>
  </si>
  <si>
    <t>860250-1202-05</t>
  </si>
  <si>
    <t>13/04/2007</t>
  </si>
  <si>
    <t>860250-1201-08</t>
  </si>
  <si>
    <t>860250-1201-09</t>
  </si>
  <si>
    <t>860250-1201-10</t>
  </si>
  <si>
    <t>860250-1208-02</t>
  </si>
  <si>
    <t>09/11/2010</t>
  </si>
  <si>
    <t>860250-1208-03</t>
  </si>
  <si>
    <t>860250-1208-04</t>
  </si>
  <si>
    <t>860250-1208-05</t>
  </si>
  <si>
    <t>860250-1202-08</t>
  </si>
  <si>
    <t>860250-1201-15</t>
  </si>
  <si>
    <t>860250-1201-18</t>
  </si>
  <si>
    <t>UBICADO EN PROYECTOS</t>
  </si>
  <si>
    <t>860250-1201-21</t>
  </si>
  <si>
    <t>860250-1201-22</t>
  </si>
  <si>
    <t>Modulo para Computadora</t>
  </si>
  <si>
    <t>YAMAWA</t>
  </si>
  <si>
    <t>Color Blanco y Azul</t>
  </si>
  <si>
    <t>MP230</t>
  </si>
  <si>
    <t>Impresor multifunción</t>
  </si>
  <si>
    <t>PHASER 3040</t>
  </si>
  <si>
    <t xml:space="preserve">Color Blanco  </t>
  </si>
  <si>
    <t>TRIPP-LITE</t>
  </si>
  <si>
    <t>Batería UPS</t>
  </si>
  <si>
    <t>INTEL CORE 2 DUOS</t>
  </si>
  <si>
    <t xml:space="preserve">Negro  </t>
  </si>
  <si>
    <t>L 210</t>
  </si>
  <si>
    <t>Según Codigo pertenece a Despacho</t>
  </si>
  <si>
    <t>860217-1201-23</t>
  </si>
  <si>
    <t>860217-1201-01</t>
  </si>
  <si>
    <t>860217-1201-03</t>
  </si>
  <si>
    <t>860217-1201-04</t>
  </si>
  <si>
    <t>860217-1201-05</t>
  </si>
  <si>
    <t>17/02/2010</t>
  </si>
  <si>
    <t>860217-1201-06</t>
  </si>
  <si>
    <t>860217-1201-07</t>
  </si>
  <si>
    <t>3 gavetas, Uso Irma</t>
  </si>
  <si>
    <t>Color Gris, de 4 gavetas</t>
  </si>
  <si>
    <t>Bodega</t>
  </si>
  <si>
    <t>860217-1201-08</t>
  </si>
  <si>
    <t>24/02/2007</t>
  </si>
  <si>
    <t>860217-1201-09</t>
  </si>
  <si>
    <t>860217-1201-10</t>
  </si>
  <si>
    <t>860217-1201-14</t>
  </si>
  <si>
    <t>Ubicado en RR.HH</t>
  </si>
  <si>
    <t>Ubicado en Presupuesto</t>
  </si>
  <si>
    <t>860217-1201-16</t>
  </si>
  <si>
    <t>02/09/2010</t>
  </si>
  <si>
    <t>860217-1201-17</t>
  </si>
  <si>
    <t>860217-1201-18</t>
  </si>
  <si>
    <t>860217-1201-19</t>
  </si>
  <si>
    <t>860217-1201-20</t>
  </si>
  <si>
    <t>Silla secretarial sin Brazo</t>
  </si>
  <si>
    <t>Uso Corado</t>
  </si>
  <si>
    <t>860217-1201-22</t>
  </si>
  <si>
    <t>Silla de Piel</t>
  </si>
  <si>
    <t>860217-1201-24</t>
  </si>
  <si>
    <t>Uso Samuel</t>
  </si>
  <si>
    <t>860217-1201-25</t>
  </si>
  <si>
    <t>860217-1201-26</t>
  </si>
  <si>
    <t>Pertenece a Presupuesto</t>
  </si>
  <si>
    <t>860215-1201-36</t>
  </si>
  <si>
    <t>860250-1201-16</t>
  </si>
  <si>
    <t>Ubicado en Bodega, Según Codigo Pertenece a Promocion Social</t>
  </si>
  <si>
    <t>860217-1202-15</t>
  </si>
  <si>
    <t>860217-1202-17</t>
  </si>
  <si>
    <t>206NDRF16182</t>
  </si>
  <si>
    <t>206NDMT16099</t>
  </si>
  <si>
    <t>Uso Irma Bernal</t>
  </si>
  <si>
    <t>Monitor serie- X609AHA010732</t>
  </si>
  <si>
    <t>860217-1202-25</t>
  </si>
  <si>
    <t>CORE I7</t>
  </si>
  <si>
    <t>860217-1202-22</t>
  </si>
  <si>
    <t>860217-1202-26</t>
  </si>
  <si>
    <t>860217-1202-23</t>
  </si>
  <si>
    <t>860216-1207-02</t>
  </si>
  <si>
    <t>Según codigo pertenece a Tesoreria</t>
  </si>
  <si>
    <t>860208-1201-08</t>
  </si>
  <si>
    <t>3 gavetas, color gris pertenece a Sub Gerencia Financiera</t>
  </si>
  <si>
    <t>Según Codigo pertenece a Registro Familiar</t>
  </si>
  <si>
    <t>860217-1201-21</t>
  </si>
  <si>
    <t>Uso Turcios</t>
  </si>
  <si>
    <t>860220-1201-14</t>
  </si>
  <si>
    <t>Según Codigo Pertenece a UACI</t>
  </si>
  <si>
    <t>CN-02H2VM-64180-28M-18LU</t>
  </si>
  <si>
    <t>OPTIPLEX-3010</t>
  </si>
  <si>
    <t>HNDF61A023249</t>
  </si>
  <si>
    <t>ASUS</t>
  </si>
  <si>
    <t>GRANS STREAM</t>
  </si>
  <si>
    <t>Rotafolio Acrilico</t>
  </si>
  <si>
    <t>Impresor Matricial</t>
  </si>
  <si>
    <t>FX-2190</t>
  </si>
  <si>
    <t>860217-1202-18</t>
  </si>
  <si>
    <t>860217-1202-19</t>
  </si>
  <si>
    <t>860217-1202-20</t>
  </si>
  <si>
    <t>860217-1202-21</t>
  </si>
  <si>
    <t>860217-1202-07</t>
  </si>
  <si>
    <t>Solicitar Descargo Ubicado en Bodega</t>
  </si>
  <si>
    <t>Silla Secretarial sin brazo</t>
  </si>
  <si>
    <t>UNIDAD: CONTABILIDAD</t>
  </si>
  <si>
    <t>Silla Scretarial con Brazo</t>
  </si>
  <si>
    <t>Respaldo Maya, Uso Turcios</t>
  </si>
  <si>
    <t>860217-1202-27</t>
  </si>
  <si>
    <t>860217-1202-28</t>
  </si>
  <si>
    <t>860217-1202-29</t>
  </si>
  <si>
    <t>860217-1202-30</t>
  </si>
  <si>
    <t>860217-1202-31</t>
  </si>
  <si>
    <t>860217-1202-32</t>
  </si>
  <si>
    <t>SL-761LCD</t>
  </si>
  <si>
    <t>860217-1202-33</t>
  </si>
  <si>
    <t>Ubicado en Tesoreria</t>
  </si>
  <si>
    <t>860204-1201-01</t>
  </si>
  <si>
    <t>Uso Samuel, de 3 gavetas, pertenece a Sindicatura</t>
  </si>
  <si>
    <t>860217-1202-02</t>
  </si>
  <si>
    <t>860216-1202-29</t>
  </si>
  <si>
    <t>LX-300+II</t>
  </si>
  <si>
    <t>860217-1202-01</t>
  </si>
  <si>
    <t>860215-1201-02</t>
  </si>
  <si>
    <t>860215-1201-05</t>
  </si>
  <si>
    <t>16/04/2008</t>
  </si>
  <si>
    <t>860215-1201-01</t>
  </si>
  <si>
    <t>13/07/2010</t>
  </si>
  <si>
    <t>Uso Ruth, de tres gavetas</t>
  </si>
  <si>
    <t>DR-8420V</t>
  </si>
  <si>
    <t>Uso jefe de unidad, de tres gavetas</t>
  </si>
  <si>
    <t>860215-1201-07</t>
  </si>
  <si>
    <t>860215-1201-08</t>
  </si>
  <si>
    <t>860215-1201-09</t>
  </si>
  <si>
    <t>Silla de piel</t>
  </si>
  <si>
    <t>860216-1201-09</t>
  </si>
  <si>
    <t>MP41DHII</t>
  </si>
  <si>
    <t xml:space="preserve">Uso Ruth </t>
  </si>
  <si>
    <t>860215-1202-01</t>
  </si>
  <si>
    <t>860215-1202-08</t>
  </si>
  <si>
    <t>E180MV</t>
  </si>
  <si>
    <t>Uso Ruth</t>
  </si>
  <si>
    <t>860215-1402-01</t>
  </si>
  <si>
    <t>3CQ5431QDP</t>
  </si>
  <si>
    <t>860208-1201-06</t>
  </si>
  <si>
    <t>4 gavetas, según codigo pertenece a Sub Gerencia Financiera</t>
  </si>
  <si>
    <t>860220-1201-15</t>
  </si>
  <si>
    <t>860215-1202-10</t>
  </si>
  <si>
    <t>L350</t>
  </si>
  <si>
    <t>LASERJETP 2035n</t>
  </si>
  <si>
    <t>Según codigo pertenece a Registro Familiar</t>
  </si>
  <si>
    <t>860215-1202-11</t>
  </si>
  <si>
    <t>860215-1202-12</t>
  </si>
  <si>
    <t>860215-1202-13</t>
  </si>
  <si>
    <t>750V</t>
  </si>
  <si>
    <t>color café</t>
  </si>
  <si>
    <t>860215-1201-11</t>
  </si>
  <si>
    <t>860215-1202-09</t>
  </si>
  <si>
    <t>769A2BA004145</t>
  </si>
  <si>
    <t>Ubicado en Combustible</t>
  </si>
  <si>
    <t>Ubicado en Desarrollo Territorial</t>
  </si>
  <si>
    <t>860216-1201-07</t>
  </si>
  <si>
    <t>3 gavetas, Uso Katy</t>
  </si>
  <si>
    <t>Ubicado en Distrito</t>
  </si>
  <si>
    <t>860216-1201-21</t>
  </si>
  <si>
    <t>Ubicado en Sub Gerencia Financiera</t>
  </si>
  <si>
    <t>860216-1201-26</t>
  </si>
  <si>
    <t>860216-1201-28</t>
  </si>
  <si>
    <t>Silla para Cajero</t>
  </si>
  <si>
    <t xml:space="preserve">Uso Vivian </t>
  </si>
  <si>
    <t>Ubicado en Reg. Familiar</t>
  </si>
  <si>
    <t>3 gavetas, uso Eva</t>
  </si>
  <si>
    <t>860216-1201-35</t>
  </si>
  <si>
    <t>Mueble para Cajera</t>
  </si>
  <si>
    <t>Uso Sandra Orellana</t>
  </si>
  <si>
    <t>Uso Isis</t>
  </si>
  <si>
    <t>860216-1202-09</t>
  </si>
  <si>
    <t>Laser Jetp 2035n</t>
  </si>
  <si>
    <t>860216-1202-36</t>
  </si>
  <si>
    <t>PA71A</t>
  </si>
  <si>
    <t>Ubicado en Contabilidad</t>
  </si>
  <si>
    <t>860216-1402-01</t>
  </si>
  <si>
    <t>22/02/116</t>
  </si>
  <si>
    <t>Uso Jefa de Unidad, Monitor en uso de Sub Gerencia Financiera (Betzabe)</t>
  </si>
  <si>
    <t>3CQ5261LGC</t>
  </si>
  <si>
    <t>860216-1401-01</t>
  </si>
  <si>
    <t>860216-1401-02</t>
  </si>
  <si>
    <t>860216-1401-03</t>
  </si>
  <si>
    <t>Resina</t>
  </si>
  <si>
    <t>3CQ5261LBP</t>
  </si>
  <si>
    <t>860216-1201-45</t>
  </si>
  <si>
    <t>860216-1201-46</t>
  </si>
  <si>
    <t>860216-1201-47</t>
  </si>
  <si>
    <t>860216-1201-48</t>
  </si>
  <si>
    <t>860216-1202-45</t>
  </si>
  <si>
    <t>CNC65103FH</t>
  </si>
  <si>
    <t>860216-1202-37</t>
  </si>
  <si>
    <t>860216-1202-41</t>
  </si>
  <si>
    <t>Uso Katherine</t>
  </si>
  <si>
    <t>860216-1202-39</t>
  </si>
  <si>
    <t>Unidad Financiera, Betzabe</t>
  </si>
  <si>
    <t>860202-1207-04</t>
  </si>
  <si>
    <t>860216-1202-02</t>
  </si>
  <si>
    <t>T461HAC63178</t>
  </si>
  <si>
    <t>Uso Eva</t>
  </si>
  <si>
    <t>860216-1202-43</t>
  </si>
  <si>
    <t>L 365</t>
  </si>
  <si>
    <t>860216-1202-40</t>
  </si>
  <si>
    <t>Uso Griselda</t>
  </si>
  <si>
    <t>860218-1201-09</t>
  </si>
  <si>
    <t>Según codigo pertenece a Catastro</t>
  </si>
  <si>
    <t>ETQ3W0D00111004B8A8500</t>
  </si>
  <si>
    <t>Pertenecia a Bodega</t>
  </si>
  <si>
    <t>860216-1201-49</t>
  </si>
  <si>
    <t>860216-1202-44</t>
  </si>
  <si>
    <t>L 375</t>
  </si>
  <si>
    <t>Uso Jefa de Unidad, según codigo pertenece a Gestion y Cooperacion</t>
  </si>
  <si>
    <t>860216-1201-44</t>
  </si>
  <si>
    <t>860216-1202-32</t>
  </si>
  <si>
    <t>860216-1202-33</t>
  </si>
  <si>
    <t>302NDPH9Z312</t>
  </si>
  <si>
    <t>Ubicado en Rec Mora</t>
  </si>
  <si>
    <t>860218-1201-38</t>
  </si>
  <si>
    <t>Distrito Municipal</t>
  </si>
  <si>
    <t>Estante Mtalico</t>
  </si>
  <si>
    <t>Sub Gerencia Adm</t>
  </si>
  <si>
    <t>Contabilidad</t>
  </si>
  <si>
    <t>3CQ5480RX0</t>
  </si>
  <si>
    <t>Uso Sandrita Orellana</t>
  </si>
  <si>
    <t>860216-1201-39</t>
  </si>
  <si>
    <t>860216-1203-03</t>
  </si>
  <si>
    <t>Detectora de Billetes</t>
  </si>
  <si>
    <t>Uso Sandrita</t>
  </si>
  <si>
    <t>4 gavetas, color negro,  ubicado en colecturia</t>
  </si>
  <si>
    <t>Ubicado en Colecturia</t>
  </si>
  <si>
    <t>LaserJet Pro M402dn</t>
  </si>
  <si>
    <t>Uso Vivian Solis</t>
  </si>
  <si>
    <t>860216-1201-32</t>
  </si>
  <si>
    <t>860216-1201-27</t>
  </si>
  <si>
    <t>860216-1202-31</t>
  </si>
  <si>
    <t>609UXJX0E620</t>
  </si>
  <si>
    <t>860216-1202-27</t>
  </si>
  <si>
    <t xml:space="preserve">Ubicado en Colecturia </t>
  </si>
  <si>
    <t xml:space="preserve">APARATOS ELECTRICOS </t>
  </si>
  <si>
    <t>Lector de codigo</t>
  </si>
  <si>
    <t>SC-100-1</t>
  </si>
  <si>
    <t>HILTRA</t>
  </si>
  <si>
    <t>HTC-90</t>
  </si>
  <si>
    <t>860216-1203-02</t>
  </si>
  <si>
    <t>Maquina contadora de Monedas</t>
  </si>
  <si>
    <t>Bodega Reg Fam.</t>
  </si>
  <si>
    <t>860216-1207-01</t>
  </si>
  <si>
    <t>BIENES TRASLADOS A OTRAS UNIDADES</t>
  </si>
  <si>
    <t>Uso Miguel</t>
  </si>
  <si>
    <t>Uso Nelson</t>
  </si>
  <si>
    <t>Informatica</t>
  </si>
  <si>
    <t>Desarrollo Social</t>
  </si>
  <si>
    <t>4  gavetas, Gris</t>
  </si>
  <si>
    <t>Negro, 2 puertas</t>
  </si>
  <si>
    <t>Base Café, 1 puerta</t>
  </si>
  <si>
    <t>3 gavetas, Mariela</t>
  </si>
  <si>
    <t>3 gavetas, Arminda</t>
  </si>
  <si>
    <t>Uso Arminda</t>
  </si>
  <si>
    <t>3CQ9274XJ4</t>
  </si>
  <si>
    <t>204NDK05K477</t>
  </si>
  <si>
    <t>860236-1202-06</t>
  </si>
  <si>
    <t>CP-1215</t>
  </si>
  <si>
    <t>CNT042F0W7</t>
  </si>
  <si>
    <t>860236-1402-02</t>
  </si>
  <si>
    <t>3CQ5261LFJ</t>
  </si>
  <si>
    <t xml:space="preserve"> Según codigo pertenece a Secretaria, no hay documento de respaldo del traslado, Uso Mariela</t>
  </si>
  <si>
    <t>COMFORD STAR</t>
  </si>
  <si>
    <t>204NDLS5K472</t>
  </si>
  <si>
    <t>4CE1010B24</t>
  </si>
  <si>
    <t>SONY</t>
  </si>
  <si>
    <t>E0570D</t>
  </si>
  <si>
    <t>SENHEISSER</t>
  </si>
  <si>
    <t>Primer Nivel</t>
  </si>
  <si>
    <t>D60</t>
  </si>
  <si>
    <t>GO PRO</t>
  </si>
  <si>
    <t>3CQ5261LBM</t>
  </si>
  <si>
    <t>NXCAM</t>
  </si>
  <si>
    <t>Escritorio de Madera</t>
  </si>
  <si>
    <t>Según  codigo pertenece a Secretaria, no se cuenta con el respaldo del traslado, Uso Mariela</t>
  </si>
  <si>
    <t>Uso Miguelito, Solicitar descargo</t>
  </si>
  <si>
    <t>860216-1203-01</t>
  </si>
  <si>
    <t>T46A1HA063187</t>
  </si>
  <si>
    <t>860216-1202-01</t>
  </si>
  <si>
    <t>860216-1202-26</t>
  </si>
  <si>
    <t>860216-1202-25</t>
  </si>
  <si>
    <t>860216-1202-18</t>
  </si>
  <si>
    <t>860216-1202-30</t>
  </si>
  <si>
    <t>860216-1202-35</t>
  </si>
  <si>
    <t>860229-1201-01</t>
  </si>
  <si>
    <t>17/03/2010</t>
  </si>
  <si>
    <t>860229-1201-02</t>
  </si>
  <si>
    <t>860229-1201-03</t>
  </si>
  <si>
    <t>860229-1201-04</t>
  </si>
  <si>
    <t>860229-1201-05</t>
  </si>
  <si>
    <t>860229-1201-06</t>
  </si>
  <si>
    <t>860229-1201-07</t>
  </si>
  <si>
    <t>860229-1201-08</t>
  </si>
  <si>
    <t>860229-1201-17</t>
  </si>
  <si>
    <t>Horizontal, negro de 4 gavetas</t>
  </si>
  <si>
    <t>860229-1201-18</t>
  </si>
  <si>
    <t>860229-1201-19</t>
  </si>
  <si>
    <t>860229-1201-25</t>
  </si>
  <si>
    <t>860229-1201-26</t>
  </si>
  <si>
    <t xml:space="preserve">Locker </t>
  </si>
  <si>
    <t>860229-1207-01</t>
  </si>
  <si>
    <t>860229-1402-01</t>
  </si>
  <si>
    <t>3CQ5431QFD</t>
  </si>
  <si>
    <t>860229-1202-08</t>
  </si>
  <si>
    <t>E194051</t>
  </si>
  <si>
    <t>860229-1202-09</t>
  </si>
  <si>
    <t>302NDGL9Z463</t>
  </si>
  <si>
    <t>Uso Alexandra</t>
  </si>
  <si>
    <t>INTEL COREI3</t>
  </si>
  <si>
    <t>860229-1202-03</t>
  </si>
  <si>
    <t>COLORS</t>
  </si>
  <si>
    <t>860229-1202-13</t>
  </si>
  <si>
    <t>860229-1202-14</t>
  </si>
  <si>
    <t>8660229-1202-15</t>
  </si>
  <si>
    <t>860220-1202-01</t>
  </si>
  <si>
    <t>R099CHA017421</t>
  </si>
  <si>
    <t>860229-1210-01</t>
  </si>
  <si>
    <t>860229-1211-01</t>
  </si>
  <si>
    <t>860229-1211-02</t>
  </si>
  <si>
    <t>Partes de Teodolito</t>
  </si>
  <si>
    <t>Teodolito</t>
  </si>
  <si>
    <t>860229-1401-01</t>
  </si>
  <si>
    <t>Silla de Resina</t>
  </si>
  <si>
    <t>860229-1201-21</t>
  </si>
  <si>
    <t>Grand Stream</t>
  </si>
  <si>
    <t>860229-1201-22</t>
  </si>
  <si>
    <t>860229-1201-20</t>
  </si>
  <si>
    <t>860229-1201-24</t>
  </si>
  <si>
    <t>860229-1202-11</t>
  </si>
  <si>
    <t>Procesador Intel</t>
  </si>
  <si>
    <t>860229-1202-10</t>
  </si>
  <si>
    <t>UNIDAD: DESARROLLO URBANO</t>
  </si>
  <si>
    <t>29358JA033114</t>
  </si>
  <si>
    <t>Uso Irma</t>
  </si>
  <si>
    <t>Uso Felipe</t>
  </si>
  <si>
    <t>860228-1202-02</t>
  </si>
  <si>
    <t>MOBILIARIO DE OFICINA Y OTROS (FONDOS PRESTAMO)</t>
  </si>
  <si>
    <t>GXP1405</t>
  </si>
  <si>
    <t>22MT6XFEAD8F</t>
  </si>
  <si>
    <t>20EYXR2EB071DEDD</t>
  </si>
  <si>
    <t>860220-1201-01</t>
  </si>
  <si>
    <t>Escritorio  Ejecutivo</t>
  </si>
  <si>
    <t>6 gaveta, Uso Silva</t>
  </si>
  <si>
    <t>860220-1201-31</t>
  </si>
  <si>
    <t xml:space="preserve">EMACHINES </t>
  </si>
  <si>
    <t>ETQ3W000111004B2A8500</t>
  </si>
  <si>
    <t>860220-1202-15</t>
  </si>
  <si>
    <t>860220-1207-02</t>
  </si>
  <si>
    <t>860220-1202-14</t>
  </si>
  <si>
    <t>Uso Silva</t>
  </si>
  <si>
    <t>860220-1202-12</t>
  </si>
  <si>
    <t>S3YK546520</t>
  </si>
  <si>
    <t>860220-1202-20</t>
  </si>
  <si>
    <t>860220-1202-21</t>
  </si>
  <si>
    <t>Uso Zenayda</t>
  </si>
  <si>
    <t>860220-1201-04</t>
  </si>
  <si>
    <t>4 Gavetas, Ubicado Of. Jefe de Unidad</t>
  </si>
  <si>
    <t>860220-1201-16</t>
  </si>
  <si>
    <t>860220-1201-17</t>
  </si>
  <si>
    <t>860220-1201-18</t>
  </si>
  <si>
    <t>860220-1201-21</t>
  </si>
  <si>
    <t>860220-1202-10</t>
  </si>
  <si>
    <t>860220-1207-03</t>
  </si>
  <si>
    <t>860220-1201-38</t>
  </si>
  <si>
    <t>860220-1201-32</t>
  </si>
  <si>
    <t>860220-1202-22</t>
  </si>
  <si>
    <t>M2040dn/L</t>
  </si>
  <si>
    <t>860220-1201-34</t>
  </si>
  <si>
    <t>SMP 116ALM</t>
  </si>
  <si>
    <t>EQUIPO DE RERODUCCION E IMPRENTA</t>
  </si>
  <si>
    <t>860220-1204-02</t>
  </si>
  <si>
    <t>860213-1201-04</t>
  </si>
  <si>
    <t>860220-1201-24</t>
  </si>
  <si>
    <t>860220-1201-19</t>
  </si>
  <si>
    <t>Presupuesto</t>
  </si>
  <si>
    <t>Catastro</t>
  </si>
  <si>
    <t>860220-1201-28</t>
  </si>
  <si>
    <t>Proyectos</t>
  </si>
  <si>
    <t>Tesoreria</t>
  </si>
  <si>
    <t>860220-1201-27</t>
  </si>
  <si>
    <t>860220-1201-29</t>
  </si>
  <si>
    <t>Estante de pared</t>
  </si>
  <si>
    <t>860220-1201-30</t>
  </si>
  <si>
    <t>Alumbrado Publico</t>
  </si>
  <si>
    <t>860220-1204-01</t>
  </si>
  <si>
    <t>860220-1201-33</t>
  </si>
  <si>
    <t>860202-1201-14</t>
  </si>
  <si>
    <t>860202-1201-19</t>
  </si>
  <si>
    <t>Juego de sala</t>
  </si>
  <si>
    <t>860202-1201-27</t>
  </si>
  <si>
    <t>Mueble  Completo</t>
  </si>
  <si>
    <t>860202-1202-10</t>
  </si>
  <si>
    <t>M2040</t>
  </si>
  <si>
    <t>Pertenece a Gerencia</t>
  </si>
  <si>
    <t>EQUIPO REFRIGERANTE (RP)</t>
  </si>
  <si>
    <t>4 compratimientos, Color Beige</t>
  </si>
  <si>
    <t>860202-1402-01</t>
  </si>
  <si>
    <t>3CQ5261LG2</t>
  </si>
  <si>
    <t>CLON</t>
  </si>
  <si>
    <t>MOBILIARIO DE OFICINA (PRESTAMO)</t>
  </si>
  <si>
    <t>Uso Alcalde Municipal</t>
  </si>
  <si>
    <t>860202-1401-01</t>
  </si>
  <si>
    <t>860202-1401-03</t>
  </si>
  <si>
    <t>860202-1502-01</t>
  </si>
  <si>
    <t>CNC008PQ20</t>
  </si>
  <si>
    <t>Uso Asistente</t>
  </si>
  <si>
    <t>1 gaveta, base café</t>
  </si>
  <si>
    <t>Color Negro 4 gavetas, Horizontal</t>
  </si>
  <si>
    <t>860254-1207-01</t>
  </si>
  <si>
    <t>MINI SPLIT</t>
  </si>
  <si>
    <t>18,000 VTU</t>
  </si>
  <si>
    <t>860254-1201-01</t>
  </si>
  <si>
    <t>Silla de Espera de Poliuretano</t>
  </si>
  <si>
    <t>Negro</t>
  </si>
  <si>
    <t>860254-1201-02</t>
  </si>
  <si>
    <t>860254-1201-03</t>
  </si>
  <si>
    <t>860254-1201-04</t>
  </si>
  <si>
    <t>860254-1201-05</t>
  </si>
  <si>
    <t>860254-1201-06</t>
  </si>
  <si>
    <t>860254-1201-07</t>
  </si>
  <si>
    <t>860254-1201-08</t>
  </si>
  <si>
    <t>Según codigo pertenece a Comunicaciones, Uso Aida</t>
  </si>
  <si>
    <t>860254-1202-01</t>
  </si>
  <si>
    <t>860254-1202-02</t>
  </si>
  <si>
    <t>860254-1202-03</t>
  </si>
  <si>
    <t>860254-1202-04</t>
  </si>
  <si>
    <t>860254-1202-05</t>
  </si>
  <si>
    <t>750 VA</t>
  </si>
  <si>
    <t>Ing. Blanca Esther Machado Cortez</t>
  </si>
  <si>
    <t>GMXJ6HA083167</t>
  </si>
  <si>
    <t>Pertenece a Juridico</t>
  </si>
  <si>
    <t>860202-1201-05</t>
  </si>
  <si>
    <t xml:space="preserve"> Según codigo pertenece a Secretaria, no hay documento de respaldo del traslado</t>
  </si>
  <si>
    <t>Según  codigo pertenece a Secretaria, no se cuenta con el respaldo del traslado</t>
  </si>
  <si>
    <t>860202-1201-11</t>
  </si>
  <si>
    <t>Librera de vidrio</t>
  </si>
  <si>
    <t>860202-1202-08</t>
  </si>
  <si>
    <t>860203-1401-02</t>
  </si>
  <si>
    <t>860202-1202-04</t>
  </si>
  <si>
    <t>Impresor multifuncion</t>
  </si>
  <si>
    <t>24/04/2008</t>
  </si>
  <si>
    <t>860202-1201-25</t>
  </si>
  <si>
    <t>Aspiradora</t>
  </si>
  <si>
    <t>Ubicado en Mercado Mpal</t>
  </si>
  <si>
    <t>860202-1207-02</t>
  </si>
  <si>
    <t>Ubicado en Bodega, fue hurtado el compresor</t>
  </si>
  <si>
    <t>860202-1207-06</t>
  </si>
  <si>
    <t>Ubicado en el Tercer Nivel</t>
  </si>
  <si>
    <t>860202-1202-09</t>
  </si>
  <si>
    <t>Sera trasladado a Bodega</t>
  </si>
  <si>
    <t>Recursos Humanos</t>
  </si>
  <si>
    <t>860241-1203-01</t>
  </si>
  <si>
    <t>860241-1203-02</t>
  </si>
  <si>
    <t>860241-1203-03</t>
  </si>
  <si>
    <t>860241-1203-04</t>
  </si>
  <si>
    <t>860241-1203-05</t>
  </si>
  <si>
    <t>860241-1203-06</t>
  </si>
  <si>
    <t>860241-1203-07</t>
  </si>
  <si>
    <t>860241-1203-08</t>
  </si>
  <si>
    <t>APARATOS ELECTRICOS, INDUSTRIAL DE SERVICIOS Y OTROS (RP)</t>
  </si>
  <si>
    <t>860241-1503-01</t>
  </si>
  <si>
    <t>Cocina Grande Industrial</t>
  </si>
  <si>
    <t>Acero Inoxidable</t>
  </si>
  <si>
    <t>860241-1503-02</t>
  </si>
  <si>
    <t>Plancha Grande Industrial</t>
  </si>
  <si>
    <t>860241-1503-03</t>
  </si>
  <si>
    <t>860241-1503-04</t>
  </si>
  <si>
    <t>860241-1503-05</t>
  </si>
  <si>
    <t>860241-1503-06</t>
  </si>
  <si>
    <t>Batidora Industrial</t>
  </si>
  <si>
    <t>Licuadora Industrial</t>
  </si>
  <si>
    <t>860241-1503-07</t>
  </si>
  <si>
    <t>Lavatrastos Industrial</t>
  </si>
  <si>
    <t>860241-1501-02</t>
  </si>
  <si>
    <t>860241-1501-03</t>
  </si>
  <si>
    <t>860241-1501-04</t>
  </si>
  <si>
    <t>860241-1501-05</t>
  </si>
  <si>
    <t>860241-1501-06</t>
  </si>
  <si>
    <t>860241-1501-07</t>
  </si>
  <si>
    <t>860241-1501-08</t>
  </si>
  <si>
    <t>860241-1501-09</t>
  </si>
  <si>
    <t>860241-1501-10</t>
  </si>
  <si>
    <t>860241-1501-11</t>
  </si>
  <si>
    <t>860241-1501-12</t>
  </si>
  <si>
    <t>860241-1501-13</t>
  </si>
  <si>
    <t>Sub Gerencia Des. Social</t>
  </si>
  <si>
    <t>860220-1202-19</t>
  </si>
  <si>
    <t>KPXIB1A004192</t>
  </si>
  <si>
    <t>Uso Melvin</t>
  </si>
  <si>
    <t>860220-1202-13</t>
  </si>
  <si>
    <t>HNDF61A014838</t>
  </si>
  <si>
    <t>860220-1201-36</t>
  </si>
  <si>
    <t>RICO</t>
  </si>
  <si>
    <t>Promocion Social</t>
  </si>
  <si>
    <t>SAMSUMG</t>
  </si>
  <si>
    <t>860220-1202-16</t>
  </si>
  <si>
    <t>OY1GOM-74261-991-8EEU</t>
  </si>
  <si>
    <t>860220-1202-17</t>
  </si>
  <si>
    <t>UACI</t>
  </si>
  <si>
    <t>Grans Stream</t>
  </si>
  <si>
    <t>860220-1205-02</t>
  </si>
  <si>
    <t>Aparato de Fax</t>
  </si>
  <si>
    <t>Silla de Espera sin brazo</t>
  </si>
  <si>
    <t>Oficina Jefe</t>
  </si>
  <si>
    <t>860220-1401-01</t>
  </si>
  <si>
    <t>860220-1210-01</t>
  </si>
  <si>
    <t>860220-1201-13</t>
  </si>
  <si>
    <t>860220-1202-09</t>
  </si>
  <si>
    <t>Ubicado en Bodega, CPU incautado por la Fiscalia</t>
  </si>
  <si>
    <t>Uso Ernesto, CPU incautado por la Fiscalia</t>
  </si>
  <si>
    <t>860220-1203-01</t>
  </si>
  <si>
    <t>BROTHER</t>
  </si>
  <si>
    <t>860220-1202-23</t>
  </si>
  <si>
    <t>860220-1201-22</t>
  </si>
  <si>
    <t>860220-1201-23</t>
  </si>
  <si>
    <t>860220-1201-39</t>
  </si>
  <si>
    <t>860220-1201-40</t>
  </si>
  <si>
    <t>860220-1201-41</t>
  </si>
  <si>
    <t>860220-1202-24</t>
  </si>
  <si>
    <t>860220-1202-25</t>
  </si>
  <si>
    <t>860220-1202-26</t>
  </si>
  <si>
    <t>860220-1202-27</t>
  </si>
  <si>
    <t>WF-C5790</t>
  </si>
  <si>
    <t>X3B7003911</t>
  </si>
  <si>
    <t>860217-1201-27</t>
  </si>
  <si>
    <t>860217-1201-28</t>
  </si>
  <si>
    <t>860217-1201-29</t>
  </si>
  <si>
    <t>Pick Up</t>
  </si>
  <si>
    <t>ECHO</t>
  </si>
  <si>
    <t>CS-450</t>
  </si>
  <si>
    <t>COLOR NEGRO</t>
  </si>
  <si>
    <t xml:space="preserve">Parlante </t>
  </si>
  <si>
    <t>KLIP</t>
  </si>
  <si>
    <t>KWS-710</t>
  </si>
  <si>
    <t>860256-1506-01</t>
  </si>
  <si>
    <t>860256-1501-01</t>
  </si>
  <si>
    <t>860256-1501-02</t>
  </si>
  <si>
    <t>860256-1501-03</t>
  </si>
  <si>
    <t>860256-1501-04</t>
  </si>
  <si>
    <t>860256-1501-05</t>
  </si>
  <si>
    <t>860256-1501-06</t>
  </si>
  <si>
    <t>860256-1501-07</t>
  </si>
  <si>
    <t>860256-1501-08</t>
  </si>
  <si>
    <t>860256-1501-09</t>
  </si>
  <si>
    <t>860256-1501-10</t>
  </si>
  <si>
    <t>860256-1501-11</t>
  </si>
  <si>
    <t>860256-1501-12</t>
  </si>
  <si>
    <t>HERRAMIENTAS (DONACION)</t>
  </si>
  <si>
    <t>860256-1514-01</t>
  </si>
  <si>
    <t>860256-1510-01</t>
  </si>
  <si>
    <t>Pizarra</t>
  </si>
  <si>
    <t>860256-1502-01</t>
  </si>
  <si>
    <t>L3110</t>
  </si>
  <si>
    <t>860256-1502-02</t>
  </si>
  <si>
    <t>X4LC911519L</t>
  </si>
  <si>
    <t>X5DN156009</t>
  </si>
  <si>
    <t>Proyector Multimedia</t>
  </si>
  <si>
    <t>860256-1506-02</t>
  </si>
  <si>
    <t>860256-1506-03</t>
  </si>
  <si>
    <t>UN43NU7100PXPA</t>
  </si>
  <si>
    <t>860256-1501-13</t>
  </si>
  <si>
    <t>860256-1501-14</t>
  </si>
  <si>
    <t>860256-1501-15</t>
  </si>
  <si>
    <t xml:space="preserve">  </t>
  </si>
  <si>
    <t>860256-1501-16</t>
  </si>
  <si>
    <t>860256-1501-17</t>
  </si>
  <si>
    <t>860256-1501-18</t>
  </si>
  <si>
    <t>860256-1501-19</t>
  </si>
  <si>
    <t>860256-1501-20</t>
  </si>
  <si>
    <t>860256-1501-21</t>
  </si>
  <si>
    <t>860256-1501-22</t>
  </si>
  <si>
    <t>860256-1501-23</t>
  </si>
  <si>
    <t>860256-1501-24</t>
  </si>
  <si>
    <t>860256-1501-25</t>
  </si>
  <si>
    <t>860256-1501-26</t>
  </si>
  <si>
    <t>860256-1501-27</t>
  </si>
  <si>
    <t>860256-1501-28</t>
  </si>
  <si>
    <t>860256-1501-29</t>
  </si>
  <si>
    <t>860256-1501-30</t>
  </si>
  <si>
    <t>860256-1501-31</t>
  </si>
  <si>
    <t xml:space="preserve">Negro </t>
  </si>
  <si>
    <t>EQUIPO ELECTRICO  DE SERVICIO (DONACION)</t>
  </si>
  <si>
    <t>860256-1503-01</t>
  </si>
  <si>
    <t>Lampara de Mano Recargable</t>
  </si>
  <si>
    <t>RAYOVAC</t>
  </si>
  <si>
    <t>R19LED-110VF</t>
  </si>
  <si>
    <t>860256-1503-02</t>
  </si>
  <si>
    <t>860256-1503-03</t>
  </si>
  <si>
    <t>860256-1503-04</t>
  </si>
  <si>
    <t>860256-1503-05</t>
  </si>
  <si>
    <t>860256-1503-06</t>
  </si>
  <si>
    <t>860256-1503-07</t>
  </si>
  <si>
    <t>860256-1503-08</t>
  </si>
  <si>
    <t>860256-1503-09</t>
  </si>
  <si>
    <t>860256-1503-10</t>
  </si>
  <si>
    <t>Beige</t>
  </si>
  <si>
    <t>3T422968170</t>
  </si>
  <si>
    <t>860256-1202-02</t>
  </si>
  <si>
    <t>S19D300NY</t>
  </si>
  <si>
    <t>750W</t>
  </si>
  <si>
    <t>6 gavetas, horizontal</t>
  </si>
  <si>
    <t>EQUIPO SONIDO, TV Y OTROS NO ESPECIFICADOS (DONACION)</t>
  </si>
  <si>
    <t>EQUIPO SONIDO, TV Y OTROS NO ESPECIFICADOS (R.P)</t>
  </si>
  <si>
    <t>SX410IS</t>
  </si>
  <si>
    <t>860256-1206-01</t>
  </si>
  <si>
    <t>860256-1208-01</t>
  </si>
  <si>
    <t>860256-1208-02</t>
  </si>
  <si>
    <t>MAZDA</t>
  </si>
  <si>
    <t>HERO</t>
  </si>
  <si>
    <t>Placa-215810</t>
  </si>
  <si>
    <t>Placa-N-9273</t>
  </si>
  <si>
    <t>FECHA: 23/09/19</t>
  </si>
  <si>
    <t>07DB3CPM203754V</t>
  </si>
  <si>
    <t>07DB3COM102452D</t>
  </si>
  <si>
    <t>860256-1509-01</t>
  </si>
  <si>
    <t>EQUIPO MEDICO (DONACION)</t>
  </si>
  <si>
    <t>Mesa Pegable Verona</t>
  </si>
  <si>
    <t>860217-1210-01</t>
  </si>
  <si>
    <t>860220-1202-28</t>
  </si>
  <si>
    <t>VR99456233</t>
  </si>
  <si>
    <t>860224-1207-02</t>
  </si>
  <si>
    <t>R-410A</t>
  </si>
  <si>
    <t>860245-1207-01</t>
  </si>
  <si>
    <t>12.000 BTU</t>
  </si>
  <si>
    <t>COMFORDY</t>
  </si>
  <si>
    <t>SITA2422GA</t>
  </si>
  <si>
    <t>KUO HUHA</t>
  </si>
  <si>
    <t>Silla Ejecutiva Ergonomica con brazo</t>
  </si>
  <si>
    <t>860250-1202-11</t>
  </si>
  <si>
    <t>Impresora multifuncional</t>
  </si>
  <si>
    <t>860250-1201-23</t>
  </si>
  <si>
    <t>860250-1201-24</t>
  </si>
  <si>
    <t>860215-1202-14</t>
  </si>
  <si>
    <t>860215-1202-15</t>
  </si>
  <si>
    <t>860204-1210-01</t>
  </si>
  <si>
    <t>Pizarra acrílica</t>
  </si>
  <si>
    <t>VERONA</t>
  </si>
  <si>
    <t>860221-1207-01</t>
  </si>
  <si>
    <t>BRISTOL</t>
  </si>
  <si>
    <t>860224-1207-01</t>
  </si>
  <si>
    <t xml:space="preserve">Compresor </t>
  </si>
  <si>
    <t>GMCC</t>
  </si>
  <si>
    <t>R410</t>
  </si>
  <si>
    <t>860234-1214-16</t>
  </si>
  <si>
    <t>Escalera de extensión de 35 pies de fibra de vidrio</t>
  </si>
  <si>
    <t>INCO</t>
  </si>
  <si>
    <t>860234-1214-17</t>
  </si>
  <si>
    <t>Escalera de 2 bandas de 8 pies fibra de vidrio</t>
  </si>
  <si>
    <t>860234-1214-18</t>
  </si>
  <si>
    <t>860234-1202-02</t>
  </si>
  <si>
    <t>L310</t>
  </si>
  <si>
    <t>860234-1202-03</t>
  </si>
  <si>
    <t>Monitor led 19,5" 14x9000</t>
  </si>
  <si>
    <t>CPU intel core I7-8700 8gb/1Tb</t>
  </si>
  <si>
    <t>860234-1114-01</t>
  </si>
  <si>
    <t>Nicopresadora de 10 mm hasta 90 mm</t>
  </si>
  <si>
    <t>860234-1114-02</t>
  </si>
  <si>
    <t>Taladro con drill de 1/2 pulgada</t>
  </si>
  <si>
    <t>860234-1114-03</t>
  </si>
  <si>
    <t>Tecle señorita de 2 toneladas</t>
  </si>
  <si>
    <t>860245-1201-54</t>
  </si>
  <si>
    <t>NACIONAL</t>
  </si>
  <si>
    <t>860245-1201-55</t>
  </si>
  <si>
    <t>860245-1201-56</t>
  </si>
  <si>
    <t>860245-1201-57</t>
  </si>
  <si>
    <t>860245-1201-58</t>
  </si>
  <si>
    <t>860245-1201-59</t>
  </si>
  <si>
    <t>KUO HUA</t>
  </si>
  <si>
    <t>860245-1201-60</t>
  </si>
  <si>
    <t>Escritorio tipo L</t>
  </si>
  <si>
    <t>860213-1207-01</t>
  </si>
  <si>
    <t>860213-1302-01</t>
  </si>
  <si>
    <t>Incautado por FGR</t>
  </si>
  <si>
    <t>860213-1201-01</t>
  </si>
  <si>
    <t>860213-1201-03</t>
  </si>
  <si>
    <t xml:space="preserve">Escritorio secretarial </t>
  </si>
  <si>
    <t>860213-1201-07</t>
  </si>
  <si>
    <t>UNIDAD DE GESTIÓN Y COOPERACIÓN</t>
  </si>
  <si>
    <t>860213-1202-06</t>
  </si>
  <si>
    <t>860213-1502-02</t>
  </si>
  <si>
    <t>Impresor Laser HP</t>
  </si>
  <si>
    <t>860213-1506-01</t>
  </si>
  <si>
    <t>Scanner HP</t>
  </si>
  <si>
    <t>860213-1201-08</t>
  </si>
  <si>
    <t>860213-1201-09</t>
  </si>
  <si>
    <t>860213-1201-10</t>
  </si>
  <si>
    <t>860213-1201-11</t>
  </si>
  <si>
    <t>860213-1201-12</t>
  </si>
  <si>
    <t>Archivador de 4 gavetas</t>
  </si>
  <si>
    <t>Estante metálico de 5 peldaños</t>
  </si>
  <si>
    <t>860257-1207-02</t>
  </si>
  <si>
    <t>SEER 13</t>
  </si>
  <si>
    <t>860257-1202-04</t>
  </si>
  <si>
    <t>860257-1202-05</t>
  </si>
  <si>
    <t>Disco duro</t>
  </si>
  <si>
    <t>SEAGATE</t>
  </si>
  <si>
    <t>860204-1202-11</t>
  </si>
  <si>
    <t>I3-9100 DELL</t>
  </si>
  <si>
    <t>MHM1V</t>
  </si>
  <si>
    <t>860204-1202-12</t>
  </si>
  <si>
    <t>860204-1202-13</t>
  </si>
  <si>
    <t>860204-1202-14</t>
  </si>
  <si>
    <t>860204-1202-15</t>
  </si>
  <si>
    <t>ABLEREX</t>
  </si>
  <si>
    <t>ES750C</t>
  </si>
  <si>
    <t>M2040DN</t>
  </si>
  <si>
    <t>860204-1207-01</t>
  </si>
  <si>
    <t>MSAFB</t>
  </si>
  <si>
    <t>Gestión y cooperación</t>
  </si>
  <si>
    <t>860218-1202-30</t>
  </si>
  <si>
    <t>860218-1202-31</t>
  </si>
  <si>
    <t>860218-1202-32</t>
  </si>
  <si>
    <t>860218-1202-33</t>
  </si>
  <si>
    <t>860218-1202-34</t>
  </si>
  <si>
    <t>860218-1202-35</t>
  </si>
  <si>
    <t>860218-1202-36</t>
  </si>
  <si>
    <t>ES-900</t>
  </si>
  <si>
    <t>POWER BANK</t>
  </si>
  <si>
    <t>HERRAMIENTAS (FONDOS FODES 75%, PROYECTO 704)</t>
  </si>
  <si>
    <t>860221-1202-18</t>
  </si>
  <si>
    <t>Equipo de computación</t>
  </si>
  <si>
    <t>I6100U</t>
  </si>
  <si>
    <t>860221-1202-19</t>
  </si>
  <si>
    <t>860221-1202-20</t>
  </si>
  <si>
    <t>Impresora láser</t>
  </si>
  <si>
    <t>HL-L2300D</t>
  </si>
  <si>
    <t>Impresora multifunciional</t>
  </si>
  <si>
    <t>860221-1201-21</t>
  </si>
  <si>
    <t>860221-1201-22</t>
  </si>
  <si>
    <t>860221-1201-23</t>
  </si>
  <si>
    <t>860221-1201-24</t>
  </si>
  <si>
    <t>860221-1201-25</t>
  </si>
  <si>
    <t>860221-1201-26</t>
  </si>
  <si>
    <t>860221-1201-27</t>
  </si>
  <si>
    <t>860221-1201-28</t>
  </si>
  <si>
    <t>860221-1201-29</t>
  </si>
  <si>
    <t>860221-1201-30</t>
  </si>
  <si>
    <t>860221-1201-31</t>
  </si>
  <si>
    <t>860221-1201-32</t>
  </si>
  <si>
    <t>860221-1201-33</t>
  </si>
  <si>
    <t>Silla de espera de poliuretano</t>
  </si>
  <si>
    <t>860206-1207-02</t>
  </si>
  <si>
    <t>L4160</t>
  </si>
  <si>
    <t>860226-1202-27</t>
  </si>
  <si>
    <t>860226-1202-28</t>
  </si>
  <si>
    <t>860226-1202-29</t>
  </si>
  <si>
    <t>860226-1202-30</t>
  </si>
  <si>
    <t>860226-1202-31</t>
  </si>
  <si>
    <t>860226-1202-32</t>
  </si>
  <si>
    <t>BX600L</t>
  </si>
  <si>
    <t>Percoladora</t>
  </si>
  <si>
    <t>HAMILTON BEACH</t>
  </si>
  <si>
    <t>OSTER</t>
  </si>
  <si>
    <t>BVSTDC3392</t>
  </si>
  <si>
    <t>DEPARTAMENTO DE TALLERES</t>
  </si>
  <si>
    <t>HERRAMIENTAS (FONDOS PROPIOS)</t>
  </si>
  <si>
    <t>Hidrolavadora</t>
  </si>
  <si>
    <t>EQUIPO INFORMATICO  (RECURSOS PROPIOS)</t>
  </si>
  <si>
    <t>MOBILIARIO DE OFICINA Y OTROS (RECURSOS PROPIOS)</t>
  </si>
  <si>
    <t>860216-1202-46</t>
  </si>
  <si>
    <t>860216-1202-47</t>
  </si>
  <si>
    <t>860216-1202-48</t>
  </si>
  <si>
    <t>860216-1202-49</t>
  </si>
  <si>
    <t>M428DW</t>
  </si>
  <si>
    <t>W1A28A</t>
  </si>
  <si>
    <t>HERRAMIENTAS (FONDOS FODES 75% PROYECTO 726)</t>
  </si>
  <si>
    <t>860255-1114-01</t>
  </si>
  <si>
    <t>Esmeril angular</t>
  </si>
  <si>
    <t>DEWALT</t>
  </si>
  <si>
    <t>DW4579</t>
  </si>
  <si>
    <t>860255-1114-02</t>
  </si>
  <si>
    <t>Mini esmeril angular</t>
  </si>
  <si>
    <t>DWE-4020</t>
  </si>
  <si>
    <t>860255-1114-03</t>
  </si>
  <si>
    <t>860255-1114-04</t>
  </si>
  <si>
    <t>Equipo de soldadura</t>
  </si>
  <si>
    <t>220/110 volt</t>
  </si>
  <si>
    <t>860255-1202-01</t>
  </si>
  <si>
    <t>MILWAUKEE</t>
  </si>
  <si>
    <t>VR5.6A</t>
  </si>
  <si>
    <t>860255-1214-02</t>
  </si>
  <si>
    <t>860255-1202-02</t>
  </si>
  <si>
    <t>860205-1201-01</t>
  </si>
  <si>
    <t>860205-1201-02</t>
  </si>
  <si>
    <t>860205-1201-03</t>
  </si>
  <si>
    <t>Silla de Espera con logo</t>
  </si>
  <si>
    <t>860205-1201-04</t>
  </si>
  <si>
    <t>860205-1201-05</t>
  </si>
  <si>
    <t>860205-1201-06</t>
  </si>
  <si>
    <t>860205-1201-07</t>
  </si>
  <si>
    <t>860205-1201-09</t>
  </si>
  <si>
    <t>860205-1201-10</t>
  </si>
  <si>
    <t>860205-1201-11</t>
  </si>
  <si>
    <t>860205-1201-12</t>
  </si>
  <si>
    <t>Sillon de Cuero</t>
  </si>
  <si>
    <t>860205-1201-13</t>
  </si>
  <si>
    <t>860205-1201-14</t>
  </si>
  <si>
    <t>860205-1201-15</t>
  </si>
  <si>
    <t>860205-1201-16</t>
  </si>
  <si>
    <t>860205-1201-17</t>
  </si>
  <si>
    <t>860205-1201-18</t>
  </si>
  <si>
    <t>860205-1201-19</t>
  </si>
  <si>
    <t>860205-1201-20</t>
  </si>
  <si>
    <t>Escritorio</t>
  </si>
  <si>
    <t>860205-1202-03</t>
  </si>
  <si>
    <t>INTEL</t>
  </si>
  <si>
    <t>860205-1202-07</t>
  </si>
  <si>
    <t>Computadora Core I3</t>
  </si>
  <si>
    <t>860205-1202-08</t>
  </si>
  <si>
    <t>Monitor de 19</t>
  </si>
  <si>
    <t>860205-1202-09</t>
  </si>
  <si>
    <t>UPS- FORZA 750</t>
  </si>
  <si>
    <t>860205-1202-10</t>
  </si>
  <si>
    <t>860205-1202-11</t>
  </si>
  <si>
    <t>860205-1202-12</t>
  </si>
  <si>
    <t>860205-1202-13</t>
  </si>
  <si>
    <t>860248-1502-04</t>
  </si>
  <si>
    <t>860248-1202-04</t>
  </si>
  <si>
    <t>MONITOR DELL</t>
  </si>
  <si>
    <t>Monitor Marca Dell</t>
  </si>
  <si>
    <t>860205-1207-01</t>
  </si>
  <si>
    <t>860201-1204-01</t>
  </si>
  <si>
    <t>Monitor y Teclado</t>
  </si>
  <si>
    <t>Computadora DELL</t>
  </si>
  <si>
    <t>Computadora  DELL</t>
  </si>
  <si>
    <t>CPU incautado por la FISCALIA</t>
  </si>
  <si>
    <t>860205-1202-02</t>
  </si>
  <si>
    <t>Computadora Noteboock</t>
  </si>
  <si>
    <t xml:space="preserve">Laptop Core I3 </t>
  </si>
  <si>
    <t>250libras</t>
  </si>
  <si>
    <t>860240-1214-02</t>
  </si>
  <si>
    <t>Escalera de fibra 2B</t>
  </si>
  <si>
    <t>Laptop Pavilion</t>
  </si>
  <si>
    <t>Sillon Ejecutivo respaldo alto</t>
  </si>
  <si>
    <t>860226-1202-33</t>
  </si>
  <si>
    <t>860246-1203-37</t>
  </si>
  <si>
    <t>Máquina de coser</t>
  </si>
  <si>
    <t>131TS-5</t>
  </si>
  <si>
    <t>AUDITORIA INTERNA</t>
  </si>
  <si>
    <t>860203-1201-02</t>
  </si>
  <si>
    <t>860203-1201-03</t>
  </si>
  <si>
    <t>Silla ejecutiva</t>
  </si>
  <si>
    <t>07/04/2010</t>
  </si>
  <si>
    <t>860203-1201-05</t>
  </si>
  <si>
    <t>860203-1201-06</t>
  </si>
  <si>
    <t>860203-1501-01</t>
  </si>
  <si>
    <t>860203-1501-02</t>
  </si>
  <si>
    <t>860203-1501-03</t>
  </si>
  <si>
    <t>MOBILIARIO DE OFICINA Y OTROS (DONACIÓN)</t>
  </si>
  <si>
    <t>860203-1401-01</t>
  </si>
  <si>
    <t>MOBILIARIO DE OFICINA Y OTROS (PRÉSTAMO)</t>
  </si>
  <si>
    <t>860203-1201-11</t>
  </si>
  <si>
    <t>860203-1207-02</t>
  </si>
  <si>
    <t>860203-1202-09</t>
  </si>
  <si>
    <t>860203-1204-01</t>
  </si>
  <si>
    <t>UPS Marca forza</t>
  </si>
  <si>
    <t>UPS Marca Orbitec</t>
  </si>
  <si>
    <t>860224-1202-01</t>
  </si>
  <si>
    <t>Monitor Marca Hp</t>
  </si>
  <si>
    <t>EQUIPO INFORMATICO  (PRÉSTAMO)</t>
  </si>
  <si>
    <t>860203-1402-01</t>
  </si>
  <si>
    <t>HERRAMIENTAS Y OTROS NO ESPECIFICADOS ( PROY 718 FONDOS FODES 75%)</t>
  </si>
  <si>
    <t>LONAIRE</t>
  </si>
  <si>
    <t>Canopy estructura de caño galvanizado de 1"</t>
  </si>
  <si>
    <t>860249-1114-01</t>
  </si>
  <si>
    <t>860249-1101-01</t>
  </si>
  <si>
    <t>860249-1101-02</t>
  </si>
  <si>
    <t>860249-1101-03</t>
  </si>
  <si>
    <t>Mesa plegable de 1.80 mts</t>
  </si>
  <si>
    <t>860205-1202-14</t>
  </si>
  <si>
    <t>Impresora de tinta continua</t>
  </si>
  <si>
    <t>860260-1202-01</t>
  </si>
  <si>
    <t>CPU Intel core I5</t>
  </si>
  <si>
    <t>PRO DESK 400 G5</t>
  </si>
  <si>
    <t>860260-1202-02</t>
  </si>
  <si>
    <t>860260-1202-03</t>
  </si>
  <si>
    <t>860260-1202-04</t>
  </si>
  <si>
    <t>860260-1202-05</t>
  </si>
  <si>
    <t>860260-1202-06</t>
  </si>
  <si>
    <t>Disco duro externo</t>
  </si>
  <si>
    <t>1 TB</t>
  </si>
  <si>
    <t>860260-1201-01</t>
  </si>
  <si>
    <t>860260-1201-02</t>
  </si>
  <si>
    <t>Silla secretarial con brazo</t>
  </si>
  <si>
    <t>T807-1</t>
  </si>
  <si>
    <t>860260-1201-03</t>
  </si>
  <si>
    <t>860260-1201-04</t>
  </si>
  <si>
    <t>860260-1201-05</t>
  </si>
  <si>
    <t>860260-1201-06</t>
  </si>
  <si>
    <t>860260-1201-07</t>
  </si>
  <si>
    <t>860260-1201-08</t>
  </si>
  <si>
    <t>860260-1201-09</t>
  </si>
  <si>
    <t>Mesas plegables</t>
  </si>
  <si>
    <t>860260-1201-10</t>
  </si>
  <si>
    <t>860260-1201-11</t>
  </si>
  <si>
    <t>860260-1201-12</t>
  </si>
  <si>
    <t>Silla de espera sin brazos</t>
  </si>
  <si>
    <t>D601</t>
  </si>
  <si>
    <t>860260-1201-13</t>
  </si>
  <si>
    <t>860260-1201-14</t>
  </si>
  <si>
    <t>Locker metálico, 3 compartimentos</t>
  </si>
  <si>
    <t>860260-1201-15</t>
  </si>
  <si>
    <t>860260-1201-16</t>
  </si>
  <si>
    <t>860260-1201-17</t>
  </si>
  <si>
    <t>860260-1201-18</t>
  </si>
  <si>
    <t>860260-1201-19</t>
  </si>
  <si>
    <t>860260-1201-20</t>
  </si>
  <si>
    <t>860260-1201-21</t>
  </si>
  <si>
    <t>860260-1201-22</t>
  </si>
  <si>
    <t>860260-1201-23</t>
  </si>
  <si>
    <t>860260-1201-24</t>
  </si>
  <si>
    <t>860260-1201-25</t>
  </si>
  <si>
    <t>860260-1201-26</t>
  </si>
  <si>
    <t>860260-1201-27</t>
  </si>
  <si>
    <t>860260-1201-28</t>
  </si>
  <si>
    <t>860260-1201-29</t>
  </si>
  <si>
    <t>860260-1201-30</t>
  </si>
  <si>
    <t>860260-1201-31</t>
  </si>
  <si>
    <t>860260-1201-32</t>
  </si>
  <si>
    <t>860260-1201-33</t>
  </si>
  <si>
    <t>860260-1201-34</t>
  </si>
  <si>
    <t>860260-1201-35</t>
  </si>
  <si>
    <t>860260-1201-36</t>
  </si>
  <si>
    <t>860260-1201-37</t>
  </si>
  <si>
    <t>860260-1201-38</t>
  </si>
  <si>
    <t>860260-1201-39</t>
  </si>
  <si>
    <t>860260-1201-40</t>
  </si>
  <si>
    <t>860260-1201-41</t>
  </si>
  <si>
    <t>860260-1201-42</t>
  </si>
  <si>
    <t>860260-1201-43</t>
  </si>
  <si>
    <t>860260-1201-44</t>
  </si>
  <si>
    <t>860260-1201-45</t>
  </si>
  <si>
    <t>860260-1201-46</t>
  </si>
  <si>
    <t>860260-1201-47</t>
  </si>
  <si>
    <t>860260-1201-48</t>
  </si>
  <si>
    <t>860260-1201-49</t>
  </si>
  <si>
    <t>860260-1201-50</t>
  </si>
  <si>
    <t>860260-1201-51</t>
  </si>
  <si>
    <t>860260-1201-52</t>
  </si>
  <si>
    <t>860260-1201-53</t>
  </si>
  <si>
    <t>860260-1201-54</t>
  </si>
  <si>
    <t>Estantes metálicos dexion</t>
  </si>
  <si>
    <t>2,44 mts x 0.92 mts</t>
  </si>
  <si>
    <t>HERRAMIENTAS Y OTROS NO ESPECIFICADOS (RECURSOS PROPIOS)</t>
  </si>
  <si>
    <t>860260-1214-01</t>
  </si>
  <si>
    <t>860260-1214-02</t>
  </si>
  <si>
    <t>UNIDAD DE GESTIÓN DOCUMENTAL Y ARCHIVOS</t>
  </si>
  <si>
    <t>Escalera de aluminio</t>
  </si>
  <si>
    <t>Carretilla de plataforma</t>
  </si>
  <si>
    <t>APARATOS ELÉCTRICOS DE SERVICIO (PROYECTO 738 FONDOS FODES 75%)</t>
  </si>
  <si>
    <t>860260-1103-01</t>
  </si>
  <si>
    <t>860260-1103-02</t>
  </si>
  <si>
    <t>860260-1103-03</t>
  </si>
  <si>
    <t>860260-1103-04</t>
  </si>
  <si>
    <t>860260-1103-05</t>
  </si>
  <si>
    <t>860260-1103-06</t>
  </si>
  <si>
    <t>860260-1103-07</t>
  </si>
  <si>
    <t>860260-1103-08</t>
  </si>
  <si>
    <t>860260-1103-09</t>
  </si>
  <si>
    <t>860260-1103-10</t>
  </si>
  <si>
    <t>860260-1103-11</t>
  </si>
  <si>
    <t>860260-1103-12</t>
  </si>
  <si>
    <t>Ventilador de techo</t>
  </si>
  <si>
    <t>REBEL</t>
  </si>
  <si>
    <t>3A 56P</t>
  </si>
  <si>
    <t>EQUIPO REFRIGERANTE (PROYECTO 738 FONDOS FODES 75%)</t>
  </si>
  <si>
    <t>R-410</t>
  </si>
  <si>
    <t>860260-1107-01</t>
  </si>
  <si>
    <t>860260-1107-02</t>
  </si>
  <si>
    <t>DESPACHO MUNICIPAL</t>
  </si>
  <si>
    <t>CUERPO DE AGENTES MUNICIPALES</t>
  </si>
  <si>
    <t>UNIDAD MUNICIPAL DE LA MUJER</t>
  </si>
  <si>
    <t>DEPARTAMENTO MUNICIPAL DE LOS DEPORTES DE APOPA</t>
  </si>
  <si>
    <t>CENTRO DE DESARROLLO INFANTIL SANTA CATARINA</t>
  </si>
  <si>
    <t>CENTRO DE DESARROLLO INFANTI LOS ANGELES</t>
  </si>
  <si>
    <t>CENTRO DE DESARROLLO INFANTIVALLE DEL SOL</t>
  </si>
  <si>
    <t>DEPARTAMENTO DE CAPACITACIONES Y BIBLIOTECA MUNICIPAL</t>
  </si>
  <si>
    <t>DEPARTAMENTO DEL ADULTO MAYOR</t>
  </si>
  <si>
    <t>DEPARTAMENTO DE ALUMBRADO PUBLICO</t>
  </si>
  <si>
    <t>DEPARTAMENTO RASTRO MUNICIPAL</t>
  </si>
  <si>
    <t>DEPARTAMENTO DE  RECOLECCIÓN Y ASEO</t>
  </si>
  <si>
    <t>ADMINISTRACIÓN DE MERCADOS</t>
  </si>
  <si>
    <t>UNIDAD DE ACCESO A LA INFORMACIÓN</t>
  </si>
  <si>
    <t>UNIDAD DE  PLANIFICACION Y SEGUIMIENTO</t>
  </si>
  <si>
    <t>UNIDAD DE IDENTIDAD CULTURAL</t>
  </si>
  <si>
    <t>UNIDAD DE GESTION DEL RIESGO Y ADAPTACIÓN AL CAMBIO CLIMATICO</t>
  </si>
  <si>
    <t>SECCIÓN DE RECUPERACION DE MORA</t>
  </si>
  <si>
    <t>SECCIÓN DE CUENTAS CORRIENTES</t>
  </si>
  <si>
    <t>REGISTRO DEL ESTADO FAMILIAR</t>
  </si>
  <si>
    <t>DEPARTAMENTO DE RECURSOS HUMANOS</t>
  </si>
  <si>
    <t>DEPARTAMENTO DE TRANSPORTE ADMINISTRATIVO</t>
  </si>
  <si>
    <t>EQUIPO DONADO POR USAID, PENDIENTE DE RECIBIR ACTA DEFINITIVA</t>
  </si>
  <si>
    <t>Rótulo de llave</t>
  </si>
  <si>
    <t>Rótulo de acrilico</t>
  </si>
  <si>
    <t>Impresora multifucnional</t>
  </si>
  <si>
    <t>2QC6X13</t>
  </si>
  <si>
    <t>X644454417</t>
  </si>
  <si>
    <t>Monitor touch de 24"</t>
  </si>
  <si>
    <t>Proyector</t>
  </si>
  <si>
    <t>X4HG9Y02745</t>
  </si>
  <si>
    <t>8FT7933</t>
  </si>
  <si>
    <t>Silla ergonómica de espera</t>
  </si>
  <si>
    <t>Mesa redonda para reuniones</t>
  </si>
  <si>
    <t>Archivo de 4 gavetas tamaño oficio</t>
  </si>
  <si>
    <t>1 mueble a medida infofacil</t>
  </si>
  <si>
    <t>Escritorio ejecutivo tipo L</t>
  </si>
  <si>
    <t>Mesa rectangular para consulta de docuementos</t>
  </si>
  <si>
    <t>Mesa rectangular de trabajo</t>
  </si>
  <si>
    <t>Estantes metálicos</t>
  </si>
  <si>
    <t>X644454406</t>
  </si>
  <si>
    <t>NNNAAX7STE</t>
  </si>
  <si>
    <t>4TB</t>
  </si>
  <si>
    <t>Guillotina base de plástico</t>
  </si>
  <si>
    <t>Escalera de aluminio 4 peldaños</t>
  </si>
  <si>
    <t>Extintor CO2</t>
  </si>
  <si>
    <t>Extintor CO3</t>
  </si>
  <si>
    <t>Trituradora de papel</t>
  </si>
  <si>
    <t>79CI190820AI0387213</t>
  </si>
  <si>
    <t>Deshumificador</t>
  </si>
  <si>
    <t>MDPE60A</t>
  </si>
  <si>
    <t>34078857801942602K0012</t>
  </si>
  <si>
    <t>Aspiradora de mano</t>
  </si>
  <si>
    <t>UNIDAD JURÍDICA</t>
  </si>
  <si>
    <t>GERENCIA GENERAL</t>
  </si>
  <si>
    <t xml:space="preserve">UNIDAD ADQUISICIONES Y CONTRATACIONES INSTITUCIONAL </t>
  </si>
  <si>
    <t>CATASTRO Y REGISTRO TRIBUTARIO</t>
  </si>
  <si>
    <t>DEPARTAMENTO DE COORDINACION TRIBUTARIA</t>
  </si>
  <si>
    <t>SINDICATURA</t>
  </si>
  <si>
    <t>UNIDAD DE TECNOLOGIAS DE INFORMACION Y COMUNICACIÓN</t>
  </si>
  <si>
    <t>DEPARTAMENTO DE  PROMOCION SOCIAL</t>
  </si>
  <si>
    <t>DEPARTAMENTO DE  PRESUPUESTO</t>
  </si>
  <si>
    <t>DEPARTAMENTO DE TESORERIA</t>
  </si>
  <si>
    <t>860256-1514-02</t>
  </si>
  <si>
    <t>Bomba aspersora tipo mochila 17 Lt</t>
  </si>
  <si>
    <t>860256-1514-03</t>
  </si>
  <si>
    <t>860256-1514-04</t>
  </si>
  <si>
    <t>860256-1514-05</t>
  </si>
  <si>
    <t>860256-1514-06</t>
  </si>
  <si>
    <t>860256-1514-07</t>
  </si>
  <si>
    <t>860256-1514-08</t>
  </si>
  <si>
    <t>860256-1514-09</t>
  </si>
  <si>
    <t>860256-1514-10</t>
  </si>
  <si>
    <t>860256-1514-11</t>
  </si>
  <si>
    <t>DONACIÓN POR PARTE DE CRUZ ROJA, ACUERDO DE ACEPTACIÓN NÚMERO SIETE, ACTA DIECIOCHO</t>
  </si>
  <si>
    <t>DEPARTAMENTO DE PROYECTOS</t>
  </si>
  <si>
    <t>860228-1201-01</t>
  </si>
  <si>
    <t>860228-1201-02</t>
  </si>
  <si>
    <t>860228-1201-05</t>
  </si>
  <si>
    <t>860228-1201-06</t>
  </si>
  <si>
    <t>860228-1201-08</t>
  </si>
  <si>
    <t>860228-1201-09</t>
  </si>
  <si>
    <t>860228-1201-12</t>
  </si>
  <si>
    <t>860228-1201-13</t>
  </si>
  <si>
    <t>860228-1201-15</t>
  </si>
  <si>
    <t>860228-1201-16</t>
  </si>
  <si>
    <t>860228-1201-17</t>
  </si>
  <si>
    <t xml:space="preserve">Silla secretarial sin brazos </t>
  </si>
  <si>
    <t>Escritorio secretarial Económico</t>
  </si>
  <si>
    <t>En mal estado</t>
  </si>
  <si>
    <t>860228-1202-10</t>
  </si>
  <si>
    <t>860228-1202-12</t>
  </si>
  <si>
    <t>860228-1202-13</t>
  </si>
  <si>
    <t>Computadora Intel</t>
  </si>
  <si>
    <t>860228-1202-14</t>
  </si>
  <si>
    <t>Impresora HP</t>
  </si>
  <si>
    <t>860228-1202-15</t>
  </si>
  <si>
    <t>860228-1206-01</t>
  </si>
  <si>
    <t>Cámara Digital</t>
  </si>
  <si>
    <t>30/12/2010</t>
  </si>
  <si>
    <t>16/03/2011</t>
  </si>
  <si>
    <t>860228-1207-01</t>
  </si>
  <si>
    <t>HERRAMIENTAS (RECURSOS PROPIOS)</t>
  </si>
  <si>
    <t>860228-1214-06</t>
  </si>
  <si>
    <t>Esmeril Angular</t>
  </si>
  <si>
    <t>860228-1214-07</t>
  </si>
  <si>
    <t>Soldador Electrico</t>
  </si>
  <si>
    <t>860228-1214-08</t>
  </si>
  <si>
    <t>Rotamartillo</t>
  </si>
  <si>
    <t>860228-1202-16</t>
  </si>
  <si>
    <t>Impresor Multifuncional Epson L575</t>
  </si>
  <si>
    <t>860250-1201</t>
  </si>
  <si>
    <t>Uso David Abarca en mal estado</t>
  </si>
  <si>
    <t>860228-1201-04</t>
  </si>
  <si>
    <t>Estantes Metalicos</t>
  </si>
  <si>
    <t>Se agrego al inventario</t>
  </si>
  <si>
    <t>860228-1401-01</t>
  </si>
  <si>
    <t>860228-1401-02</t>
  </si>
  <si>
    <t>860228-1401-03</t>
  </si>
  <si>
    <t>EQUIPO INFORMATICO (PRÉSTAMO)</t>
  </si>
  <si>
    <t>860228-1402-01</t>
  </si>
  <si>
    <t>EQUIPO ESCOLAR (RECURSOS PROPIOS)</t>
  </si>
  <si>
    <t>860228-1210-01</t>
  </si>
  <si>
    <t>16/07/2010</t>
  </si>
  <si>
    <t>EQUIPO INFORMATICO (DONACIÓN)</t>
  </si>
  <si>
    <t>860228-1402-02</t>
  </si>
  <si>
    <t>VERIFICAR</t>
  </si>
  <si>
    <t>860228-1301-04</t>
  </si>
  <si>
    <t>860228-1301-05</t>
  </si>
  <si>
    <t>860228-1201-03</t>
  </si>
  <si>
    <t>860228-1201-18</t>
  </si>
  <si>
    <t>860228-1202-07</t>
  </si>
  <si>
    <t>860228-1202-11</t>
  </si>
  <si>
    <t>860228-1208-03</t>
  </si>
  <si>
    <t>860228-1214-04</t>
  </si>
  <si>
    <t>Concretera de una bolasa de Cemento</t>
  </si>
  <si>
    <t>NO ENCONTRADOS</t>
  </si>
  <si>
    <t>07/05/2010</t>
  </si>
  <si>
    <t>30/11/2009</t>
  </si>
  <si>
    <t>01/07/2011</t>
  </si>
  <si>
    <t>DEPARTAMENTO DE CEMENTERIOS</t>
  </si>
  <si>
    <t>860233-1201-07</t>
  </si>
  <si>
    <t>860233-1210-01</t>
  </si>
  <si>
    <t>En Bodega Pequeña</t>
  </si>
  <si>
    <t>860233-1214-01</t>
  </si>
  <si>
    <t>860233-1214-02</t>
  </si>
  <si>
    <t>Elevador</t>
  </si>
  <si>
    <t>16/09/2010</t>
  </si>
  <si>
    <t>860233-1214-03</t>
  </si>
  <si>
    <t>Canopy</t>
  </si>
  <si>
    <t>860233-1202-03</t>
  </si>
  <si>
    <t>860233-1214-07</t>
  </si>
  <si>
    <t>Cortadora de grama</t>
  </si>
  <si>
    <t>860233-1414-02</t>
  </si>
  <si>
    <t>Maquina Cortadora de grama</t>
  </si>
  <si>
    <t>860233-1414-03</t>
  </si>
  <si>
    <t>Canopy de 4x4m</t>
  </si>
  <si>
    <t>860233-1401-01</t>
  </si>
  <si>
    <t>860233-1501-01</t>
  </si>
  <si>
    <t>Bomba achicadora, TRUPER de 8 caballos de fuerza</t>
  </si>
  <si>
    <t>Cortadora de grama nueva</t>
  </si>
  <si>
    <t>860233-1214-08</t>
  </si>
  <si>
    <t>Motoguadaña</t>
  </si>
  <si>
    <t>Carreta</t>
  </si>
  <si>
    <t>860233-1214-06</t>
  </si>
  <si>
    <t>computadora completa, AOC</t>
  </si>
  <si>
    <t>Catastro  y Registro Tributario</t>
  </si>
  <si>
    <t>860216-1201-22</t>
  </si>
  <si>
    <t>Tesorería</t>
  </si>
  <si>
    <t>860216-1201-34</t>
  </si>
  <si>
    <t>860232-1201-05</t>
  </si>
  <si>
    <t>Servicios Publicos</t>
  </si>
  <si>
    <t>860233-1402-01</t>
  </si>
  <si>
    <t>Computadora comnpleta</t>
  </si>
  <si>
    <t>NO SE ENCONTRO, El Equipo fue solicitado pero nunca llego a la unidad</t>
  </si>
  <si>
    <t>Impresor multifuncional, EPSON</t>
  </si>
  <si>
    <t>860233-1202-05</t>
  </si>
  <si>
    <t>860233-1202-04</t>
  </si>
  <si>
    <t>UPS MARCA FORZA</t>
  </si>
  <si>
    <t>Silla secretarial, negra</t>
  </si>
  <si>
    <t>Mesa para computadora, color beige</t>
  </si>
  <si>
    <t>Comprada en junio 2016</t>
  </si>
  <si>
    <t>HERRAMIENTAS (FONDOS GOES - PROYECTO 7521)</t>
  </si>
  <si>
    <t>860233-1114-01</t>
  </si>
  <si>
    <t>Escalera de aluminio 90 Kg</t>
  </si>
  <si>
    <t>860233-1114-02</t>
  </si>
  <si>
    <t>Canopie 4 x 4 mts</t>
  </si>
  <si>
    <t>860233-1114-03</t>
  </si>
  <si>
    <t>860233-1114-04</t>
  </si>
  <si>
    <t>Canopie 5 x 5 mts</t>
  </si>
  <si>
    <t>860233-1114-05</t>
  </si>
  <si>
    <t>Bomba achicadora, HONDA, 5.5 HP</t>
  </si>
  <si>
    <t>WB30XH</t>
  </si>
  <si>
    <t>860233-1114-06</t>
  </si>
  <si>
    <t>Tecle de cadena de 3 toneladas</t>
  </si>
  <si>
    <t>HONDA</t>
  </si>
  <si>
    <t>MOBILIARIO DE OFICINA Y OTRO (FONDOS GOES - PROYECTO 7521)</t>
  </si>
  <si>
    <t>860233-1101-01</t>
  </si>
  <si>
    <t>Silla secretarial, negra, capacidad 250 libras</t>
  </si>
  <si>
    <t>860233-1101-02</t>
  </si>
  <si>
    <t>860233-1101-03</t>
  </si>
  <si>
    <t>860233-1101-04</t>
  </si>
  <si>
    <t>Locker metálico de 4 compartimentos</t>
  </si>
  <si>
    <t>EQUIPO INFORMÁTICO (FONDOS GOES - PROYECTO 7521)</t>
  </si>
  <si>
    <t>860233-1102-01</t>
  </si>
  <si>
    <t>Impresora multifuncional de tinta continua</t>
  </si>
  <si>
    <t>860233-1102-02</t>
  </si>
  <si>
    <t>ALMACÉN</t>
  </si>
  <si>
    <t>860225-1201-01</t>
  </si>
  <si>
    <t>860225-1201-02</t>
  </si>
  <si>
    <t>860225-1201-05</t>
  </si>
  <si>
    <t>860225-1201-06</t>
  </si>
  <si>
    <t>860225-1201-07</t>
  </si>
  <si>
    <t>860225-1201-08</t>
  </si>
  <si>
    <t>860225-1202-03</t>
  </si>
  <si>
    <t>860225-1201-09</t>
  </si>
  <si>
    <t xml:space="preserve">Estante Tipo Dexion </t>
  </si>
  <si>
    <t>860225-1201-10</t>
  </si>
  <si>
    <t>860225-1201-11</t>
  </si>
  <si>
    <t>860225-1201-12</t>
  </si>
  <si>
    <t>860225-1202-02</t>
  </si>
  <si>
    <t>860225-1302-01</t>
  </si>
  <si>
    <t>860210-1301-01</t>
  </si>
  <si>
    <t>860210-1201-01</t>
  </si>
  <si>
    <t>860210-1201-02</t>
  </si>
  <si>
    <t>860210-1202-01</t>
  </si>
  <si>
    <t>860210-1202-02</t>
  </si>
  <si>
    <t>Impresor Multifunional L575</t>
  </si>
  <si>
    <t xml:space="preserve">Pizarra </t>
  </si>
  <si>
    <t xml:space="preserve">3 Sillas Secretariales </t>
  </si>
  <si>
    <t>860236-1201-26</t>
  </si>
  <si>
    <t>Impresor Marca Epson</t>
  </si>
  <si>
    <t>860227-1202-01</t>
  </si>
  <si>
    <t>860207-1401-01</t>
  </si>
  <si>
    <t>860207-1201-01</t>
  </si>
  <si>
    <t>860207-1202-01</t>
  </si>
  <si>
    <t>860207-1302-01</t>
  </si>
  <si>
    <t>860207-1201-02</t>
  </si>
  <si>
    <t>860248-1501-01</t>
  </si>
  <si>
    <t>860248-1201-02</t>
  </si>
  <si>
    <t>860248-1202-06</t>
  </si>
  <si>
    <t>860248-1202-07</t>
  </si>
  <si>
    <t>Impresor Epson L395</t>
  </si>
  <si>
    <t>860248-1202-05</t>
  </si>
  <si>
    <t>860248-1502-03</t>
  </si>
  <si>
    <t>DESARROLLO ECONÓMICO TERRITORIAL</t>
  </si>
  <si>
    <t>DEPARTAMENTO AMBIENTAL Y AGROPECUARIA</t>
  </si>
  <si>
    <t>860238-1201-01</t>
  </si>
  <si>
    <t>860238-1201-02</t>
  </si>
  <si>
    <t>860238-1201-05</t>
  </si>
  <si>
    <t>860238-1201-06</t>
  </si>
  <si>
    <t>Jefe manifesto que se dañaron, pero no se encontraron realizar descargo</t>
  </si>
  <si>
    <t>860238-1201-13</t>
  </si>
  <si>
    <t>860238-1202-02</t>
  </si>
  <si>
    <t>Impresor Marca Canon</t>
  </si>
  <si>
    <t>UPS MARCA ORBITEC</t>
  </si>
  <si>
    <t>HERRAMIENTAS  (R.P)</t>
  </si>
  <si>
    <t>860238-1214-01</t>
  </si>
  <si>
    <t>Bomba achicadora de 5.5 HP</t>
  </si>
  <si>
    <t>18/03/2009</t>
  </si>
  <si>
    <t>860238-1214-02</t>
  </si>
  <si>
    <t>Motosierra Sthil  MS 310 FX</t>
  </si>
  <si>
    <t>860238-1214-03</t>
  </si>
  <si>
    <t>Cuadrilla O.C 23652, Factura 22614</t>
  </si>
  <si>
    <t>860238-1214-04</t>
  </si>
  <si>
    <t>Motoguadaña Sthil  FS 220-160</t>
  </si>
  <si>
    <t>860238-1214-05</t>
  </si>
  <si>
    <t>860238-1214-06</t>
  </si>
  <si>
    <t>860238-1214-08</t>
  </si>
  <si>
    <t>Motoguadaña para cortar cesped</t>
  </si>
  <si>
    <t>860238-1214-09</t>
  </si>
  <si>
    <t>Motosierra de Altura</t>
  </si>
  <si>
    <t>860238-1214-10</t>
  </si>
  <si>
    <t>860238-1214-13</t>
  </si>
  <si>
    <t>Bomba Fumigadora</t>
  </si>
  <si>
    <t>860238-1214-14</t>
  </si>
  <si>
    <t>860238-1214-16</t>
  </si>
  <si>
    <t>La tenia en uso Oscar Pineda, Verificar en fisico si es la que se detalla en el inventario O.C 23652, FAC 22614</t>
  </si>
  <si>
    <t>TRASLADO CUADRILLA VERIFICAR SI ESTA EN FISICO FAC 12732 16/07/13</t>
  </si>
  <si>
    <t xml:space="preserve">  NO ENCONTRADOS</t>
  </si>
  <si>
    <t>860238-1201-04</t>
  </si>
  <si>
    <t>860238-1201-07</t>
  </si>
  <si>
    <t>860238-1214-07</t>
  </si>
  <si>
    <t>860238-1214-11</t>
  </si>
  <si>
    <t>Motosierra 180</t>
  </si>
  <si>
    <t>860238-1214-12</t>
  </si>
  <si>
    <t>860238-1214-17</t>
  </si>
  <si>
    <t>Corta cesped</t>
  </si>
  <si>
    <t>NO SE ENCONTRO ENVIAR MEMORANDUM factura 12732 16/07/13</t>
  </si>
  <si>
    <t>NO SE ENCONTRO, CUADRILLA verificar si esta en fisico factura 12732 de fecha 16/07/13</t>
  </si>
  <si>
    <t>NO SE ENCONTRO, CANCHA OFICIAL VERIFICAR, SI ESTA FISICAMENTE</t>
  </si>
  <si>
    <t>860232-1402-01</t>
  </si>
  <si>
    <t>Se agrego a inventario</t>
  </si>
  <si>
    <t>860245-1201-22</t>
  </si>
  <si>
    <t>860232-1414-01</t>
  </si>
  <si>
    <t>Motoguadaña Brasileña o Alemana</t>
  </si>
  <si>
    <t>860232-1214-13</t>
  </si>
  <si>
    <t>860232-1214-07</t>
  </si>
  <si>
    <t>Gambusa</t>
  </si>
  <si>
    <t>860232-1214-17</t>
  </si>
  <si>
    <t>Bomba Super Frio</t>
  </si>
  <si>
    <t>25/10/2010</t>
  </si>
  <si>
    <t>16/04/2010</t>
  </si>
  <si>
    <t>Motosierra de 25"</t>
  </si>
  <si>
    <t>Verificar Procedencia Y Compra, consultar</t>
  </si>
  <si>
    <t>Impresor Epson L220</t>
  </si>
  <si>
    <t>Verificar Compra</t>
  </si>
  <si>
    <t>Sin Código</t>
  </si>
  <si>
    <t>Motoguadaña F250</t>
  </si>
  <si>
    <t>860232-1201-01</t>
  </si>
  <si>
    <t>860232-1214-11</t>
  </si>
  <si>
    <t>Sierra Circular de mano</t>
  </si>
  <si>
    <t>860232-1214-14</t>
  </si>
  <si>
    <t>860232-1214-10</t>
  </si>
  <si>
    <t>Sierra caladora</t>
  </si>
  <si>
    <t>DEPARTAMENTO DE SERVICIOS GENERALES Y MANTENIMIENTO DE PARQUES Y ZONAS VERDES</t>
  </si>
  <si>
    <t>DEPARTAMENTO DE PROMOCIÓN PARA LA SALUD</t>
  </si>
  <si>
    <t>860237-1201-04</t>
  </si>
  <si>
    <t>Silla de metal</t>
  </si>
  <si>
    <t>860237-1201-09</t>
  </si>
  <si>
    <t>30/08/2010</t>
  </si>
  <si>
    <t>860237-1201-10</t>
  </si>
  <si>
    <t>27/05/2008</t>
  </si>
  <si>
    <t>860237-1201-13</t>
  </si>
  <si>
    <t>Mueble metalico</t>
  </si>
  <si>
    <t>860237-1201-14</t>
  </si>
  <si>
    <t>Gavetero metalico</t>
  </si>
  <si>
    <t>860237-1201-16</t>
  </si>
  <si>
    <t>860237-1201-17</t>
  </si>
  <si>
    <t>Archivero tipo estante</t>
  </si>
  <si>
    <t>860237-1201-19</t>
  </si>
  <si>
    <t>Gavinete metalico</t>
  </si>
  <si>
    <t>860237-1201-29</t>
  </si>
  <si>
    <t>860237-1201-31</t>
  </si>
  <si>
    <t>860237-1201-32</t>
  </si>
  <si>
    <t>860237-1201-33</t>
  </si>
  <si>
    <t>860237-1201-35</t>
  </si>
  <si>
    <t>860237-1201-38</t>
  </si>
  <si>
    <t>860237-1201-39</t>
  </si>
  <si>
    <t>860237-1201-40</t>
  </si>
  <si>
    <t>860237-1201-43</t>
  </si>
  <si>
    <t>860237-1201-47</t>
  </si>
  <si>
    <t>860237-1201-48</t>
  </si>
  <si>
    <t>860237-1201-51</t>
  </si>
  <si>
    <t>Sillón de Cuero</t>
  </si>
  <si>
    <t>860237-1201-52</t>
  </si>
  <si>
    <t>860237-1202-02</t>
  </si>
  <si>
    <t>860237-1202-03</t>
  </si>
  <si>
    <t>EQUIPO MÈDICO (RP)</t>
  </si>
  <si>
    <t>860237-1207-01</t>
  </si>
  <si>
    <t>07/07/2010</t>
  </si>
  <si>
    <t>860237-1207-03</t>
  </si>
  <si>
    <t>860237-1209-01</t>
  </si>
  <si>
    <t>Bascula de pie</t>
  </si>
  <si>
    <t>860237-1209-02</t>
  </si>
  <si>
    <t>Bascula para bebe</t>
  </si>
  <si>
    <t>31/01/2008</t>
  </si>
  <si>
    <t>860237-1209-03</t>
  </si>
  <si>
    <t>Canapé</t>
  </si>
  <si>
    <t>860237-1209-05</t>
  </si>
  <si>
    <t>Canape</t>
  </si>
  <si>
    <t>860237-1209-06</t>
  </si>
  <si>
    <t>860237-1209-07</t>
  </si>
  <si>
    <t>860237-1209-08</t>
  </si>
  <si>
    <t>canape</t>
  </si>
  <si>
    <t>860237-1209-10</t>
  </si>
  <si>
    <t>Lampara para rayos infrarojos</t>
  </si>
  <si>
    <t>21/12/2007</t>
  </si>
  <si>
    <t>860237-1209-11</t>
  </si>
  <si>
    <t>Tens</t>
  </si>
  <si>
    <t>27/08/2010</t>
  </si>
  <si>
    <t>860237-1209-14</t>
  </si>
  <si>
    <t>Modulo dental</t>
  </si>
  <si>
    <t>860237-1209-18</t>
  </si>
  <si>
    <t>Esterilizador</t>
  </si>
  <si>
    <t>860237-1209-19</t>
  </si>
  <si>
    <t>Silla para toma de muestra</t>
  </si>
  <si>
    <t>01/11/2007</t>
  </si>
  <si>
    <t>860237-1209-20</t>
  </si>
  <si>
    <t>Rotador</t>
  </si>
  <si>
    <t>860237-1209-21</t>
  </si>
  <si>
    <t>Baño maria en seco</t>
  </si>
  <si>
    <t>860237-1209-22</t>
  </si>
  <si>
    <t>Microcentrifuga</t>
  </si>
  <si>
    <t>07/11/2007</t>
  </si>
  <si>
    <t>860237-1209-23</t>
  </si>
  <si>
    <t>Macrocentrifuga</t>
  </si>
  <si>
    <t>860237-1209-24</t>
  </si>
  <si>
    <t>Estufa</t>
  </si>
  <si>
    <t>860237-1209-25</t>
  </si>
  <si>
    <t>Espectofotometro</t>
  </si>
  <si>
    <t>860237-1209-26</t>
  </si>
  <si>
    <t>Microscopio</t>
  </si>
  <si>
    <t>860237-1209-27</t>
  </si>
  <si>
    <t>Mesa de curación con rodos</t>
  </si>
  <si>
    <t>860237-1209-28</t>
  </si>
  <si>
    <t>Mesa rodante</t>
  </si>
  <si>
    <t>860237-1209-29</t>
  </si>
  <si>
    <t>860237-1209-30</t>
  </si>
  <si>
    <t>860237-1209-31</t>
  </si>
  <si>
    <t>Atril para suero</t>
  </si>
  <si>
    <t>860237-1209-32</t>
  </si>
  <si>
    <t>860237-1209-34</t>
  </si>
  <si>
    <t>860237-1209-35</t>
  </si>
  <si>
    <t>860237-1209-36</t>
  </si>
  <si>
    <t>Lampara cuello de ganso</t>
  </si>
  <si>
    <t>860237-1209-37</t>
  </si>
  <si>
    <t>Negatoscopio</t>
  </si>
  <si>
    <t>860237-1209-43</t>
  </si>
  <si>
    <t>860237-1209-46</t>
  </si>
  <si>
    <t>Gavetero hospitalario</t>
  </si>
  <si>
    <t>860237-1209-47</t>
  </si>
  <si>
    <t>860237-1209-48</t>
  </si>
  <si>
    <t>860237-1209-49</t>
  </si>
  <si>
    <t>860237-1209-50</t>
  </si>
  <si>
    <t>860237-1209-53</t>
  </si>
  <si>
    <t>860237-1209-55</t>
  </si>
  <si>
    <t>860237-1209-56</t>
  </si>
  <si>
    <t>860237-1209-58</t>
  </si>
  <si>
    <t>860237-1209-59</t>
  </si>
  <si>
    <t>860237-1209-60</t>
  </si>
  <si>
    <t>860237-1209-61</t>
  </si>
  <si>
    <t>860237-1209-62</t>
  </si>
  <si>
    <t>860237-1209-63</t>
  </si>
  <si>
    <t>860237-1209-64</t>
  </si>
  <si>
    <t>860237-1209-65</t>
  </si>
  <si>
    <t>860237-1209-66</t>
  </si>
  <si>
    <t>860237-1209-67</t>
  </si>
  <si>
    <t xml:space="preserve">Tanque para Compresas </t>
  </si>
  <si>
    <t>860237-1509-01</t>
  </si>
  <si>
    <t>En Consultorio No. 4</t>
  </si>
  <si>
    <t>Silla secretarial sin brazos color negra</t>
  </si>
  <si>
    <t>Silla secretarial sin brazos color cafe</t>
  </si>
  <si>
    <t>Mesa metálica</t>
  </si>
  <si>
    <t>2 mesas rodantes con gavetas, color gris y blanco</t>
  </si>
  <si>
    <t>Mesita Metálica color verde</t>
  </si>
  <si>
    <t>Mesa Gavetera,  color gris</t>
  </si>
  <si>
    <t>Mesa Rodante color café</t>
  </si>
  <si>
    <t xml:space="preserve">Escritorio Secretarial Metálico y de madera color café, dos gavetas. </t>
  </si>
  <si>
    <t>Lámpara cuello de Ganso</t>
  </si>
  <si>
    <t xml:space="preserve">Bascula de Pie </t>
  </si>
  <si>
    <t xml:space="preserve">Lámpara Cuello de Ganso </t>
  </si>
  <si>
    <t>Mesa rodante para alimentos</t>
  </si>
  <si>
    <t>Equipo de Hematología</t>
  </si>
  <si>
    <t>En Sala Curaciones e inyecciones</t>
  </si>
  <si>
    <t>En Sala Fisioterapia.</t>
  </si>
  <si>
    <t>Sala de Psicología</t>
  </si>
  <si>
    <t>En Consultorio Dra. Moreno</t>
  </si>
  <si>
    <t>PENDIENTES DE INVENTARIAR</t>
  </si>
  <si>
    <t>860237-1201-02</t>
  </si>
  <si>
    <t>860237-1201-07</t>
  </si>
  <si>
    <t>860237-1201-08</t>
  </si>
  <si>
    <t>860237-1201-12</t>
  </si>
  <si>
    <t>860237-1201-15</t>
  </si>
  <si>
    <t>860237-1201-23</t>
  </si>
  <si>
    <t>860237-1201-24</t>
  </si>
  <si>
    <t>860237-1201-36</t>
  </si>
  <si>
    <t>Banco con rodos</t>
  </si>
  <si>
    <t>860237-1201-37</t>
  </si>
  <si>
    <t>860237-1201-46</t>
  </si>
  <si>
    <t>860237-1201-49</t>
  </si>
  <si>
    <t>860237-1201-50</t>
  </si>
  <si>
    <t>860237-1202-01</t>
  </si>
  <si>
    <t>860237-1203-01</t>
  </si>
  <si>
    <t>860237-1207-02</t>
  </si>
  <si>
    <t>05/11/2007</t>
  </si>
  <si>
    <t>860237-1209-12</t>
  </si>
  <si>
    <t>Masajeador</t>
  </si>
  <si>
    <t>860237-1209-13</t>
  </si>
  <si>
    <t>Pelota de Bobath</t>
  </si>
  <si>
    <t>860237-1209-15</t>
  </si>
  <si>
    <t>Compresor dental</t>
  </si>
  <si>
    <t>860237-1209-16</t>
  </si>
  <si>
    <t>Lampara de Fotocurado</t>
  </si>
  <si>
    <t>860237-1209-17</t>
  </si>
  <si>
    <t>Amalgamador</t>
  </si>
  <si>
    <t>860237-1209-33</t>
  </si>
  <si>
    <t>Cauteizador</t>
  </si>
  <si>
    <t>860237-1209-39</t>
  </si>
  <si>
    <t>Ultrasonografo</t>
  </si>
  <si>
    <t>860237-1209-40</t>
  </si>
  <si>
    <t>Bascula de piso</t>
  </si>
  <si>
    <t>860237-1209-41</t>
  </si>
  <si>
    <t>860237-1209-42</t>
  </si>
  <si>
    <t>Lampara de hendidura</t>
  </si>
  <si>
    <t>860237-1209-51</t>
  </si>
  <si>
    <t>Nevolizador</t>
  </si>
  <si>
    <t>860237-1209-57</t>
  </si>
  <si>
    <t>Bascula para adultos</t>
  </si>
  <si>
    <t>860237-1214-01</t>
  </si>
  <si>
    <t>Escalera Metálica</t>
  </si>
  <si>
    <t>860237-1202-04</t>
  </si>
  <si>
    <t>CONCEJO MUNICIPAL</t>
  </si>
  <si>
    <t>860201-1201-21</t>
  </si>
  <si>
    <t>Mesa para reuniones  color negro</t>
  </si>
  <si>
    <t>860201-1201-59</t>
  </si>
  <si>
    <t>Mesa de conferencia</t>
  </si>
  <si>
    <t>860201-1201-60</t>
  </si>
  <si>
    <t xml:space="preserve">Silla Ejecutiva </t>
  </si>
  <si>
    <t>860201-1201-61</t>
  </si>
  <si>
    <t>860201-1201-62</t>
  </si>
  <si>
    <t>860201-1201-63</t>
  </si>
  <si>
    <t>860201-1201-64</t>
  </si>
  <si>
    <t>860201-1201-65</t>
  </si>
  <si>
    <t>860201-1201-66</t>
  </si>
  <si>
    <t>860201-1201-67</t>
  </si>
  <si>
    <t>860201-1201-68</t>
  </si>
  <si>
    <t>860201-1201-69</t>
  </si>
  <si>
    <t>860201-1201-70</t>
  </si>
  <si>
    <t>860201-1201-71</t>
  </si>
  <si>
    <t>860201-1201-72</t>
  </si>
  <si>
    <t>860201-1201-73</t>
  </si>
  <si>
    <t>860201-1201-74</t>
  </si>
  <si>
    <t>860201-1201-75</t>
  </si>
  <si>
    <t>860201-1201-76</t>
  </si>
  <si>
    <t>860201-1201-77</t>
  </si>
  <si>
    <t>860201-1201-78</t>
  </si>
  <si>
    <t>860201-1202-03</t>
  </si>
  <si>
    <t>Proyector de Imágenes</t>
  </si>
  <si>
    <t>860201-1203-02</t>
  </si>
  <si>
    <t>08/07/2010</t>
  </si>
  <si>
    <t>860201-1203-07</t>
  </si>
  <si>
    <t>860201-1203-08</t>
  </si>
  <si>
    <t>860201-1203-09</t>
  </si>
  <si>
    <t>860201-1203-10</t>
  </si>
  <si>
    <t>860201-1207-02</t>
  </si>
  <si>
    <t>860201-1204-02</t>
  </si>
  <si>
    <t>860201-1302-01</t>
  </si>
  <si>
    <t>EQUIPO INFORMATICO (PRESTAMO)</t>
  </si>
  <si>
    <t>860202-1301-01</t>
  </si>
  <si>
    <t>Silla Ejecutiva, color café con negro</t>
  </si>
  <si>
    <t>860201-1208-03</t>
  </si>
  <si>
    <t>Camion  Inter Eq. 9</t>
  </si>
  <si>
    <t>860201-1208-04</t>
  </si>
  <si>
    <t>Camion Eq. 10</t>
  </si>
  <si>
    <t>860201-1208-05</t>
  </si>
  <si>
    <t>Camion Pipa Eq. 13</t>
  </si>
  <si>
    <t>860201-1208-08</t>
  </si>
  <si>
    <t>Pick Up Mazda Eq. 17</t>
  </si>
  <si>
    <t>860201-1208-12</t>
  </si>
  <si>
    <t>Motocicleta Eq. 29</t>
  </si>
  <si>
    <t>860201-1208-16</t>
  </si>
  <si>
    <t>Camion Compactador Eq. 33</t>
  </si>
  <si>
    <t>860201-1208-17</t>
  </si>
  <si>
    <t>Camion Compactador Eq. 34</t>
  </si>
  <si>
    <t>860201-1208-18</t>
  </si>
  <si>
    <t>Camion Compactador Eq. 35</t>
  </si>
  <si>
    <t>860201-1108-01</t>
  </si>
  <si>
    <t>Pick Up 4X4</t>
  </si>
  <si>
    <t>Microbus Eq.54</t>
  </si>
  <si>
    <t>Ambulancia Eq. 55</t>
  </si>
  <si>
    <t>860206-1208-01</t>
  </si>
  <si>
    <t>860228-1208-02</t>
  </si>
  <si>
    <t>860206-1208-02</t>
  </si>
  <si>
    <t>860202-1208-01</t>
  </si>
  <si>
    <t>860206-1208-04</t>
  </si>
  <si>
    <t>860228-1208-04</t>
  </si>
  <si>
    <t>31/08/1996</t>
  </si>
  <si>
    <t>30/09/2001</t>
  </si>
  <si>
    <t>31/05/2004</t>
  </si>
  <si>
    <t>31/08/1999</t>
  </si>
  <si>
    <t>28/02/2007</t>
  </si>
  <si>
    <t>31/05/2007</t>
  </si>
  <si>
    <t>24/06/2011</t>
  </si>
  <si>
    <t>01/08/1994</t>
  </si>
  <si>
    <t>860201-1201-01</t>
  </si>
  <si>
    <t>Mesa de trabajo de dos piezas</t>
  </si>
  <si>
    <t>860201-1201-18</t>
  </si>
  <si>
    <t>860201-1201-19</t>
  </si>
  <si>
    <t>860201-1201-22</t>
  </si>
  <si>
    <t>860201-1201-79</t>
  </si>
  <si>
    <t>860201-1201-80</t>
  </si>
  <si>
    <t>860201-1202-01</t>
  </si>
  <si>
    <t>860201-1202-02</t>
  </si>
  <si>
    <t>860201-1206-01</t>
  </si>
  <si>
    <t>Pantalla de Proyeccion</t>
  </si>
  <si>
    <t>860201-1205-01</t>
  </si>
  <si>
    <t>860201-1208-06</t>
  </si>
  <si>
    <t>Camión Mitsubishi Eq. 15</t>
  </si>
  <si>
    <t>860201-1208-11</t>
  </si>
  <si>
    <t>Camion de Volteo Eq. 27</t>
  </si>
  <si>
    <t>30/06/2006</t>
  </si>
  <si>
    <t>860201-1208-15</t>
  </si>
  <si>
    <t>Camion Compactador Eq. 32</t>
  </si>
  <si>
    <t>860206-1208-03</t>
  </si>
  <si>
    <t>Motocicleta Suzuki Eq. 45</t>
  </si>
  <si>
    <t>860201-1508-01</t>
  </si>
  <si>
    <t>Camión Caja Metálica Eq. 47</t>
  </si>
  <si>
    <t>860201-1214-01</t>
  </si>
  <si>
    <t>Desgranadora</t>
  </si>
  <si>
    <t>860201-1213-01</t>
  </si>
  <si>
    <t>Tuba de marcha</t>
  </si>
  <si>
    <t>860201-1213-02</t>
  </si>
  <si>
    <t>Tambor Metálico</t>
  </si>
  <si>
    <t>860201-1213-03</t>
  </si>
  <si>
    <t>860201-1213-04</t>
  </si>
  <si>
    <t>860201-1213-05</t>
  </si>
  <si>
    <t>860201-1213-06</t>
  </si>
  <si>
    <t>860201-1213-07</t>
  </si>
  <si>
    <t>860201-1213-08</t>
  </si>
  <si>
    <t>Redoblante Metálico</t>
  </si>
  <si>
    <t>860201-1213-09</t>
  </si>
  <si>
    <t>Pedestal y plato</t>
  </si>
  <si>
    <t>860201-1213-11</t>
  </si>
  <si>
    <t>Pedestal de Bafle</t>
  </si>
  <si>
    <t>860201-1213-12</t>
  </si>
  <si>
    <t>860201-1213-13</t>
  </si>
  <si>
    <t>860201-1213-14</t>
  </si>
  <si>
    <t>860201-1213-15</t>
  </si>
  <si>
    <t>860201-1213-16</t>
  </si>
  <si>
    <t>Timbal de 14"</t>
  </si>
  <si>
    <t>860201-1213-17</t>
  </si>
  <si>
    <t>Plato deRock</t>
  </si>
  <si>
    <t>860201-1213-18</t>
  </si>
  <si>
    <t>860201-1201-23</t>
  </si>
  <si>
    <t>860201-1201-24</t>
  </si>
  <si>
    <t>860201-1201-25</t>
  </si>
  <si>
    <t>860201-1201-26</t>
  </si>
  <si>
    <t>860201-1201-27</t>
  </si>
  <si>
    <t>860201-1201-28</t>
  </si>
  <si>
    <t>860201-1201-29</t>
  </si>
  <si>
    <t>860201-1201-30</t>
  </si>
  <si>
    <t>860201-1201-31</t>
  </si>
  <si>
    <t>860201-1201-32</t>
  </si>
  <si>
    <t>860201-1201-33</t>
  </si>
  <si>
    <t>860201-1201-34</t>
  </si>
  <si>
    <t>860201-1201-35</t>
  </si>
  <si>
    <t>860201-1201-36</t>
  </si>
  <si>
    <t>860201-1201-37</t>
  </si>
  <si>
    <t>860201-1201-38</t>
  </si>
  <si>
    <t>860201-1201-39</t>
  </si>
  <si>
    <t>860201-1201-40</t>
  </si>
  <si>
    <t>860201-1201-41</t>
  </si>
  <si>
    <t>860201-1201-42</t>
  </si>
  <si>
    <t>860201-1201-43</t>
  </si>
  <si>
    <t>860201-1201-44</t>
  </si>
  <si>
    <t>860201-1201-45</t>
  </si>
  <si>
    <t>860201-1201-46</t>
  </si>
  <si>
    <t>860201-1201-47</t>
  </si>
  <si>
    <t>860201-1201-48</t>
  </si>
  <si>
    <t>860201-1201-49</t>
  </si>
  <si>
    <t>860201-1201-50</t>
  </si>
  <si>
    <t>860201-1201-51</t>
  </si>
  <si>
    <t>860201-1201-52</t>
  </si>
  <si>
    <t>860201-1201-53</t>
  </si>
  <si>
    <t>860201-1201-54</t>
  </si>
  <si>
    <t>860201-1201-55</t>
  </si>
  <si>
    <t>860201-1201-56</t>
  </si>
  <si>
    <t>860201-1201-57</t>
  </si>
  <si>
    <t>860201-1201-58</t>
  </si>
  <si>
    <t>CPU core I3 Intel</t>
  </si>
  <si>
    <t>Monitor 18.5"</t>
  </si>
  <si>
    <t>860241-1202-03</t>
  </si>
  <si>
    <t>860241-1202-04</t>
  </si>
  <si>
    <t>860241-1503-08</t>
  </si>
  <si>
    <t>860241-1514-01</t>
  </si>
  <si>
    <t>Bomba centrífuga 3HP</t>
  </si>
  <si>
    <t>860201-1213-19</t>
  </si>
  <si>
    <t>Stand para teclado</t>
  </si>
  <si>
    <t>860233-1214-09</t>
  </si>
  <si>
    <t>Carretilla de mano</t>
  </si>
  <si>
    <t>860233-1214-10</t>
  </si>
  <si>
    <t>860233-1214-11</t>
  </si>
  <si>
    <t>860228-1214-09</t>
  </si>
  <si>
    <t>860228-1214-10</t>
  </si>
  <si>
    <t>860228-1214-11</t>
  </si>
  <si>
    <t>Taladro 1/2"</t>
  </si>
  <si>
    <t>Esmeriladora de 9"</t>
  </si>
  <si>
    <t>SKIL</t>
  </si>
  <si>
    <t>860228-1202-17</t>
  </si>
  <si>
    <t>860228-1202-18</t>
  </si>
  <si>
    <t>860228-1202-19</t>
  </si>
  <si>
    <t>CPU core I7</t>
  </si>
  <si>
    <t>Monitor led 19.5"</t>
  </si>
  <si>
    <t>860228-1202-20</t>
  </si>
  <si>
    <t>860228-1202-21</t>
  </si>
  <si>
    <t>860228-1202-22</t>
  </si>
  <si>
    <t>UPS 750VA</t>
  </si>
  <si>
    <t>HERRAMIENTAS (FONDOS FODES 75% - PROYECTO 728)</t>
  </si>
  <si>
    <t>860228-1114-01</t>
  </si>
  <si>
    <t>860228-1114-02</t>
  </si>
  <si>
    <t>860228-1114-03</t>
  </si>
  <si>
    <t>860228-1114-04</t>
  </si>
  <si>
    <t>Carretilla de 4.5 pies cúbicos</t>
  </si>
  <si>
    <t>EQUIPO REFRIGERANTE DONACIÓN (PROYECTO 713)</t>
  </si>
  <si>
    <t>860237-1507-01</t>
  </si>
  <si>
    <t>860237-1507-02</t>
  </si>
  <si>
    <t>860237-1507-03</t>
  </si>
  <si>
    <t xml:space="preserve">Refrigeradora inverter de 9 pies, color blanco </t>
  </si>
  <si>
    <t>EQUIPO MÈDICO DONACIÓN (PROYECTO 713)</t>
  </si>
  <si>
    <t>860237-1509-02</t>
  </si>
  <si>
    <t>860237-1509-03</t>
  </si>
  <si>
    <t>860237-1509-04</t>
  </si>
  <si>
    <t>860237-1509-05</t>
  </si>
  <si>
    <t>860237-1509-06</t>
  </si>
  <si>
    <t>860237-1509-07</t>
  </si>
  <si>
    <t>860237-1509-08</t>
  </si>
  <si>
    <t>860237-1509-09</t>
  </si>
  <si>
    <t>860237-1509-10</t>
  </si>
  <si>
    <t>860237-1509-11</t>
  </si>
  <si>
    <t>860237-1509-12</t>
  </si>
  <si>
    <t>860237-1509-13</t>
  </si>
  <si>
    <t>Canapé para exámen médico</t>
  </si>
  <si>
    <t>Lámpara cuello de ganso</t>
  </si>
  <si>
    <t>MEDICAL</t>
  </si>
  <si>
    <t>Oto-oftalmoscopio de fibra óptica</t>
  </si>
  <si>
    <t>CYNAMED</t>
  </si>
  <si>
    <t>860237-1509-14</t>
  </si>
  <si>
    <t>Tensiómetro de pared</t>
  </si>
  <si>
    <t>ADC</t>
  </si>
  <si>
    <t>860237-1509-15</t>
  </si>
  <si>
    <t>Ultrasonido portátil</t>
  </si>
  <si>
    <t>PRO 2000</t>
  </si>
  <si>
    <t>860237-1501-01</t>
  </si>
  <si>
    <t>Escritorio de tres gavetas</t>
  </si>
  <si>
    <t>TH-02</t>
  </si>
  <si>
    <t>860237-1501-02</t>
  </si>
  <si>
    <t>860237-1501-03</t>
  </si>
  <si>
    <t>860237-1501-04</t>
  </si>
  <si>
    <t>860237-1501-05</t>
  </si>
  <si>
    <t>Silla secretarial con brazos</t>
  </si>
  <si>
    <t>EQUIPO INFORMATICO  (FONDOS FODES 75% - PROYECTO 733)</t>
  </si>
  <si>
    <t>860238-1102-01</t>
  </si>
  <si>
    <t xml:space="preserve">Impresora multifuncional </t>
  </si>
  <si>
    <t>HHERRAMIENTAS  (FONDOS FODES 75% - PROYECTO 733)</t>
  </si>
  <si>
    <t>86238-1114-01</t>
  </si>
  <si>
    <t>Bomba de mochila 16L</t>
  </si>
  <si>
    <t>INTER</t>
  </si>
  <si>
    <t xml:space="preserve"> (PROYECTO 738)</t>
  </si>
  <si>
    <t>860228-1114-05</t>
  </si>
  <si>
    <t>Soldador inverter</t>
  </si>
  <si>
    <t>POWERSTICK</t>
  </si>
  <si>
    <t>HERRAMIENTAS (FONDOS FODES 75% - PROYECTO 743)</t>
  </si>
  <si>
    <t>860256-1114-01</t>
  </si>
  <si>
    <t>HERRAMIENTAS (FONDOS FODES 75% - PROYECTO 741)</t>
  </si>
  <si>
    <t>Fumigadora 10 LT, 1.0 HP</t>
  </si>
  <si>
    <t>STHIL</t>
  </si>
  <si>
    <t>860256-1114-02</t>
  </si>
  <si>
    <t>860256-1114-03</t>
  </si>
  <si>
    <t>860256-1114-04</t>
  </si>
  <si>
    <t>860256-1114-05</t>
  </si>
  <si>
    <t>860256-1114-06</t>
  </si>
  <si>
    <t>860256-1114-07</t>
  </si>
  <si>
    <t>860256-1114-08</t>
  </si>
  <si>
    <t>860256-1114-09</t>
  </si>
  <si>
    <t>860256-1114-10</t>
  </si>
  <si>
    <t>860256-1114-11</t>
  </si>
  <si>
    <t>860256-1114-12</t>
  </si>
  <si>
    <t>860256-1114-13</t>
  </si>
  <si>
    <t>860256-1114-14</t>
  </si>
  <si>
    <t xml:space="preserve">Bomba para insecticida 16 lts </t>
  </si>
  <si>
    <t>MATABI</t>
  </si>
  <si>
    <t>Hidrolavadora 2000 PSI</t>
  </si>
  <si>
    <t>860256-1109-01</t>
  </si>
  <si>
    <t>EQUIPO MÉDICO (FONDOS FODES 75% - PROYECTO 741)</t>
  </si>
  <si>
    <t>Termómetro infrarrojo</t>
  </si>
  <si>
    <t>860256-1109-02</t>
  </si>
  <si>
    <t>860256-1109-03</t>
  </si>
  <si>
    <t>860256-1109-04</t>
  </si>
  <si>
    <t>860256-1109-05</t>
  </si>
  <si>
    <t>860256-1109-06</t>
  </si>
  <si>
    <t>860256-1109-07</t>
  </si>
  <si>
    <t>860256-1109-08</t>
  </si>
  <si>
    <t>860256-1109-09</t>
  </si>
  <si>
    <t>860256-1109-10</t>
  </si>
  <si>
    <t>860256-1109-11</t>
  </si>
  <si>
    <t>860256-1109-12</t>
  </si>
  <si>
    <t>860256-1109-13</t>
  </si>
  <si>
    <t>860256-1109-14</t>
  </si>
  <si>
    <t>860256-1109-15</t>
  </si>
  <si>
    <t>860256-1109-16</t>
  </si>
  <si>
    <t>860256-1109-17</t>
  </si>
  <si>
    <t>860256-1109-18</t>
  </si>
  <si>
    <t>860256-1109-19</t>
  </si>
  <si>
    <t>860256-1109-20</t>
  </si>
  <si>
    <t>EQUIPO INFORMATICO  (FONDOS FODES 75% - PROYECTO 741)</t>
  </si>
  <si>
    <t>860256-1102-01</t>
  </si>
  <si>
    <t>M240DN</t>
  </si>
  <si>
    <t>Bomba 1HP periférica</t>
  </si>
  <si>
    <t>860256-1114-15</t>
  </si>
  <si>
    <t>860256-1114-16</t>
  </si>
  <si>
    <t>860256-1114-17</t>
  </si>
  <si>
    <t>860256-1114-18</t>
  </si>
  <si>
    <t>860256-1114-19</t>
  </si>
  <si>
    <t>860256-1114-20</t>
  </si>
  <si>
    <t>860256-1114-21</t>
  </si>
  <si>
    <t>860256-1114-22</t>
  </si>
  <si>
    <t>Retenedor de agua 1,100 LT</t>
  </si>
  <si>
    <t>860256-1114-23</t>
  </si>
  <si>
    <t>860256-1114-24</t>
  </si>
  <si>
    <t>860256-1114-25</t>
  </si>
  <si>
    <t>860256-1114-26</t>
  </si>
  <si>
    <t>860256-1114-27</t>
  </si>
  <si>
    <t>860256-1114-28</t>
  </si>
  <si>
    <t>860256-1114-29</t>
  </si>
  <si>
    <t>860256-1114-30</t>
  </si>
  <si>
    <t>860256-1114-31</t>
  </si>
  <si>
    <t>860256-1114-32</t>
  </si>
  <si>
    <t>860256-1114-33</t>
  </si>
  <si>
    <t>860256-1114-34</t>
  </si>
  <si>
    <t>860256-1114-35</t>
  </si>
  <si>
    <t>860256-1114-36</t>
  </si>
  <si>
    <t>860256-1114-37</t>
  </si>
  <si>
    <t>860256-1114-38</t>
  </si>
  <si>
    <t>Bomba 1/2 hp, periferica</t>
  </si>
  <si>
    <t>860256-1114-39</t>
  </si>
  <si>
    <t>860256-1114-40</t>
  </si>
  <si>
    <t>860256-1114-41</t>
  </si>
  <si>
    <t>860256-1114-42</t>
  </si>
  <si>
    <t>860256-1114-43</t>
  </si>
  <si>
    <t>860256-1114-44</t>
  </si>
  <si>
    <t>860256-1114-45</t>
  </si>
  <si>
    <t>860256-1114-46</t>
  </si>
  <si>
    <t>860256-1114-47</t>
  </si>
  <si>
    <t>860256-1114-48</t>
  </si>
  <si>
    <t>860256-1114-49</t>
  </si>
  <si>
    <t>860256-1114-50</t>
  </si>
  <si>
    <t>860256-1114-51</t>
  </si>
  <si>
    <t>860256-1114-52</t>
  </si>
  <si>
    <t>860256-1114-53</t>
  </si>
  <si>
    <t>860256-1114-54</t>
  </si>
  <si>
    <t>860256-1114-55</t>
  </si>
  <si>
    <t>860256-1114-56</t>
  </si>
  <si>
    <t>860256-1114-57</t>
  </si>
  <si>
    <t>860256-1114-58</t>
  </si>
  <si>
    <t>860256-1114-59</t>
  </si>
  <si>
    <t>860256-1114-60</t>
  </si>
  <si>
    <t>860256-1114-61</t>
  </si>
  <si>
    <t>860256-1114-62</t>
  </si>
  <si>
    <t>860256-1114-63</t>
  </si>
  <si>
    <t>Bomba aspersora de 16 litros</t>
  </si>
  <si>
    <t>860237-1109-01</t>
  </si>
  <si>
    <t>Tensiómetro de brazalete</t>
  </si>
  <si>
    <t>02-1072</t>
  </si>
  <si>
    <t>860237-1109-02</t>
  </si>
  <si>
    <t>860237-1109-03</t>
  </si>
  <si>
    <t>860237-1109-04</t>
  </si>
  <si>
    <t>860237-1109-05</t>
  </si>
  <si>
    <t>860237-1109-06</t>
  </si>
  <si>
    <t>860237-1109-07</t>
  </si>
  <si>
    <t>860237-1109-08</t>
  </si>
  <si>
    <t>860237-1109-09</t>
  </si>
  <si>
    <t>860237-1109-10</t>
  </si>
  <si>
    <t>860237-1109-11</t>
  </si>
  <si>
    <t>860237-1109-12</t>
  </si>
  <si>
    <t xml:space="preserve">Estetoscopio </t>
  </si>
  <si>
    <t>VERIDIAN</t>
  </si>
  <si>
    <t>860237-1109-13</t>
  </si>
  <si>
    <t>860237-1109-14</t>
  </si>
  <si>
    <t>PENRIU</t>
  </si>
  <si>
    <t>JRT200</t>
  </si>
  <si>
    <t>860237-1109-15</t>
  </si>
  <si>
    <t>860237-1109-16</t>
  </si>
  <si>
    <t>860237-1109-17</t>
  </si>
  <si>
    <t>860237-1109-18</t>
  </si>
  <si>
    <t>860237-1109-19</t>
  </si>
  <si>
    <t>860237-1109-20</t>
  </si>
  <si>
    <t>Oxímetro para adulto</t>
  </si>
  <si>
    <t>BC:718122940547</t>
  </si>
  <si>
    <t>EQUIPO MÉDICO (FONDOS GOES - PROYECTO 752)</t>
  </si>
  <si>
    <t>HERRAMIENTAS (FONDOS FODES 75% PROYECTO 746)</t>
  </si>
  <si>
    <t>860239-1114-01</t>
  </si>
  <si>
    <t xml:space="preserve">Bomba achicadora </t>
  </si>
  <si>
    <t>MODELO WB 2.0 - WB 3.0</t>
  </si>
  <si>
    <t>HERRAMIENTAS (FONDOS FODES 75% - PROYECTO 751)</t>
  </si>
  <si>
    <t>Carretilla de mano 4 pies</t>
  </si>
  <si>
    <t>HERRAMIENTAS (RECURSOS PROPIOS PROYECTO 731)</t>
  </si>
  <si>
    <t>860228-1214-12</t>
  </si>
  <si>
    <t>860228-1214-13</t>
  </si>
  <si>
    <t>860228-1214-14</t>
  </si>
  <si>
    <t>860228-1214-15</t>
  </si>
  <si>
    <t>CAT-4550</t>
  </si>
  <si>
    <t>860228-1214-16</t>
  </si>
  <si>
    <t>Pulidora 7-9" 1250 watts</t>
  </si>
  <si>
    <t>DWP849X-B3</t>
  </si>
  <si>
    <t>860228-1214-17</t>
  </si>
  <si>
    <t>Taladro percutor inalámbrico 1/2"</t>
  </si>
  <si>
    <t>EQUIPO MÈDICO (R.P PROYECTO 731)</t>
  </si>
  <si>
    <t>860209-1209-01</t>
  </si>
  <si>
    <t>860209-1209-02</t>
  </si>
  <si>
    <t>Camilla inmovilizadora</t>
  </si>
  <si>
    <t>Ubicado en primer nivel</t>
  </si>
  <si>
    <t>Ubicado en segundo nivel</t>
  </si>
  <si>
    <t>860209-1203-05</t>
  </si>
  <si>
    <t>860209-1203-06</t>
  </si>
  <si>
    <t>860209-1203-07</t>
  </si>
  <si>
    <t>860209-1203-08</t>
  </si>
  <si>
    <t>860209-1203-09</t>
  </si>
  <si>
    <t>860209-1203-10</t>
  </si>
  <si>
    <t>860209-1203-11</t>
  </si>
  <si>
    <t>860209-1203-12</t>
  </si>
  <si>
    <t>AK2803B</t>
  </si>
  <si>
    <t>INOX</t>
  </si>
  <si>
    <t>Secador de mano con sensor 120 V</t>
  </si>
  <si>
    <t>Ubicado en primer nivel baño mujeres</t>
  </si>
  <si>
    <t>Ubicada en primer nivel, baño de hombres</t>
  </si>
  <si>
    <t>Ubicada en segundo nivel, baño hombres</t>
  </si>
  <si>
    <t>Ubicada en tercer nivel baño mujeres</t>
  </si>
  <si>
    <t>860209-1201-44</t>
  </si>
  <si>
    <t>Mesas plegables tipo portafolio</t>
  </si>
  <si>
    <t>MOBILIARIO DE OFICINA Y OTROS (R.P PROYECTO 731)</t>
  </si>
  <si>
    <t>860209-1201-45</t>
  </si>
  <si>
    <t>860209-1201-46</t>
  </si>
  <si>
    <t>EQUIPO MÈDICO (FONDOS GOES - PROYECTO 752)</t>
  </si>
  <si>
    <t>860209-1109-01</t>
  </si>
  <si>
    <t>Ubicado en entrada principal del edificio</t>
  </si>
  <si>
    <t>Ubicado en segundo nivel baño de mujeres</t>
  </si>
  <si>
    <t>Ubicada en segundo nivel, sindicatura</t>
  </si>
  <si>
    <t>En bodega</t>
  </si>
  <si>
    <t>HERRAMIENTAS  (FONDOS GOES - PROYECTO 754)</t>
  </si>
  <si>
    <t>Trimer a gas pesado</t>
  </si>
  <si>
    <t>FS280</t>
  </si>
  <si>
    <t>Motosierra de altura</t>
  </si>
  <si>
    <t>HT-1010</t>
  </si>
  <si>
    <t>M170-14</t>
  </si>
  <si>
    <t>Motosierra a gas 14"</t>
  </si>
  <si>
    <t>Motosierra a gas 18"</t>
  </si>
  <si>
    <t>M250-18</t>
  </si>
  <si>
    <t>Motosierra a gas 30"</t>
  </si>
  <si>
    <t>M651</t>
  </si>
  <si>
    <t>Cortadora de grama 5.5 hp 140 cc</t>
  </si>
  <si>
    <t>REMINGTON</t>
  </si>
  <si>
    <t>RM105 MTD</t>
  </si>
  <si>
    <t>HERRAMIENTAS (FONDOS GOES - PROYECTO 754)</t>
  </si>
  <si>
    <t>860232-1114-01</t>
  </si>
  <si>
    <t>860232-1114-02</t>
  </si>
  <si>
    <t>860232-1114-03</t>
  </si>
  <si>
    <t>860232-1114-04</t>
  </si>
  <si>
    <t>860232-1114-05</t>
  </si>
  <si>
    <t>860232-1114-06</t>
  </si>
  <si>
    <t>860232-1114-07</t>
  </si>
  <si>
    <t>860232-1114-08</t>
  </si>
  <si>
    <t>860232-1114-09</t>
  </si>
  <si>
    <t>860232-1114-10</t>
  </si>
  <si>
    <t>860232-1114-11</t>
  </si>
  <si>
    <t>860232-1114-12</t>
  </si>
  <si>
    <t>860232-1114-13</t>
  </si>
  <si>
    <t>860232-1114-64</t>
  </si>
  <si>
    <t>860232-1114-65</t>
  </si>
  <si>
    <t>860232-1114-66</t>
  </si>
  <si>
    <t>860232-1114-67</t>
  </si>
  <si>
    <t>860202-1201-12</t>
  </si>
  <si>
    <t>Color Café, Uso Alcalde Municipal,  de cuatro piezas</t>
  </si>
  <si>
    <t>Ubicado en secretaría, uso Ana</t>
  </si>
  <si>
    <t>Base café claro, de 3 gavetas, Pertenece  a Juridico ubicado en secretaría, uso Ana</t>
  </si>
  <si>
    <t>Pertenece a recepción, en uso de asistente.</t>
  </si>
  <si>
    <t>Ubicado en Sub Gerencia Administrativa, uso Guadalupe</t>
  </si>
  <si>
    <t>COMFORSTAR</t>
  </si>
  <si>
    <t>Capacidad 48,000 BTU, Ubicado en Sub Gerencia Financiera</t>
  </si>
  <si>
    <t>Despacho del alcalde</t>
  </si>
  <si>
    <t>Según código pertenece a auditoría interna</t>
  </si>
  <si>
    <t>Escritorio secretarial de tres gavetas</t>
  </si>
  <si>
    <t>Se desconoce la procedencia</t>
  </si>
  <si>
    <t>860202-1202-06</t>
  </si>
  <si>
    <t>Fuera de uso</t>
  </si>
  <si>
    <t>MX12040LWB</t>
  </si>
  <si>
    <t>Black &amp; Decker</t>
  </si>
  <si>
    <t>En despacho del Alcalde</t>
  </si>
  <si>
    <t>Buen estado</t>
  </si>
  <si>
    <t>De 6 gavetas, buen estado.</t>
  </si>
  <si>
    <t>860207-1503-01</t>
  </si>
  <si>
    <t>No se encontró al momento de realizar el levantamiento</t>
  </si>
  <si>
    <t>860238-1201-03</t>
  </si>
  <si>
    <t>Escritorio secretarial de 3 gavetas</t>
  </si>
  <si>
    <t>De acuerdo al código, pertence a unidad ambiental y agropecuaria</t>
  </si>
  <si>
    <t xml:space="preserve"> TRASLADADOS A OTRAS UNIDADES</t>
  </si>
  <si>
    <t>860238-1201-12</t>
  </si>
  <si>
    <t>Archivador metálico de 3 gavetas</t>
  </si>
  <si>
    <t>No se sabe procedencia, se encuentra en mal estado</t>
  </si>
  <si>
    <t>Estante metálico de dos compuertas, color negro.</t>
  </si>
  <si>
    <t>860206-1201-03</t>
  </si>
  <si>
    <t>Silla secretarial, color azul</t>
  </si>
  <si>
    <t>De acuerdo al código, pertence a gerencia general</t>
  </si>
  <si>
    <t>Sin código físico.</t>
  </si>
  <si>
    <t>BIENES NO ENCONTRADOS</t>
  </si>
  <si>
    <t>Ubicado en Sub gerencia ambiental</t>
  </si>
  <si>
    <t>860238-1202-03</t>
  </si>
  <si>
    <t>Sin código físico, se desconoce procedencia</t>
  </si>
  <si>
    <t>Se encuentra fuera de uso, está inservible</t>
  </si>
  <si>
    <t xml:space="preserve">Refrigeradora </t>
  </si>
  <si>
    <t>TMB</t>
  </si>
  <si>
    <t>Se encuentra inservible, de acuerdo al asistente pertenecía al antiguo sub gerente.</t>
  </si>
  <si>
    <t>860218-1201-18</t>
  </si>
  <si>
    <t>Uso gustavo</t>
  </si>
  <si>
    <t>De acuerdo al codigo pertenece a Despacho Municipal</t>
  </si>
  <si>
    <t>Quemado</t>
  </si>
  <si>
    <t>Lic. Carlos Leonel Elías Bermúdez</t>
  </si>
  <si>
    <t>Encargado de Activo Fijo</t>
  </si>
  <si>
    <t>Ubicado en subgerencia ambiental</t>
  </si>
  <si>
    <t>Utilizada en vivero de plantel</t>
  </si>
  <si>
    <t>NO SE ENCONTRO, LLEVADO A TALLER</t>
  </si>
  <si>
    <t>Ubicado en subgerencia ambiental, sin código físico</t>
  </si>
  <si>
    <t>Se encuentra en mal estado</t>
  </si>
  <si>
    <t>Anteriormente utilizada en la pipa, sin embargo la que se encontró es nueva.</t>
  </si>
  <si>
    <t>De acuerdo al código pertenece a registro familiar</t>
  </si>
  <si>
    <t>EQUIPO DE SONIDO Y OTROS (DONACIÓN)</t>
  </si>
  <si>
    <t xml:space="preserve">1 bomba periferica </t>
  </si>
  <si>
    <t>Utilizada en vivero de plantel, pertenece a gestión del riesgo.</t>
  </si>
  <si>
    <t>Tanque retenedor de agua</t>
  </si>
  <si>
    <t>Escritorio de madera, sin gavetas</t>
  </si>
  <si>
    <t>Se desonoce procedencia</t>
  </si>
  <si>
    <t>Ubicado en Unidad ambiental y agropecuaria</t>
  </si>
  <si>
    <t>Ubicado en Gestión del Riesgo</t>
  </si>
  <si>
    <t>Utilizadas en CEFOR</t>
  </si>
  <si>
    <t>Dañada Ubicada en cancha oficial, en poder de la cuadrilla</t>
  </si>
  <si>
    <t>En uso para mantenimiento de arirate.</t>
  </si>
  <si>
    <t xml:space="preserve"> FAC 17685 06/09/15, ubicada Cancha</t>
  </si>
  <si>
    <t>Compra año 2013 factura 090444 16/04/13</t>
  </si>
  <si>
    <t>4 gavetas color gris,ubicado en sub gerencia social</t>
  </si>
  <si>
    <t>Ubicado en Transporte Administrativo</t>
  </si>
  <si>
    <t>Ubicado en Proyectos</t>
  </si>
  <si>
    <t>Se trasladó el 21-10-2019 de la UACI, se tiene nota de respaldo</t>
  </si>
  <si>
    <t>No se encontró</t>
  </si>
  <si>
    <t>Pertenece al CMPV, de acuerdo a la unidad</t>
  </si>
  <si>
    <t>Se trasladó a Gestión del Riesgo</t>
  </si>
  <si>
    <t>Se trasladó a Informática</t>
  </si>
  <si>
    <t>Archivero de 4 gavetas</t>
  </si>
  <si>
    <t>Pertenece a Concejo Mpal, se solicito traslado en noviembre 2017, con brazo Cuentas Corrientes</t>
  </si>
  <si>
    <t>Inservible</t>
  </si>
  <si>
    <t>Se entregó a informática</t>
  </si>
  <si>
    <t>Mueble de madera de una gaveta</t>
  </si>
  <si>
    <t>32,000 BTU se entregó a rastro municipal</t>
  </si>
  <si>
    <t>24,000 BTU
En oficina de auditoría interna</t>
  </si>
  <si>
    <t>Base Café de 3 gavetas, en calidad de préstamo en desarrollo urbano</t>
  </si>
  <si>
    <t>7B254844W</t>
  </si>
  <si>
    <t>De acuerdo al código pertence a gerencia</t>
  </si>
  <si>
    <t>Base café</t>
  </si>
  <si>
    <t>Bomba termonebulizadora</t>
  </si>
  <si>
    <t>TRUPER 250 AMP</t>
  </si>
  <si>
    <t>SWINGFOG</t>
  </si>
  <si>
    <t>Silla de espera color negra</t>
  </si>
  <si>
    <t>Archivero metálico de 4 gavetas, color beige</t>
  </si>
  <si>
    <t>Monitor de 24"</t>
  </si>
  <si>
    <t>Fue retirado por informática</t>
  </si>
  <si>
    <t>860216-1202-50</t>
  </si>
  <si>
    <t>860216-1202-51</t>
  </si>
  <si>
    <t>Lector de código de barras</t>
  </si>
  <si>
    <t>LOGIC CONTROL</t>
  </si>
  <si>
    <t>0225U00018</t>
  </si>
  <si>
    <t>0225U00023</t>
  </si>
  <si>
    <t>Uso de colecturía</t>
  </si>
  <si>
    <t>CGL 125</t>
  </si>
  <si>
    <t>860224-1202-37</t>
  </si>
  <si>
    <t>860224-1202-38</t>
  </si>
  <si>
    <t>860224-1202-39</t>
  </si>
  <si>
    <t>860224-1202-40</t>
  </si>
  <si>
    <t>Switch administrable de 24 puertos</t>
  </si>
  <si>
    <t>Ubicado en presupuesto</t>
  </si>
  <si>
    <t>860224-1214-01</t>
  </si>
  <si>
    <t>Escalera tipo tijera de 2.50 metros</t>
  </si>
  <si>
    <t>Fue robada, se recibió nota donde se informó, septiembre de 2019</t>
  </si>
  <si>
    <t>Oficina Gerente</t>
  </si>
  <si>
    <t>Base café quemado, de 3 gavetas, se encuentra deteriorado, fuera de uso</t>
  </si>
  <si>
    <t>Ubicado en gerencia</t>
  </si>
  <si>
    <t>Este bien pertenece a la Casa de la Jueventud ubicado en segundo nivel</t>
  </si>
  <si>
    <t>Oficina de Gerente</t>
  </si>
  <si>
    <t>Silla de Espera de resina color Blanco</t>
  </si>
  <si>
    <t>Negra , uso Mena</t>
  </si>
  <si>
    <t>Uso mena</t>
  </si>
  <si>
    <t>860206-1202-11</t>
  </si>
  <si>
    <t>No funciona uno de los dos dispensadores</t>
  </si>
  <si>
    <t>Uso tercer nivel</t>
  </si>
  <si>
    <t>Oficina</t>
  </si>
  <si>
    <t xml:space="preserve">Ubicado en Gestion y Cooperacion </t>
  </si>
  <si>
    <t>Oficina de Gerente, pertence a Sindicatura</t>
  </si>
  <si>
    <t>Trasladado de UACI</t>
  </si>
  <si>
    <t>Uso Milma, se trasladó de UACI</t>
  </si>
  <si>
    <t>860206-1202-01</t>
  </si>
  <si>
    <t>Pertence a UACI, en calidad de préstamo.</t>
  </si>
  <si>
    <t>Escalera de aluminio tipo A, 150 KG</t>
  </si>
  <si>
    <t>Adquirida de caja chica</t>
  </si>
  <si>
    <t>Uso Melvin, Tres gavetas</t>
  </si>
  <si>
    <t>Color negro 3 gavetas, of. Jefe</t>
  </si>
  <si>
    <t>Ubicado of. Jefe</t>
  </si>
  <si>
    <t>Nego/ Café Ubicado of. Jefe</t>
  </si>
  <si>
    <t>4 compartimientos, ubicado of. Jefe.</t>
  </si>
  <si>
    <t>Uso Edwin</t>
  </si>
  <si>
    <t>Beige 3 gavetas</t>
  </si>
  <si>
    <t>UGDA</t>
  </si>
  <si>
    <t>Gerencia General</t>
  </si>
  <si>
    <t>En calidad de préstamo en Gerencia General</t>
  </si>
  <si>
    <t>AGK424731</t>
  </si>
  <si>
    <t>Archivador Metalico color beige</t>
  </si>
  <si>
    <t>de tres gavetas, uso Corado, de acuerdo al código pertence a tesorería</t>
  </si>
  <si>
    <t>4 compartimientos, de acuerdo al código pertenece a UACI</t>
  </si>
  <si>
    <t>De acuerdo al codigo pertenece a Contabilidad</t>
  </si>
  <si>
    <t>Se trasladó a presupuesto</t>
  </si>
  <si>
    <t>Descargar</t>
  </si>
  <si>
    <t>Mueble para computadora, color blanco</t>
  </si>
  <si>
    <t>860224-1202-28</t>
  </si>
  <si>
    <t>SUINTEK</t>
  </si>
  <si>
    <t>860224-1202-27</t>
  </si>
  <si>
    <t>Uso Jefe de la unidad</t>
  </si>
  <si>
    <t>860224-1202-26</t>
  </si>
  <si>
    <t>860224-1202-29</t>
  </si>
  <si>
    <t>860224-1214-02</t>
  </si>
  <si>
    <t>860224-1214-03</t>
  </si>
  <si>
    <t>Escalera de aluminio  tipo tijera de 5 peldaños, 200 LB</t>
  </si>
  <si>
    <t>Aspiradora 4 HP, 8 galones</t>
  </si>
  <si>
    <t>VACMASTER</t>
  </si>
  <si>
    <t>V0C809PF</t>
  </si>
  <si>
    <t>Escalera de aluminio  tipo tijera 2.25 MTS</t>
  </si>
  <si>
    <t>Librera de metal gris</t>
  </si>
  <si>
    <t>Mesa de resina plegable blanca</t>
  </si>
  <si>
    <t>Bombra achicadora</t>
  </si>
  <si>
    <t>Sin código</t>
  </si>
  <si>
    <t>Silla de resina color blanco</t>
  </si>
  <si>
    <t>860228-1402-1</t>
  </si>
  <si>
    <t>CPU Core I5</t>
  </si>
  <si>
    <t>Silla secretarial, respaldo de malla</t>
  </si>
  <si>
    <t>Silla de espera negra</t>
  </si>
  <si>
    <t>Pertenecen al CMPV</t>
  </si>
  <si>
    <t>TRIPP LITE</t>
  </si>
  <si>
    <t>Pertenece a casa de la Juventud</t>
  </si>
  <si>
    <t>No encontado</t>
  </si>
  <si>
    <t>860247-1201-42</t>
  </si>
  <si>
    <t>860247-1201-43</t>
  </si>
  <si>
    <t>860247-1201-44</t>
  </si>
  <si>
    <t>Se trasladaraon a UMM</t>
  </si>
  <si>
    <t>Mediana</t>
  </si>
  <si>
    <t>Grande con rodos</t>
  </si>
  <si>
    <t>No se econtró</t>
  </si>
  <si>
    <t>860247-1210-05</t>
  </si>
  <si>
    <t>860247-1201-03</t>
  </si>
  <si>
    <t>Mesa pequeña de madera superficie acrílica</t>
  </si>
  <si>
    <t>Mesa grande de madera superficie acrílica</t>
  </si>
  <si>
    <t>Mueble metálico de tres estantes con puerta de vidrio, superficie de madera</t>
  </si>
  <si>
    <t>Estantes metálicos medianos</t>
  </si>
  <si>
    <t>De acuerdo a la jefa son adquisiciones de las rifas realziadas con beneficiarios</t>
  </si>
  <si>
    <t>Mesa pequeña, superficie de madera</t>
  </si>
  <si>
    <t>Beige claro</t>
  </si>
  <si>
    <t>Escritorio secretarial gris 4 gavetas</t>
  </si>
  <si>
    <t>Escritorio secretarial 2 gavetas color blanco</t>
  </si>
  <si>
    <t>Secador de mano de acero</t>
  </si>
  <si>
    <t>EQUIPO ELECTRICO DE SERVICIO Y OTROS</t>
  </si>
  <si>
    <t>Uso Imelda</t>
  </si>
  <si>
    <t>Uso jefe de la unidad</t>
  </si>
  <si>
    <t>Archivero metálico de 4 gavetas, negro</t>
  </si>
  <si>
    <t>De acuerdo al jefe, fueron traídos del CEFOR</t>
  </si>
  <si>
    <t>No se sabe procedencia</t>
  </si>
  <si>
    <t>860202-1201-03</t>
  </si>
  <si>
    <t>Archivero metálico color beige</t>
  </si>
  <si>
    <t>860243-1201-06</t>
  </si>
  <si>
    <t>860243-1201-08</t>
  </si>
  <si>
    <t>Estante ancho</t>
  </si>
  <si>
    <t>En el inventario de la casa de la juventud, este bien figura como  un escritorio</t>
  </si>
  <si>
    <t>Estante metálico de 3 compartimentos</t>
  </si>
  <si>
    <t>En el inventario de la casa de la juventud, este bien figura como  silla secretarial</t>
  </si>
  <si>
    <t>Laptop</t>
  </si>
  <si>
    <t>LATITUDE 3500</t>
  </si>
  <si>
    <t>BY43YZ2</t>
  </si>
  <si>
    <t>ADICIONAL SE ENCONTRARON 4 MESAS METÁLICAS, 2 MESAS CON BASE METÁLICA Y FÓRMICA Y 20 MESAS DE MADERA QUE PERTENECEN AL CMPV, SE ENCUENTRAN EN CALIDAD DE DEPÓSITO</t>
  </si>
  <si>
    <t>En uso de activo fijo</t>
  </si>
  <si>
    <t>Escritorio blanco grande</t>
  </si>
  <si>
    <t>De acuerdo al encargado, fue trasladado de la sub gerencia administrativa</t>
  </si>
  <si>
    <t>Silla secretarial sin brazos</t>
  </si>
  <si>
    <t>Pertence a la casa de la juventud</t>
  </si>
  <si>
    <t>Escritorio secretarial, base roja</t>
  </si>
  <si>
    <t>860209-1302-01</t>
  </si>
  <si>
    <t>Monitor HP</t>
  </si>
  <si>
    <t>CPU Clon</t>
  </si>
  <si>
    <t>Color gris, bodega.</t>
  </si>
  <si>
    <t>Dirección</t>
  </si>
  <si>
    <t>Mueble de madera para computadora</t>
  </si>
  <si>
    <t>860243-1202-27</t>
  </si>
  <si>
    <t>Orbitec</t>
  </si>
  <si>
    <t xml:space="preserve">Según codigo este bien pertenece a la Casa de la Juventud </t>
  </si>
  <si>
    <t>Cama Plastica, color rosada.</t>
  </si>
  <si>
    <t>NEOVAR</t>
  </si>
  <si>
    <t>Mesa de madera pequeña</t>
  </si>
  <si>
    <t>Ubicada cocina</t>
  </si>
  <si>
    <t>Muebles para computadora</t>
  </si>
  <si>
    <t>860247-1202-03</t>
  </si>
  <si>
    <t>860245-1201-61</t>
  </si>
  <si>
    <t>860245-1201-62</t>
  </si>
  <si>
    <t>860245-1201-63</t>
  </si>
  <si>
    <t>Salón</t>
  </si>
  <si>
    <t>WHIRPOOL</t>
  </si>
  <si>
    <t>GENERAL ELECTRIC</t>
  </si>
  <si>
    <t>Marca SONY</t>
  </si>
  <si>
    <t>Mueble de madera de 8 compartimentos</t>
  </si>
  <si>
    <t>Mueble de madera de 6 compartimentos</t>
  </si>
  <si>
    <t>Silla metálica plegable, color negro</t>
  </si>
  <si>
    <t>Ventilador de pared</t>
  </si>
  <si>
    <t xml:space="preserve">Contometro </t>
  </si>
  <si>
    <t>860221-1502-02</t>
  </si>
  <si>
    <t>860248-1502-01</t>
  </si>
  <si>
    <t xml:space="preserve">Archivador metalico de 4 gavetas </t>
  </si>
  <si>
    <t>Oficina del jefe</t>
  </si>
  <si>
    <t>Locker de 5 gavetas, color Gris</t>
  </si>
  <si>
    <t>Escritorio Ejecutivo Blanco/ Negro</t>
  </si>
  <si>
    <t>Silla Ejecutiva de cuero</t>
  </si>
  <si>
    <t>Silla de ruedas</t>
  </si>
  <si>
    <t>Silla Ejecutiva Ergonomica</t>
  </si>
  <si>
    <t xml:space="preserve">Mesa Plegable Blanca </t>
  </si>
  <si>
    <t>Aire Acondicionado 18,000 BTU</t>
  </si>
  <si>
    <t>Pertence a casa de la juventud, en calidad de préstamo</t>
  </si>
  <si>
    <t>Ubicada en CDI los ángeles</t>
  </si>
  <si>
    <t>Pertence a Adulto mayor</t>
  </si>
  <si>
    <t>Se encuentra en préstamo a la Corte de Cuentas</t>
  </si>
  <si>
    <t>Hamilton Beach</t>
  </si>
  <si>
    <t>Ubicada en cementerios</t>
  </si>
  <si>
    <t>Ubicada en rastro municipal</t>
  </si>
  <si>
    <t>Ubicada en despacho (Mercy)</t>
  </si>
  <si>
    <t>Ubicada en registro familiar</t>
  </si>
  <si>
    <t>860233-1114-07</t>
  </si>
  <si>
    <t>Archivador metálico, 4 gavetas</t>
  </si>
  <si>
    <t>Escritorio donado, color café-beige, 2 gavetas</t>
  </si>
  <si>
    <t>Archivo metálico, 4 gavetas</t>
  </si>
  <si>
    <t>Mesa para computadora</t>
  </si>
  <si>
    <t>Recepción</t>
  </si>
  <si>
    <t>Se trasladó a UGDA</t>
  </si>
  <si>
    <t>Uso Rafa</t>
  </si>
  <si>
    <t>Uso Linda</t>
  </si>
  <si>
    <t>Funcional
uso Ana</t>
  </si>
  <si>
    <t>Funcional
uso Roberto</t>
  </si>
  <si>
    <t>Funcional
uso Mirna</t>
  </si>
  <si>
    <t>Funcional
uso Linda</t>
  </si>
  <si>
    <t>Uso Roberto</t>
  </si>
  <si>
    <t>Contómetro</t>
  </si>
  <si>
    <t>SHARP</t>
  </si>
  <si>
    <t>EL-18014</t>
  </si>
  <si>
    <t>860226-1201-47</t>
  </si>
  <si>
    <t>Uso Ana</t>
  </si>
  <si>
    <t>Ventilador de mesa, color gris</t>
  </si>
  <si>
    <t>Pertence a Adulto Mayor</t>
  </si>
  <si>
    <t>Mesa Plegable Pequeña</t>
  </si>
  <si>
    <t>Tanque Hidroneumático</t>
  </si>
  <si>
    <t>Escalera de aluminio, color amarillo</t>
  </si>
  <si>
    <t>Únicamente monitor, pertence a proyectos</t>
  </si>
  <si>
    <t>Unicado en oficina de cementerios</t>
  </si>
  <si>
    <t>CIBER TECH</t>
  </si>
  <si>
    <t>860221-1202-11</t>
  </si>
  <si>
    <t>G2710</t>
  </si>
  <si>
    <t>Uso Jefa</t>
  </si>
  <si>
    <t>INNOVAIR</t>
  </si>
  <si>
    <t>Aire Acondicionado 36,000 BTU</t>
  </si>
  <si>
    <t>UV36C2 DB1</t>
  </si>
  <si>
    <t>SOUND BARRIER</t>
  </si>
  <si>
    <t>Bafle amplificado de 15" 600 WC</t>
  </si>
  <si>
    <t>Bafle pasivo de 15" 600X</t>
  </si>
  <si>
    <t>Proyector Powerlite X12</t>
  </si>
  <si>
    <t>Donación de beneficiados</t>
  </si>
  <si>
    <t xml:space="preserve">Pertenece a Tesoreria, </t>
  </si>
  <si>
    <t>Uso Sandra, pertenece  a CAM</t>
  </si>
  <si>
    <t>Oficina transporte</t>
  </si>
  <si>
    <t>Color Azul, pertenece a FISDL oficina 2</t>
  </si>
  <si>
    <t>Color Negra</t>
  </si>
  <si>
    <t xml:space="preserve"> Color negro/ café</t>
  </si>
  <si>
    <t>En uso de bodeguero</t>
  </si>
  <si>
    <t xml:space="preserve">Color Azul, Pertenece a Gerencia </t>
  </si>
  <si>
    <t>Ubicada en la bodega</t>
  </si>
  <si>
    <t>En bodega del edificio</t>
  </si>
  <si>
    <t>Pertenece a FISDL Uso Barrientos</t>
  </si>
  <si>
    <t>Pertenece a FISDL uso Elías</t>
  </si>
  <si>
    <t>Pertence a Recuperación de Mora oficina 2</t>
  </si>
  <si>
    <t>Sillón ejecutivo color negro de cuero</t>
  </si>
  <si>
    <t>Uso de Sub gerente</t>
  </si>
  <si>
    <t>860209-1201-47</t>
  </si>
  <si>
    <t xml:space="preserve">Silla tipo cajero </t>
  </si>
  <si>
    <t>1058CJ - 5K1</t>
  </si>
  <si>
    <t>EUROTEK</t>
  </si>
  <si>
    <t>860209-1201-48</t>
  </si>
  <si>
    <t>SEE27DR</t>
  </si>
  <si>
    <t>860209-1201-49</t>
  </si>
  <si>
    <t>Uso recepción Xenia</t>
  </si>
  <si>
    <t>Uso Elías</t>
  </si>
  <si>
    <t>860209-1201-50</t>
  </si>
  <si>
    <t>860209-1201-51</t>
  </si>
  <si>
    <t>860209-1201-52</t>
  </si>
  <si>
    <t>860209-1201-53</t>
  </si>
  <si>
    <t>860209-1201-54</t>
  </si>
  <si>
    <t>860209-1201-55</t>
  </si>
  <si>
    <t>860209-1201-56</t>
  </si>
  <si>
    <t>860209-1201-57</t>
  </si>
  <si>
    <t>860209-1201-58</t>
  </si>
  <si>
    <t>860209-1201-59</t>
  </si>
  <si>
    <t>860209-1201-60</t>
  </si>
  <si>
    <t>860209-1201-61</t>
  </si>
  <si>
    <t>Ubicadas en cuentas corrientes</t>
  </si>
  <si>
    <t>860209-1201-62</t>
  </si>
  <si>
    <t>Ubicadas en corte de cuentas</t>
  </si>
  <si>
    <t>Ubicada en CDI Santa Catarina</t>
  </si>
  <si>
    <t>De 5 quemadores, color gris</t>
  </si>
  <si>
    <t xml:space="preserve">De 4 quemadores </t>
  </si>
  <si>
    <t>Fecha:24/03/2021</t>
  </si>
  <si>
    <t>Licda. Ana Fabiola Loucel Bonilla</t>
  </si>
  <si>
    <t>Jefa de UACI</t>
  </si>
  <si>
    <t>Verificar si es la compra 2016 de fecha 20/10/16 o.c 33254 CDI Los Àngeles</t>
  </si>
  <si>
    <t>Pertence a jurídico solicitar descargo</t>
  </si>
  <si>
    <t xml:space="preserve"> Pequeña</t>
  </si>
  <si>
    <t>Pertenece a sub gerencia administrativa, Uso Mercy sin código fisico</t>
  </si>
  <si>
    <t>Uso Alcalde Municipal, Ubicada en sala de concejo</t>
  </si>
  <si>
    <t>Pertenece a CMPV oficina del alcalde</t>
  </si>
  <si>
    <t>Capacidad 18,000 BTU</t>
  </si>
  <si>
    <t>Ubicada en bodega</t>
  </si>
  <si>
    <t>Color Blanco/ Negro ubicada en secretaría</t>
  </si>
  <si>
    <t>Mueble color café (gavetero) 4 puertas</t>
  </si>
  <si>
    <t>Mueble color café (gavetero) 4 puertas + 4 gavetas</t>
  </si>
  <si>
    <t>Estante con repisas pequeños</t>
  </si>
  <si>
    <t>Silla de espera de resina</t>
  </si>
  <si>
    <t>Ubicado en promoción social</t>
  </si>
  <si>
    <t>Escritorio de metal, superficie blanco hueso</t>
  </si>
  <si>
    <t>Escritorio de 2 gavetas base de metal, superficie café</t>
  </si>
  <si>
    <t>Pertenece a transporte administrativo</t>
  </si>
  <si>
    <t>860224-1201-13</t>
  </si>
  <si>
    <t>Este codigo pertence a un escritorio en físico</t>
  </si>
  <si>
    <t>Uso Ricardo</t>
  </si>
  <si>
    <t>Silla Secretarial con brazo Respaldo Maya</t>
  </si>
  <si>
    <t>uso Moisés</t>
  </si>
  <si>
    <t>Moisés</t>
  </si>
  <si>
    <t>Uso Moisés</t>
  </si>
  <si>
    <t>9315WT46AIHA063178</t>
  </si>
  <si>
    <t>Mueble de madera de 3 gavetas</t>
  </si>
  <si>
    <t>KOBLENZ</t>
  </si>
  <si>
    <t>Bodega, descargo</t>
  </si>
  <si>
    <t>SECRETARÍA MUNICIPAL</t>
  </si>
  <si>
    <t>Jorge Alberto Cincuir</t>
  </si>
  <si>
    <t>Jefa de Promoción Social</t>
  </si>
  <si>
    <t>Sr. Gonzálo Guzmán López</t>
  </si>
  <si>
    <t>Jefe de Cementerios</t>
  </si>
  <si>
    <t>Tec. Henry Osmel Avilés</t>
  </si>
  <si>
    <t>Jefe de Unidad de Tecnologías de Información y Comunicación</t>
  </si>
  <si>
    <t>Ubicado en oficina de transporte administrativo</t>
  </si>
  <si>
    <t>Archivador metalico de 4 gavetas</t>
  </si>
  <si>
    <t>Archivador metalico, color negro, 3 gavetas</t>
  </si>
  <si>
    <t>Uso rubia</t>
  </si>
  <si>
    <t>Uso rubia, sin código físico</t>
  </si>
  <si>
    <t>Escritorio modular Tipo L</t>
  </si>
  <si>
    <t>Archivador metalico color negro</t>
  </si>
  <si>
    <t>De dos puertas</t>
  </si>
  <si>
    <t>No se encontró monitor</t>
  </si>
  <si>
    <t>860203-1202-08</t>
  </si>
  <si>
    <t>Uso Rubia</t>
  </si>
  <si>
    <t>Uso Ana, comprado con caja chica</t>
  </si>
  <si>
    <t>EQUIPO DE REPRODUCCIÓN E IMPRENTA</t>
  </si>
  <si>
    <t>Brother</t>
  </si>
  <si>
    <t>MFC</t>
  </si>
  <si>
    <t>Pertence a comunicaciones</t>
  </si>
  <si>
    <t>860243-1201-09</t>
  </si>
  <si>
    <t>Pertence a casa de la juventud</t>
  </si>
  <si>
    <t>Pertence a subgerencia administrativa</t>
  </si>
  <si>
    <t>Escritorio secretarial base metálica, color rojo de tres gavetas</t>
  </si>
  <si>
    <t>Sillón ejecutivo</t>
  </si>
  <si>
    <t>Pertence a recuperación de mora</t>
  </si>
  <si>
    <t>En calidad de préstamo, pertence a CMPV</t>
  </si>
  <si>
    <t>OPTIPLEX 760</t>
  </si>
  <si>
    <t>Se trasladó a Comunicaciones</t>
  </si>
  <si>
    <t>860236-1201-12</t>
  </si>
  <si>
    <t>Solicitar descargo únicamente está el evaporador</t>
  </si>
  <si>
    <t>COMUNICACIONES</t>
  </si>
  <si>
    <t>Se deterioró por su uso</t>
  </si>
  <si>
    <t>Pizarra Acrilica pequeña</t>
  </si>
  <si>
    <t>Ubicado en comunicaciones</t>
  </si>
  <si>
    <t>CPU Core i5</t>
  </si>
  <si>
    <t>Uso Miguel, de acuerdo al código pertenece a presupuesto</t>
  </si>
  <si>
    <t>Base Café, uso Jefa de la unidad</t>
  </si>
  <si>
    <t>Base Café, uso Suria</t>
  </si>
  <si>
    <t>Base Café, uso Ingrid</t>
  </si>
  <si>
    <t>Color café</t>
  </si>
  <si>
    <t>De acuerdo al código pertenece a registro familiar en uso de Gestión del Riesgo</t>
  </si>
  <si>
    <t>No fue posible verificar estos bienes, ya que se entregaron a diferentes unidades, al momento de la verificación física la documentación de soporte se encontraba en Auditoría Interna.</t>
  </si>
  <si>
    <t xml:space="preserve">Bomba Termonebulizadora </t>
  </si>
  <si>
    <t>Fondos PFGL</t>
  </si>
  <si>
    <t>H200SF</t>
  </si>
  <si>
    <t>Radio intercomunicador de base</t>
  </si>
  <si>
    <t>Pertence a Dirección General de Protección Civil</t>
  </si>
  <si>
    <t>Funcional, ubicado en primer nivel</t>
  </si>
  <si>
    <t>BIENES TRASLADADOS  A OTRAS UNIDADES</t>
  </si>
  <si>
    <t>Ubicado en segundo nivel, oficina de gestión del riesgo</t>
  </si>
  <si>
    <t>Donación</t>
  </si>
  <si>
    <t>Fueron traidas del CEFOR</t>
  </si>
  <si>
    <t>Sillas de espera, acolchonada, color café</t>
  </si>
  <si>
    <t>Anteriormente pertenecían a la biblioteca</t>
  </si>
  <si>
    <t>Ferula Espinal Larga, color naranja</t>
  </si>
  <si>
    <t>Uso Peraza</t>
  </si>
  <si>
    <t>Escritorio Secretarial 3 gavetas</t>
  </si>
  <si>
    <t xml:space="preserve">Escritorio Secretarial </t>
  </si>
  <si>
    <t>Uso Urrutia</t>
  </si>
  <si>
    <t>Silla ejecutiva de cuero</t>
  </si>
  <si>
    <t>Uso Jefa de la unidad</t>
  </si>
  <si>
    <t>Tapizaje dañado</t>
  </si>
  <si>
    <t>860219-1201-50</t>
  </si>
  <si>
    <t>,</t>
  </si>
  <si>
    <t>Según Codigo pertenece a Rec. Mora, uso Arriaza</t>
  </si>
  <si>
    <t>Ubicado en servicios generales</t>
  </si>
  <si>
    <t>DAIKIN</t>
  </si>
  <si>
    <t>Aire acondicionado 12,OOO BTU</t>
  </si>
  <si>
    <t>En bodega de rastro</t>
  </si>
  <si>
    <t>Silla de espera color blanco, de resina</t>
  </si>
  <si>
    <t>Se econtró monitor, CPU, fue incautado por la FGR</t>
  </si>
  <si>
    <t>Archivador Metalico, de 4 gavetas, color beige</t>
  </si>
  <si>
    <t>Estante Metalico de tres compartimentos</t>
  </si>
  <si>
    <t>Escritorio Ejectutivo color café</t>
  </si>
  <si>
    <t>Uso Estela</t>
  </si>
  <si>
    <t>Uso Cesia</t>
  </si>
  <si>
    <t>Estante metálico de tres compartimentos</t>
  </si>
  <si>
    <t>Escritorio Secretarial de tres gavetas</t>
  </si>
  <si>
    <t>CANNON</t>
  </si>
  <si>
    <t>Ubicado en despacho</t>
  </si>
  <si>
    <t>No encontrado</t>
  </si>
  <si>
    <t>RCPBRBC14-0053</t>
  </si>
  <si>
    <t>Impresora laser jet pro</t>
  </si>
  <si>
    <t xml:space="preserve">
</t>
  </si>
  <si>
    <t>Aire Acondicionado 24,000 BTU</t>
  </si>
  <si>
    <t xml:space="preserve">Firewall </t>
  </si>
  <si>
    <t>Este bien nunca fue recibido.</t>
  </si>
  <si>
    <t>8690205-1202-05</t>
  </si>
  <si>
    <t>860248-1202-02</t>
  </si>
  <si>
    <t>Impresora Laser jet L53 6DNF MFP</t>
  </si>
  <si>
    <t>Posee código del MTPS</t>
  </si>
  <si>
    <t>Posee código repetido</t>
  </si>
  <si>
    <t>Estaba ubicado en oficina actual de jurídico, fue desinstalado</t>
  </si>
  <si>
    <t xml:space="preserve"> YAMAHA</t>
  </si>
  <si>
    <t>Pertenecia al CAM, ubicada en el edificio</t>
  </si>
  <si>
    <t>CS 4000</t>
  </si>
  <si>
    <t>SOUNDBARRIER</t>
  </si>
  <si>
    <t>Fue hurtado</t>
  </si>
  <si>
    <t>Color Rojo de 5 cuerdas</t>
  </si>
  <si>
    <t>Carretilla para power</t>
  </si>
  <si>
    <t>Amplificador para Guitarra Eléctrica</t>
  </si>
  <si>
    <t>20/05/2011</t>
  </si>
  <si>
    <t>860243-1506-09</t>
  </si>
  <si>
    <t>860243-1506-10</t>
  </si>
  <si>
    <t>MARSHAL</t>
  </si>
  <si>
    <t>Bajo Eléctrico de cerdas</t>
  </si>
  <si>
    <t>860243-1513-19</t>
  </si>
  <si>
    <t>Trompeta</t>
  </si>
  <si>
    <t>860243-1513-20</t>
  </si>
  <si>
    <t>Trombon</t>
  </si>
  <si>
    <t>Archivador metálico de 4 gavetas</t>
  </si>
  <si>
    <t>Roll up tipo araña</t>
  </si>
  <si>
    <t>EQUIPO INFORMATICO (R.P)APARATOS ELECTRICOS DE SERVICIO Y OTROS NO ESPECIFICADOS</t>
  </si>
  <si>
    <t>Ventilador de mesa</t>
  </si>
  <si>
    <t>En calidad de préstamo, pertencen al CMPV</t>
  </si>
  <si>
    <t>Extension Eléctrica</t>
  </si>
  <si>
    <t>31 Mts</t>
  </si>
  <si>
    <t>Fueron prestado a comisión de deportes, no fueron devueltos</t>
  </si>
  <si>
    <t>Solicitud de descargo de fecha 29/01/20</t>
  </si>
  <si>
    <t>Ubicado en proyectos</t>
  </si>
  <si>
    <t>Uso Sara</t>
  </si>
  <si>
    <t>Escritorio Secretarial negro, base café</t>
  </si>
  <si>
    <t>Archivador de 4 gavetas negro</t>
  </si>
  <si>
    <t>Locker de 4 compartimentos negro</t>
  </si>
  <si>
    <t>860246-1201-23</t>
  </si>
  <si>
    <t>Mesa de fibra de vidrio, con bancas incorporadas</t>
  </si>
  <si>
    <t>Silla secretarial, respaldo de malla cap. 250 libras</t>
  </si>
  <si>
    <t>860246-1201-24</t>
  </si>
  <si>
    <t>860246-1201-25</t>
  </si>
  <si>
    <t>860246-1201-26</t>
  </si>
  <si>
    <t>860246-1201-27</t>
  </si>
  <si>
    <t>860246-1201-28</t>
  </si>
  <si>
    <t>860246-1201-29</t>
  </si>
  <si>
    <t>860246-1201-30</t>
  </si>
  <si>
    <t>860246-1201-31</t>
  </si>
  <si>
    <t>Uso jefe de la unidad, anteriormente ubicada en planificación</t>
  </si>
  <si>
    <t>Uso Jonhy</t>
  </si>
  <si>
    <t>Uso Jonhy, pertenece a contabilidad, en calidad de préstanmo</t>
  </si>
  <si>
    <t>Aire acondicionado 60,000 BTU</t>
  </si>
  <si>
    <t>Aire acondicionado 9,000 BTU</t>
  </si>
  <si>
    <t>Pertenecía a CMPV</t>
  </si>
  <si>
    <t>860219-1201-04</t>
  </si>
  <si>
    <t>860224-1202-07</t>
  </si>
  <si>
    <t>MINUTE MAN</t>
  </si>
  <si>
    <t>860224-1202-33</t>
  </si>
  <si>
    <t>Encontrado en la bodega de la unidad</t>
  </si>
  <si>
    <t>Monitor 
CPU ubicado en informatica en buen estado</t>
  </si>
  <si>
    <t>Donado, pero no hay documentación</t>
  </si>
  <si>
    <t>Escritorio secretarial de 2 gavetas</t>
  </si>
  <si>
    <t>Pertenece al CMPV, en calidad de préstamo</t>
  </si>
  <si>
    <t>En calidad de préstamo por parte de subgerencia administrativa</t>
  </si>
  <si>
    <t xml:space="preserve"> este pertenecia a UAIP</t>
  </si>
  <si>
    <t>860209-1201-63</t>
  </si>
  <si>
    <t>860209-1201-64</t>
  </si>
  <si>
    <t>Ubicado en Transporte administrativo</t>
  </si>
  <si>
    <t>Fredy Noé Olla</t>
  </si>
  <si>
    <t>Jefe de Rastro Municipal</t>
  </si>
  <si>
    <t>Silla Ejecutivo</t>
  </si>
  <si>
    <t>Escritorio de madera</t>
  </si>
  <si>
    <t>Silla de espera metálica</t>
  </si>
  <si>
    <t>Pupitre de madera</t>
  </si>
  <si>
    <t>Uso Walter</t>
  </si>
  <si>
    <t>Uso David</t>
  </si>
  <si>
    <t>Uso Aminta</t>
  </si>
  <si>
    <t>Uso Yenci</t>
  </si>
  <si>
    <t>Silla de Espera de madera</t>
  </si>
  <si>
    <t>Fue reparada</t>
  </si>
  <si>
    <t>Silla secretarial color azul</t>
  </si>
  <si>
    <t>Escritorio secretarial tres gavetas</t>
  </si>
  <si>
    <t>Pantalla led de 46"</t>
  </si>
  <si>
    <t>860238-1506-01</t>
  </si>
  <si>
    <t>S2X207552NW</t>
  </si>
  <si>
    <t>MILKAUKEE</t>
  </si>
  <si>
    <t>HERRAMIENTAS (DONACIÓN)</t>
  </si>
  <si>
    <t>De acuerdo al jefe fue donado por cruz roja</t>
  </si>
  <si>
    <t>Monitor en uso de aminta, CPU, arruinado</t>
  </si>
  <si>
    <t>Sólo se econtró CPU uso yency, monitor fue trasladado a cementerios</t>
  </si>
  <si>
    <t>Monitor en uso de yenci, CPU, Aminta</t>
  </si>
  <si>
    <t>DSC-W710</t>
  </si>
  <si>
    <t>Ubicada en el plantel</t>
  </si>
  <si>
    <t>Adquirido en el marco de los proyectos CAPRES</t>
  </si>
  <si>
    <t>Prensa de 5"</t>
  </si>
  <si>
    <t>Sopladora de asfalto</t>
  </si>
  <si>
    <t>Careta electrónica</t>
  </si>
  <si>
    <t>860220-1201-03</t>
  </si>
  <si>
    <t>Archivador de 4 compartimentos</t>
  </si>
  <si>
    <t>Ing. Walter Guerra</t>
  </si>
  <si>
    <t>Ubicado en coordinación tributaria</t>
  </si>
  <si>
    <t>Silla de nmadera color azul</t>
  </si>
  <si>
    <t>Coordinadora Tributaria</t>
  </si>
  <si>
    <t>Dagoberto</t>
  </si>
  <si>
    <t>Escritorio secretarial 2 gavetas</t>
  </si>
  <si>
    <t>En calidad de préstamo, pertenece al CMPV</t>
  </si>
  <si>
    <t>860205-1202-06</t>
  </si>
  <si>
    <t>Uso Arriaza</t>
  </si>
  <si>
    <t>860218-1301-02</t>
  </si>
  <si>
    <t>Estante metálico de 4 compartimentos</t>
  </si>
  <si>
    <t>860224-1202-35</t>
  </si>
  <si>
    <t>860224-1202-36</t>
  </si>
  <si>
    <t>860254-1201-09</t>
  </si>
  <si>
    <t>860228-1201-19</t>
  </si>
  <si>
    <t>860218-1201-41</t>
  </si>
  <si>
    <t>Uso Ernesto</t>
  </si>
  <si>
    <t>Silla ejecutiiva color negro</t>
  </si>
  <si>
    <t>Uso sub gerente</t>
  </si>
  <si>
    <t>860211-1201-01</t>
  </si>
  <si>
    <t>860218-1201-42</t>
  </si>
  <si>
    <t>Uso Dagoberto</t>
  </si>
  <si>
    <t>Se trasladó a los mecánicos</t>
  </si>
  <si>
    <t>860228-1401-20</t>
  </si>
  <si>
    <t>860234-1201-03</t>
  </si>
  <si>
    <t>860234-1201-04</t>
  </si>
  <si>
    <t>860234-1201-05</t>
  </si>
  <si>
    <t>860234-1201-06</t>
  </si>
  <si>
    <t>860234-1201-07</t>
  </si>
  <si>
    <t>860234-1201-08</t>
  </si>
  <si>
    <t>860234-1201-09</t>
  </si>
  <si>
    <t>UF120</t>
  </si>
  <si>
    <t>Casillero metálico de 9 compartimentos</t>
  </si>
  <si>
    <t>Color gris</t>
  </si>
  <si>
    <t>Silla secretarial con respaldo de malla, cap.250 libras</t>
  </si>
  <si>
    <t>860228-1201-20</t>
  </si>
  <si>
    <t>Asignado a mecánicos</t>
  </si>
  <si>
    <t>STANLEY</t>
  </si>
  <si>
    <t>GREENLEE</t>
  </si>
  <si>
    <t>Ubicada en alumbrado público</t>
  </si>
  <si>
    <t>Escalera de Extension 26 pies</t>
  </si>
  <si>
    <t>Escalera de Extension de 16 pies</t>
  </si>
  <si>
    <t>Se extravió en bodega de hospitalito</t>
  </si>
  <si>
    <t>Pertenece a Juridico Fue trasladado a cementerios</t>
  </si>
  <si>
    <t>En calidad de préstamo en sindicatura</t>
  </si>
  <si>
    <t>Archivero de 4 gavetas color gris</t>
  </si>
  <si>
    <t>860218-1201-02</t>
  </si>
  <si>
    <t>Gram Stream</t>
  </si>
  <si>
    <t>7E0660595</t>
  </si>
  <si>
    <t>Sillon para 2 personas</t>
  </si>
  <si>
    <t>Silla ejecutiva color negro</t>
  </si>
  <si>
    <t>Escritoro base de metal color gris 6 gavetas</t>
  </si>
  <si>
    <t>Silla ejecutiva de cuero color negro con brazo</t>
  </si>
  <si>
    <t>860216-1201-42</t>
  </si>
  <si>
    <t>Escritorio tipo l base metalica de madera</t>
  </si>
  <si>
    <t>860208-1201-10</t>
  </si>
  <si>
    <t>Uso Betzabet</t>
  </si>
  <si>
    <t>EQUIPO INFORMATICO</t>
  </si>
  <si>
    <t>Ubicadas en sub gerencia financiera</t>
  </si>
  <si>
    <t>Pertenece a cuentas corrientes</t>
  </si>
  <si>
    <t>Ubicada en sub gerencia financiera</t>
  </si>
  <si>
    <t xml:space="preserve">EQUIPO INFORMATICO </t>
  </si>
  <si>
    <t>Lic. Miguel Antonio López</t>
  </si>
  <si>
    <t>Sub gerente de desarrollo territorial</t>
  </si>
  <si>
    <t>3 gavetas Mary</t>
  </si>
  <si>
    <t>Uso Katy</t>
  </si>
  <si>
    <t xml:space="preserve"> Uso Isis</t>
  </si>
  <si>
    <t>Uso Mary</t>
  </si>
  <si>
    <t>Silla de Espera Resina</t>
  </si>
  <si>
    <t>Ubicada en desarrollo urbano</t>
  </si>
  <si>
    <t>Ubicado en colecturía</t>
  </si>
  <si>
    <t>Uso jefa de la unidad</t>
  </si>
  <si>
    <t>En calidad de préstamo en contabilidad</t>
  </si>
  <si>
    <t>860236-1201-35</t>
  </si>
  <si>
    <t>860208-1201-02</t>
  </si>
  <si>
    <t>Archivador metálico de 4 gavetas, color beige</t>
  </si>
  <si>
    <t>860248-1201-04</t>
  </si>
  <si>
    <t>Pertenece a Contabilidad</t>
  </si>
  <si>
    <t>860224-1202-32</t>
  </si>
  <si>
    <t>860224-1202-31</t>
  </si>
  <si>
    <t>Uso Kathy</t>
  </si>
  <si>
    <t>Licda. Sonia Guadalupe Pineda</t>
  </si>
  <si>
    <t>Jefa de Planificación y seguimiento</t>
  </si>
  <si>
    <t>860216-1201-50</t>
  </si>
  <si>
    <t>ACTIVO FIJO</t>
  </si>
  <si>
    <t>EQUIPO INFORMÁTICO</t>
  </si>
  <si>
    <t>Etiquetadora</t>
  </si>
  <si>
    <t>DYMO</t>
  </si>
  <si>
    <t>860217-1201-02</t>
  </si>
  <si>
    <t>Escritorio base metálica color beige</t>
  </si>
  <si>
    <t>860233-1201-01</t>
  </si>
  <si>
    <t>3 gavetas, Uso Samuel</t>
  </si>
  <si>
    <t>Uso Sthepanie</t>
  </si>
  <si>
    <t>Monitor, CPU ubicado en RRHH</t>
  </si>
  <si>
    <t>Ubicado en Tesorería</t>
  </si>
  <si>
    <t>En calidad de préstamo en cuentas corrientes</t>
  </si>
  <si>
    <t>Escritorio Tipo Catedra de dos gavetas</t>
  </si>
  <si>
    <t>En calidad de préstamo, pertenece a contabilidad</t>
  </si>
  <si>
    <t>Uso Aída</t>
  </si>
  <si>
    <t>Monitor trasladado a Sub Gerencia Administrativa, Uso Elias Flores, CPU incautado por la Fiscalia</t>
  </si>
  <si>
    <t>860227-1201-35</t>
  </si>
  <si>
    <t>860227-1201-36</t>
  </si>
  <si>
    <t>Archivador Metalico de 6 gavetas</t>
  </si>
  <si>
    <t>Mesa de madera color café, 1 gaveta</t>
  </si>
  <si>
    <t>Escritorio Secretarial 6 gavetas</t>
  </si>
  <si>
    <t>Mostrador Metalico Color azul</t>
  </si>
  <si>
    <t>Mesa blanca de resina</t>
  </si>
  <si>
    <t>Color café madera, Salón 4</t>
  </si>
  <si>
    <t>Cama de plastico, color rosa</t>
  </si>
  <si>
    <t>Donacion Corea, salón 1</t>
  </si>
  <si>
    <t>Donacion Corea, salón 2</t>
  </si>
  <si>
    <t>Mitad Juego Hexagonal</t>
  </si>
  <si>
    <t>según Encargada, fue donado por los padres de familia, ubicado en el salon 3</t>
  </si>
  <si>
    <t>Salón 2</t>
  </si>
  <si>
    <t>Ventilador de pedestal pequeño</t>
  </si>
  <si>
    <t>Marca Orbitec</t>
  </si>
  <si>
    <t>860218-1202-13</t>
  </si>
  <si>
    <t>Silla plegable color blanca</t>
  </si>
  <si>
    <t>Salón 1</t>
  </si>
  <si>
    <t>Juego de mesa y sillas</t>
  </si>
  <si>
    <t>Ventilador de piso</t>
  </si>
  <si>
    <t>Salón 3</t>
  </si>
  <si>
    <t>Escritorio de madera, color verde</t>
  </si>
  <si>
    <t>Salón 5</t>
  </si>
  <si>
    <t>Cocina y Plancha de dos quemadores</t>
  </si>
  <si>
    <t>Protección civil</t>
  </si>
  <si>
    <t>Carretilla metálica</t>
  </si>
  <si>
    <t>Silla metálica plegable</t>
  </si>
  <si>
    <t>Silla metálica plegable blancas</t>
  </si>
  <si>
    <t>Escritorio Secretarial, tres gavetas</t>
  </si>
  <si>
    <t>Según codigo pertenece a Gerencia General, uso Lcda. Cañas</t>
  </si>
  <si>
    <t>Silla de Espera de resina, color blanco</t>
  </si>
  <si>
    <t>Ubicado en subgerencia administrativa</t>
  </si>
  <si>
    <t>Fue retirado por encargado de activo fijo anterior</t>
  </si>
  <si>
    <t>Uso Elena</t>
  </si>
  <si>
    <t>En oficina de acceso a la información, no se ubicó</t>
  </si>
  <si>
    <t>860212-1201-30</t>
  </si>
  <si>
    <t>860212-1201-31</t>
  </si>
  <si>
    <t>860212-1201-32</t>
  </si>
  <si>
    <t>Mesa plegable blanca de resina</t>
  </si>
  <si>
    <t>Pertenece al CMPV</t>
  </si>
  <si>
    <t>Ana Lidia de Leiva</t>
  </si>
  <si>
    <t>Carlos Leonel Elías Bermúdez</t>
  </si>
  <si>
    <t>Jefa de Bibliteca Municipal</t>
  </si>
  <si>
    <t>Rafa</t>
  </si>
  <si>
    <t>En calidad de préstamo, pertenece a tesorería</t>
  </si>
  <si>
    <t>Base Café de 3 gavetas, en calidad de préstamo por parte de transporte</t>
  </si>
  <si>
    <t>En calidad de préstamo por parte de Recursos Humanos</t>
  </si>
  <si>
    <t>860229-1201-27</t>
  </si>
  <si>
    <t>860229-1201-28</t>
  </si>
  <si>
    <t>860229-1201-29</t>
  </si>
  <si>
    <t>860229-1201-30</t>
  </si>
  <si>
    <t>860250-1201-25</t>
  </si>
  <si>
    <t>Base Blanca Of. Francisco</t>
  </si>
  <si>
    <t>Base Blanca</t>
  </si>
  <si>
    <t>Negro de 2 puertas, Bodega 1</t>
  </si>
  <si>
    <t>Gris, dos puertas, Of Francisco</t>
  </si>
  <si>
    <t>gris, de 10 gavetas, Of. Francisco</t>
  </si>
  <si>
    <t>2 puertas con vidrio, Of. Francisco</t>
  </si>
  <si>
    <t>Uso Lili</t>
  </si>
  <si>
    <t xml:space="preserve">Uso </t>
  </si>
  <si>
    <t>Ubicada en informática</t>
  </si>
  <si>
    <t>K10317</t>
  </si>
  <si>
    <t>Según empleado de la Unidad pertece a UACI Uso Francisco</t>
  </si>
  <si>
    <t>En caja</t>
  </si>
  <si>
    <t>Uso Jefe de unidad</t>
  </si>
  <si>
    <t>V2485900977</t>
  </si>
  <si>
    <t>Ubicada en presupuesto</t>
  </si>
  <si>
    <t>Ubicado en bodega pertenece según codigo a Juridico</t>
  </si>
  <si>
    <t>6 gavetas, ubicado en la bodega</t>
  </si>
  <si>
    <t>860226-1201-74</t>
  </si>
  <si>
    <t>860226-1201-75</t>
  </si>
  <si>
    <t>860226-1201-76</t>
  </si>
  <si>
    <t>Uso Zenayda, pertenece al CMPV</t>
  </si>
  <si>
    <t>Uso Marlene, pertenece al CMPV</t>
  </si>
  <si>
    <t>Pertenece al CMPV (UMEJ)</t>
  </si>
  <si>
    <t>860216-1202-</t>
  </si>
  <si>
    <t>Pertenece al CMPV Únicamente funciona escaner</t>
  </si>
  <si>
    <t>l395</t>
  </si>
  <si>
    <t>860224-1202-34</t>
  </si>
  <si>
    <t>Pertence a cuentas corrientes</t>
  </si>
  <si>
    <t>CDB619175</t>
  </si>
  <si>
    <t>860226-1201-41</t>
  </si>
  <si>
    <t>Ventanilla</t>
  </si>
  <si>
    <t>860226-1302-01</t>
  </si>
  <si>
    <t>Estaba asignado a presupuesto</t>
  </si>
  <si>
    <t>Uso Yanira</t>
  </si>
  <si>
    <t>UPS CORE I5</t>
  </si>
  <si>
    <t>Instalada en la pipa</t>
  </si>
  <si>
    <t>Solo se ubicó CPU en uso de jefe de la unidad, monitor en Recolección y aseo</t>
  </si>
  <si>
    <t>Escritorio secretarial 6 gavetas</t>
  </si>
  <si>
    <t>Silla de espera, metálica</t>
  </si>
  <si>
    <t>No se puede ver totalidad del código, pertenecía a cuentas corrientes</t>
  </si>
  <si>
    <t>860203-1202-03</t>
  </si>
  <si>
    <t>Pertenecia a secretaría</t>
  </si>
  <si>
    <t>Pulidora grande</t>
  </si>
  <si>
    <t>Pertenece a proyectos</t>
  </si>
  <si>
    <t>Ubicada en talleres</t>
  </si>
  <si>
    <t>Tecle señorita de 1.5 toneladas</t>
  </si>
  <si>
    <t>Jack hidráulico de 10 toneladas</t>
  </si>
  <si>
    <t>Prensa de banco de 8"</t>
  </si>
  <si>
    <t>860255-1114-05</t>
  </si>
  <si>
    <t>860255-1114-06</t>
  </si>
  <si>
    <t>860255-1114-07</t>
  </si>
  <si>
    <t>860255-1114-08</t>
  </si>
  <si>
    <t>860255-1114-09</t>
  </si>
  <si>
    <t>Mica hidráulica de 30 toneladas</t>
  </si>
  <si>
    <t>MEGA</t>
  </si>
  <si>
    <t>Mica hidráulica de 10 toneladas</t>
  </si>
  <si>
    <t>Llave mixta desde la 5/16" hasta 1 1/2"</t>
  </si>
  <si>
    <t>860255-1114-10</t>
  </si>
  <si>
    <t xml:space="preserve">Tecle de 5 toneladas </t>
  </si>
  <si>
    <t>ELEPHANT</t>
  </si>
  <si>
    <t>Escalera 12 pies</t>
  </si>
  <si>
    <t>860255-1114-11</t>
  </si>
  <si>
    <t>860255-1114-12</t>
  </si>
  <si>
    <t>860255-1114-13</t>
  </si>
  <si>
    <t>Llaves cruz para camiones</t>
  </si>
  <si>
    <t>860255-1114-14</t>
  </si>
  <si>
    <t>860255-1114-15</t>
  </si>
  <si>
    <t>YALE</t>
  </si>
  <si>
    <t>Kit de soldadura autogena: antorcha, maneral, regulador de oxigeno y acetileno, boquilla de corte y soldar, chispero y juego de manguera</t>
  </si>
  <si>
    <t>860255-1114-16</t>
  </si>
  <si>
    <t>860255-1114-17</t>
  </si>
  <si>
    <t>Roja</t>
  </si>
  <si>
    <t>Jefe de Recolección y Aseo</t>
  </si>
  <si>
    <t>Jefe de Proyectos</t>
  </si>
  <si>
    <t>6 gavetas pertenece a FISDL</t>
  </si>
  <si>
    <t>Ubicada en el plantel en malas condiciones</t>
  </si>
  <si>
    <t>En bodega, color rojo</t>
  </si>
  <si>
    <t>860232-1301-01</t>
  </si>
  <si>
    <t>Dañado, estaba dentro del bus</t>
  </si>
  <si>
    <t>SKILL</t>
  </si>
  <si>
    <t>Asignada anteriormente a gerencia, se recibió nota de traslado con fecha 14/04/2021</t>
  </si>
  <si>
    <t>113002130 B</t>
  </si>
  <si>
    <t>1123023101 A</t>
  </si>
  <si>
    <t>Taladro inalámbrico</t>
  </si>
  <si>
    <t>No funciona el cargador</t>
  </si>
  <si>
    <t>Escalera de 9 pies</t>
  </si>
  <si>
    <t>Escalera de 8 pies</t>
  </si>
  <si>
    <t>Escalera de 4 pies</t>
  </si>
  <si>
    <t>Escalera extensible de 4"</t>
  </si>
  <si>
    <t>DE WALT</t>
  </si>
  <si>
    <t>BOSCH</t>
  </si>
  <si>
    <t>3601C88561</t>
  </si>
  <si>
    <t>026300</t>
  </si>
  <si>
    <t>DE WALT
490-B3</t>
  </si>
  <si>
    <t xml:space="preserve">Motosierra </t>
  </si>
  <si>
    <t>CASA DE LA JUVENTUD</t>
  </si>
  <si>
    <t>860243-1201-01</t>
  </si>
  <si>
    <t>Librera de Vidrio</t>
  </si>
  <si>
    <t>860243-1201-02</t>
  </si>
  <si>
    <t>Gabinete</t>
  </si>
  <si>
    <t>Gabinete con patas</t>
  </si>
  <si>
    <t>860243-1201-04</t>
  </si>
  <si>
    <t>860243-1201-05</t>
  </si>
  <si>
    <t>860243-1201-11</t>
  </si>
  <si>
    <t>860243-1201-12</t>
  </si>
  <si>
    <t>860243-1201-13</t>
  </si>
  <si>
    <t>860243-1202-02</t>
  </si>
  <si>
    <t>Impresor Canon</t>
  </si>
  <si>
    <t>860243-1206-01</t>
  </si>
  <si>
    <t>860243-1206-02</t>
  </si>
  <si>
    <t>860243-1213-01</t>
  </si>
  <si>
    <t xml:space="preserve">Guitarra Acústica </t>
  </si>
  <si>
    <t>860243-1213-02</t>
  </si>
  <si>
    <t>860243-1213-03</t>
  </si>
  <si>
    <t>860243-1213-04</t>
  </si>
  <si>
    <t>860243-1213-05</t>
  </si>
  <si>
    <t>860243-1213-06</t>
  </si>
  <si>
    <t>860243-1213-07</t>
  </si>
  <si>
    <t>860243-1213-08</t>
  </si>
  <si>
    <t>860243-1213-12</t>
  </si>
  <si>
    <t>Charango de madera</t>
  </si>
  <si>
    <t>860243-1213-13</t>
  </si>
  <si>
    <t>860243-1213-14</t>
  </si>
  <si>
    <t>Sampoña Toyo</t>
  </si>
  <si>
    <t>860243-1213-15</t>
  </si>
  <si>
    <t>Sampoña Zanca</t>
  </si>
  <si>
    <t>860243-1213-16</t>
  </si>
  <si>
    <t>860243-1213-17</t>
  </si>
  <si>
    <t>860243-1213-18</t>
  </si>
  <si>
    <t>860243-1213-19</t>
  </si>
  <si>
    <t>860243-1213-20</t>
  </si>
  <si>
    <t>860243-1213-21</t>
  </si>
  <si>
    <t>860243-1213-22</t>
  </si>
  <si>
    <t>860243-1213-23</t>
  </si>
  <si>
    <t>860243-1213-24</t>
  </si>
  <si>
    <t>860243-1213-25</t>
  </si>
  <si>
    <t>860243-1213-26</t>
  </si>
  <si>
    <t>860243-1213-27</t>
  </si>
  <si>
    <t>860243-1213-28</t>
  </si>
  <si>
    <t>860243-1213-29</t>
  </si>
  <si>
    <t>860243-1213-30</t>
  </si>
  <si>
    <t>860243-1213-31</t>
  </si>
  <si>
    <t>860243-1213-32</t>
  </si>
  <si>
    <t>860243-1213-33</t>
  </si>
  <si>
    <t>860243-1213-34</t>
  </si>
  <si>
    <t>Tambor de Cuero</t>
  </si>
  <si>
    <t>860243-1213-35</t>
  </si>
  <si>
    <t>860243-1213-36</t>
  </si>
  <si>
    <t>860243-1213-37</t>
  </si>
  <si>
    <t xml:space="preserve">Teclado Eléctrico </t>
  </si>
  <si>
    <t>860243-1213-38</t>
  </si>
  <si>
    <t>Flauta</t>
  </si>
  <si>
    <t>860243-1213-39</t>
  </si>
  <si>
    <t>860243-1213-40</t>
  </si>
  <si>
    <t>860243-1213-41</t>
  </si>
  <si>
    <t>860243-1213-42</t>
  </si>
  <si>
    <t>860243-1213-43</t>
  </si>
  <si>
    <t>860243-1213-44</t>
  </si>
  <si>
    <t>860243-1213-45</t>
  </si>
  <si>
    <t>860243-1213-46</t>
  </si>
  <si>
    <t>860243-1213-47</t>
  </si>
  <si>
    <t>860243-1213-48</t>
  </si>
  <si>
    <t>860243-1213-49</t>
  </si>
  <si>
    <t>860243-1213-50</t>
  </si>
  <si>
    <t>860243-1213-51</t>
  </si>
  <si>
    <t>860243-1213-52</t>
  </si>
  <si>
    <t>860243-1213-53</t>
  </si>
  <si>
    <t>860243-1213-54</t>
  </si>
  <si>
    <t>860243-1213-55</t>
  </si>
  <si>
    <t>860243-1213-56</t>
  </si>
  <si>
    <t>860243-1213-57</t>
  </si>
  <si>
    <t>860243-1213-58</t>
  </si>
  <si>
    <t>860243-1213-59</t>
  </si>
  <si>
    <t>860243-1213-60</t>
  </si>
  <si>
    <t>860243-1213-61</t>
  </si>
  <si>
    <t>860243-1213-62</t>
  </si>
  <si>
    <t xml:space="preserve">Quena </t>
  </si>
  <si>
    <t>860243-1213-63</t>
  </si>
  <si>
    <t>860243-1213-64</t>
  </si>
  <si>
    <t>860243-1213-65</t>
  </si>
  <si>
    <t>860243-1506-01</t>
  </si>
  <si>
    <t>Microfono Alambrico</t>
  </si>
  <si>
    <t>860243-1506-02</t>
  </si>
  <si>
    <t>860243-1506-03</t>
  </si>
  <si>
    <t>860243-1506-04</t>
  </si>
  <si>
    <t>860243-1506-05</t>
  </si>
  <si>
    <t>860243-1506-06</t>
  </si>
  <si>
    <t>860243-1506-08</t>
  </si>
  <si>
    <t>Bajo Eléctrico</t>
  </si>
  <si>
    <t>860243-1506-11</t>
  </si>
  <si>
    <t>860243-1506-12</t>
  </si>
  <si>
    <t>860243-1506-13</t>
  </si>
  <si>
    <t>860243-1506-14</t>
  </si>
  <si>
    <t>860243-1506-15</t>
  </si>
  <si>
    <t>860243-1506-16</t>
  </si>
  <si>
    <t>860243-1513-01</t>
  </si>
  <si>
    <t>Guitarra Eléctrica</t>
  </si>
  <si>
    <t>860243-1513-02</t>
  </si>
  <si>
    <t>Flauta Transversal Metálica</t>
  </si>
  <si>
    <t>860243-1513-03</t>
  </si>
  <si>
    <t>860243-1513-04</t>
  </si>
  <si>
    <t xml:space="preserve">Flauta Transversal </t>
  </si>
  <si>
    <t>860243-1513-10</t>
  </si>
  <si>
    <t>Batería Acustica</t>
  </si>
  <si>
    <t>860243-1513-11</t>
  </si>
  <si>
    <t>Violín</t>
  </si>
  <si>
    <t>860243-1513-12</t>
  </si>
  <si>
    <t>860243-1513-13</t>
  </si>
  <si>
    <t>Caja de Golpe seco</t>
  </si>
  <si>
    <t>860243-1513-14</t>
  </si>
  <si>
    <t>860243-1513-15</t>
  </si>
  <si>
    <t>860243-1513-16</t>
  </si>
  <si>
    <t>860243-1513-18</t>
  </si>
  <si>
    <t>860243-1513-21</t>
  </si>
  <si>
    <t>860243-1513-22</t>
  </si>
  <si>
    <t>Bombo de 24"</t>
  </si>
  <si>
    <t>860243-1513-23</t>
  </si>
  <si>
    <t>19/05/2011</t>
  </si>
  <si>
    <t>05/09/2011</t>
  </si>
  <si>
    <t>860243-1202-12</t>
  </si>
  <si>
    <t>860243-1202-21</t>
  </si>
  <si>
    <t>Ubicado en el salon 4 - Silvia</t>
  </si>
  <si>
    <t>Uso Marlene</t>
  </si>
  <si>
    <t>Ubicada en CDI Los Angeles</t>
  </si>
  <si>
    <t>860209-12021-02</t>
  </si>
  <si>
    <t>PHILIPS</t>
  </si>
  <si>
    <t>Cocina con plancha</t>
  </si>
  <si>
    <t>Donada por INJUVE</t>
  </si>
  <si>
    <t>Mesa Plegable pequeña</t>
  </si>
  <si>
    <t>Pertenece a Adulto Mayor</t>
  </si>
  <si>
    <t>Base café, uso Alma</t>
  </si>
  <si>
    <t>Ubicado  en el salon 3</t>
  </si>
  <si>
    <t>No se ubicó</t>
  </si>
  <si>
    <t>HERRAMIENTAS (FONDOS GOES - PROYECTO 752)</t>
  </si>
  <si>
    <t>860232-1114-68</t>
  </si>
  <si>
    <t>860232-1114-69</t>
  </si>
  <si>
    <t>Canopies 2.25 mts de alto, varilla de 1/2", lona vinílica</t>
  </si>
  <si>
    <t>Se encuentran en uso de la unidad de salud de apopa, utilizados para el plan de vacunación contra COVID-19</t>
  </si>
  <si>
    <t>Taladro percutor de 1/2"</t>
  </si>
  <si>
    <t>Instalado en sala de concejo</t>
  </si>
  <si>
    <t>Ubicada en auditoría</t>
  </si>
  <si>
    <t>Ubicada en bodega, mal estado</t>
  </si>
  <si>
    <t>Utilizada por secretaria municipal</t>
  </si>
  <si>
    <t>Instalado en oficina de desarrollo urbano, se desinstaló y se llevó a bodega del rastro</t>
  </si>
  <si>
    <t>En sala de concejo</t>
  </si>
  <si>
    <t>Fue hurtada</t>
  </si>
  <si>
    <t>Estaba en el despacho</t>
  </si>
  <si>
    <t>Ubicada en bodega de rastro</t>
  </si>
  <si>
    <t>860201-1208-22</t>
  </si>
  <si>
    <t>Pick Up Dyna Eq. 36</t>
  </si>
  <si>
    <t>Motoniveladora Eq. 37</t>
  </si>
  <si>
    <t>Pick Up 4x4 Eq. 38</t>
  </si>
  <si>
    <t>Pick Up Doble cabina Eq. 39</t>
  </si>
  <si>
    <t>Cargador Bobcat eq. 40</t>
  </si>
  <si>
    <t>Pick UP KIA Eq. 46</t>
  </si>
  <si>
    <t>Camion de Volteo Eq. 7</t>
  </si>
  <si>
    <t>Placas N10449, Motor fundido</t>
  </si>
  <si>
    <t>Sin placas, cajón no sirve.</t>
  </si>
  <si>
    <t>Sin placas, funcional.</t>
  </si>
  <si>
    <t>Placas N15434, Inservible</t>
  </si>
  <si>
    <t>Uso Gerente General, maquina financiada con prestamo</t>
  </si>
  <si>
    <t>CUPRUM</t>
  </si>
  <si>
    <t>Recepción de oficina</t>
  </si>
  <si>
    <t>No se tiene documentacion de la Donacion de estos bienes, por lo cual no se les ha asignado código de inventario</t>
  </si>
  <si>
    <t>En impresora KYOCERA</t>
  </si>
  <si>
    <t>Compresor para equipo de aire acondicionado</t>
  </si>
  <si>
    <t>860224-1202-30</t>
  </si>
  <si>
    <t>Sandra, colecturía</t>
  </si>
  <si>
    <t>Informática</t>
  </si>
  <si>
    <t>Pacas N5913, estaba en reparación</t>
  </si>
  <si>
    <t>Placas N5911, motor fundido</t>
  </si>
  <si>
    <t>placas N5909, inservible</t>
  </si>
  <si>
    <t>Placas N6983, Inservible</t>
  </si>
  <si>
    <t>Placas N8642. Inservible</t>
  </si>
  <si>
    <t>Placas N8641, Inservible</t>
  </si>
  <si>
    <t>Placas 5506, en reparación</t>
  </si>
  <si>
    <t>Sin placas, inservible</t>
  </si>
  <si>
    <t>Placas N11374, en reparación</t>
  </si>
  <si>
    <t>Placas N11375, en uso.</t>
  </si>
  <si>
    <t>Placas S-185, se puede reparar</t>
  </si>
  <si>
    <t>Placas N2495, en reparación</t>
  </si>
  <si>
    <t>Placas N7789, Inservible</t>
  </si>
  <si>
    <t>Placas N5910, Inservible</t>
  </si>
  <si>
    <t>Placas N14124, Blower arruinado</t>
  </si>
  <si>
    <t>Camión Pipa, Eq, 52</t>
  </si>
  <si>
    <t>Placas N10237, arruinada</t>
  </si>
  <si>
    <t>Sub gerencia social</t>
  </si>
  <si>
    <t>CDI Los Ángeles</t>
  </si>
  <si>
    <t>CDI Santa Catarina</t>
  </si>
  <si>
    <t>CDI Valle del Sol</t>
  </si>
  <si>
    <t>Monitor ubicado en Adulto Mayor</t>
  </si>
  <si>
    <t>Anteriormente estos bienes fueron trasladados a la orquesta, pero no fueron ubicados</t>
  </si>
  <si>
    <t>860243-1210-01</t>
  </si>
  <si>
    <t>INSTRUMENTOS MUSICALES</t>
  </si>
  <si>
    <t>Quena</t>
  </si>
  <si>
    <t>860217-1202-34</t>
  </si>
  <si>
    <t>UPS 600 Watts</t>
  </si>
  <si>
    <t>860217-1202-35</t>
  </si>
  <si>
    <t>860217-1202-36</t>
  </si>
  <si>
    <t>860217-1202-37</t>
  </si>
  <si>
    <t>860217-1202-38</t>
  </si>
  <si>
    <t>Pendiente agregar código y asignar fecha posterior a recibir factura de tesoreria</t>
  </si>
  <si>
    <t>860245-1203-22</t>
  </si>
  <si>
    <t>860245-1201-36</t>
  </si>
  <si>
    <t>Estante metálico</t>
  </si>
  <si>
    <t>Pertenece a CMPV</t>
  </si>
  <si>
    <t>Mesa plegable blanca</t>
  </si>
  <si>
    <t>Computadora completa LG</t>
  </si>
  <si>
    <t>EPSON L220</t>
  </si>
  <si>
    <t>Mesa mecanográfica</t>
  </si>
  <si>
    <t>Sólo CPU</t>
  </si>
  <si>
    <t>Oasis</t>
  </si>
  <si>
    <t>S41</t>
  </si>
  <si>
    <t>EQUIPO DE SONIDO, TV Y OTROS  (DONACIÓN)</t>
  </si>
  <si>
    <t>Bafle amplificador</t>
  </si>
  <si>
    <t>TRIP LITE</t>
  </si>
  <si>
    <t>MOBILIARIO DE OFICINA Y OTROS DONACIÓN (PROYECTO 713)</t>
  </si>
  <si>
    <t>860246-1203-38</t>
  </si>
  <si>
    <t>860246-1203-39</t>
  </si>
  <si>
    <t>860246-1203-40</t>
  </si>
  <si>
    <t>860246-1203-41</t>
  </si>
  <si>
    <t>860246-1203-42</t>
  </si>
  <si>
    <t>860246-1203-43</t>
  </si>
  <si>
    <t>SÚPER K</t>
  </si>
  <si>
    <t>Ventilador de pedestal 360º 12"</t>
  </si>
  <si>
    <t>Uso Dra. Solorzano</t>
  </si>
  <si>
    <t>Uso Dr. Espinoza</t>
  </si>
  <si>
    <t>Uso Dra. Velasco</t>
  </si>
  <si>
    <t>Marco flexo extensor</t>
  </si>
  <si>
    <t>Ejercitador de manos de 5 lb</t>
  </si>
  <si>
    <t>Ejercitador de mano liviano 1.5 lb</t>
  </si>
  <si>
    <t>Ejercitador de mano mediano 3 lb</t>
  </si>
  <si>
    <t>EQUIPO REFRIGERANTE R (R.P)</t>
  </si>
  <si>
    <t>860237-1201-03</t>
  </si>
  <si>
    <t>Dra. Velasco</t>
  </si>
  <si>
    <t>Sala de curaciones</t>
  </si>
  <si>
    <t>Farmacia</t>
  </si>
  <si>
    <t>Dra. Solorzano</t>
  </si>
  <si>
    <t>Consultorio de odontología</t>
  </si>
  <si>
    <t>Dra Brito</t>
  </si>
  <si>
    <t>Dr. Espinoza</t>
  </si>
  <si>
    <t>Odontología</t>
  </si>
  <si>
    <t>Aire acondicionado 36,000 BTU</t>
  </si>
  <si>
    <t>Ubicado en farmacia</t>
  </si>
  <si>
    <t>860237-1201-18</t>
  </si>
  <si>
    <t>860237-1209-52</t>
  </si>
  <si>
    <t>Esterilizador autoclave</t>
  </si>
  <si>
    <t>HERRAMIENTAS (RP)</t>
  </si>
  <si>
    <t>Pertence a Despacho Municipal Uso guadalupe</t>
  </si>
  <si>
    <t>Contador de cedulas sanguineas</t>
  </si>
  <si>
    <t>Ubicado en laboratorio</t>
  </si>
  <si>
    <t xml:space="preserve">Bancos de espera de 6 asientos </t>
  </si>
  <si>
    <t>Según Codigo pertenece a Contabilidad, uso guadalupe</t>
  </si>
  <si>
    <t>Color Beige, de 4 gavetas, Prestamo, uso Guadalupe</t>
  </si>
  <si>
    <t>860237-1201-28</t>
  </si>
  <si>
    <t>860236-1202-30</t>
  </si>
  <si>
    <t>Mesa con rodos de dos gavetas</t>
  </si>
  <si>
    <t>Bascula de pies con tallímetro</t>
  </si>
  <si>
    <t>860218-1202-22</t>
  </si>
  <si>
    <t>Horno microondas</t>
  </si>
  <si>
    <t>Mueble metálico de dos compuertas, color azul</t>
  </si>
  <si>
    <t>Levyn Ernesto Vásquez</t>
  </si>
  <si>
    <t>Encargado de Casa de la Juventud</t>
  </si>
  <si>
    <t>EQUIPO MÈDICO DONACIÓN</t>
  </si>
  <si>
    <t>860237-1509-16</t>
  </si>
  <si>
    <t>Glucómetro</t>
  </si>
  <si>
    <t>860237-1509-17</t>
  </si>
  <si>
    <t>860237-1509-18</t>
  </si>
  <si>
    <t>Oxímetro de pulso digital</t>
  </si>
  <si>
    <t>860237-1509-19</t>
  </si>
  <si>
    <t>860237-1509-20</t>
  </si>
  <si>
    <t>860237-1509-21</t>
  </si>
  <si>
    <t>860237-1509-22</t>
  </si>
  <si>
    <t>Báscula sin tallímetro para adulto</t>
  </si>
  <si>
    <t>MOBILIARIO DE OFICINA Y OTROS DONACIÓN</t>
  </si>
  <si>
    <t>860237-1501-06</t>
  </si>
  <si>
    <t>Biombo de tres cuerpos con rodos</t>
  </si>
  <si>
    <t>860237-1509-23</t>
  </si>
  <si>
    <t>Làmpara cuello de ganzo</t>
  </si>
  <si>
    <t>HERRAMIENTAS DONACIÓN)</t>
  </si>
  <si>
    <t>860237-1514-01</t>
  </si>
  <si>
    <t>VECTOR</t>
  </si>
  <si>
    <t>860237-1514-02</t>
  </si>
  <si>
    <t>Canopy plegable con toldo, 3x3 mts</t>
  </si>
  <si>
    <t>APARATOS ELECTRICOS DE SERVICIO Y OTROS NO ESPECIFICADOS (DONACIÓN)</t>
  </si>
  <si>
    <t>860237-1503-01</t>
  </si>
  <si>
    <t>Ventilador de torre, color blanco, a control remoto</t>
  </si>
  <si>
    <t>860237-1506-01</t>
  </si>
  <si>
    <t>Bocina portátil</t>
  </si>
  <si>
    <t>ARGON TECH</t>
  </si>
  <si>
    <t>LONG STAR</t>
  </si>
  <si>
    <t xml:space="preserve">CETRON </t>
  </si>
  <si>
    <t>221208304806</t>
  </si>
  <si>
    <t>MOBILIARIO DE OFICINA (PROY 718 FONDOS FODES 75%)</t>
  </si>
  <si>
    <t>Ubicadas en tercer nivel</t>
  </si>
  <si>
    <t>860217-1202-04</t>
  </si>
  <si>
    <t>Escritorio Secretarial Tipo L</t>
  </si>
  <si>
    <t>Trasladado a gerencia general 06-05-21</t>
  </si>
  <si>
    <t>Uso gerente general</t>
  </si>
  <si>
    <t>Uso jefa de unidad</t>
  </si>
  <si>
    <t>Trasladado a planificación y seguimiento  06-05-21</t>
  </si>
  <si>
    <t>Trasladada a REF 
07-05-21</t>
  </si>
  <si>
    <t>Trasladada de gerencia 07-05-21</t>
  </si>
  <si>
    <t>Archivador metálico color gris</t>
  </si>
  <si>
    <t>Trasladado a informática 07-05-21</t>
  </si>
  <si>
    <t>Trasladado de gerencia</t>
  </si>
  <si>
    <t>BIENES TRASLADADO A OTRAS UNIDADES</t>
  </si>
  <si>
    <t>Trasladado de informática</t>
  </si>
  <si>
    <t>Trasladado a gerencia
07-05-21</t>
  </si>
  <si>
    <t>Trasladada de RRHH, en calidad de préstamo 12-05-21</t>
  </si>
  <si>
    <t>Trasladada a REF, en calidad de préstamo 07-05-21</t>
  </si>
  <si>
    <t>Contometro (Distrito)</t>
  </si>
  <si>
    <t>Se trasladó a distrito municipal</t>
  </si>
  <si>
    <t>Trasladada a Jurídico en calidad de préstamo</t>
  </si>
  <si>
    <t>Pertenece a Subgerencia administrativa</t>
  </si>
  <si>
    <t>Trasladado a REF, uso Tania</t>
  </si>
  <si>
    <t>Trasladado de sindicatura para uso de Tania</t>
  </si>
  <si>
    <t>Trasladado a transporte administrativo</t>
  </si>
  <si>
    <t>Según codigo este bien pertenece a Talleres</t>
  </si>
  <si>
    <t>860233-1214-12</t>
  </si>
  <si>
    <t>860248-1202-15</t>
  </si>
  <si>
    <t>113/10/2016</t>
  </si>
  <si>
    <t>860241-1201-05</t>
  </si>
  <si>
    <t>860241-1201-06</t>
  </si>
  <si>
    <t>860241-1201-07</t>
  </si>
  <si>
    <t>860241-1201-08</t>
  </si>
  <si>
    <t>860241-1201-09</t>
  </si>
  <si>
    <t>860241-1201-10</t>
  </si>
  <si>
    <t>Impresora HP DesignJet</t>
  </si>
  <si>
    <t>T520</t>
  </si>
  <si>
    <t>De acuerdo a la unidad, pertenece a comunicaciones</t>
  </si>
  <si>
    <t>KW</t>
  </si>
  <si>
    <t>860250-1204-01</t>
  </si>
  <si>
    <t>ALCALDÍA MUNICIPAL DE APOPA</t>
  </si>
  <si>
    <t>Casillero metálico de 9 compartimentos, color gris</t>
  </si>
  <si>
    <t>Archivador metálico, color beige</t>
  </si>
  <si>
    <t>Silla plastica con brazo</t>
  </si>
  <si>
    <t>Estante metálico de 6 gavetas, color beige</t>
  </si>
  <si>
    <t>Camara fotográfica</t>
  </si>
  <si>
    <t>Según observación estaba a Cargo del Cnel. Cruz Alfaro</t>
  </si>
  <si>
    <t>Se encuentran en el taller del Sr. Bollan</t>
  </si>
  <si>
    <t>De acuerdo al jefe, cuando recibió la unidad, este bien no se le entregó</t>
  </si>
  <si>
    <t>Televisor/ Smart de 43"</t>
  </si>
  <si>
    <t>Taladro de 1/2</t>
  </si>
  <si>
    <t>860224-1214-04</t>
  </si>
  <si>
    <t>Computadora Laptop Core 7</t>
  </si>
  <si>
    <t>PFOIRAZP</t>
  </si>
  <si>
    <t>THINK PAD E560</t>
  </si>
  <si>
    <t>Acuerdo Municipal  26, acta 22 de fecha 02 de junio de 2017 (Donacion Ministerio de Justicia)</t>
  </si>
  <si>
    <t>Acuerdo Municipal 17, Acta 33, de fecha 05/12/2018 (Ministerio de Justicia)</t>
  </si>
  <si>
    <t>Trasladas a rastro municipal en fecha 19-05-2021</t>
  </si>
  <si>
    <t>Trasladas a rastro municipal en fecha 19-05-2022</t>
  </si>
  <si>
    <t>Trasladas a rastro municipal en fecha 19-05-2023</t>
  </si>
  <si>
    <t>Trasladas a rastro municipal en fecha 19-05-2024</t>
  </si>
  <si>
    <t>Trasladas a rastro municipal en fecha 19-05-2025</t>
  </si>
  <si>
    <t>Trasladas a rastro municipal en fecha 19-05-2026</t>
  </si>
  <si>
    <t>Trasladas de recup. De mora en fecha 19-05-2021</t>
  </si>
  <si>
    <t>Trasladas de recup. De mora en fecha 19-05-2022</t>
  </si>
  <si>
    <t>Trasladas de recup. De mora en fecha 19-05-2023</t>
  </si>
  <si>
    <t>Trasladas de recup. De mora en fecha 19-05-2024</t>
  </si>
  <si>
    <t>Trasladas de recup. De mora en fecha 19-05-2025</t>
  </si>
  <si>
    <t>Trasladas de recup. De mora en fecha 19-05-2026</t>
  </si>
  <si>
    <t>HERRAMIENTAS (PRÉSTAMO)</t>
  </si>
  <si>
    <t>Trasladada de talleres</t>
  </si>
  <si>
    <t>Adquirida con fondos de caja chica</t>
  </si>
  <si>
    <t xml:space="preserve">Modulo en forma de L Negro / Café </t>
  </si>
  <si>
    <t>Mueble modular de 4 Segmentos</t>
  </si>
  <si>
    <t>Locker</t>
  </si>
  <si>
    <t>Fue trasladado a Desarrollo urbano</t>
  </si>
  <si>
    <t>Estaba ubicado en biblioteca municipal</t>
  </si>
  <si>
    <t>APARATOS TOPOGRÁFICOS (R.P)</t>
  </si>
  <si>
    <t>EQUIPO INFORMÁTICO  (FONDOS PRÉSTAMO)</t>
  </si>
  <si>
    <t>EQUIPO TELEFÓNICO (R.P)</t>
  </si>
  <si>
    <t>En oficina de gestión y cooperación</t>
  </si>
  <si>
    <t>EQUIPO REFREIGERANTE  (R.P)</t>
  </si>
  <si>
    <t>Pertenecía a planificación y seguimiento</t>
  </si>
  <si>
    <t>Aire Acondicionado 12,000 BTU</t>
  </si>
  <si>
    <t>Estaban ubicados en sindicatura</t>
  </si>
  <si>
    <t>En oficina de subgerencia administrativa</t>
  </si>
  <si>
    <t>Cama plástica</t>
  </si>
  <si>
    <t>Cuna metálica</t>
  </si>
  <si>
    <t>Pizarra Acrílica</t>
  </si>
  <si>
    <t>Compresor de aire 60 GLN 220 V, VT6195</t>
  </si>
  <si>
    <t>Compactadora mecánica 2,8 HP</t>
  </si>
  <si>
    <t>AIKE</t>
  </si>
  <si>
    <t>Se entregaron a subgerente social anterior</t>
  </si>
  <si>
    <t>860228-1214-05</t>
  </si>
  <si>
    <t>860241-1207-01</t>
  </si>
  <si>
    <t>KARCHER</t>
  </si>
  <si>
    <t>KHDS 3.5 / 3-4 M</t>
  </si>
  <si>
    <t>860255-1108-01</t>
  </si>
  <si>
    <t>Mack</t>
  </si>
  <si>
    <t>860255-1108-02</t>
  </si>
  <si>
    <t>Freightliner</t>
  </si>
  <si>
    <t>860255-1108-03</t>
  </si>
  <si>
    <t>860255-1108-04</t>
  </si>
  <si>
    <t>860255-1108-05</t>
  </si>
  <si>
    <t>Camión tipo compactador, año 2016, placas: N18480</t>
  </si>
  <si>
    <t>Camión tipo compactador, año 2003, placas:  C118100</t>
  </si>
  <si>
    <t>Camión tipo compactador, año 2004, placas: N15477</t>
  </si>
  <si>
    <t>Camión tipo compactador, año 2016, placas: N18478</t>
  </si>
  <si>
    <t>Camión tipo compactador, año 2016, placas: N18476</t>
  </si>
  <si>
    <t>Adquiridos en el marco del proyecto 729</t>
  </si>
  <si>
    <t>Trasladada hacia el rastro municipal.</t>
  </si>
  <si>
    <t>860202-1207-07</t>
  </si>
  <si>
    <t>7 gavetas, ubicado en bodega</t>
  </si>
  <si>
    <t>EN OFICINA</t>
  </si>
  <si>
    <t>Ubicado en Sub Gerencia Administrativa</t>
  </si>
  <si>
    <t>SUBGERENCIA DE DESARROLLO TERRITORIAL</t>
  </si>
  <si>
    <t>SUBGERENCIA DE DESARROLLO SOCIAL</t>
  </si>
  <si>
    <t>SUBGERENCIA ADMINISTRATIVA</t>
  </si>
  <si>
    <t>SUBGERENCIA FINANCIERA TRIBUTARIA</t>
  </si>
  <si>
    <t>SUBGERENCIA AMBIENTAL</t>
  </si>
  <si>
    <t>Ubicado en el salon 4 Magdalena</t>
  </si>
  <si>
    <t>Color negro / Ubicado en el salon 2</t>
  </si>
  <si>
    <t>Color negro / anaranjado</t>
  </si>
  <si>
    <t>Pertenece a la casa de la Juventud</t>
  </si>
  <si>
    <t>En calidad de préstamo por parte de Distrito Muncipal</t>
  </si>
  <si>
    <t>En calidad de préstamo a desarrollo urbano</t>
  </si>
  <si>
    <t>En calidad de préstamo a la contravencional</t>
  </si>
  <si>
    <t>Computadora completa, monitor</t>
  </si>
  <si>
    <t>CM17H9FSC00796E</t>
  </si>
  <si>
    <t>En uso de Sgto. Lopez</t>
  </si>
  <si>
    <t>En uso de Unidad de Combustible</t>
  </si>
  <si>
    <t>Según código pertenece a catastro, pero no hay documento que respalda el traslado</t>
  </si>
  <si>
    <t>Monitor- ZWZ8H4LC806079H</t>
  </si>
  <si>
    <t xml:space="preserve"> HP</t>
  </si>
  <si>
    <t xml:space="preserve"> L380</t>
  </si>
  <si>
    <t>CORSARIO</t>
  </si>
  <si>
    <t>KATANA</t>
  </si>
  <si>
    <t>Archivador Metalico 4 gavetas</t>
  </si>
  <si>
    <t>GRS</t>
  </si>
  <si>
    <t>CETRON</t>
  </si>
  <si>
    <t>MASTERTECH</t>
  </si>
  <si>
    <t>GENEZY</t>
  </si>
  <si>
    <t>HITACHI</t>
  </si>
  <si>
    <t>PRIMO</t>
  </si>
  <si>
    <t>-</t>
  </si>
  <si>
    <t>Máquina de escribir eléctrica</t>
  </si>
  <si>
    <t>Oficina del Jefe.</t>
  </si>
  <si>
    <t>860231-1408-15</t>
  </si>
  <si>
    <t>860231-1408-14</t>
  </si>
  <si>
    <t>860231-1408-16</t>
  </si>
  <si>
    <t>TRASLADADA A UFI</t>
  </si>
  <si>
    <t>En calidad de préstamo (pertenece a subgerencia financiera)</t>
  </si>
  <si>
    <t>En calidad de préstamo (pertenece a presupuesto)</t>
  </si>
  <si>
    <t>En calidad de préstamo (pertenece a contabilidad)</t>
  </si>
  <si>
    <t>En calidad de préstamo, pertenece a sub gerencia financiera</t>
  </si>
  <si>
    <t>Pertenece al CMPV
(Estaba en jurídico)</t>
  </si>
  <si>
    <t>Solo se encontró monitor, según código figura como Computadora Completa, Uso Nelson</t>
  </si>
  <si>
    <t>Laptop core I3</t>
  </si>
  <si>
    <t>LS1922VVA</t>
  </si>
  <si>
    <t>860203-1202-11</t>
  </si>
  <si>
    <t>TRASLADADO AL RASTRO</t>
  </si>
  <si>
    <t>En calidad de préstamo por parte gerencia general</t>
  </si>
  <si>
    <t>860218-1501-09</t>
  </si>
  <si>
    <t>860218-1501-10</t>
  </si>
  <si>
    <t>Silla Secretarial con Brazos</t>
  </si>
  <si>
    <t>Tecno Seating</t>
  </si>
  <si>
    <t>Canvas</t>
  </si>
  <si>
    <t>Mesh gris, Tela Gris, rodo 60 mm</t>
  </si>
  <si>
    <t>860207-1501-10</t>
  </si>
  <si>
    <t>860239-1501-01</t>
  </si>
  <si>
    <t>860238-1501-01</t>
  </si>
  <si>
    <t>860228-1501-01</t>
  </si>
  <si>
    <t>860224-1501-01</t>
  </si>
  <si>
    <t>860236-1501-01</t>
  </si>
  <si>
    <t>860232-1514-01</t>
  </si>
  <si>
    <t>Bomba Achicadora 5.5HP</t>
  </si>
  <si>
    <t>Honda</t>
  </si>
  <si>
    <t>WL30XH</t>
  </si>
  <si>
    <t>Donada por CASW, SA de CV</t>
  </si>
  <si>
    <t>860224-1202-02</t>
  </si>
  <si>
    <t>860224-1202-03</t>
  </si>
  <si>
    <t>860224-1202-04</t>
  </si>
  <si>
    <t>860224-1202-05</t>
  </si>
  <si>
    <t>Scaner 4800x4800 dpi/ppp</t>
  </si>
  <si>
    <t>Canon</t>
  </si>
  <si>
    <t>Lide400</t>
  </si>
  <si>
    <t>KLXC25328</t>
  </si>
  <si>
    <t>KLXC25329</t>
  </si>
  <si>
    <t>KLXC25327</t>
  </si>
  <si>
    <t>KLXC25330</t>
  </si>
  <si>
    <t>SG-6000-EZ860</t>
  </si>
  <si>
    <t>Hillstone</t>
  </si>
  <si>
    <t>Firewall</t>
  </si>
  <si>
    <t>860241-1201-11</t>
  </si>
  <si>
    <t>860241-1201-12</t>
  </si>
  <si>
    <t>860241-1201-13</t>
  </si>
  <si>
    <t>860241-1201-14</t>
  </si>
  <si>
    <t>860241-1201-15</t>
  </si>
  <si>
    <t>860241-1201-16</t>
  </si>
  <si>
    <t>860241-1201-17</t>
  </si>
  <si>
    <t>860241-1201-18</t>
  </si>
  <si>
    <t>860241-1201-19</t>
  </si>
  <si>
    <t>860241-1201-20</t>
  </si>
  <si>
    <t>860241-1201-21</t>
  </si>
  <si>
    <t>860241-1201-22</t>
  </si>
  <si>
    <t>Mesa plastico metal Plegable</t>
  </si>
  <si>
    <t>72x29</t>
  </si>
  <si>
    <t>48x24</t>
  </si>
  <si>
    <t>860241-1214-01</t>
  </si>
  <si>
    <t>860220-1202-29</t>
  </si>
  <si>
    <t>15-DY2060LA</t>
  </si>
  <si>
    <t>Core i3(1125g4); 8GB DDR4, M.2 256GB, 15.6"</t>
  </si>
  <si>
    <t>860257-1502-01</t>
  </si>
  <si>
    <t>ProDesk 400 G7 SFF</t>
  </si>
  <si>
    <t>860257-1502-02</t>
  </si>
  <si>
    <t>860257-1502-03</t>
  </si>
  <si>
    <t>1CR14100JZ</t>
  </si>
  <si>
    <t>MXL2024D8J</t>
  </si>
  <si>
    <t>1CR13912DB</t>
  </si>
  <si>
    <t>MXL2024D2K</t>
  </si>
  <si>
    <t>1CR1501JB7</t>
  </si>
  <si>
    <t>MXL2024HLC</t>
  </si>
  <si>
    <t>860257-1502-04</t>
  </si>
  <si>
    <t>MAXIFY GX6010</t>
  </si>
  <si>
    <t>KNDK01481</t>
  </si>
  <si>
    <t>860257-1506-01</t>
  </si>
  <si>
    <t>TV de 55"</t>
  </si>
  <si>
    <t>0BWU3CXT202372</t>
  </si>
  <si>
    <t>860257-1502-05</t>
  </si>
  <si>
    <t>R-UPR1008</t>
  </si>
  <si>
    <t>210519-3141155</t>
  </si>
  <si>
    <t>860257-1502-06</t>
  </si>
  <si>
    <t>860257-1502-07</t>
  </si>
  <si>
    <t>210519-3141154</t>
  </si>
  <si>
    <t>210519-3141153</t>
  </si>
  <si>
    <t>860257-1504-01</t>
  </si>
  <si>
    <t>Plotter / Impresor 36"</t>
  </si>
  <si>
    <t>DesignJet T650</t>
  </si>
  <si>
    <t>CN0C12M02R</t>
  </si>
  <si>
    <t>UBICACIÓN</t>
  </si>
  <si>
    <t>UIC</t>
  </si>
  <si>
    <t>Adulto Mayor</t>
  </si>
  <si>
    <t>Casa Juventud</t>
  </si>
  <si>
    <t>Bafle/Bajo</t>
  </si>
  <si>
    <t>Hechizo</t>
  </si>
  <si>
    <t>NO UBICADO</t>
  </si>
  <si>
    <t>EN GERENCIA ADMON</t>
  </si>
  <si>
    <t>NO UBICADA</t>
  </si>
  <si>
    <t>EN CONTABILIDAD</t>
  </si>
  <si>
    <t>GERENCIA ADMON</t>
  </si>
  <si>
    <t>EN SINDICATURA</t>
  </si>
  <si>
    <t xml:space="preserve">Es el código del Departamento de SAN SALVADOR </t>
  </si>
  <si>
    <t xml:space="preserve">Es el código del Municipio de APOPA </t>
  </si>
  <si>
    <t xml:space="preserve">Es el código del Concejo Municipal tomado del Organigrama Institucional. </t>
  </si>
  <si>
    <t xml:space="preserve">Concejo Municipal </t>
  </si>
  <si>
    <t xml:space="preserve">Despacho </t>
  </si>
  <si>
    <t>Secretaría Municipal</t>
  </si>
  <si>
    <t xml:space="preserve">Sindicatura </t>
  </si>
  <si>
    <t xml:space="preserve">Auditoría Interna </t>
  </si>
  <si>
    <t xml:space="preserve">Gerencia General </t>
  </si>
  <si>
    <t xml:space="preserve">Unidad Jurídica </t>
  </si>
  <si>
    <t xml:space="preserve">Unidad de Gestión y Cooperación </t>
  </si>
  <si>
    <t xml:space="preserve">Departamento de Presupuesto </t>
  </si>
  <si>
    <t xml:space="preserve">Departamento de Tesorería </t>
  </si>
  <si>
    <t xml:space="preserve">Departamento de Contabilidad </t>
  </si>
  <si>
    <t xml:space="preserve">Sección de Catastro y Registro Tributario </t>
  </si>
  <si>
    <t xml:space="preserve">Sección de Cuentas Corrientes </t>
  </si>
  <si>
    <t xml:space="preserve">Sección de Recuperación de Mora </t>
  </si>
  <si>
    <t xml:space="preserve">Unidad de Tecnologías de Información y Comunicación </t>
  </si>
  <si>
    <t xml:space="preserve">Departamento de Registro del Estado Familiar </t>
  </si>
  <si>
    <t xml:space="preserve">Departamento de Recursos Humanos </t>
  </si>
  <si>
    <t xml:space="preserve">Departamento de Proyectos </t>
  </si>
  <si>
    <t xml:space="preserve">Departamento de Desarrollo Urbano y Ordenamiento Territorial </t>
  </si>
  <si>
    <t xml:space="preserve">Cuerpo de Agentes Municipales </t>
  </si>
  <si>
    <t>Departamento de Servicios Generales y Mantenimiento de Parques y Zonas Verdes</t>
  </si>
  <si>
    <t xml:space="preserve">Departamento de Cementerios </t>
  </si>
  <si>
    <t xml:space="preserve">Departamento de Alumbrado Público </t>
  </si>
  <si>
    <t xml:space="preserve">Departamento Administración de Mercados </t>
  </si>
  <si>
    <t>Unidad de Comunicaciones</t>
  </si>
  <si>
    <t xml:space="preserve">Departamento de Promoción para la Salud </t>
  </si>
  <si>
    <t xml:space="preserve">Departamento de Recolección y Aseo </t>
  </si>
  <si>
    <t xml:space="preserve">Departamento Rastro Municipal </t>
  </si>
  <si>
    <t xml:space="preserve">Departamento del Adulto Mayor </t>
  </si>
  <si>
    <t xml:space="preserve">Departamento de Niñez, Adolescencia y Juventud </t>
  </si>
  <si>
    <t xml:space="preserve">Unidad Municipal de la Mujer </t>
  </si>
  <si>
    <t xml:space="preserve">Departamento de Capacitaciones y Biblioteca Municipal </t>
  </si>
  <si>
    <t xml:space="preserve">Departamento de Desarrollo Económico Territorial </t>
  </si>
  <si>
    <t xml:space="preserve">Departamento Municipal de los Deportes </t>
  </si>
  <si>
    <t xml:space="preserve">Departamento de Promoción Social </t>
  </si>
  <si>
    <t xml:space="preserve">Departamento de Identidad Cultural </t>
  </si>
  <si>
    <t xml:space="preserve">Unidad de Acceso a la Información Pública </t>
  </si>
  <si>
    <t xml:space="preserve">Departamento de Coordinación Tributaria </t>
  </si>
  <si>
    <t xml:space="preserve">Departamento de Talleres </t>
  </si>
  <si>
    <t xml:space="preserve">Departamento de Gestión del Riesgo y Adaptación al Cambio Climático </t>
  </si>
  <si>
    <t xml:space="preserve">Unidad de Planificación y Seguimiento </t>
  </si>
  <si>
    <t xml:space="preserve">Departamento de Transporte Administrativo </t>
  </si>
  <si>
    <t xml:space="preserve">Departamento Municipal de Prevención de la Violencia </t>
  </si>
  <si>
    <t>Unidad de Gestión Documental y Archivo.</t>
  </si>
  <si>
    <t>Unidad de Activo Fijo</t>
  </si>
  <si>
    <t>UNIDAD/DEPARTAMENTO</t>
  </si>
  <si>
    <t>ESPECIFICACION</t>
  </si>
  <si>
    <t xml:space="preserve"> Es el código que identifica a los bienes muebles. </t>
  </si>
  <si>
    <t xml:space="preserve">Código que representa la fuente de financiamiento por fondos propios. </t>
  </si>
  <si>
    <t xml:space="preserve">Es el código que representa a mobiliario y equipo de oficina. </t>
  </si>
  <si>
    <t xml:space="preserve">   0  1</t>
  </si>
  <si>
    <t>UNIDAD ASIGNADA</t>
  </si>
  <si>
    <t>UBICACIÓN REAL</t>
  </si>
  <si>
    <t>UNIDAD MUNICIPAL DE MEDIO AMBIENTE</t>
  </si>
  <si>
    <t>Bascula electronica de 3 piezas (2 planchas y modulo principal)</t>
  </si>
  <si>
    <t>GIROPES</t>
  </si>
  <si>
    <t>BPRF</t>
  </si>
  <si>
    <t>860207-1514-14</t>
  </si>
  <si>
    <t>860207-1514-11</t>
  </si>
  <si>
    <t>NUEVO</t>
  </si>
  <si>
    <t xml:space="preserve">Equipo consta de 3 piezas </t>
  </si>
  <si>
    <t>Unidad Municipal de Tejido Social</t>
  </si>
  <si>
    <t xml:space="preserve">Gerencia Ambiental </t>
  </si>
  <si>
    <t xml:space="preserve">Gerencia Financiera Tributaria </t>
  </si>
  <si>
    <t xml:space="preserve">Gerencia Administrativa </t>
  </si>
  <si>
    <t xml:space="preserve">Gerencia de Desarrollo Social </t>
  </si>
  <si>
    <t xml:space="preserve">Gerencia de Desarrollo Territorial </t>
  </si>
  <si>
    <t>Gerencia Medio Ambiente</t>
  </si>
  <si>
    <t>Gerencia de Desarrollo Social.</t>
  </si>
  <si>
    <t>Unidad de la Mujer</t>
  </si>
  <si>
    <t>Clínica Municipal</t>
  </si>
  <si>
    <t>Casa de la Juventud</t>
  </si>
  <si>
    <t xml:space="preserve">CDI Los Ángeles </t>
  </si>
  <si>
    <t>CDI Valle Verde</t>
  </si>
  <si>
    <t>Biblioteca</t>
  </si>
  <si>
    <t>Promosión Social</t>
  </si>
  <si>
    <t>DMDA</t>
  </si>
  <si>
    <t xml:space="preserve">Indentidad Cultural </t>
  </si>
  <si>
    <t xml:space="preserve">Archivo </t>
  </si>
  <si>
    <t xml:space="preserve">Consejo Municipal </t>
  </si>
  <si>
    <t>Aunditoria Interna</t>
  </si>
  <si>
    <t>Despacho Municipal</t>
  </si>
  <si>
    <t xml:space="preserve">Secretaria Municipal </t>
  </si>
  <si>
    <t xml:space="preserve">Servicios Generales </t>
  </si>
  <si>
    <t>Acceso a la Información</t>
  </si>
  <si>
    <t>Talleres</t>
  </si>
  <si>
    <t xml:space="preserve">Talleres </t>
  </si>
  <si>
    <t xml:space="preserve">Recolección y Aseo </t>
  </si>
  <si>
    <t>Unidad de Prpyectos</t>
  </si>
  <si>
    <t xml:space="preserve">Cuentas Corrientes </t>
  </si>
  <si>
    <t xml:space="preserve">Gestion y Cooperación </t>
  </si>
  <si>
    <t>Gerenecia Administrativa</t>
  </si>
  <si>
    <t>Sindicatura</t>
  </si>
  <si>
    <t xml:space="preserve">Juridico </t>
  </si>
  <si>
    <t xml:space="preserve">Cementerios </t>
  </si>
  <si>
    <t>Alumbrado Público</t>
  </si>
  <si>
    <t>Planificación  Segyuimiento</t>
  </si>
  <si>
    <t xml:space="preserve">Informatica </t>
  </si>
  <si>
    <t xml:space="preserve">Comunicaciones </t>
  </si>
  <si>
    <t xml:space="preserve">Presupuesto </t>
  </si>
  <si>
    <t xml:space="preserve">Gerencia Financiera </t>
  </si>
  <si>
    <t>CAM</t>
  </si>
  <si>
    <t>Transporte</t>
  </si>
  <si>
    <t xml:space="preserve">Activo Fijo </t>
  </si>
  <si>
    <t>Recuperación de Mora</t>
  </si>
  <si>
    <t>R.E.F</t>
  </si>
  <si>
    <t xml:space="preserve">Tesoreria </t>
  </si>
  <si>
    <t xml:space="preserve">Desarrollo Urbano </t>
  </si>
  <si>
    <t>Coordinación Tributaria</t>
  </si>
  <si>
    <t xml:space="preserve">Almacén </t>
  </si>
  <si>
    <t xml:space="preserve">Rastro </t>
  </si>
  <si>
    <t>Mercado</t>
  </si>
  <si>
    <t xml:space="preserve">Desarrollo económico </t>
  </si>
  <si>
    <t>Gerencia DT</t>
  </si>
  <si>
    <t>R.R.H.H</t>
  </si>
  <si>
    <t>Gestión de Riesgo</t>
  </si>
  <si>
    <t>N</t>
  </si>
  <si>
    <t>860224-1202-0037</t>
  </si>
  <si>
    <t xml:space="preserve">CPU Armado </t>
  </si>
  <si>
    <t xml:space="preserve">Pendiente </t>
  </si>
  <si>
    <t xml:space="preserve">Intel </t>
  </si>
  <si>
    <t>Cor is 10a</t>
  </si>
  <si>
    <t xml:space="preserve">Nuevo </t>
  </si>
  <si>
    <t>860224-1202-0038</t>
  </si>
  <si>
    <t>860224-1202-0039</t>
  </si>
  <si>
    <t>860224-1202-0040</t>
  </si>
  <si>
    <t>860224-1202-0041</t>
  </si>
  <si>
    <t>860224-1202-0042</t>
  </si>
  <si>
    <t>8Bg RAM DDR4, 1TBHDD</t>
  </si>
  <si>
    <t xml:space="preserve">Sin Código </t>
  </si>
  <si>
    <t xml:space="preserve">Estación de  trabajo </t>
  </si>
  <si>
    <t>Gabinete tipo Robot</t>
  </si>
  <si>
    <t>P24V G4 FHD</t>
  </si>
  <si>
    <t>1CR1501JB2</t>
  </si>
  <si>
    <t>1CR14100JH</t>
  </si>
  <si>
    <t>1CR14100K2</t>
  </si>
  <si>
    <t>1CR14100JD</t>
  </si>
  <si>
    <t>1CR14100JP</t>
  </si>
  <si>
    <t>1CR14100JY</t>
  </si>
  <si>
    <t xml:space="preserve">CIAM Plaza Mundo </t>
  </si>
  <si>
    <t>Equipo Donado por USAID</t>
  </si>
  <si>
    <t>Prodesck400G7</t>
  </si>
  <si>
    <t>1CZ2030105</t>
  </si>
  <si>
    <t>1CZ20202F6</t>
  </si>
  <si>
    <t>1CZ20202DK</t>
  </si>
  <si>
    <t>1CZ20202CB</t>
  </si>
  <si>
    <t>1CZ20202DZ</t>
  </si>
  <si>
    <t>1CZ20301DP</t>
  </si>
  <si>
    <t>210519-3141160</t>
  </si>
  <si>
    <t>210519-3141159</t>
  </si>
  <si>
    <t>210519-3141157</t>
  </si>
  <si>
    <t>210519-3141162</t>
  </si>
  <si>
    <t>210619-3071637</t>
  </si>
  <si>
    <t>210519-3741158</t>
  </si>
  <si>
    <t xml:space="preserve">Porta CPU melamina </t>
  </si>
  <si>
    <t>S/M</t>
  </si>
  <si>
    <t>S/S</t>
  </si>
  <si>
    <t xml:space="preserve">Cuenta Monedas </t>
  </si>
  <si>
    <t>CDM</t>
  </si>
  <si>
    <t>CDM-25</t>
  </si>
  <si>
    <t xml:space="preserve">Linksis </t>
  </si>
  <si>
    <t>LGS124</t>
  </si>
  <si>
    <t>13W20M48B00079</t>
  </si>
  <si>
    <t>GX6020</t>
  </si>
  <si>
    <t>KNDK02438</t>
  </si>
  <si>
    <t>KNDK02475</t>
  </si>
  <si>
    <t xml:space="preserve">Estante Metalico </t>
  </si>
  <si>
    <t xml:space="preserve">Caja Informatica </t>
  </si>
  <si>
    <t>Switch 24 Prt.</t>
  </si>
  <si>
    <t xml:space="preserve">Cuenta Billetes </t>
  </si>
  <si>
    <t>3nStar</t>
  </si>
  <si>
    <t xml:space="preserve">Escritorio en L, dos piezas </t>
  </si>
  <si>
    <t>Soporte para TV</t>
  </si>
  <si>
    <t xml:space="preserve">Router Blanco </t>
  </si>
  <si>
    <t>860263-1501-01</t>
  </si>
  <si>
    <t>860263-1501-02</t>
  </si>
  <si>
    <t>860263-1501-03</t>
  </si>
  <si>
    <t>860263-1501-04</t>
  </si>
  <si>
    <t>860263-1501-05</t>
  </si>
  <si>
    <t>860263-1501-06</t>
  </si>
  <si>
    <t>860263-1501-07</t>
  </si>
  <si>
    <t>860263-1501-08</t>
  </si>
  <si>
    <t>860263-1501-09</t>
  </si>
  <si>
    <t>860263-1501-10</t>
  </si>
  <si>
    <t>860263-1501-11</t>
  </si>
  <si>
    <t>860263-1501-12</t>
  </si>
  <si>
    <t>860263-1501-13</t>
  </si>
  <si>
    <t>860263-1501-14</t>
  </si>
  <si>
    <t>860263-1501-15</t>
  </si>
  <si>
    <t>860263-1501-16</t>
  </si>
  <si>
    <t>860263-1501-17</t>
  </si>
  <si>
    <t>860263-1501-18</t>
  </si>
  <si>
    <t>860263-1501-19</t>
  </si>
  <si>
    <t>860263-1501-20</t>
  </si>
  <si>
    <t>860263-1501-21</t>
  </si>
  <si>
    <t>860263-1501-22</t>
  </si>
  <si>
    <t>860263-1501-23</t>
  </si>
  <si>
    <t>860263-1501-24</t>
  </si>
  <si>
    <t>860263-1501-25</t>
  </si>
  <si>
    <t>860263-1502-01</t>
  </si>
  <si>
    <t>860263-1502-02</t>
  </si>
  <si>
    <t>860263-1502-03</t>
  </si>
  <si>
    <t>860263-1502-04</t>
  </si>
  <si>
    <t>860263-1502-05</t>
  </si>
  <si>
    <t>860263-1502-06</t>
  </si>
  <si>
    <t>860263-1502-07</t>
  </si>
  <si>
    <t>860263-1502-08</t>
  </si>
  <si>
    <t>860263-1502-09</t>
  </si>
  <si>
    <t>860263-1502-10</t>
  </si>
  <si>
    <t>860263-1502-11</t>
  </si>
  <si>
    <t>860263-1502-12</t>
  </si>
  <si>
    <t>860263-1501-26</t>
  </si>
  <si>
    <t>860263-1501-27</t>
  </si>
  <si>
    <t>860263-1501-28</t>
  </si>
  <si>
    <t>860263-1501-29</t>
  </si>
  <si>
    <t>860263-1503-01</t>
  </si>
  <si>
    <t>860263-1501-30</t>
  </si>
  <si>
    <t>860211-1201-02</t>
  </si>
  <si>
    <t>860263-1501-31</t>
  </si>
  <si>
    <t>860263-1503-04</t>
  </si>
  <si>
    <t>860263-1501-33</t>
  </si>
  <si>
    <t>860263-1202-02</t>
  </si>
  <si>
    <t>860263-1202-03</t>
  </si>
  <si>
    <t>860263-1206-01</t>
  </si>
  <si>
    <t>860263-1202-01</t>
  </si>
  <si>
    <t>860263-1201-03</t>
  </si>
  <si>
    <t>860263-1202-04</t>
  </si>
  <si>
    <t>BC1005</t>
  </si>
  <si>
    <t xml:space="preserve">Perteneciente a Catastro </t>
  </si>
  <si>
    <t xml:space="preserve">Usado </t>
  </si>
  <si>
    <t>860218-1502-03</t>
  </si>
  <si>
    <t>HPV24i FHD</t>
  </si>
  <si>
    <t>1CR22105PS</t>
  </si>
  <si>
    <t>1CZ20400PS</t>
  </si>
  <si>
    <t>860218-1502-04</t>
  </si>
  <si>
    <t>860218-1502-05</t>
  </si>
  <si>
    <t>860218-1502-06</t>
  </si>
  <si>
    <t>1CR22105NO</t>
  </si>
  <si>
    <t>1CZ220400J2</t>
  </si>
  <si>
    <t>1CR00105PV</t>
  </si>
  <si>
    <t>1CZ20400MJ</t>
  </si>
  <si>
    <t>860218-1502-07</t>
  </si>
  <si>
    <t>860218-1502-08</t>
  </si>
  <si>
    <t>860218-1502-09</t>
  </si>
  <si>
    <t>860218-1502-10</t>
  </si>
  <si>
    <t>860218-1502-11</t>
  </si>
  <si>
    <t>1CR22105LY</t>
  </si>
  <si>
    <t>1CZ2040051</t>
  </si>
  <si>
    <t>1CR22105LL</t>
  </si>
  <si>
    <t>1C2204400RR</t>
  </si>
  <si>
    <t>1CR22105NP</t>
  </si>
  <si>
    <t>1CZ20400JQ</t>
  </si>
  <si>
    <t>1CR22105PW</t>
  </si>
  <si>
    <t>1CZ2040151</t>
  </si>
  <si>
    <t>1CR22105N3</t>
  </si>
  <si>
    <t>1CZ20400R3</t>
  </si>
  <si>
    <t>1CR22105PT</t>
  </si>
  <si>
    <t>1CZ20400JF</t>
  </si>
  <si>
    <t>Melamina</t>
  </si>
  <si>
    <t>860218-1501-11</t>
  </si>
  <si>
    <t>860218-1501-12</t>
  </si>
  <si>
    <t>860218-1501-13</t>
  </si>
  <si>
    <t>860218-1501-14</t>
  </si>
  <si>
    <t>860218-1501-15</t>
  </si>
  <si>
    <t>860218-1501-16</t>
  </si>
  <si>
    <t>860218-1502-12</t>
  </si>
  <si>
    <t>860218-1502-13</t>
  </si>
  <si>
    <t>860218-1502-14</t>
  </si>
  <si>
    <t>860218-1502-15</t>
  </si>
  <si>
    <t>860218-1502-16</t>
  </si>
  <si>
    <t>860218-1502-17</t>
  </si>
  <si>
    <t>860218-1502-18</t>
  </si>
  <si>
    <t>AVR Back up</t>
  </si>
  <si>
    <t>860218-1502-19</t>
  </si>
  <si>
    <t>860218-1501-17</t>
  </si>
  <si>
    <t>L4523A</t>
  </si>
  <si>
    <t xml:space="preserve">Medidor de distancia laser </t>
  </si>
  <si>
    <t>Leica</t>
  </si>
  <si>
    <t>E7500i</t>
  </si>
  <si>
    <t>IC3177A-LD4BT</t>
  </si>
  <si>
    <t>860218-1514-01</t>
  </si>
  <si>
    <t>860218-1501-18</t>
  </si>
  <si>
    <t>860218-1501-19</t>
  </si>
  <si>
    <t>860218-1501-20</t>
  </si>
  <si>
    <t>860218-1501-21</t>
  </si>
  <si>
    <t>860218-1501-22</t>
  </si>
  <si>
    <t>860218-1501-23</t>
  </si>
  <si>
    <t>860218-1501-24</t>
  </si>
  <si>
    <t>860218-1501-25</t>
  </si>
  <si>
    <t>860218-1501-26</t>
  </si>
  <si>
    <t>860218-1501-27</t>
  </si>
  <si>
    <t>860218-1501-28</t>
  </si>
  <si>
    <t>860218-1501-29</t>
  </si>
  <si>
    <t>860218-1501-30</t>
  </si>
  <si>
    <t>860218-1501-31</t>
  </si>
  <si>
    <t>860218-1501-32</t>
  </si>
  <si>
    <t>860218-1501-33</t>
  </si>
  <si>
    <t>860218-1501-34</t>
  </si>
  <si>
    <t>860218-1501-35</t>
  </si>
  <si>
    <t>860218-1501-36</t>
  </si>
  <si>
    <t>860218-1502-20</t>
  </si>
  <si>
    <t>860240-1202-04</t>
  </si>
  <si>
    <t>L3250</t>
  </si>
  <si>
    <t xml:space="preserve">Sistema de tinta continua </t>
  </si>
  <si>
    <t xml:space="preserve">Impreso multi colores </t>
  </si>
  <si>
    <t>860218-1501-37</t>
  </si>
  <si>
    <t>CEFOR</t>
  </si>
  <si>
    <t>De acuerdo al código pertenece a registro familiar en uso de Gestión del Riesgo, UBICADO EN  CEFOR</t>
  </si>
  <si>
    <t>Ubicado en CEFOR</t>
  </si>
  <si>
    <t>R.E.F.</t>
  </si>
  <si>
    <t xml:space="preserve">Imporesor multi funcional </t>
  </si>
  <si>
    <t xml:space="preserve">Silla para recepcionista </t>
  </si>
  <si>
    <t xml:space="preserve">Con código sin registrar, ubicado en CEFOR </t>
  </si>
  <si>
    <t>860226-0000-00</t>
  </si>
  <si>
    <t>L-76iLCO</t>
  </si>
  <si>
    <t>Con código sin registrar, ubicado en CEFOR, el código no esta completo</t>
  </si>
  <si>
    <t>860226-1403-03</t>
  </si>
  <si>
    <t xml:space="preserve">Con código sin registrar, ubicado en CEFOR, el código no esta completo, la tarjeta main quemada. </t>
  </si>
  <si>
    <t xml:space="preserve">Con código sin registrar, ubicado en CEFOR, la trajerta main quemada. </t>
  </si>
  <si>
    <t xml:space="preserve">Ubicado en físico en Plaza Mundo </t>
  </si>
  <si>
    <t>860263-1502-14</t>
  </si>
  <si>
    <t>860263-1502-13</t>
  </si>
  <si>
    <t>Código anterior860218-1202-04</t>
  </si>
  <si>
    <t>código anterior 860218-1202-04</t>
  </si>
  <si>
    <t>G920HDA</t>
  </si>
  <si>
    <t>ETS6903255019</t>
  </si>
  <si>
    <t xml:space="preserve">CEFOR </t>
  </si>
  <si>
    <t>860263-1201-02</t>
  </si>
  <si>
    <t xml:space="preserve">Estacion de trabajo </t>
  </si>
  <si>
    <t>Adquirido con fondos propios</t>
  </si>
  <si>
    <t>860263-1201-04</t>
  </si>
  <si>
    <t>860263-1201-05</t>
  </si>
  <si>
    <t xml:space="preserve">Archivero metalico </t>
  </si>
  <si>
    <t>860263-1201-06</t>
  </si>
  <si>
    <t>860263-1201-07</t>
  </si>
  <si>
    <t>860263-1201-08</t>
  </si>
  <si>
    <t>860263-1201-09</t>
  </si>
  <si>
    <t>860263-1201-10</t>
  </si>
  <si>
    <t>860263-1201-11</t>
  </si>
  <si>
    <t>860263-1201-12</t>
  </si>
  <si>
    <t>860263-1201-13</t>
  </si>
  <si>
    <t>860263-1201-14</t>
  </si>
  <si>
    <t xml:space="preserve">Mesa doble puerta </t>
  </si>
  <si>
    <t xml:space="preserve">Cafetera para 60 tasa </t>
  </si>
  <si>
    <t xml:space="preserve">Silla secretarial  con brazo </t>
  </si>
  <si>
    <t xml:space="preserve">Escirtorio secretaria de madera </t>
  </si>
  <si>
    <t>Estante metalico 4 compartimientos</t>
  </si>
  <si>
    <t xml:space="preserve">Horno de microhondas </t>
  </si>
  <si>
    <t>Loker  8 puertas</t>
  </si>
  <si>
    <t>Gerencia Desarrollo Territorial</t>
  </si>
  <si>
    <t>860263-1201-16</t>
  </si>
  <si>
    <t>Impresor multicolores</t>
  </si>
  <si>
    <t>Laser jet Pro M203dw</t>
  </si>
  <si>
    <t>VNB3G64453</t>
  </si>
  <si>
    <t>860263-1201-17</t>
  </si>
  <si>
    <t>860263-12021-18</t>
  </si>
  <si>
    <t>860263-1203-01</t>
  </si>
  <si>
    <t xml:space="preserve">Toma turno </t>
  </si>
  <si>
    <t>pendiente</t>
  </si>
  <si>
    <t>VNB3G64469</t>
  </si>
  <si>
    <t>VNB3G64456</t>
  </si>
  <si>
    <t>860260-1201-55</t>
  </si>
  <si>
    <t>860260-1201-56</t>
  </si>
  <si>
    <t>860260-1201-57</t>
  </si>
  <si>
    <t>860260-1201-58</t>
  </si>
  <si>
    <t>860260-1201-59</t>
  </si>
  <si>
    <t>860260-1201-60</t>
  </si>
  <si>
    <t>860260-1201-61</t>
  </si>
  <si>
    <t>860260-1201-62</t>
  </si>
  <si>
    <t>860260-1201-63</t>
  </si>
  <si>
    <t>860260-1201-64</t>
  </si>
  <si>
    <t>860260-1201-65</t>
  </si>
  <si>
    <t xml:space="preserve">Estante metalico </t>
  </si>
  <si>
    <t xml:space="preserve">Dexion </t>
  </si>
  <si>
    <t>860209-1202-07</t>
  </si>
  <si>
    <t>Lenovo</t>
  </si>
  <si>
    <t>860209-1202-08</t>
  </si>
  <si>
    <t xml:space="preserve">Impresor multifuncional </t>
  </si>
  <si>
    <t>860215-1201-37</t>
  </si>
  <si>
    <t>Ubicada en fisico</t>
  </si>
  <si>
    <t>860263-1202-19</t>
  </si>
  <si>
    <t>860263-1202-20</t>
  </si>
  <si>
    <t>860263-1202-21</t>
  </si>
  <si>
    <t>860263-1202-22</t>
  </si>
  <si>
    <t>860263-1202-23</t>
  </si>
  <si>
    <t>860263-1202-24</t>
  </si>
  <si>
    <t>860263-1202-25</t>
  </si>
  <si>
    <t>860263-1202-26</t>
  </si>
  <si>
    <t>860263-1202-27</t>
  </si>
  <si>
    <t>860263-1202-28</t>
  </si>
  <si>
    <t>860263-1202-29</t>
  </si>
  <si>
    <t xml:space="preserve">Lector de codigos de barra </t>
  </si>
  <si>
    <t xml:space="preserve">Televisor pantalla plana </t>
  </si>
  <si>
    <t>Podadora de altura Sthil HT 105</t>
  </si>
  <si>
    <t xml:space="preserve">Pulidora de 9 </t>
  </si>
  <si>
    <t xml:space="preserve">Motoguadaña </t>
  </si>
  <si>
    <t>Cortadora de grama Stihl</t>
  </si>
  <si>
    <t>Podadora de altura Stihl HT 105</t>
  </si>
  <si>
    <t>860232-1214-01</t>
  </si>
  <si>
    <t>860232-1214-02</t>
  </si>
  <si>
    <t>860232-1214-03</t>
  </si>
  <si>
    <t>860232-1214-04</t>
  </si>
  <si>
    <t>860232-1214-05</t>
  </si>
  <si>
    <t>860232-1214-06</t>
  </si>
  <si>
    <t>860232-1214-08</t>
  </si>
  <si>
    <t>21/21/2022</t>
  </si>
  <si>
    <t>Stihl</t>
  </si>
  <si>
    <t>Dewalt</t>
  </si>
  <si>
    <t>$</t>
  </si>
  <si>
    <t xml:space="preserve">Archivador gris 2 compartimientos </t>
  </si>
  <si>
    <t xml:space="preserve">Cama individual </t>
  </si>
  <si>
    <t xml:space="preserve">Monitor Samsung </t>
  </si>
  <si>
    <t>Escritorio de melamina</t>
  </si>
  <si>
    <t xml:space="preserve">Computadora </t>
  </si>
  <si>
    <t>2x1 mtrs</t>
  </si>
  <si>
    <t>19 pulgadas</t>
  </si>
  <si>
    <t xml:space="preserve">Epson </t>
  </si>
  <si>
    <t xml:space="preserve">HP onli one </t>
  </si>
  <si>
    <t>Core I3</t>
  </si>
  <si>
    <t>Mesa de madera color café.</t>
  </si>
  <si>
    <t>1.25 x 2.20 mtrs.</t>
  </si>
  <si>
    <t xml:space="preserve">Silla de esepera 4 asientos </t>
  </si>
  <si>
    <t xml:space="preserve">Silla secretarial antigua </t>
  </si>
  <si>
    <t xml:space="preserve">En mal estado </t>
  </si>
  <si>
    <t>Silla de madera</t>
  </si>
  <si>
    <t xml:space="preserve">Closet metalico doble puerta </t>
  </si>
  <si>
    <t>1.07 mtrs</t>
  </si>
  <si>
    <t xml:space="preserve">82 cm de alto </t>
  </si>
  <si>
    <t xml:space="preserve">Quintero personal </t>
  </si>
  <si>
    <t xml:space="preserve">Pizarra Playwood </t>
  </si>
  <si>
    <t>98 x 1.23 mtrs</t>
  </si>
  <si>
    <t xml:space="preserve">Archivero metalico 2 gavetas </t>
  </si>
  <si>
    <t xml:space="preserve">Archivero metalico 3 gavetas </t>
  </si>
  <si>
    <t xml:space="preserve">Silla de madera con tapicería </t>
  </si>
  <si>
    <t xml:space="preserve">Locker 4 compartimientos </t>
  </si>
  <si>
    <t>Impresora Epson L 3250</t>
  </si>
  <si>
    <t xml:space="preserve">Laptop </t>
  </si>
  <si>
    <t>Core I5</t>
  </si>
  <si>
    <t xml:space="preserve">Megafono </t>
  </si>
  <si>
    <t>NEK</t>
  </si>
  <si>
    <t xml:space="preserve">De 45 whats </t>
  </si>
  <si>
    <t xml:space="preserve">Camillaplastica </t>
  </si>
  <si>
    <t>metzger</t>
  </si>
  <si>
    <t xml:space="preserve">Extintor </t>
  </si>
  <si>
    <t>extin fire 20lb</t>
  </si>
  <si>
    <t>Newland</t>
  </si>
  <si>
    <t>PHBSP00884</t>
  </si>
  <si>
    <t>PHBSP00890</t>
  </si>
  <si>
    <t>MIKROTIK</t>
  </si>
  <si>
    <t>Alcaldia Municipal de Apopa</t>
  </si>
  <si>
    <t>Inventarios General de Bienes Muebles</t>
  </si>
  <si>
    <t>Al 02 de febrero de 2023</t>
  </si>
  <si>
    <t>Descargo relizado el 09 de febrero de 2023.</t>
  </si>
  <si>
    <t>Descargo realizado el 09 de febrero de 2023.</t>
  </si>
  <si>
    <t>Decargo realizado el 09 de febrero de 2023</t>
  </si>
  <si>
    <t>Descargo realizado el 24 de enero de 2023.</t>
  </si>
  <si>
    <t>Descargo realizado el 10 de enero de 2023</t>
  </si>
  <si>
    <t>860205-1202-01</t>
  </si>
  <si>
    <t>NT-1011</t>
  </si>
  <si>
    <t>Bueno</t>
  </si>
  <si>
    <t xml:space="preserve">INTEL </t>
  </si>
  <si>
    <t xml:space="preserve">Bueno </t>
  </si>
  <si>
    <t>Monitor de 19 pul.</t>
  </si>
  <si>
    <t>ZOM38A604NTEP6F812</t>
  </si>
  <si>
    <t>Vacante II</t>
  </si>
  <si>
    <t xml:space="preserve">DELL </t>
  </si>
  <si>
    <t xml:space="preserve">E2011HC </t>
  </si>
  <si>
    <t>CN-20H2UVM-64180</t>
  </si>
  <si>
    <t>Vacante I</t>
  </si>
  <si>
    <t>860205-1202-04</t>
  </si>
  <si>
    <t>CN-02H2UVM-64180-31WL</t>
  </si>
  <si>
    <t xml:space="preserve">Uso de Yessenia López </t>
  </si>
  <si>
    <t>OPTIPLEX 310</t>
  </si>
  <si>
    <t xml:space="preserve">HPW2P2WL </t>
  </si>
  <si>
    <t>Refencia: códogo antiguo.</t>
  </si>
  <si>
    <t>Aire acondicionado 24,000 BTU</t>
  </si>
  <si>
    <t xml:space="preserve">YORK </t>
  </si>
  <si>
    <t xml:space="preserve">Estante de 5 niveles </t>
  </si>
  <si>
    <t>Pizarra Acrilica 1mt</t>
  </si>
  <si>
    <t xml:space="preserve">Silla secretarial con brazo </t>
  </si>
  <si>
    <t xml:space="preserve">C/malla </t>
  </si>
  <si>
    <t>860205-1202-05</t>
  </si>
  <si>
    <t>TC: 7508</t>
  </si>
  <si>
    <t xml:space="preserve">Archivero con llave de 4 gabetas </t>
  </si>
  <si>
    <t>D`metal</t>
  </si>
  <si>
    <t xml:space="preserve">No funciona la llave </t>
  </si>
  <si>
    <t>TC-7508</t>
  </si>
  <si>
    <t xml:space="preserve">Sin usar </t>
  </si>
  <si>
    <t>Nuevo</t>
  </si>
  <si>
    <t xml:space="preserve">Mueble para coputadora </t>
  </si>
  <si>
    <t xml:space="preserve">Estado Regular </t>
  </si>
  <si>
    <t xml:space="preserve">En uso </t>
  </si>
  <si>
    <t xml:space="preserve"> Sin código </t>
  </si>
  <si>
    <t>860205-1201-08</t>
  </si>
  <si>
    <t>Cmalla</t>
  </si>
  <si>
    <t xml:space="preserve">Sin código </t>
  </si>
  <si>
    <t xml:space="preserve">Escritorio secretarial  </t>
  </si>
  <si>
    <t xml:space="preserve">Yessenia López </t>
  </si>
  <si>
    <t>Kyocera</t>
  </si>
  <si>
    <t>Ecosys M2040dn</t>
  </si>
  <si>
    <t>TC-7580</t>
  </si>
  <si>
    <t xml:space="preserve">Continental </t>
  </si>
  <si>
    <t xml:space="preserve">Regular </t>
  </si>
  <si>
    <t>En uso</t>
  </si>
  <si>
    <t>En uso por auditor interno</t>
  </si>
  <si>
    <t xml:space="preserve">Escritorio ejecutivo tipo L </t>
  </si>
  <si>
    <t>amarillo/negro</t>
  </si>
  <si>
    <t xml:space="preserve">Silla de espera con escudo </t>
  </si>
  <si>
    <t xml:space="preserve">Despacho Municipal </t>
  </si>
  <si>
    <t xml:space="preserve">Color Beige </t>
  </si>
  <si>
    <t>860202-1201-02</t>
  </si>
  <si>
    <t xml:space="preserve">Archivador metalico </t>
  </si>
  <si>
    <t xml:space="preserve">Color negro 4 gavetas </t>
  </si>
  <si>
    <t xml:space="preserve">Color café , uso del alcalde municipal escritorio, en L mas librera y mesa de centro </t>
  </si>
  <si>
    <t>860202-1201-04</t>
  </si>
  <si>
    <t xml:space="preserve">Mal estado </t>
  </si>
  <si>
    <t xml:space="preserve">En uso de Wendy </t>
  </si>
  <si>
    <t xml:space="preserve">Juego de sala </t>
  </si>
  <si>
    <t xml:space="preserve">En cuero y color negro  </t>
  </si>
  <si>
    <t>60202-1201-19</t>
  </si>
  <si>
    <t>860202-1201-06</t>
  </si>
  <si>
    <t xml:space="preserve">Librera de madera y vidrio </t>
  </si>
  <si>
    <t>860202-1201-07</t>
  </si>
  <si>
    <t xml:space="preserve">Escritorio secretarial de 3 gavetas </t>
  </si>
  <si>
    <t>860202-1201-08</t>
  </si>
  <si>
    <t xml:space="preserve">Funcional </t>
  </si>
  <si>
    <t>V193</t>
  </si>
  <si>
    <t xml:space="preserve">En uso Mercy </t>
  </si>
  <si>
    <t>860202-1202-02</t>
  </si>
  <si>
    <t xml:space="preserve">CLON </t>
  </si>
  <si>
    <t>CORTE I5</t>
  </si>
  <si>
    <t xml:space="preserve">OMEGA </t>
  </si>
  <si>
    <t>Vacante 1</t>
  </si>
  <si>
    <t>860203-1202-02</t>
  </si>
  <si>
    <t>LE1851W</t>
  </si>
  <si>
    <t xml:space="preserve">En uso de wendy </t>
  </si>
  <si>
    <t>860202-1202-05</t>
  </si>
  <si>
    <t xml:space="preserve">ORBITEC </t>
  </si>
  <si>
    <t>L110518918</t>
  </si>
  <si>
    <t>860202-1207-01</t>
  </si>
  <si>
    <t>UNIFRIQ07</t>
  </si>
  <si>
    <t xml:space="preserve">Aire acondicionado </t>
  </si>
  <si>
    <t>Capacidad 24,000 BTU</t>
  </si>
  <si>
    <t xml:space="preserve">Confor Star </t>
  </si>
  <si>
    <t xml:space="preserve">UNIFRIQ </t>
  </si>
  <si>
    <t xml:space="preserve">Ubicado en  el despacho del alcalde </t>
  </si>
  <si>
    <t xml:space="preserve">Impresor multifunional </t>
  </si>
  <si>
    <t>INTANC 315</t>
  </si>
  <si>
    <t>860213-1202-01</t>
  </si>
  <si>
    <t>Bueno asigando a gestión y cooperación.</t>
  </si>
  <si>
    <t xml:space="preserve">Archivero tipo robot </t>
  </si>
  <si>
    <t>860202-1201-10</t>
  </si>
  <si>
    <t xml:space="preserve">De metal y color gris </t>
  </si>
  <si>
    <t>LCD</t>
  </si>
  <si>
    <t>CN:0Y1GOM-74261-991-8EEU</t>
  </si>
  <si>
    <t xml:space="preserve">DEXTON </t>
  </si>
  <si>
    <t>X2P4107421</t>
  </si>
  <si>
    <t xml:space="preserve">Uso de despacho </t>
  </si>
  <si>
    <t xml:space="preserve">Uso del despacho </t>
  </si>
  <si>
    <t>860202-1201-13</t>
  </si>
  <si>
    <t xml:space="preserve">Silla ejecutiva con brazo </t>
  </si>
  <si>
    <t>Furter</t>
  </si>
  <si>
    <t xml:space="preserve">Mesa de centro </t>
  </si>
  <si>
    <t xml:space="preserve">Con tapiceria negra </t>
  </si>
  <si>
    <t>860202-1201-15</t>
  </si>
  <si>
    <t>860202-1201-16</t>
  </si>
  <si>
    <t>860202-1201-17</t>
  </si>
  <si>
    <t>860202-1201-18</t>
  </si>
  <si>
    <t xml:space="preserve">Silla de espera de poliuretano </t>
  </si>
  <si>
    <t>860202-1201-20</t>
  </si>
  <si>
    <t>860202-1201-21</t>
  </si>
  <si>
    <t>860202-1201-22</t>
  </si>
  <si>
    <t>860202-1201-23</t>
  </si>
  <si>
    <t>860202-1201-24</t>
  </si>
  <si>
    <t xml:space="preserve">Negra resplado decorado </t>
  </si>
  <si>
    <t>Negra tapisadas, trasladadas de concejo</t>
  </si>
  <si>
    <t xml:space="preserve">Respaldo de malla </t>
  </si>
  <si>
    <t xml:space="preserve">Silla ejecutiva con brazos </t>
  </si>
  <si>
    <t>860202-1201-26</t>
  </si>
  <si>
    <t xml:space="preserve">Mesa de reuniones </t>
  </si>
  <si>
    <t>de 2 metros de largo por 70 de ancho, con cubierta amarilla.</t>
  </si>
  <si>
    <t xml:space="preserve">Uso de Sandrita </t>
  </si>
  <si>
    <t xml:space="preserve">Archivador metalico negro de 3 gavetas </t>
  </si>
  <si>
    <t xml:space="preserve">Uso común </t>
  </si>
  <si>
    <t xml:space="preserve">Uso de Ana </t>
  </si>
  <si>
    <t xml:space="preserve">Silla secretarial  </t>
  </si>
  <si>
    <t xml:space="preserve">Uso de Rubia </t>
  </si>
  <si>
    <t>860203-1201-07</t>
  </si>
  <si>
    <t>Escritorio módular tipo L</t>
  </si>
  <si>
    <t xml:space="preserve">Usop de Secreatrio municipal. </t>
  </si>
  <si>
    <t>860203-1201-09</t>
  </si>
  <si>
    <t xml:space="preserve">Archivador metálico color negro </t>
  </si>
  <si>
    <t>860203-1201-10</t>
  </si>
  <si>
    <t>860203-1201-08</t>
  </si>
  <si>
    <t xml:space="preserve">Uso Rubia </t>
  </si>
  <si>
    <t xml:space="preserve">Archivador metálico  </t>
  </si>
  <si>
    <t>860203-1202-01</t>
  </si>
  <si>
    <t xml:space="preserve">Computadora sin monitor </t>
  </si>
  <si>
    <t>3CQ5261L97</t>
  </si>
  <si>
    <t>XTECH</t>
  </si>
  <si>
    <t xml:space="preserve">Uso Sandrita </t>
  </si>
  <si>
    <t>860203-1202-04</t>
  </si>
  <si>
    <t>L17185</t>
  </si>
  <si>
    <t>707VXZJ3N653</t>
  </si>
  <si>
    <t xml:space="preserve">BITRON </t>
  </si>
  <si>
    <t>AMDSEMPRON</t>
  </si>
  <si>
    <t xml:space="preserve">Uso de secretario Municipal. </t>
  </si>
  <si>
    <t>860203-1202-05</t>
  </si>
  <si>
    <t>860203-1202-06</t>
  </si>
  <si>
    <t xml:space="preserve">FORZA </t>
  </si>
  <si>
    <t>NT-751</t>
  </si>
  <si>
    <t xml:space="preserve">Trasladada del concejo </t>
  </si>
  <si>
    <t>860203-1202-07</t>
  </si>
  <si>
    <t xml:space="preserve">Kyocera </t>
  </si>
  <si>
    <t>860203-1201-12</t>
  </si>
  <si>
    <t xml:space="preserve">Silla de espera con tapiceria </t>
  </si>
  <si>
    <t>E1942</t>
  </si>
  <si>
    <t xml:space="preserve">Color negro </t>
  </si>
  <si>
    <t xml:space="preserve">Lenovo </t>
  </si>
  <si>
    <t>V4A200</t>
  </si>
  <si>
    <t>860203-1201-13</t>
  </si>
  <si>
    <t xml:space="preserve">Sillas ejecutiva </t>
  </si>
  <si>
    <t>En uso por secretario</t>
  </si>
  <si>
    <t>De persianas</t>
  </si>
  <si>
    <t>TC7508</t>
  </si>
  <si>
    <t>En uso de Ana</t>
  </si>
  <si>
    <t>212NDV P7K805</t>
  </si>
  <si>
    <t>NT751</t>
  </si>
  <si>
    <t>860203-1201-14</t>
  </si>
  <si>
    <t>860203-1207-01</t>
  </si>
  <si>
    <t>LENOX</t>
  </si>
  <si>
    <t>LM 024</t>
  </si>
  <si>
    <t>3C94810000433</t>
  </si>
  <si>
    <t>860203-1201-15</t>
  </si>
  <si>
    <t xml:space="preserve">Silla de espera con tapiz </t>
  </si>
  <si>
    <t>860203-1201-16</t>
  </si>
  <si>
    <t xml:space="preserve">Tres gavetas y color negro </t>
  </si>
  <si>
    <t>860203-1202-12</t>
  </si>
  <si>
    <t xml:space="preserve">HP </t>
  </si>
  <si>
    <t>14-R001LA</t>
  </si>
  <si>
    <t>CND4354RPZ</t>
  </si>
  <si>
    <t xml:space="preserve">En uso del secretario municipal </t>
  </si>
  <si>
    <t>860203-1201-17</t>
  </si>
  <si>
    <t xml:space="preserve">Vacante I </t>
  </si>
  <si>
    <t xml:space="preserve">Archivero de plastico color gris </t>
  </si>
  <si>
    <t xml:space="preserve">de 5 espacios </t>
  </si>
  <si>
    <t xml:space="preserve">Con respaldo de malla, en uso de Licda. Argumedo </t>
  </si>
  <si>
    <t xml:space="preserve">En uso de Licda. Argumedo </t>
  </si>
  <si>
    <t xml:space="preserve">Computadora completa </t>
  </si>
  <si>
    <t>21-b0002La</t>
  </si>
  <si>
    <t>8602120-1201-01</t>
  </si>
  <si>
    <t xml:space="preserve">Escritorio secretarial  de tre gavetas </t>
  </si>
  <si>
    <t xml:space="preserve">En uso de Licda. Magaly. </t>
  </si>
  <si>
    <t xml:space="preserve">Uso de Sarita </t>
  </si>
  <si>
    <t xml:space="preserve">En uso por Jefe de unidad </t>
  </si>
  <si>
    <t xml:space="preserve">Archivador metálico </t>
  </si>
  <si>
    <t xml:space="preserve">de 4 gavetas y color gris </t>
  </si>
  <si>
    <t xml:space="preserve">Uso de Diana Cañas </t>
  </si>
  <si>
    <t>860212-1201-06</t>
  </si>
  <si>
    <t>860212-1201-07</t>
  </si>
  <si>
    <t>860212-1201-08</t>
  </si>
  <si>
    <t>Uso de Licda. Magaly</t>
  </si>
  <si>
    <t>860212-1201-09</t>
  </si>
  <si>
    <t xml:space="preserve">Color rojo y de madera </t>
  </si>
  <si>
    <t>860212-1201-10</t>
  </si>
  <si>
    <t xml:space="preserve">De cuero, color negro y en uso de Jefe de unidad </t>
  </si>
  <si>
    <t>860212-1201-11</t>
  </si>
  <si>
    <t xml:space="preserve">Mesa mecanografica </t>
  </si>
  <si>
    <t xml:space="preserve">De metal y madera </t>
  </si>
  <si>
    <t>860212-1201-13</t>
  </si>
  <si>
    <t xml:space="preserve">Silla de espera de resina , color blanco </t>
  </si>
  <si>
    <t xml:space="preserve">Plegables </t>
  </si>
  <si>
    <t>860212-1402-03</t>
  </si>
  <si>
    <t>860214-1201-04</t>
  </si>
  <si>
    <t>860212-1202-01</t>
  </si>
  <si>
    <t>CONSULTAR</t>
  </si>
  <si>
    <t xml:space="preserve">En uso de Diana Cañas </t>
  </si>
  <si>
    <t>860212-1202-02</t>
  </si>
  <si>
    <t>860212-1202-03</t>
  </si>
  <si>
    <t>e16215</t>
  </si>
  <si>
    <t>860212-1202-04</t>
  </si>
  <si>
    <t>Comprado en el año 2017</t>
  </si>
  <si>
    <t>I,380</t>
  </si>
  <si>
    <t>X34NO14766</t>
  </si>
  <si>
    <t>860212-1202-05</t>
  </si>
  <si>
    <t>860212-1201-14</t>
  </si>
  <si>
    <t xml:space="preserve">Imprsor Multifuncional </t>
  </si>
  <si>
    <t xml:space="preserve">OFFICEJET POR 8600 PLUS </t>
  </si>
  <si>
    <t xml:space="preserve">Silla secretarial </t>
  </si>
  <si>
    <t>860212-1202-07</t>
  </si>
  <si>
    <t>C462-Q8BK051124</t>
  </si>
  <si>
    <t>860212-1202-08</t>
  </si>
  <si>
    <t>700w</t>
  </si>
  <si>
    <t>860212-1207-01</t>
  </si>
  <si>
    <t xml:space="preserve">Aire acondicionado 9,000BTU </t>
  </si>
  <si>
    <t xml:space="preserve">DAIKIN </t>
  </si>
  <si>
    <t>FTK509DL216</t>
  </si>
  <si>
    <t>860212-1202-09</t>
  </si>
  <si>
    <t xml:space="preserve">KYOCERA </t>
  </si>
  <si>
    <t>ECOSYS M204ODN/L</t>
  </si>
  <si>
    <t>860212-1201-16</t>
  </si>
  <si>
    <t xml:space="preserve">Credenza 1.44 metros </t>
  </si>
  <si>
    <t>860212-1202-10</t>
  </si>
  <si>
    <t>Ablerex</t>
  </si>
  <si>
    <t>860262-1202-01</t>
  </si>
  <si>
    <t>Vostro 3250</t>
  </si>
  <si>
    <t xml:space="preserve">Uso de Elena Franco </t>
  </si>
  <si>
    <t>170LM092</t>
  </si>
  <si>
    <t>860262-1201-01</t>
  </si>
  <si>
    <t>860262-1202-02</t>
  </si>
  <si>
    <t>860262-1201-02</t>
  </si>
  <si>
    <t xml:space="preserve">Silla secretarial con brazos </t>
  </si>
  <si>
    <t>860262-1201-03</t>
  </si>
  <si>
    <t xml:space="preserve">Pizarra Rotafolios </t>
  </si>
  <si>
    <t>860262-1201-04</t>
  </si>
  <si>
    <t xml:space="preserve">Archivador metálico de 3 gavetas </t>
  </si>
  <si>
    <t>860248-1201-01</t>
  </si>
  <si>
    <t xml:space="preserve">Uso de Herbert Lima </t>
  </si>
  <si>
    <t>860248-1202-01</t>
  </si>
  <si>
    <t>E970WN</t>
  </si>
  <si>
    <t>ANGIB1A016182</t>
  </si>
  <si>
    <t>860248-1201-03</t>
  </si>
  <si>
    <t xml:space="preserve">Negra y con tapiz </t>
  </si>
  <si>
    <t>860213-1201-05</t>
  </si>
  <si>
    <t xml:space="preserve">Forrada con tela de color </t>
  </si>
  <si>
    <t xml:space="preserve">Silla de espera plegable color blanco </t>
  </si>
  <si>
    <t>860253-1201-03</t>
  </si>
  <si>
    <t xml:space="preserve">En uso de Licda.Keren </t>
  </si>
  <si>
    <t>860253-1202-01</t>
  </si>
  <si>
    <t>CN486373YM</t>
  </si>
  <si>
    <t>860253-1202-02</t>
  </si>
  <si>
    <t>860253-1201-04</t>
  </si>
  <si>
    <t xml:space="preserve">Pizarra de corcho </t>
  </si>
  <si>
    <t>860253-1201-05</t>
  </si>
  <si>
    <t>860253-1201-06</t>
  </si>
  <si>
    <t xml:space="preserve">Silla de espera ergonomica </t>
  </si>
  <si>
    <t>860253-1201-07</t>
  </si>
  <si>
    <t xml:space="preserve">Mesa redonda para reuniones </t>
  </si>
  <si>
    <t>860253-1201-08</t>
  </si>
  <si>
    <t xml:space="preserve">Archivero de 4 gavetas </t>
  </si>
  <si>
    <t>860253-1201-09</t>
  </si>
  <si>
    <t>Mueble para info facil</t>
  </si>
  <si>
    <t>860253-1201-10</t>
  </si>
  <si>
    <t xml:space="preserve">Escritorio tipo L </t>
  </si>
  <si>
    <t xml:space="preserve">En uso de Wendy, no posee una parte </t>
  </si>
  <si>
    <t>860253-15-1-01</t>
  </si>
  <si>
    <t>860253-1202-03</t>
  </si>
  <si>
    <t>Latitud 3500</t>
  </si>
  <si>
    <t>BX93Y2</t>
  </si>
  <si>
    <t>860253-1201-11</t>
  </si>
  <si>
    <t>860253-1202-04</t>
  </si>
  <si>
    <t xml:space="preserve">Cañon poyector de multimedias </t>
  </si>
  <si>
    <t>Power lite 841plus</t>
  </si>
  <si>
    <t>860253-1202-05</t>
  </si>
  <si>
    <t xml:space="preserve">En uso de Keren </t>
  </si>
  <si>
    <t>860253-1202-06</t>
  </si>
  <si>
    <t xml:space="preserve">Confort star </t>
  </si>
  <si>
    <t>CSA24CD(I)R</t>
  </si>
  <si>
    <t>938YX226070124</t>
  </si>
  <si>
    <t>860253-1202-08</t>
  </si>
  <si>
    <t>860253-1207-07</t>
  </si>
  <si>
    <t>860253-1202-09</t>
  </si>
  <si>
    <t>P2418NT</t>
  </si>
  <si>
    <t>OPTIPLEX3070</t>
  </si>
  <si>
    <t>NT511</t>
  </si>
  <si>
    <t>860258-1201-01</t>
  </si>
  <si>
    <t xml:space="preserve">Uso de don Alex Salazar </t>
  </si>
  <si>
    <t>860258-1202-01</t>
  </si>
  <si>
    <t>860258-1202-02</t>
  </si>
  <si>
    <t>NT-501</t>
  </si>
  <si>
    <t>4112B02153</t>
  </si>
  <si>
    <t>860258-1202-03</t>
  </si>
  <si>
    <t>S25K317243</t>
  </si>
  <si>
    <t>860258-1201-02</t>
  </si>
  <si>
    <t xml:space="preserve">Ventilados </t>
  </si>
  <si>
    <t>860258-1203-01</t>
  </si>
  <si>
    <t xml:space="preserve">Funcional color negro y en Uso de don Alex Salazar </t>
  </si>
  <si>
    <t>860258-1201-03</t>
  </si>
  <si>
    <t xml:space="preserve">Solo tiene un brazo esta en uso de los motoristas </t>
  </si>
  <si>
    <t>860202-1201-09</t>
  </si>
  <si>
    <t xml:space="preserve">Juego de escritorio, librera y mesa </t>
  </si>
  <si>
    <t>860202-1201-28</t>
  </si>
  <si>
    <t xml:space="preserve">Archivero metálico </t>
  </si>
  <si>
    <t>De 5 gavetas y una puerta, trasladado de R.E.F.</t>
  </si>
  <si>
    <t>860202-1201-29</t>
  </si>
  <si>
    <t xml:space="preserve">Trasladad de concejo en uso de Wendy </t>
  </si>
  <si>
    <t xml:space="preserve">Negra tapisadas, trasladadas de concejo en uso de Mercy </t>
  </si>
  <si>
    <t xml:space="preserve">Ablerex </t>
  </si>
  <si>
    <t>ABES750C</t>
  </si>
  <si>
    <t>C2210921210063</t>
  </si>
  <si>
    <t xml:space="preserve">Uso de Hebert Lima </t>
  </si>
  <si>
    <t xml:space="preserve">Silla de madera </t>
  </si>
  <si>
    <t>860216-1201-02</t>
  </si>
  <si>
    <t xml:space="preserve">De tres gavetas y en uso por Jeymi </t>
  </si>
  <si>
    <t xml:space="preserve">Uso de jefe de la unidad </t>
  </si>
  <si>
    <t>860216-1201-04</t>
  </si>
  <si>
    <t xml:space="preserve">Escritorio tipo catedra </t>
  </si>
  <si>
    <t>860216-1201-05</t>
  </si>
  <si>
    <t xml:space="preserve">Uso del jefe de la unidad </t>
  </si>
  <si>
    <t>860216-1201-06</t>
  </si>
  <si>
    <t xml:space="preserve">En uso por Jeymi </t>
  </si>
  <si>
    <t xml:space="preserve">Ubicado en unidad de especies municipales, en uso por Eva </t>
  </si>
  <si>
    <t>860216-1201-08</t>
  </si>
  <si>
    <t xml:space="preserve">De tres gavetas y en uso por Heimy </t>
  </si>
  <si>
    <t xml:space="preserve">En uso por Heimy </t>
  </si>
  <si>
    <t xml:space="preserve">Gris de 5 compartimientos </t>
  </si>
  <si>
    <t xml:space="preserve">Estante metálico </t>
  </si>
  <si>
    <t>860216-1201-10</t>
  </si>
  <si>
    <t xml:space="preserve">Beig de 4 gavetas </t>
  </si>
  <si>
    <t>860216-1201-11</t>
  </si>
  <si>
    <t xml:space="preserve">Regualr </t>
  </si>
  <si>
    <t>Mesa en la que se coloca la impresora de la gerencia financiera.</t>
  </si>
  <si>
    <t>860216-1201-12</t>
  </si>
  <si>
    <t>860216-1201-13</t>
  </si>
  <si>
    <t xml:space="preserve">De 3 gavetas gris  </t>
  </si>
  <si>
    <t xml:space="preserve">De 4 gavetas color morado </t>
  </si>
  <si>
    <t>860216-1201-14</t>
  </si>
  <si>
    <t xml:space="preserve">De 4 gavetas color negro ubicado en unidad de especies </t>
  </si>
  <si>
    <t>860216-1201-15</t>
  </si>
  <si>
    <t xml:space="preserve">Mesa de madera </t>
  </si>
  <si>
    <t xml:space="preserve">En uso de Heimy </t>
  </si>
  <si>
    <t>860216-1201-16</t>
  </si>
  <si>
    <t xml:space="preserve">Plegable y de resina </t>
  </si>
  <si>
    <t>AF4PA06</t>
  </si>
  <si>
    <t>DXJ5TR</t>
  </si>
  <si>
    <t xml:space="preserve">Uso de Heimy </t>
  </si>
  <si>
    <t>860216-1202-08</t>
  </si>
  <si>
    <t>860216-1202-03</t>
  </si>
  <si>
    <t>E19164</t>
  </si>
  <si>
    <t>CNDJ5TRFCC0085CDCNUA06</t>
  </si>
  <si>
    <t>Uso de Jeymi</t>
  </si>
  <si>
    <t>860216-1202-10</t>
  </si>
  <si>
    <t>CORE 13</t>
  </si>
  <si>
    <t>En uso de Stephanie</t>
  </si>
  <si>
    <t>860216-1202-05</t>
  </si>
  <si>
    <t xml:space="preserve">Uso del Lic. Bryan </t>
  </si>
  <si>
    <t>860216-1202-11</t>
  </si>
  <si>
    <t>860216-1202-12</t>
  </si>
  <si>
    <t>Laser jet 2035n</t>
  </si>
  <si>
    <t>86016-1202-09</t>
  </si>
  <si>
    <t>860216-1202-13</t>
  </si>
  <si>
    <t xml:space="preserve">El mal estado </t>
  </si>
  <si>
    <t xml:space="preserve">En uso de Jeymi solo usada como escaner </t>
  </si>
  <si>
    <t>860216-1202-14</t>
  </si>
  <si>
    <t>M428</t>
  </si>
  <si>
    <t xml:space="preserve">Uso comun de tesoreria </t>
  </si>
  <si>
    <t>860216-1201-18</t>
  </si>
  <si>
    <t xml:space="preserve">Ubicado en especies, uso de Eva </t>
  </si>
  <si>
    <t>860216-1201-19</t>
  </si>
  <si>
    <t>Ubicado en especies, en prestamo en unidad juridica</t>
  </si>
  <si>
    <t>860216-1202-06</t>
  </si>
  <si>
    <t xml:space="preserve">Ubicado en especies, en uso de Eva </t>
  </si>
  <si>
    <t>Uso de Stephanie</t>
  </si>
  <si>
    <t>860216-1202-15</t>
  </si>
  <si>
    <t xml:space="preserve">Impresor matricial </t>
  </si>
  <si>
    <t>PA61A</t>
  </si>
  <si>
    <t>Q65Y0282991</t>
  </si>
  <si>
    <t xml:space="preserve">En buen estado pero sin usarse </t>
  </si>
  <si>
    <t>860216-1202-16</t>
  </si>
  <si>
    <t>Laser jet pro</t>
  </si>
  <si>
    <t>4003DW</t>
  </si>
  <si>
    <t xml:space="preserve">Respaldo con malla, en uso de Heimy </t>
  </si>
  <si>
    <t>FLATRON E2242</t>
  </si>
  <si>
    <t>CORE  I3</t>
  </si>
  <si>
    <t>860216-1202-17</t>
  </si>
  <si>
    <t>E180HV</t>
  </si>
  <si>
    <t>EEQ3WW0D00111004B8A8500</t>
  </si>
  <si>
    <t xml:space="preserve">DIXON </t>
  </si>
  <si>
    <t>860216-1201-23</t>
  </si>
  <si>
    <t xml:space="preserve">Silla secretarial con brazoz </t>
  </si>
  <si>
    <t xml:space="preserve">Uso comun de tesoreria, de sies niveles </t>
  </si>
  <si>
    <t>860216-1201-24</t>
  </si>
  <si>
    <t>860216-1201-25</t>
  </si>
  <si>
    <t xml:space="preserve">Con respaldo de malla, Stephanie </t>
  </si>
  <si>
    <t xml:space="preserve">Ubicada en especies, en uso de Eva </t>
  </si>
  <si>
    <t>l375</t>
  </si>
  <si>
    <t>860208-1201-01</t>
  </si>
  <si>
    <t xml:space="preserve">Uso de Gerente </t>
  </si>
  <si>
    <t>De cuero color negro, en uso de Samuel</t>
  </si>
  <si>
    <t>860208-1201-03</t>
  </si>
  <si>
    <t xml:space="preserve">De cuero color negro uso del gerente </t>
  </si>
  <si>
    <t>860208-1201-04</t>
  </si>
  <si>
    <t xml:space="preserve">De 4 gavetas, sin haladeras </t>
  </si>
  <si>
    <t>860208-1201-05</t>
  </si>
  <si>
    <t>01/012006</t>
  </si>
  <si>
    <t xml:space="preserve">Color negro de poliuretano </t>
  </si>
  <si>
    <t>860208-1201-07</t>
  </si>
  <si>
    <t xml:space="preserve">Consta de 2 piezas </t>
  </si>
  <si>
    <t>860208-1202-01</t>
  </si>
  <si>
    <t>860208-1202-02</t>
  </si>
  <si>
    <t xml:space="preserve">En uso de Samuel </t>
  </si>
  <si>
    <t>09/04/02121</t>
  </si>
  <si>
    <t>860208-1207-01</t>
  </si>
  <si>
    <t>CONFORSTAR</t>
  </si>
  <si>
    <t xml:space="preserve">Neo 48 SCG </t>
  </si>
  <si>
    <t>27495NE048SCG</t>
  </si>
  <si>
    <t xml:space="preserve">En uso del gerente financiero </t>
  </si>
  <si>
    <t>860208-1202-03</t>
  </si>
  <si>
    <t>C24F39QFH</t>
  </si>
  <si>
    <t>BZT3H4ZR503030V</t>
  </si>
  <si>
    <t>860208-1202-04</t>
  </si>
  <si>
    <t>Probook 450g9</t>
  </si>
  <si>
    <t>(SN#)5cd2279511</t>
  </si>
  <si>
    <t>Monitor de 24 pulgadas en uso del gerente financiero</t>
  </si>
  <si>
    <t>860208-1201-09</t>
  </si>
  <si>
    <t>Silla ejecutiva con brazos</t>
  </si>
  <si>
    <t xml:space="preserve">Silla trasladada de secretaria municipal </t>
  </si>
  <si>
    <t>860208-1201-11</t>
  </si>
  <si>
    <t xml:space="preserve">De seis niveles color gris </t>
  </si>
  <si>
    <t xml:space="preserve">De cinco niveles color gris </t>
  </si>
  <si>
    <t>860208-1201-12</t>
  </si>
  <si>
    <t xml:space="preserve">De cinco gavetas, en uso de Samuel </t>
  </si>
  <si>
    <t>860208-1202-05</t>
  </si>
  <si>
    <t>Impresor multifuncional</t>
  </si>
  <si>
    <t xml:space="preserve">CANON </t>
  </si>
  <si>
    <t>GX7010</t>
  </si>
  <si>
    <t>KNDW09280</t>
  </si>
  <si>
    <t xml:space="preserve">Uso común de l agerencia financiera </t>
  </si>
  <si>
    <t>860213-1201-06</t>
  </si>
  <si>
    <t xml:space="preserve">Uso de Miguel </t>
  </si>
  <si>
    <t xml:space="preserve">Uso Amadeo </t>
  </si>
  <si>
    <t xml:space="preserve">De 4 gavetas color gris </t>
  </si>
  <si>
    <t xml:space="preserve">Gabinete metálico </t>
  </si>
  <si>
    <t xml:space="preserve">Uso común, doble puerta y de color negro </t>
  </si>
  <si>
    <t xml:space="preserve">Mesa metálica </t>
  </si>
  <si>
    <t xml:space="preserve">Base café con una puerta </t>
  </si>
  <si>
    <t xml:space="preserve">De dos puertas </t>
  </si>
  <si>
    <t>De tres gavetas en uso de David.</t>
  </si>
  <si>
    <t>860236-1201-09</t>
  </si>
  <si>
    <t xml:space="preserve">Canvas </t>
  </si>
  <si>
    <t>860236-1201-10</t>
  </si>
  <si>
    <t xml:space="preserve">Uso de Mauricio </t>
  </si>
  <si>
    <t>LE1901W</t>
  </si>
  <si>
    <t xml:space="preserve">Cologris, malla gris rodos de 60mm y en uso de Lic. Nelson </t>
  </si>
  <si>
    <t>Uso de Lic.Nelson</t>
  </si>
  <si>
    <t>860236-1202-02</t>
  </si>
  <si>
    <t>SL761LCD</t>
  </si>
  <si>
    <t>2210M</t>
  </si>
  <si>
    <t xml:space="preserve">Uso de David </t>
  </si>
  <si>
    <t xml:space="preserve">LCD de 18 pulgadas, en uso de David </t>
  </si>
  <si>
    <t>860236-1202-04</t>
  </si>
  <si>
    <t>RUPR758</t>
  </si>
  <si>
    <t>860236-1202-05</t>
  </si>
  <si>
    <t>SUNTEK</t>
  </si>
  <si>
    <t>E1916H</t>
  </si>
  <si>
    <t>ALLB A06</t>
  </si>
  <si>
    <t>860236-1202-08</t>
  </si>
  <si>
    <t xml:space="preserve">En uso de Miguel </t>
  </si>
  <si>
    <t>CORI 5</t>
  </si>
  <si>
    <t>Cclon</t>
  </si>
  <si>
    <t>860215-1302-01</t>
  </si>
  <si>
    <t>860236-1202-09</t>
  </si>
  <si>
    <t>860236-1202-10</t>
  </si>
  <si>
    <t>180HV</t>
  </si>
  <si>
    <t>4B978500</t>
  </si>
  <si>
    <t xml:space="preserve">En uso de Amadeo </t>
  </si>
  <si>
    <t>860215-1201-15</t>
  </si>
  <si>
    <t xml:space="preserve">Toshiba </t>
  </si>
  <si>
    <t>Satelite L45-34205FL</t>
  </si>
  <si>
    <t>Uso de Lic. Nelson</t>
  </si>
  <si>
    <t>860236-1207-01</t>
  </si>
  <si>
    <t>UnifriQ 03</t>
  </si>
  <si>
    <t xml:space="preserve">Uso en oficina de comunicaciones </t>
  </si>
  <si>
    <t>860236-1206-01</t>
  </si>
  <si>
    <t xml:space="preserve"> Televisor </t>
  </si>
  <si>
    <t xml:space="preserve">No le sirve el sonido </t>
  </si>
  <si>
    <t>860236-1206-02</t>
  </si>
  <si>
    <t xml:space="preserve">Camara de video </t>
  </si>
  <si>
    <t xml:space="preserve">SONY </t>
  </si>
  <si>
    <t xml:space="preserve">Fuera de uso </t>
  </si>
  <si>
    <t>860236-1206-03</t>
  </si>
  <si>
    <t xml:space="preserve">Camara fotografica </t>
  </si>
  <si>
    <t>A0570D</t>
  </si>
  <si>
    <t>860236-1206-04</t>
  </si>
  <si>
    <t xml:space="preserve">Microfono inalambrico </t>
  </si>
  <si>
    <t xml:space="preserve">NXCAM </t>
  </si>
  <si>
    <t xml:space="preserve">Sin uso </t>
  </si>
  <si>
    <t>860236-1201-11</t>
  </si>
  <si>
    <t>Fuerda de uso</t>
  </si>
  <si>
    <t xml:space="preserve">Escritorio en L </t>
  </si>
  <si>
    <t xml:space="preserve">Donado por USAID y en uso de Lic. Nelson </t>
  </si>
  <si>
    <t>VOZ1</t>
  </si>
  <si>
    <t>Sound Barrierd</t>
  </si>
  <si>
    <t xml:space="preserve">Receptor de microfono inalambrico </t>
  </si>
  <si>
    <t>860236-1506-07</t>
  </si>
  <si>
    <t xml:space="preserve">Lente para camara fotografica </t>
  </si>
  <si>
    <t>EOS rebelt 7</t>
  </si>
  <si>
    <t>EF50mm</t>
  </si>
  <si>
    <t>860236-1506-01</t>
  </si>
  <si>
    <t>En uso de la unidad Donado por USAID</t>
  </si>
  <si>
    <t>860236-1506-02</t>
  </si>
  <si>
    <t>860236-1206-08</t>
  </si>
  <si>
    <t>DROM</t>
  </si>
  <si>
    <t>DJI</t>
  </si>
  <si>
    <t>Phantom 4 prot</t>
  </si>
  <si>
    <t>11USJ5LR720280</t>
  </si>
  <si>
    <t xml:space="preserve">Uso de unidad de comunicaciones </t>
  </si>
  <si>
    <t>860236-1506-03</t>
  </si>
  <si>
    <t xml:space="preserve">Capasitor </t>
  </si>
  <si>
    <t>AUDIOPIPE</t>
  </si>
  <si>
    <t>ACAP3500</t>
  </si>
  <si>
    <t>860236-1206-10</t>
  </si>
  <si>
    <t xml:space="preserve">Bocina para intemperie </t>
  </si>
  <si>
    <t>DSPPA</t>
  </si>
  <si>
    <t>DSP304H</t>
  </si>
  <si>
    <t>00304HORUDH120020</t>
  </si>
  <si>
    <t>00304HORUDH120007</t>
  </si>
  <si>
    <t>Uso de la unidad de comunicaciones</t>
  </si>
  <si>
    <t xml:space="preserve">Amplificador </t>
  </si>
  <si>
    <t>NETCOM</t>
  </si>
  <si>
    <t>AMP40215</t>
  </si>
  <si>
    <t>860236-1506-04</t>
  </si>
  <si>
    <t xml:space="preserve">Inversor de voltaje </t>
  </si>
  <si>
    <t xml:space="preserve">BEK </t>
  </si>
  <si>
    <t>NEK15000M-2</t>
  </si>
  <si>
    <t>860236-1506-05</t>
  </si>
  <si>
    <t>SOUNTRACK</t>
  </si>
  <si>
    <t>A5400</t>
  </si>
  <si>
    <t xml:space="preserve">Bocina pasiva con pedestal </t>
  </si>
  <si>
    <t>860236-1506-06</t>
  </si>
  <si>
    <t xml:space="preserve">EXCALIBUR </t>
  </si>
  <si>
    <t>XM408PUFB</t>
  </si>
  <si>
    <t>90D</t>
  </si>
  <si>
    <t xml:space="preserve">Silla secretarial sin brazo </t>
  </si>
  <si>
    <t>860236-1201-13</t>
  </si>
  <si>
    <t>860236-1201-14</t>
  </si>
  <si>
    <t xml:space="preserve">Trasladad de concejo en uso de Amadeo </t>
  </si>
  <si>
    <t xml:space="preserve">Trasladad de concejo en uso de Mauricio </t>
  </si>
  <si>
    <t>De color rojo y en uso de la unidad de comunicaciones</t>
  </si>
  <si>
    <t xml:space="preserve">Bakin </t>
  </si>
  <si>
    <t xml:space="preserve">De aluminio y cintas de Nilon </t>
  </si>
  <si>
    <t xml:space="preserve">Mueble color café (gavetero) 4 puertas +cuatro puertas </t>
  </si>
  <si>
    <t xml:space="preserve">Negra con forro de tela, Trasladad del Departamento de contabilidad. </t>
  </si>
  <si>
    <t xml:space="preserve">Escritorio ejecutivo </t>
  </si>
  <si>
    <t xml:space="preserve">En uso de Eduardo </t>
  </si>
  <si>
    <t xml:space="preserve">De 4 gavetas, color gris ubicado en la oficina del jefe </t>
  </si>
  <si>
    <t xml:space="preserve">De 4 compartimientos y de  color gris </t>
  </si>
  <si>
    <t xml:space="preserve">de tres gavetas, en uso de Leonel Bermudez </t>
  </si>
  <si>
    <t>860220-1201-05</t>
  </si>
  <si>
    <t xml:space="preserve">De color negro y con tapiz </t>
  </si>
  <si>
    <t>860220-1201-06</t>
  </si>
  <si>
    <t>Necro cubierta café, ubicado en oficina de jefe.</t>
  </si>
  <si>
    <t>860220-1201-07</t>
  </si>
  <si>
    <t xml:space="preserve">De color gris, 4 compartimientos, ubicado en oficina del jefe. </t>
  </si>
  <si>
    <t>860220-1201-20</t>
  </si>
  <si>
    <t>860220-1201-08</t>
  </si>
  <si>
    <t xml:space="preserve">De color blanco, plegable de resina. </t>
  </si>
  <si>
    <t>860220-1201-09</t>
  </si>
  <si>
    <t xml:space="preserve">Ubicada en la oficina del jefe </t>
  </si>
  <si>
    <t xml:space="preserve">Uso de Maritza </t>
  </si>
  <si>
    <t>E970SW</t>
  </si>
  <si>
    <t>860220-1202-03</t>
  </si>
  <si>
    <t>E943FWK</t>
  </si>
  <si>
    <t>Uso de Eduardo</t>
  </si>
  <si>
    <t>VH3K051672</t>
  </si>
  <si>
    <t>16/10/215</t>
  </si>
  <si>
    <t>860220-1202-04</t>
  </si>
  <si>
    <t xml:space="preserve">Uso de Melvin Reyes </t>
  </si>
  <si>
    <t>860220-1202-05</t>
  </si>
  <si>
    <t>E2070SWN</t>
  </si>
  <si>
    <t>Uso de Leonel Bermudez</t>
  </si>
  <si>
    <t>860220-1202-06</t>
  </si>
  <si>
    <t>M2040DN/L</t>
  </si>
  <si>
    <t>860220-1202-07</t>
  </si>
  <si>
    <t>5CD1516HPR</t>
  </si>
  <si>
    <t xml:space="preserve">Maquina de escribir eléctrica </t>
  </si>
  <si>
    <t xml:space="preserve">BROTHER </t>
  </si>
  <si>
    <t>GX6750</t>
  </si>
  <si>
    <t>860220-1207-01</t>
  </si>
  <si>
    <t>UNIFRIQ 10</t>
  </si>
  <si>
    <t>LX5AHTC012100P2</t>
  </si>
  <si>
    <t xml:space="preserve">De 12,000 btu ubicado en oficna del jefe </t>
  </si>
  <si>
    <t xml:space="preserve">De 24,000 BTU y en uso común </t>
  </si>
  <si>
    <t>860220-1201-10</t>
  </si>
  <si>
    <t>SL-601UL</t>
  </si>
  <si>
    <t xml:space="preserve">En uso de Melvin Reyes </t>
  </si>
  <si>
    <t xml:space="preserve">De cuero en color negro, trasladad de Concejo, en uso de Eduardo </t>
  </si>
  <si>
    <t xml:space="preserve">En cuero Color negro, en uso por Melvin Reyes  </t>
  </si>
  <si>
    <t>860220-1201-11</t>
  </si>
  <si>
    <t xml:space="preserve">6 Espacios y de colr gris </t>
  </si>
  <si>
    <t>860220-1202-11</t>
  </si>
  <si>
    <t>SL601UL</t>
  </si>
  <si>
    <t xml:space="preserve">En uso de Leonel Bermudez </t>
  </si>
  <si>
    <t xml:space="preserve">De cuero color negro en uso por Leonel Bermudez </t>
  </si>
  <si>
    <t xml:space="preserve">Base gris cubierta de madera, en uso de Maritza </t>
  </si>
  <si>
    <t xml:space="preserve">De tapiz negro en uso por Maritza </t>
  </si>
  <si>
    <t xml:space="preserve">En uso por Maritza </t>
  </si>
  <si>
    <t xml:space="preserve">Gabinete tipo robot </t>
  </si>
  <si>
    <t xml:space="preserve">Metálico, de tres gavetas color Beig </t>
  </si>
  <si>
    <t xml:space="preserve">De 6 compartimientos, color gris </t>
  </si>
  <si>
    <t xml:space="preserve">Con tapiz, de color negro ubicada en la oficina del jefe </t>
  </si>
  <si>
    <t xml:space="preserve">De color negra con respaldo de malla, ubicada en la oficina del jefe  </t>
  </si>
  <si>
    <t>De color negra , con tapiz ubicada en oficina del jefe.</t>
  </si>
  <si>
    <t xml:space="preserve">De cuero color negro, en uso del jefe. </t>
  </si>
  <si>
    <t>ABLEDEX</t>
  </si>
  <si>
    <t xml:space="preserve">De color beig, con cuatro gavetas </t>
  </si>
  <si>
    <t xml:space="preserve">De color gris con 4 gavetas </t>
  </si>
  <si>
    <t xml:space="preserve">De 4 gavetas de color gris </t>
  </si>
  <si>
    <t xml:space="preserve">Uso de Walter Guerra </t>
  </si>
  <si>
    <t>860228-1201-07</t>
  </si>
  <si>
    <t>Uso de Arq. Aminta</t>
  </si>
  <si>
    <t xml:space="preserve">Uso de Daysi </t>
  </si>
  <si>
    <t xml:space="preserve">De 3 espacios color gris </t>
  </si>
  <si>
    <t>860228-1201-10</t>
  </si>
  <si>
    <t xml:space="preserve">COMFORDAY </t>
  </si>
  <si>
    <t>860228-1201-11</t>
  </si>
  <si>
    <t xml:space="preserve">De tres gavetas en uso de Arq. Abarca </t>
  </si>
  <si>
    <t>860228-1202-01</t>
  </si>
  <si>
    <t>3CQ5261LBB</t>
  </si>
  <si>
    <t xml:space="preserve">Impresor tipo ploter desing jet, Uso común </t>
  </si>
  <si>
    <t>Starview</t>
  </si>
  <si>
    <t>9315W</t>
  </si>
  <si>
    <t>A004585</t>
  </si>
  <si>
    <t>860213-1502-01</t>
  </si>
  <si>
    <t>860228-1202-03</t>
  </si>
  <si>
    <t>DUAL CORE2</t>
  </si>
  <si>
    <t>E9665W</t>
  </si>
  <si>
    <t xml:space="preserve">Uso de Yenci </t>
  </si>
  <si>
    <t>860228-1202-04</t>
  </si>
  <si>
    <t>NT1001</t>
  </si>
  <si>
    <t>860228-1202-05</t>
  </si>
  <si>
    <t>860228-1202-06</t>
  </si>
  <si>
    <t>M720S</t>
  </si>
  <si>
    <t>MJ08GEKG</t>
  </si>
  <si>
    <t xml:space="preserve">Uso de Lic. Miguel López </t>
  </si>
  <si>
    <t>VKW19686</t>
  </si>
  <si>
    <t>00PC058</t>
  </si>
  <si>
    <t xml:space="preserve">Uso de Arq. Davis Abarca </t>
  </si>
  <si>
    <t>860228-1202-08</t>
  </si>
  <si>
    <t xml:space="preserve">Plegables de color blanco </t>
  </si>
  <si>
    <t>860228/-1401-02</t>
  </si>
  <si>
    <t>860228-1201-14</t>
  </si>
  <si>
    <t xml:space="preserve">De color negro , en uso de Marvin Valencia </t>
  </si>
  <si>
    <t xml:space="preserve">Escritorio pequeño </t>
  </si>
  <si>
    <t xml:space="preserve">En uso de Daysi, trasladado de despacho  </t>
  </si>
  <si>
    <t xml:space="preserve">En uso de Arq. Guardado </t>
  </si>
  <si>
    <t xml:space="preserve">Mesita secretarial con rodos </t>
  </si>
  <si>
    <t>860228-1202-09</t>
  </si>
  <si>
    <t xml:space="preserve">Mesita </t>
  </si>
  <si>
    <t>860228-1201-21</t>
  </si>
  <si>
    <t xml:space="preserve">En uso por Arq. Aminta </t>
  </si>
  <si>
    <t>P22VGA</t>
  </si>
  <si>
    <t>PRODESK</t>
  </si>
  <si>
    <t>CN42161Q13</t>
  </si>
  <si>
    <t>1CZ22907TJ</t>
  </si>
  <si>
    <t xml:space="preserve">En uso por Arq. Abarca </t>
  </si>
  <si>
    <t>860228-1201-22</t>
  </si>
  <si>
    <t>860228-1201-23</t>
  </si>
  <si>
    <t>860228-1201-24</t>
  </si>
  <si>
    <t>En uso por Yenci</t>
  </si>
  <si>
    <t>Truper</t>
  </si>
  <si>
    <t xml:space="preserve">De cuatro y media pulgadas, </t>
  </si>
  <si>
    <t xml:space="preserve">Esmeril angular </t>
  </si>
  <si>
    <t>860228-1214-01</t>
  </si>
  <si>
    <t xml:space="preserve">Confort Star </t>
  </si>
  <si>
    <t>UnifriQ23</t>
  </si>
  <si>
    <t>De 60,000 BTU</t>
  </si>
  <si>
    <t>860215-1201-01-</t>
  </si>
  <si>
    <t xml:space="preserve">Escirtorio secretarial </t>
  </si>
  <si>
    <t xml:space="preserve">Uso de la jefa de presupuesto </t>
  </si>
  <si>
    <t>860215-1201-03</t>
  </si>
  <si>
    <t xml:space="preserve">Silla ejecutiva de cuero </t>
  </si>
  <si>
    <t>860215-1201-04</t>
  </si>
  <si>
    <t xml:space="preserve">Uso de Don Edwin Echegoyen </t>
  </si>
  <si>
    <t>De colo beige, de 4 gavetas.</t>
  </si>
  <si>
    <t>860215-1201-06</t>
  </si>
  <si>
    <t xml:space="preserve">De 4 compartiminetos </t>
  </si>
  <si>
    <t xml:space="preserve">Junto al escirtorio de jefa, uso de Impresor </t>
  </si>
  <si>
    <t>10BHYP2</t>
  </si>
  <si>
    <t xml:space="preserve">CNOXJ5TR </t>
  </si>
  <si>
    <t xml:space="preserve">Uso de Ruth Martínez </t>
  </si>
  <si>
    <t>860215-1202-02</t>
  </si>
  <si>
    <t>16H</t>
  </si>
  <si>
    <t>AL1B-A06</t>
  </si>
  <si>
    <t>Uso de Licda. Flor Carranza.</t>
  </si>
  <si>
    <t xml:space="preserve">SUINTEK </t>
  </si>
  <si>
    <t>860215-1202-03</t>
  </si>
  <si>
    <t>860215-1202-04</t>
  </si>
  <si>
    <t>Uso de vacante 1</t>
  </si>
  <si>
    <t>860224-120-26</t>
  </si>
  <si>
    <t>1ML2KP2</t>
  </si>
  <si>
    <t>CNOXJ5TRFC0085CDYJUA06</t>
  </si>
  <si>
    <t>110V-AC</t>
  </si>
  <si>
    <t>860215-1202-05</t>
  </si>
  <si>
    <t>L3150</t>
  </si>
  <si>
    <t>860215-1201-10</t>
  </si>
  <si>
    <t>860215-1202-06</t>
  </si>
  <si>
    <t>931SWL</t>
  </si>
  <si>
    <t>HA010732</t>
  </si>
  <si>
    <t>860215-1202-07</t>
  </si>
  <si>
    <t>860215-1201-12</t>
  </si>
  <si>
    <t>De tres gavetas,vacante 1</t>
  </si>
  <si>
    <t xml:space="preserve">En uso de Ruth Martínez </t>
  </si>
  <si>
    <t>860215-1201-13</t>
  </si>
  <si>
    <t xml:space="preserve">De melamina en uso de Ruth Martínez </t>
  </si>
  <si>
    <t>860215-1201-14</t>
  </si>
  <si>
    <t>De tres gavetas, vacante 1</t>
  </si>
  <si>
    <t xml:space="preserve">De tres gavetas, en uso de Irma Bernal </t>
  </si>
  <si>
    <t>De color gris y de 4 gavetas</t>
  </si>
  <si>
    <t>DIXON</t>
  </si>
  <si>
    <t xml:space="preserve">De 6 estantes y color gris  </t>
  </si>
  <si>
    <t xml:space="preserve">De 5 compartimientos y de color gris </t>
  </si>
  <si>
    <t xml:space="preserve">De tres gavetas, color gris </t>
  </si>
  <si>
    <t xml:space="preserve">En uso con Impresor multifuncional </t>
  </si>
  <si>
    <t>860217-1201-11</t>
  </si>
  <si>
    <t xml:space="preserve">AOC </t>
  </si>
  <si>
    <t>E950SWN</t>
  </si>
  <si>
    <t xml:space="preserve">XTECH </t>
  </si>
  <si>
    <t>W1943C</t>
  </si>
  <si>
    <t>Uso de Irma Bernal</t>
  </si>
  <si>
    <t>860217-1202-03</t>
  </si>
  <si>
    <t>CN-02H2VM6418028M18LU</t>
  </si>
  <si>
    <t xml:space="preserve">Uso de Will Ponce </t>
  </si>
  <si>
    <t>860217-1202-05</t>
  </si>
  <si>
    <t>860217-1202-06</t>
  </si>
  <si>
    <t xml:space="preserve">En uso de Irma Bernal </t>
  </si>
  <si>
    <t xml:space="preserve">860217-1201-12 </t>
  </si>
  <si>
    <t xml:space="preserve">Silla </t>
  </si>
  <si>
    <t xml:space="preserve">De madera y tapiceria gris </t>
  </si>
  <si>
    <t xml:space="preserve">De cinco niveles color gris, el código que posee esta malo. </t>
  </si>
  <si>
    <t>LX300II</t>
  </si>
  <si>
    <t>NUGY035255</t>
  </si>
  <si>
    <t>Guardado en bodega.</t>
  </si>
  <si>
    <t>860217-1202-08</t>
  </si>
  <si>
    <t>860217-1202-09</t>
  </si>
  <si>
    <t xml:space="preserve">Uso de Lic. Jesús </t>
  </si>
  <si>
    <t xml:space="preserve">Uso de Lic. Turcios </t>
  </si>
  <si>
    <t>860217-1202-10</t>
  </si>
  <si>
    <t>HDNF61A023249</t>
  </si>
  <si>
    <t xml:space="preserve">CORE I5 </t>
  </si>
  <si>
    <t>860217-1202-11</t>
  </si>
  <si>
    <t xml:space="preserve">De tres gavetas de color gris en uso del Lic. Turcios </t>
  </si>
  <si>
    <t>860217-1207-01</t>
  </si>
  <si>
    <t xml:space="preserve">TEMPSTAR </t>
  </si>
  <si>
    <t>UnifriQ26</t>
  </si>
  <si>
    <t xml:space="preserve">Trasladado de la unidad de Catastro. </t>
  </si>
  <si>
    <t>860218-1202-02</t>
  </si>
  <si>
    <t>860253-1202-10</t>
  </si>
  <si>
    <t>9560NGW</t>
  </si>
  <si>
    <t>#5CD9116KN1</t>
  </si>
  <si>
    <t xml:space="preserve">Donada por USAID y en uso de Licda. Keren Umaña </t>
  </si>
  <si>
    <t>S230TM</t>
  </si>
  <si>
    <t>L031</t>
  </si>
  <si>
    <t>De cuero en color negro, con capacidad para 25.lb con brazos fijos de 5 rodos.</t>
  </si>
  <si>
    <t>860205-1201-21</t>
  </si>
  <si>
    <t>860205-1201-22</t>
  </si>
  <si>
    <t>Tipo gerencial</t>
  </si>
  <si>
    <t>860261-1201-01</t>
  </si>
  <si>
    <t xml:space="preserve">De cuatro gavetas en color negro </t>
  </si>
  <si>
    <t>860261-1201-02</t>
  </si>
  <si>
    <t xml:space="preserve">Escritorio Ejecutivo </t>
  </si>
  <si>
    <t xml:space="preserve">Nacional </t>
  </si>
  <si>
    <t xml:space="preserve">De estructura metálica, color negro de tres gavetas </t>
  </si>
  <si>
    <t>L-2125</t>
  </si>
  <si>
    <t xml:space="preserve">Con mecanismo a base de gas, cuero negro. </t>
  </si>
  <si>
    <t>860261-1201-03</t>
  </si>
  <si>
    <t>860261-1201-04</t>
  </si>
  <si>
    <t>860261-1201-05</t>
  </si>
  <si>
    <t>860261-1201-06</t>
  </si>
  <si>
    <t xml:space="preserve">De 5 anaqueles ajustables de color negro </t>
  </si>
  <si>
    <t>860261-1201-07</t>
  </si>
  <si>
    <t>860261-1201-08</t>
  </si>
  <si>
    <t>V602</t>
  </si>
  <si>
    <t xml:space="preserve">Metal tela </t>
  </si>
  <si>
    <t xml:space="preserve">De solor negro, tapizadas. </t>
  </si>
  <si>
    <t>860261-1201-09</t>
  </si>
  <si>
    <t>860261-1201-10</t>
  </si>
  <si>
    <t xml:space="preserve">Respaldo y asiento de tela, color negro con capacidad para 250 libras </t>
  </si>
  <si>
    <t>T-802 C-B</t>
  </si>
  <si>
    <t>860261-1202-01</t>
  </si>
  <si>
    <t>860261-1202-02</t>
  </si>
  <si>
    <t xml:space="preserve">Monitor LED </t>
  </si>
  <si>
    <t xml:space="preserve">XIAOMI </t>
  </si>
  <si>
    <t>LEDBLACKLIT</t>
  </si>
  <si>
    <t>32151/00008452</t>
  </si>
  <si>
    <t>X3B7028263</t>
  </si>
  <si>
    <t xml:space="preserve">Uso Lic. Montes </t>
  </si>
  <si>
    <t>860261-1202-03</t>
  </si>
  <si>
    <t>Escaner colector de código de barra</t>
  </si>
  <si>
    <t>860261-1202-04</t>
  </si>
  <si>
    <t>NEWLAND</t>
  </si>
  <si>
    <t>NLS-B580</t>
  </si>
  <si>
    <t>CA9G0127</t>
  </si>
  <si>
    <t>860261-1202-05</t>
  </si>
  <si>
    <t xml:space="preserve">Impresor de etiquetas de código de barra </t>
  </si>
  <si>
    <t>LTT204</t>
  </si>
  <si>
    <t>00008532110D50661701</t>
  </si>
  <si>
    <t>860261-1202-06</t>
  </si>
  <si>
    <t>860261-1202-07</t>
  </si>
  <si>
    <t>5CD2447NJZ</t>
  </si>
  <si>
    <t>ProdlD6F7POLA#ABM</t>
  </si>
  <si>
    <t xml:space="preserve">Uso común, de color Beige </t>
  </si>
  <si>
    <t xml:space="preserve">Uso común, sin brazos y color vino </t>
  </si>
  <si>
    <t xml:space="preserve">Utilizado como mesa </t>
  </si>
  <si>
    <t>W68Y101558</t>
  </si>
  <si>
    <t xml:space="preserve">De uso común </t>
  </si>
  <si>
    <t xml:space="preserve">Fuera de uso, solo se encontro el monitor </t>
  </si>
  <si>
    <t>8CG7466H9H</t>
  </si>
  <si>
    <t>Uso de Ronald</t>
  </si>
  <si>
    <t xml:space="preserve">HP Pavilion </t>
  </si>
  <si>
    <t>Core Desk 400G7SI</t>
  </si>
  <si>
    <t>MAXIFYGX610</t>
  </si>
  <si>
    <t xml:space="preserve">Samsung </t>
  </si>
  <si>
    <t>UN55AU7000PX</t>
  </si>
  <si>
    <t xml:space="preserve">CDP </t>
  </si>
  <si>
    <t>Impresora tipo ploter</t>
  </si>
  <si>
    <t>Impresora tipo ploter 36"</t>
  </si>
  <si>
    <t>08/03/022</t>
  </si>
  <si>
    <t>Desingjet T650</t>
  </si>
  <si>
    <t xml:space="preserve">Rotafolios </t>
  </si>
  <si>
    <t>York</t>
  </si>
  <si>
    <t>YH9FZC18BAH-AFX</t>
  </si>
  <si>
    <t>860257-1201-09</t>
  </si>
  <si>
    <t xml:space="preserve">Silla Ejecutiva con brazos </t>
  </si>
  <si>
    <t>Con malla y de color negro, en uso de Lupita, fue dondada por USAID</t>
  </si>
  <si>
    <t>De color negro con malla, en uso de niña Doris, donada por USAID</t>
  </si>
  <si>
    <t xml:space="preserve">De color negro con malla en uso por Katherin, donada por USAID </t>
  </si>
  <si>
    <t>860257-1211-01</t>
  </si>
  <si>
    <t>GPS</t>
  </si>
  <si>
    <t xml:space="preserve">GARMIN </t>
  </si>
  <si>
    <t>MONTANA 680</t>
  </si>
  <si>
    <t>860224-1201-01</t>
  </si>
  <si>
    <t xml:space="preserve">Escalera de aluminio tipo tijera de 5 peldaños, 200 libras. </t>
  </si>
  <si>
    <t xml:space="preserve">Escalera de aluminio tipo tijera 2.25 metros. </t>
  </si>
  <si>
    <t xml:space="preserve">Aspiradora 4HP, 8 galones </t>
  </si>
  <si>
    <t xml:space="preserve">En uso de Ricardo </t>
  </si>
  <si>
    <t>En uso por Henry, CORE I7 GBRAM</t>
  </si>
  <si>
    <t>CORI is 10a</t>
  </si>
  <si>
    <t xml:space="preserve">En uso de Moises </t>
  </si>
  <si>
    <t xml:space="preserve">En bodega </t>
  </si>
  <si>
    <t>860224-1202-41</t>
  </si>
  <si>
    <t xml:space="preserve">Pertenece a auditoria interna, de color gris </t>
  </si>
  <si>
    <t xml:space="preserve">Pertenece al REF, de color amarillo. </t>
  </si>
  <si>
    <t>M2040DML</t>
  </si>
  <si>
    <t>AB19</t>
  </si>
  <si>
    <t>Y30ABBA000875</t>
  </si>
  <si>
    <t>Pertenece al FISDL</t>
  </si>
  <si>
    <t>CSA24</t>
  </si>
  <si>
    <t xml:space="preserve">Uso Iris </t>
  </si>
  <si>
    <t>3CU5261LBP</t>
  </si>
  <si>
    <t>860224-1202-08</t>
  </si>
  <si>
    <t>R-UPR758</t>
  </si>
  <si>
    <t xml:space="preserve">Uso de Ricardo </t>
  </si>
  <si>
    <t>860224-1202-09</t>
  </si>
  <si>
    <t>Impresora patra PVC</t>
  </si>
  <si>
    <t>POLAROI</t>
  </si>
  <si>
    <t>P55008</t>
  </si>
  <si>
    <t>860224-1202-10</t>
  </si>
  <si>
    <t>Uso de Ricardo</t>
  </si>
  <si>
    <t>RURR758</t>
  </si>
  <si>
    <t xml:space="preserve">Gavinete tipo robot </t>
  </si>
  <si>
    <t xml:space="preserve">De madera color vino, en uso por Henry </t>
  </si>
  <si>
    <t>860224-1201-09</t>
  </si>
  <si>
    <t xml:space="preserve">Uso común en color negro y con tapiceria </t>
  </si>
  <si>
    <t>Uso de Henry, en metal y cubierta de madera, donado por USAID</t>
  </si>
  <si>
    <t>860224-1201-10</t>
  </si>
  <si>
    <t xml:space="preserve">En cuero de color negro, en uso de Henry. </t>
  </si>
  <si>
    <t xml:space="preserve">En uso por Henry </t>
  </si>
  <si>
    <t>Corie I7</t>
  </si>
  <si>
    <t xml:space="preserve">Innovar </t>
  </si>
  <si>
    <t>De 18,000 BTU</t>
  </si>
  <si>
    <t xml:space="preserve">De color gris}, donada por USAID </t>
  </si>
  <si>
    <t>860224-1202-15</t>
  </si>
  <si>
    <t>Uso común</t>
  </si>
  <si>
    <t xml:space="preserve">En uso por Moises, de cinco gavetas con estructura de metal y cubierta de madera. </t>
  </si>
  <si>
    <t>860224-1202-16</t>
  </si>
  <si>
    <t>C24F390FHL</t>
  </si>
  <si>
    <t xml:space="preserve">De 24 pulgadas, en uso por Moises. </t>
  </si>
  <si>
    <t>13Q5261LBM</t>
  </si>
  <si>
    <t xml:space="preserve">Utilizado para dar mantenimiento a maquinas llevadas a la unidad. </t>
  </si>
  <si>
    <t>860224-1202-18</t>
  </si>
  <si>
    <t>RUPP758</t>
  </si>
  <si>
    <t xml:space="preserve">En uso por Moises </t>
  </si>
  <si>
    <t>860224-1201-14</t>
  </si>
  <si>
    <t>860224-1201-15</t>
  </si>
  <si>
    <t>Trasladados de catastro.</t>
  </si>
  <si>
    <t>860224-1207-03</t>
  </si>
  <si>
    <t>UnifriQ</t>
  </si>
  <si>
    <t>En servidores</t>
  </si>
  <si>
    <t>860224-1207-04</t>
  </si>
  <si>
    <t>860224-1201-16</t>
  </si>
  <si>
    <t>L1506</t>
  </si>
  <si>
    <t xml:space="preserve">Fire Wall </t>
  </si>
  <si>
    <t xml:space="preserve">Hilstone </t>
  </si>
  <si>
    <t>SG6,000</t>
  </si>
  <si>
    <t xml:space="preserve">Link base </t>
  </si>
  <si>
    <t>860224-1201-17</t>
  </si>
  <si>
    <t>860224-1201-18</t>
  </si>
  <si>
    <t>860224-1201-19</t>
  </si>
  <si>
    <t>860224-1201-20</t>
  </si>
  <si>
    <t>860224-1201-21</t>
  </si>
  <si>
    <t>860224-1201-22</t>
  </si>
  <si>
    <t>860224-1201-23</t>
  </si>
  <si>
    <t>860224-1201-24</t>
  </si>
  <si>
    <t>860224-1201-25</t>
  </si>
  <si>
    <t>860224-1201-26</t>
  </si>
  <si>
    <t xml:space="preserve">Organizador de cables </t>
  </si>
  <si>
    <t>SISCO</t>
  </si>
  <si>
    <t xml:space="preserve">Servidor </t>
  </si>
  <si>
    <t xml:space="preserve">Super Micro </t>
  </si>
  <si>
    <t>R320</t>
  </si>
  <si>
    <t>Planta IP</t>
  </si>
  <si>
    <t xml:space="preserve">Mitel </t>
  </si>
  <si>
    <t>860224-1201-27</t>
  </si>
  <si>
    <t xml:space="preserve">Rack Para servidor </t>
  </si>
  <si>
    <t>RT3,000</t>
  </si>
  <si>
    <t>01/01/02006</t>
  </si>
  <si>
    <t xml:space="preserve">En uso por Aida Portillo </t>
  </si>
  <si>
    <t>860227-1201-02</t>
  </si>
  <si>
    <t xml:space="preserve">En mal estado  </t>
  </si>
  <si>
    <t>860227-1201-03</t>
  </si>
  <si>
    <t>860227-1201-04</t>
  </si>
  <si>
    <t xml:space="preserve">De 4 gavetas </t>
  </si>
  <si>
    <t xml:space="preserve">Recepción </t>
  </si>
  <si>
    <t>860227-1201-05</t>
  </si>
  <si>
    <t xml:space="preserve">De 4 gavetas de colro gris </t>
  </si>
  <si>
    <t>860227-1201-08</t>
  </si>
  <si>
    <t xml:space="preserve">Usado por Rosa </t>
  </si>
  <si>
    <t xml:space="preserve">Guillotina </t>
  </si>
  <si>
    <t>T8BAR96AGEGNNJ</t>
  </si>
  <si>
    <t xml:space="preserve">En uso por Ruth de Rodríguez </t>
  </si>
  <si>
    <t>3CQ5261LFP</t>
  </si>
  <si>
    <t>860227-1202-03</t>
  </si>
  <si>
    <t>MAEVIEWC195</t>
  </si>
  <si>
    <t>En uso por Rosa</t>
  </si>
  <si>
    <t>860227-1202-04</t>
  </si>
  <si>
    <t>7/011/2017</t>
  </si>
  <si>
    <t>EPSO N</t>
  </si>
  <si>
    <t>860227-1202-05</t>
  </si>
  <si>
    <t>05/12/0212</t>
  </si>
  <si>
    <t>e943FWK</t>
  </si>
  <si>
    <t>#30.00</t>
  </si>
  <si>
    <t xml:space="preserve">Utilizada para poner impresor </t>
  </si>
  <si>
    <t>Pertenece a informatica, pero esta en recepción de RRHH</t>
  </si>
  <si>
    <t>860227-1202-09</t>
  </si>
  <si>
    <t>Ecosis M2040dn/L</t>
  </si>
  <si>
    <t>UPR758</t>
  </si>
  <si>
    <t xml:space="preserve">En uso por Rosa </t>
  </si>
  <si>
    <t>UPS600</t>
  </si>
  <si>
    <t>Negra con tapiz</t>
  </si>
  <si>
    <t>860227-1201-15</t>
  </si>
  <si>
    <t xml:space="preserve">De color gris con 5 gavetas </t>
  </si>
  <si>
    <t>CSA24CD</t>
  </si>
  <si>
    <t>860227-1201-16</t>
  </si>
  <si>
    <t>860227-1201-17</t>
  </si>
  <si>
    <t>860227-1201-18</t>
  </si>
  <si>
    <t xml:space="preserve">Dixion </t>
  </si>
  <si>
    <t xml:space="preserve">Ubicados en unidad de transporte, de 4 compartiminetos </t>
  </si>
  <si>
    <t>860227-1201-19</t>
  </si>
  <si>
    <t>860227-1201-20</t>
  </si>
  <si>
    <t xml:space="preserve">Ubicados en unidad de transporte, de 6 gavetas y de color negro </t>
  </si>
  <si>
    <t xml:space="preserve">En uso por Gabriela </t>
  </si>
  <si>
    <t xml:space="preserve">De 4 gavetas y de color gris </t>
  </si>
  <si>
    <t>Tecni Inox</t>
  </si>
  <si>
    <t xml:space="preserve">En uso por Vilma Castro </t>
  </si>
  <si>
    <t>860233-1201-02</t>
  </si>
  <si>
    <t>860233-1201-03</t>
  </si>
  <si>
    <t>860233-1201-04</t>
  </si>
  <si>
    <t xml:space="preserve">Mesa para computadora </t>
  </si>
  <si>
    <t xml:space="preserve">De color beige </t>
  </si>
  <si>
    <t>860233-1201-05</t>
  </si>
  <si>
    <t>De 4 gavetas color beige</t>
  </si>
  <si>
    <t>860233-1202-01</t>
  </si>
  <si>
    <t>T46A1HA063182</t>
  </si>
  <si>
    <t>860233-1202-02</t>
  </si>
  <si>
    <t>W2243ST</t>
  </si>
  <si>
    <t>102TPTM2R625</t>
  </si>
  <si>
    <t xml:space="preserve">En uso de Gabriela </t>
  </si>
  <si>
    <t xml:space="preserve">CIBER TECH </t>
  </si>
  <si>
    <t xml:space="preserve">De color negro con tapiz para uso de contribuyentes </t>
  </si>
  <si>
    <t>860233-1201-08</t>
  </si>
  <si>
    <t>860233-1201-09</t>
  </si>
  <si>
    <t>860233-1201-10</t>
  </si>
  <si>
    <t xml:space="preserve">Silla se espera </t>
  </si>
  <si>
    <t>860233-1201-11</t>
  </si>
  <si>
    <t xml:space="preserve">Trasladad de Jurídico </t>
  </si>
  <si>
    <t xml:space="preserve">ALCALDIA MUNICIPAL DE APOPA </t>
  </si>
  <si>
    <t>No.</t>
  </si>
  <si>
    <t>NOMBRE</t>
  </si>
  <si>
    <t>CARGO</t>
  </si>
  <si>
    <t>DEPARTAMENTO</t>
  </si>
  <si>
    <t>Tec. Rodolfo Ernesto Sánchez García</t>
  </si>
  <si>
    <t>Gerencia Ambiental</t>
  </si>
  <si>
    <t>Sr. Carlos Ernesto Espinoza Barrera</t>
  </si>
  <si>
    <t>Gerente de Desarrollo Social</t>
  </si>
  <si>
    <t>Arq. Douglas Rodolfo Guardado</t>
  </si>
  <si>
    <t>Gerente de Desarrollo Territorial</t>
  </si>
  <si>
    <t>Gerencia de Desarrollo Territorial</t>
  </si>
  <si>
    <t>Lic. Josué Emilio Aranda Meléndez</t>
  </si>
  <si>
    <t>Gerente Financiero Tributario</t>
  </si>
  <si>
    <t xml:space="preserve">Licda. Ada Elizabeth Paz Cruz </t>
  </si>
  <si>
    <t>Gerente Administrativa</t>
  </si>
  <si>
    <t>Tec. Ruth Evelin Anzora de Rodriguez</t>
  </si>
  <si>
    <t>Jefe</t>
  </si>
  <si>
    <t>Departamento de Recursos Humanos</t>
  </si>
  <si>
    <t>Lic. William Ernesto Escalante Cerón</t>
  </si>
  <si>
    <t>Departamento de Registro del Estado Familiar</t>
  </si>
  <si>
    <t>Sr. Jorge Alexander  Martínez Rojas</t>
  </si>
  <si>
    <t>Departamento Administración de Mercados</t>
  </si>
  <si>
    <t>Tec. Salvador Alex Salazar</t>
  </si>
  <si>
    <t>Departamento de Transporte Administrativo</t>
  </si>
  <si>
    <t>Ing. Walter Alfredo Guerra Carbajal</t>
  </si>
  <si>
    <t>Departamento de Proyectos</t>
  </si>
  <si>
    <t>Ing. Baltazar Cortez Velasquez</t>
  </si>
  <si>
    <t>Departamento de Alumbrado Público</t>
  </si>
  <si>
    <t>Sr. José Roberto Carlos Moreno Torres</t>
  </si>
  <si>
    <t>Administrador</t>
  </si>
  <si>
    <t>Departamento de Cementerios</t>
  </si>
  <si>
    <t>Prof. Bayron Alcides Alvarez Galdamez</t>
  </si>
  <si>
    <t>Departamento Municipal de los Deportes</t>
  </si>
  <si>
    <t>Dra. Brenda Lizeth Solorzano Cruz</t>
  </si>
  <si>
    <t>Director</t>
  </si>
  <si>
    <t>Departamento de Promoción para la Salud</t>
  </si>
  <si>
    <t>Licda. Deisy Carolina Zelaya De Rivas</t>
  </si>
  <si>
    <t>Unidad Municipal de la Mujer</t>
  </si>
  <si>
    <t>Licda. Carla Beatriz Hernández García</t>
  </si>
  <si>
    <t>Sra. Ana Lidia García de Leiva</t>
  </si>
  <si>
    <t>Departamento de Capacitaciones y Biblioteca Municipal</t>
  </si>
  <si>
    <t>Prof. Cristian Wendell Perez Platero</t>
  </si>
  <si>
    <t>Departamento del Adulto Mayor</t>
  </si>
  <si>
    <t>Lic. Wilfredo Josué Leiva Rivas</t>
  </si>
  <si>
    <t>Sr. Salvador Ayala Jovel</t>
  </si>
  <si>
    <t>Arq. Alvaro Antonio Pérez Escobar</t>
  </si>
  <si>
    <t>Departamento de Desarrollo Urbano y Ordenamiento Territorial</t>
  </si>
  <si>
    <t>Licda. Henia Michelle Recinos Quintanilla</t>
  </si>
  <si>
    <t>Departamento Ambiental y Agropecuaria</t>
  </si>
  <si>
    <t>Sr. Roberto Moran Aguirre</t>
  </si>
  <si>
    <t>Departamento de Recolección y Aseo</t>
  </si>
  <si>
    <t>Sr. Julio Eduardo Meléndez Echeverría</t>
  </si>
  <si>
    <t>Departamento Rastro Municipal</t>
  </si>
  <si>
    <t>Sr. Ervin Otoniel Flores  Hernández</t>
  </si>
  <si>
    <t>Departamento de Talleres</t>
  </si>
  <si>
    <t>Tec.  Zenayda Yaneth Alas</t>
  </si>
  <si>
    <t>Departamento de Gestión del Riesgo y Adaptación al Cambio Climático</t>
  </si>
  <si>
    <t>Lic. Jose Mauricio Marin Mejia</t>
  </si>
  <si>
    <t>Departamento de Identidad Cultural</t>
  </si>
  <si>
    <t>Sr. Hebert Neftaly Lima Hernández</t>
  </si>
  <si>
    <t>Unidad Municipal de la Juventud</t>
  </si>
  <si>
    <t>Sra. Aminta Cruz de Colocho</t>
  </si>
  <si>
    <t>Jefa de Carpetista</t>
  </si>
  <si>
    <t>Lic. Jesus Montes Carrillo</t>
  </si>
  <si>
    <t>Jefe de Activo Fijo</t>
  </si>
  <si>
    <t xml:space="preserve">Dra. Jennifer  Esmeralda Juárez García </t>
  </si>
  <si>
    <t>Alcalde Municipal</t>
  </si>
  <si>
    <t>Lic. Sergio Noel Monroy Martínez</t>
  </si>
  <si>
    <t>Síndico Municipal</t>
  </si>
  <si>
    <t>Lic. Emerson Alcides Acevedo Pérez</t>
  </si>
  <si>
    <t>Auditor</t>
  </si>
  <si>
    <t>Auditoría Interna</t>
  </si>
  <si>
    <t>Licda. Ana Guadalupe Menendez de Muñoz</t>
  </si>
  <si>
    <t>Apoderado General</t>
  </si>
  <si>
    <t>Unidad Jurídica</t>
  </si>
  <si>
    <t>MDT Y Licda. Sonia Guadalupe Pineda González</t>
  </si>
  <si>
    <t>Lic. Cristian Omar Mira Acevedo</t>
  </si>
  <si>
    <t>Licda. Flor Yamileth Carranza Hernández</t>
  </si>
  <si>
    <t>Departamento de Presupuesto</t>
  </si>
  <si>
    <t>Lic. Bryan Daniel Cabrera Aguilar</t>
  </si>
  <si>
    <t>Tesorero</t>
  </si>
  <si>
    <t>Departamento de Tesorería</t>
  </si>
  <si>
    <t>Tec. Edgar Maurico Hernadez Martinez</t>
  </si>
  <si>
    <t>Tec. Carlos Josue Turcios Santos</t>
  </si>
  <si>
    <t>Departamento de Contabilidad</t>
  </si>
  <si>
    <t>Tec.Jhonny Redany Guillen Carcamo</t>
  </si>
  <si>
    <t>Licda. Aida Griselda Portillo De Hernández</t>
  </si>
  <si>
    <t>Tec. Henry Osmel Aviles Flores</t>
  </si>
  <si>
    <t xml:space="preserve">
Tec. Nelson Alexander Menendez Montano
</t>
  </si>
  <si>
    <t>Tec. Harol Ismael Ramos Funes</t>
  </si>
  <si>
    <t>Cuerpo de Agentes Municipales</t>
  </si>
  <si>
    <t>Licda. Cesia Keren Serrano Umaña</t>
  </si>
  <si>
    <t>Oficial de Información</t>
  </si>
  <si>
    <t>Unidad de Acceso a la Información Pública</t>
  </si>
  <si>
    <t xml:space="preserve">Licda. Edith Maribel Barahona de Argumedo </t>
  </si>
  <si>
    <t>Director de Cooperacion</t>
  </si>
  <si>
    <t>Lic. Cristian Armando Vásquez López</t>
  </si>
  <si>
    <t>Oficial De Gestión Documental Y Archivo</t>
  </si>
  <si>
    <t>Licda. Ana Dolores Ayala Amaya</t>
  </si>
  <si>
    <t>Centro Integral de Atencion Municipal</t>
  </si>
  <si>
    <t>Lic. Jonathan Alexander Rubio Aguilar</t>
  </si>
  <si>
    <t>Delegado Contravencional</t>
  </si>
  <si>
    <t>Unidad Contravencional</t>
  </si>
  <si>
    <t>Elena Ayala Franco</t>
  </si>
  <si>
    <t>Coordinador de Mediacion</t>
  </si>
  <si>
    <t>Unidad de Mediación</t>
  </si>
  <si>
    <t>Gerencia de Desarrollo Social</t>
  </si>
  <si>
    <t>Gerencia Financiera Tributaria</t>
  </si>
  <si>
    <t>Gerencia Administrativa</t>
  </si>
  <si>
    <t>Departamento de Niñez, Adolescencia y Juventud</t>
  </si>
  <si>
    <t>Gerente Ambiental</t>
  </si>
  <si>
    <t>Gerente General</t>
  </si>
  <si>
    <t>Secretario Municipal</t>
  </si>
  <si>
    <t>Contador</t>
  </si>
  <si>
    <t>f.__________________</t>
  </si>
  <si>
    <t>Lic. Jesús Montes Carrillo</t>
  </si>
  <si>
    <t>Lic. Erazmo Elpidio Perez Bernal</t>
  </si>
  <si>
    <t>Lic. Nelso Estrada Hernández</t>
  </si>
  <si>
    <t xml:space="preserve">De cuero en color negro con una capacidad hasta 350 libras, prestada en gerencia general. </t>
  </si>
  <si>
    <t>860236-1204-01</t>
  </si>
  <si>
    <t>Concejo Municipal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</si>
  <si>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</si>
  <si>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</si>
  <si>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</si>
  <si>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</si>
  <si>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</si>
  <si>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</si>
  <si>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</si>
  <si>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</si>
  <si>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</si>
  <si>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</si>
  <si>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</si>
  <si>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</si>
  <si>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</si>
  <si>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</si>
  <si>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</si>
  <si>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</si>
  <si>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</si>
  <si>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</si>
  <si>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</si>
  <si>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</si>
  <si>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24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</si>
  <si>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</si>
  <si>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</si>
  <si>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</si>
  <si>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</si>
  <si>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</si>
  <si>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</si>
  <si>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</si>
  <si>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</si>
  <si>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</si>
  <si>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</si>
  <si>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</si>
  <si>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</si>
  <si>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</si>
  <si>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</si>
  <si>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</si>
  <si>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44</t>
  </si>
  <si>
    <t>46</t>
  </si>
  <si>
    <t>47</t>
  </si>
  <si>
    <t>48</t>
  </si>
  <si>
    <t>49</t>
  </si>
  <si>
    <t>50</t>
  </si>
  <si>
    <t>52</t>
  </si>
  <si>
    <t>53</t>
  </si>
  <si>
    <t>55</t>
  </si>
  <si>
    <t>56</t>
  </si>
  <si>
    <t>57</t>
  </si>
  <si>
    <t>58</t>
  </si>
  <si>
    <t>60</t>
  </si>
  <si>
    <t>61</t>
  </si>
  <si>
    <t>Unidad de Planificación y Seguimiento</t>
  </si>
  <si>
    <t>Sección de Catastro y Registro Tributario</t>
  </si>
  <si>
    <t>Sección de Cuentas Corrientes</t>
  </si>
  <si>
    <t>Unidad de Compras Públicas</t>
  </si>
  <si>
    <t xml:space="preserve">DIXION </t>
  </si>
  <si>
    <t xml:space="preserve">De tres gavetas, en mal estado, en uso por Ruth Martínez.  </t>
  </si>
  <si>
    <t xml:space="preserve">En uso de Eva, control de especies municipales </t>
  </si>
  <si>
    <t>860216-1202-19</t>
  </si>
  <si>
    <t>Laserjet pro 400M401dn</t>
  </si>
  <si>
    <t>VNB4N03040</t>
  </si>
  <si>
    <t>860262-1201-05</t>
  </si>
  <si>
    <t xml:space="preserve">De hierro y cubierta de madera, en uso para impresora </t>
  </si>
  <si>
    <t>860217-1201-13</t>
  </si>
  <si>
    <t>Flatron W1943CV</t>
  </si>
  <si>
    <t xml:space="preserve">En prestamo a la unidad de Activo Fijo. </t>
  </si>
  <si>
    <t>CS710XTK02-1530000074</t>
  </si>
  <si>
    <t xml:space="preserve">De color negro, con 4 gavetas en oficina del jefe. </t>
  </si>
  <si>
    <t xml:space="preserve">En  uso de Lic. Miguel López </t>
  </si>
  <si>
    <t>860228-1201-25</t>
  </si>
  <si>
    <t xml:space="preserve">Mueble  de Computadora </t>
  </si>
  <si>
    <t>860228-1201-26</t>
  </si>
  <si>
    <t>De madera con tapiz de color verde, en uso de Lic. Miguel López.</t>
  </si>
  <si>
    <t>860228-1201-27</t>
  </si>
  <si>
    <t xml:space="preserve">De madera en color café, en uso de Yenci </t>
  </si>
  <si>
    <t>860228-1201-28</t>
  </si>
  <si>
    <t xml:space="preserve">En uso común </t>
  </si>
  <si>
    <t xml:space="preserve">De 5 niveles color gris, en uso común </t>
  </si>
  <si>
    <t>860228-1201-29</t>
  </si>
  <si>
    <t>860228-1201-30</t>
  </si>
  <si>
    <t xml:space="preserve">En uso del Arq. Guardado </t>
  </si>
  <si>
    <t>860228-1201-31</t>
  </si>
  <si>
    <t xml:space="preserve">Donado por USAID en uso de Arq. Guardado. </t>
  </si>
  <si>
    <t>De color blanco y de madera en uso de Vacante I</t>
  </si>
  <si>
    <t xml:space="preserve">Descargada de auditoria interna y trasladada a Juridico.(23/03/23 </t>
  </si>
  <si>
    <t>Silla desacargada de auditoris}a interna y trasladada a Juridico. (23/03/23)</t>
  </si>
  <si>
    <t>Trasladado del despacho municipal en uso de Licda. Ana de Muñoz</t>
  </si>
  <si>
    <t>860212-1201-17</t>
  </si>
  <si>
    <t>En uso de vacante II</t>
  </si>
  <si>
    <t xml:space="preserve">Impresor multi funcional </t>
  </si>
  <si>
    <t>Utilizada para escanear documentos.</t>
  </si>
  <si>
    <t xml:space="preserve">El codigo de esta maquina se repite con el del UPS utilizado en la Vacante II. </t>
  </si>
  <si>
    <t>Codigo</t>
  </si>
  <si>
    <t>Dirección de Gestión y Cooperación</t>
  </si>
  <si>
    <t>Departamento de Recuperación de Mora</t>
  </si>
  <si>
    <t xml:space="preserve">Unidad de Informatica </t>
  </si>
  <si>
    <t>Unidad de Gestión Documental y Archivos</t>
  </si>
  <si>
    <t>Hebert Adolfo Lima Hernández</t>
  </si>
  <si>
    <t xml:space="preserve">Jefe </t>
  </si>
  <si>
    <t>860228-1204-01</t>
  </si>
  <si>
    <t>P</t>
  </si>
  <si>
    <t>Sin  códogo</t>
  </si>
  <si>
    <t xml:space="preserve">Descargada por que no esta en buen estado </t>
  </si>
  <si>
    <t>860213-1202-02</t>
  </si>
  <si>
    <t xml:space="preserve">Ubicada en despacho municipal, descargar del inventario </t>
  </si>
  <si>
    <t xml:space="preserve">Escritorio ejecutivo. </t>
  </si>
  <si>
    <t xml:space="preserve">Donado por USAID y en uso de Licda. Sonia Pineda </t>
  </si>
  <si>
    <t xml:space="preserve">Con repaldo de malla en color negro, en uso de Sonia Pineda. </t>
  </si>
  <si>
    <t xml:space="preserve">Con repaldo de malla en color negro, en uso de Ronald. </t>
  </si>
  <si>
    <t xml:space="preserve">Para descargo </t>
  </si>
  <si>
    <t xml:space="preserve">Donado por USAID en uso de Katrherine </t>
  </si>
  <si>
    <t xml:space="preserve">Donado por USAID en uso por Lupita </t>
  </si>
  <si>
    <t>Donado por USAID en uso de niña Doris</t>
  </si>
  <si>
    <t xml:space="preserve">Donado por USAID de uso común </t>
  </si>
  <si>
    <t>Donado por USAID en uso de Ronald</t>
  </si>
  <si>
    <t>Donado por USAID en uso de Vacante I</t>
  </si>
  <si>
    <t xml:space="preserve">Donado por USAID en uso de niña Doris </t>
  </si>
  <si>
    <t xml:space="preserve">Donado por USAID en uso de Katherine </t>
  </si>
  <si>
    <t>De color negro con tapiz en uso de Vacante I</t>
  </si>
  <si>
    <t xml:space="preserve">Silla ejecutiva sin brazos </t>
  </si>
  <si>
    <t xml:space="preserve">De colo negro con tapiz en uso de Vacante I </t>
  </si>
  <si>
    <t xml:space="preserve">Silla secretaria sin brazos </t>
  </si>
  <si>
    <t xml:space="preserve">En uso de Carlos Iraheta </t>
  </si>
  <si>
    <t xml:space="preserve">Etiquetadio como equipo #4  en uso por Carlos Iraheta </t>
  </si>
  <si>
    <t>860229-1202-01</t>
  </si>
  <si>
    <t xml:space="preserve">En uso de Miguel Morán </t>
  </si>
  <si>
    <t>860229-1202-02</t>
  </si>
  <si>
    <t>CNOWMYC5FCCOO283CEDXA05</t>
  </si>
  <si>
    <t>AUG2022</t>
  </si>
  <si>
    <t>OPTIPLEX3000</t>
  </si>
  <si>
    <t xml:space="preserve">Computadora nueva en uso de Miguel Morán </t>
  </si>
  <si>
    <t xml:space="preserve">NT751 </t>
  </si>
  <si>
    <t xml:space="preserve">De tres gavetas, en uso de Rafael Rodríguez </t>
  </si>
  <si>
    <t>8602218-1201-01</t>
  </si>
  <si>
    <t>860229-1202-04</t>
  </si>
  <si>
    <t>CNOWMYC5FLOO283CE7XA05</t>
  </si>
  <si>
    <t xml:space="preserve">En uso de Rafael Rodríguez </t>
  </si>
  <si>
    <t>RRE2KD17S006</t>
  </si>
  <si>
    <t xml:space="preserve">En uso de Balmore Romero </t>
  </si>
  <si>
    <t>860229-1202-05</t>
  </si>
  <si>
    <t>860229-1202-06</t>
  </si>
  <si>
    <t>CNOWMYC5FCCOO283CERXA05</t>
  </si>
  <si>
    <t>D17s006</t>
  </si>
  <si>
    <t>860229-1202-07</t>
  </si>
  <si>
    <t xml:space="preserve">En uso por Arq. Álvaro Pérez </t>
  </si>
  <si>
    <t>Donado por USAID en uso por Guadalupe Escobar.</t>
  </si>
  <si>
    <t xml:space="preserve">Donado por USAID en uso pde Guadalupe Escobar </t>
  </si>
  <si>
    <t>Donada por USAID y en uso de Guadalupe Escobar</t>
  </si>
  <si>
    <t>860257-1501-11</t>
  </si>
  <si>
    <t>860257-1501-10</t>
  </si>
  <si>
    <t>860257-1501-01</t>
  </si>
  <si>
    <t>860257-1501-02</t>
  </si>
  <si>
    <t>860257-1501-03</t>
  </si>
  <si>
    <t>860257-1501-04</t>
  </si>
  <si>
    <t>860257-1501-05</t>
  </si>
  <si>
    <t>860257-1501-06</t>
  </si>
  <si>
    <t>860257-1501-07</t>
  </si>
  <si>
    <t>860257-1501-08</t>
  </si>
  <si>
    <t xml:space="preserve">Poryector de Multimedios </t>
  </si>
  <si>
    <t>PLFH52</t>
  </si>
  <si>
    <t>X8AD250149</t>
  </si>
  <si>
    <t>CNOWMYC5FCC00183DJHXA05</t>
  </si>
  <si>
    <t xml:space="preserve">En uso de Felipe García  </t>
  </si>
  <si>
    <t>TN751</t>
  </si>
  <si>
    <t>860229-1201-09</t>
  </si>
  <si>
    <t xml:space="preserve">Utilizado como mesa, de uso común. </t>
  </si>
  <si>
    <t>Victus 16do526la</t>
  </si>
  <si>
    <t>5CD2316Q13K</t>
  </si>
  <si>
    <t xml:space="preserve">En uso de Arquitecto Recinos  </t>
  </si>
  <si>
    <t>860229-1201-10</t>
  </si>
  <si>
    <t xml:space="preserve">En uso de Irma Pleytes </t>
  </si>
  <si>
    <t>860229-1202-12</t>
  </si>
  <si>
    <t>RRE2KD17S003</t>
  </si>
  <si>
    <t>CNOWMYE5FCC00283CAEXA05</t>
  </si>
  <si>
    <t>860229-1201-11</t>
  </si>
  <si>
    <t xml:space="preserve">De color negro con tapiz, de uso común </t>
  </si>
  <si>
    <t>860219-1201-26</t>
  </si>
  <si>
    <t>860229-1201-12</t>
  </si>
  <si>
    <t xml:space="preserve">De color gris con 4 gavetas  </t>
  </si>
  <si>
    <t xml:space="preserve">De color negro, con 4 gavetas  </t>
  </si>
  <si>
    <t>860229-1201-13</t>
  </si>
  <si>
    <t>860229-1201-14</t>
  </si>
  <si>
    <t>860229-1201-15</t>
  </si>
  <si>
    <t xml:space="preserve">de color gris y de 5 compartimientos </t>
  </si>
  <si>
    <t>860229-1202-16</t>
  </si>
  <si>
    <t>862029-1201-17</t>
  </si>
  <si>
    <t xml:space="preserve">De madera y de color amarillo </t>
  </si>
  <si>
    <t>Mueble de madera tipo estante</t>
  </si>
  <si>
    <t xml:space="preserve">En uso de Arquitecto Ruben Recinos </t>
  </si>
  <si>
    <t xml:space="preserve">En uso de Don Miguel Morán </t>
  </si>
  <si>
    <t>860229-1201-23</t>
  </si>
  <si>
    <t xml:space="preserve">Horizontal de 4 gavetas y color negro, de uso común </t>
  </si>
  <si>
    <t xml:space="preserve">De color rojo, en uso de Felipe García </t>
  </si>
  <si>
    <t xml:space="preserve">De color negro y en uso de Arquitecto Recinos </t>
  </si>
  <si>
    <t>860229-1201-31</t>
  </si>
  <si>
    <t xml:space="preserve">De color negro en uso de Rafael Rodríguez </t>
  </si>
  <si>
    <t>860229-1201-32</t>
  </si>
  <si>
    <t xml:space="preserve">De color negro en uso común </t>
  </si>
  <si>
    <t>860229-1202-17</t>
  </si>
  <si>
    <t>DCR 10,000</t>
  </si>
  <si>
    <t>860109-1201-01</t>
  </si>
  <si>
    <t xml:space="preserve">En uso de Sandrita  </t>
  </si>
  <si>
    <t xml:space="preserve">Modulo para cajera </t>
  </si>
  <si>
    <t>Archivador metálico</t>
  </si>
  <si>
    <t xml:space="preserve">De color beige con 4 gavetas ubicado dentro de oficina de Licda. Ada paz. </t>
  </si>
  <si>
    <t xml:space="preserve">De color negro con 4 gavetas ubicado dentro de oficina de Licda. Ada paz. </t>
  </si>
  <si>
    <t>860209-1201-06</t>
  </si>
  <si>
    <t>1058CJ- 5K1</t>
  </si>
  <si>
    <t xml:space="preserve">Para uso de recepción. </t>
  </si>
  <si>
    <t xml:space="preserve">En uso de Jenny </t>
  </si>
  <si>
    <t>V193B</t>
  </si>
  <si>
    <t>860209-1202-02</t>
  </si>
  <si>
    <t>860219-1202-01</t>
  </si>
  <si>
    <t>860209-1207-01</t>
  </si>
  <si>
    <t xml:space="preserve">Ubicado en oficina de gerente administrativa. </t>
  </si>
  <si>
    <t xml:space="preserve">Redonda de color vino, de uso común </t>
  </si>
  <si>
    <t xml:space="preserve">Con gavetas en uso de Sandrita </t>
  </si>
  <si>
    <t>860209-1201-11</t>
  </si>
  <si>
    <t>LV1911</t>
  </si>
  <si>
    <t>860209-1201-12</t>
  </si>
  <si>
    <t>860209-1201-13</t>
  </si>
  <si>
    <t xml:space="preserve">De color negro en uso de Jenny </t>
  </si>
  <si>
    <t>860209-1201-14</t>
  </si>
  <si>
    <t xml:space="preserve">De color negro con resplado de malla, en uso de Jenny </t>
  </si>
  <si>
    <t>860209-1207-02</t>
  </si>
  <si>
    <t>PI38U4223100238</t>
  </si>
  <si>
    <t xml:space="preserve">De 24,000 BTU y en uso común, en recepción de gerencia administrativa. </t>
  </si>
  <si>
    <t>860209-1201-15</t>
  </si>
  <si>
    <t xml:space="preserve">De color negro y con tapiz, en oficina de gerente administrativa </t>
  </si>
  <si>
    <t>860209-1201-16</t>
  </si>
  <si>
    <t>860209-1201-17</t>
  </si>
  <si>
    <t>860209-1201-18</t>
  </si>
  <si>
    <t>ABE750C</t>
  </si>
  <si>
    <t>860209-1201-19</t>
  </si>
  <si>
    <t xml:space="preserve">De madera en color vino, en uso de Licda. Ada Paz </t>
  </si>
  <si>
    <t>860209-1201-20</t>
  </si>
  <si>
    <t xml:space="preserve">En cuero de color negro, en uso de Licda. Ada Paz </t>
  </si>
  <si>
    <t>860209-1201-21</t>
  </si>
  <si>
    <t>860209-1201-22</t>
  </si>
  <si>
    <t xml:space="preserve">Casillero </t>
  </si>
  <si>
    <t>De nueve compartimientos en uso de empleadas/os de limpieza.</t>
  </si>
  <si>
    <t xml:space="preserve">Bueno  </t>
  </si>
  <si>
    <t xml:space="preserve">Ubicada en colecturia. </t>
  </si>
  <si>
    <t>860204-1202-01</t>
  </si>
  <si>
    <t>En uso de Rosa</t>
  </si>
  <si>
    <t>860204-1202-02</t>
  </si>
  <si>
    <t xml:space="preserve">En uso de Tania Portillo </t>
  </si>
  <si>
    <t xml:space="preserve">Fue trasladada del REF y esta en uso de Tania Portillo </t>
  </si>
  <si>
    <t>860204-1201-02</t>
  </si>
  <si>
    <t>22EN338</t>
  </si>
  <si>
    <t>I3-9100DELL</t>
  </si>
  <si>
    <t xml:space="preserve">En uso de Evodios Menjivar </t>
  </si>
  <si>
    <t>R410A</t>
  </si>
  <si>
    <t>De 12,000 BTV</t>
  </si>
  <si>
    <t>860204-1201-05</t>
  </si>
  <si>
    <t xml:space="preserve">En uso de Rosa </t>
  </si>
  <si>
    <t>860204-1201-06</t>
  </si>
  <si>
    <t xml:space="preserve">ONLI ONE </t>
  </si>
  <si>
    <t xml:space="preserve">En vinilo negro </t>
  </si>
  <si>
    <t>860204-1201-08</t>
  </si>
  <si>
    <t xml:space="preserve">Con tapiz negro </t>
  </si>
  <si>
    <t>860204-1201-09</t>
  </si>
  <si>
    <t xml:space="preserve">De color beige con 4 gavetas  </t>
  </si>
  <si>
    <t>860204-1201-10</t>
  </si>
  <si>
    <t>Atchivero tipo robot</t>
  </si>
  <si>
    <t xml:space="preserve">De color negro con tres gavetas </t>
  </si>
  <si>
    <t>860204-1202-05</t>
  </si>
  <si>
    <t>ECOSISM2040DM</t>
  </si>
  <si>
    <t>860204-1201-11</t>
  </si>
  <si>
    <t>De color negro en vinilo.</t>
  </si>
  <si>
    <t>p</t>
  </si>
  <si>
    <t xml:space="preserve">Uso de Licda. Keren </t>
  </si>
  <si>
    <t xml:space="preserve">Donado por PFGL y en uso de Wendy Urias  </t>
  </si>
  <si>
    <t xml:space="preserve">Donado por USAID, de 2.44mt de largo por 1.22 de ancho </t>
  </si>
  <si>
    <t xml:space="preserve">Donado por USAID de poliuretano y de color negro </t>
  </si>
  <si>
    <t xml:space="preserve">Donado por USAID de madera con formica </t>
  </si>
  <si>
    <t xml:space="preserve">Donado por USAID de metal y color gris </t>
  </si>
  <si>
    <t xml:space="preserve">Donado por USAID, de madera y en buen estado </t>
  </si>
  <si>
    <t xml:space="preserve">Donada por USAID en uso de Wendy </t>
  </si>
  <si>
    <t xml:space="preserve">Donado por USAID, en uso de Wendy </t>
  </si>
  <si>
    <t xml:space="preserve">De uso común Donado por USAID </t>
  </si>
  <si>
    <t xml:space="preserve">Donado por USAID en uso de Licda. Keren </t>
  </si>
  <si>
    <t>Donado por USAID ubicado en infofacil</t>
  </si>
  <si>
    <t xml:space="preserve">Donada por PFGL y en uso de Licda. Keren Umaña </t>
  </si>
  <si>
    <t xml:space="preserve">Elena Ayala Franco </t>
  </si>
  <si>
    <t>62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</si>
  <si>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</si>
  <si>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En uso de Cecia </t>
  </si>
  <si>
    <t>860206-1201-02</t>
  </si>
  <si>
    <t xml:space="preserve">Reloj biometrico </t>
  </si>
  <si>
    <t>860262-1201-06</t>
  </si>
  <si>
    <t xml:space="preserve">Sillasecretarial sin brazos </t>
  </si>
  <si>
    <t>En uso de Diana Peña</t>
  </si>
  <si>
    <t>860262-1201-07</t>
  </si>
  <si>
    <t xml:space="preserve">De madera y estructura de hierro, de uso común. </t>
  </si>
  <si>
    <t>860262-1201-08</t>
  </si>
  <si>
    <t xml:space="preserve">escritorio secretarial </t>
  </si>
  <si>
    <t xml:space="preserve">Para uso del CONNAPINA, trasladado de la unidad de Planificación y seguimiento. </t>
  </si>
  <si>
    <t xml:space="preserve">En uso de Estela </t>
  </si>
  <si>
    <t xml:space="preserve">De tres gavetas y de color beige </t>
  </si>
  <si>
    <t>860206-1201-04</t>
  </si>
  <si>
    <t>Ubicado en palacio municipal, primer nivel.</t>
  </si>
  <si>
    <t xml:space="preserve">Modulo de recepción </t>
  </si>
  <si>
    <t xml:space="preserve">Ubicado en primer nivel del palacio municipal </t>
  </si>
  <si>
    <t>860206-1202-02</t>
  </si>
  <si>
    <t>VGNK021306</t>
  </si>
  <si>
    <t>860206-1202-03</t>
  </si>
  <si>
    <t xml:space="preserve">Gillotina </t>
  </si>
  <si>
    <t>860206-1214-04</t>
  </si>
  <si>
    <t xml:space="preserve">Percoladora </t>
  </si>
  <si>
    <t>De 6 gavetas, en uso de Cecia.</t>
  </si>
  <si>
    <t>MSAFB-12CRN1-N38</t>
  </si>
  <si>
    <t xml:space="preserve">De color gris, de uso común </t>
  </si>
  <si>
    <t xml:space="preserve">De color negro, trasladada del salón de Concejo Municipal </t>
  </si>
  <si>
    <t>860206-1202-06</t>
  </si>
  <si>
    <t xml:space="preserve">Con logo antiguo,para uso de visitas. </t>
  </si>
  <si>
    <t>860206-1202-07</t>
  </si>
  <si>
    <t>De color negro, trasladada del salón de Concejo Municipal utilizada en recepción.</t>
  </si>
  <si>
    <t xml:space="preserve">Ventilador de pedestal </t>
  </si>
  <si>
    <t>Utilizado en la recepción.</t>
  </si>
  <si>
    <t>860229-1201-33</t>
  </si>
  <si>
    <t>Utilizada por Ivan Zapata</t>
  </si>
  <si>
    <t>860229-1201-34</t>
  </si>
  <si>
    <t xml:space="preserve">Silla de espera con logo </t>
  </si>
  <si>
    <t>En uso de Patrica Rivera</t>
  </si>
  <si>
    <t>860229-1202-18</t>
  </si>
  <si>
    <t xml:space="preserve">En uso de Xenia Flores </t>
  </si>
  <si>
    <t>860229-1202-19</t>
  </si>
  <si>
    <t>NT761</t>
  </si>
  <si>
    <t xml:space="preserve">En uso de Salvador García </t>
  </si>
  <si>
    <t>860229-1202-15</t>
  </si>
  <si>
    <t>860229-1201-35</t>
  </si>
  <si>
    <t>Escritorio tipo ejecutivo</t>
  </si>
  <si>
    <t>860229-1202-20</t>
  </si>
  <si>
    <t>860229-1201-36</t>
  </si>
  <si>
    <t>860229-1202-21</t>
  </si>
  <si>
    <t>860229-1201-37</t>
  </si>
  <si>
    <t>En uso de Ivan Zapata</t>
  </si>
  <si>
    <t>860229-1202-22</t>
  </si>
  <si>
    <t>CNOWMYC5FCC00-283CEMX</t>
  </si>
  <si>
    <t>INTEL CORE I5</t>
  </si>
  <si>
    <t>860229-1202-23</t>
  </si>
  <si>
    <t xml:space="preserve">En uso de Patricia Rivera </t>
  </si>
  <si>
    <t>860229-1202-24</t>
  </si>
  <si>
    <t>E1709Wc</t>
  </si>
  <si>
    <t>CNON300H64180HGONCL</t>
  </si>
  <si>
    <t>860229-1201-38</t>
  </si>
  <si>
    <t>860229-1202-25</t>
  </si>
  <si>
    <t>Al 31 de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</si>
</sst>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[$$-440A]* #,##0.00_);_([$$-440A]* \(#,##0.00\);_([$$-440A]* &quot;-&quot;??_);_(@_)"/>
    <numFmt numFmtId="166" formatCode="[$$-440A]* #,##0.00"/>
    <numFmt numFmtId="167" formatCode="_-[$$-440A]* #,##0.00_ ;_-[$$-440A]* \-#,##0.00\ ;_-[$$-440A]* &quot;-&quot;??_ ;_-@_ "/>
    <numFmt numFmtId="168" formatCode="dd/mm/yyyy;@"/>
    <numFmt numFmtId="169" formatCode="_([$$-540A]* #,##0.00_);_([$$-540A]* \(#,##0.00\);_([$$-540A]* &quot;-&quot;??_);_(@_)"/>
    <numFmt numFmtId="170" formatCode="d/mm/yyyy;@"/>
    <numFmt numFmtId="171" formatCode="[$$-440A]#,##0.00"/>
    <numFmt numFmtId="172" formatCode="_-[$$-440A]* #,##0.00_-;\-[$$-440A]* #,##0.00_-;_-[$$-440A]* &quot;-&quot;??_-;_-@_-"/>
    <numFmt numFmtId="173" formatCode="_([$$-440A]* #,##0.000_);_([$$-440A]* \(#,##0.000\);_([$$-440A]* &quot;-&quot;??_);_(@_)"/>
    <numFmt numFmtId="174" formatCode="dd\-mm\-yy;@"/>
    <numFmt numFmtId="175" formatCode="0#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Times New Roman"/>
      <family val="1"/>
    </font>
    <font>
      <b/>
      <sz val="10"/>
      <color indexed="8"/>
      <name val="Times New Roman"/>
      <family val="1"/>
    </font>
    <font>
      <sz val="9"/>
      <color indexed="8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rgb="FF92D050"/>
      <name val="Times New Roman"/>
      <family val="1"/>
    </font>
    <font>
      <b/>
      <sz val="9"/>
      <color rgb="FFC00000"/>
      <name val="Times New Roman"/>
      <family val="1"/>
    </font>
    <font>
      <b/>
      <sz val="9"/>
      <color rgb="FF92D050"/>
      <name val="Times New Roma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b/>
      <sz val="9"/>
      <color rgb="FF00B0F0"/>
      <name val="Times New Roman"/>
      <family val="1"/>
    </font>
    <font>
      <sz val="9"/>
      <color rgb="FF000000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rgb="FF92D050"/>
      <name val="Times New Roman"/>
      <family val="1"/>
    </font>
    <font>
      <b/>
      <sz val="10"/>
      <color rgb="FF00B0F0"/>
      <name val="Times New Roman"/>
      <family val="1"/>
    </font>
    <font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indexed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indexed="8"/>
      <name val="Times New Roman"/>
      <family val="1"/>
    </font>
    <font>
      <sz val="9"/>
      <color rgb="FFC00000"/>
      <name val="Times New Roman"/>
      <family val="1"/>
    </font>
    <font>
      <sz val="11"/>
      <name val="Calibri"/>
      <family val="2"/>
      <scheme val="minor"/>
    </font>
    <font>
      <sz val="8"/>
      <color theme="1"/>
      <name val="Times New Roman"/>
      <family val="1"/>
    </font>
    <font>
      <sz val="11"/>
      <color theme="1" tint="0.249977111117893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sz val="10"/>
      <name val="Calibri"/>
      <family val="2"/>
      <scheme val="minor"/>
    </font>
    <font>
      <sz val="10"/>
      <color theme="1" tint="0.249977111117893"/>
      <name val="Times New Roman"/>
      <family val="1"/>
    </font>
    <font>
      <b/>
      <sz val="11"/>
      <color theme="1" tint="0.249977111117893"/>
      <name val="Times New Roman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FC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7"/>
      <name val="Arial Narrow"/>
      <family val="2"/>
    </font>
    <font>
      <sz val="7"/>
      <name val="Arial Narrow"/>
    </font>
    <font>
      <u val="singleAccounting"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0" fontId="2" fillId="0" borderId="0">
      <alignment vertical="top"/>
    </xf>
    <xf numFmtId="164" fontId="3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2" fillId="0" borderId="0">
      <alignment vertical="top"/>
    </xf>
  </cellStyleXfs>
  <cellXfs count="2182">
    <xf numFmtId="0" fontId="0" fillId="0" borderId="0" xfId="0"/>
    <xf numFmtId="0" fontId="8" fillId="0" borderId="0" xfId="0" applyFont="1"/>
    <xf numFmtId="0" fontId="6" fillId="0" borderId="1" xfId="0" applyFont="1" applyBorder="1"/>
    <xf numFmtId="0" fontId="0" fillId="0" borderId="0" xfId="0" applyAlignment="1">
      <alignment horizontal="center"/>
    </xf>
    <xf numFmtId="164" fontId="0" fillId="0" borderId="0" xfId="6" applyFont="1"/>
    <xf numFmtId="0" fontId="4" fillId="0" borderId="1" xfId="0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164" fontId="4" fillId="0" borderId="1" xfId="6" applyFont="1" applyBorder="1" applyAlignment="1">
      <alignment horizontal="right" vertical="top" wrapText="1"/>
    </xf>
    <xf numFmtId="14" fontId="5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3" fillId="0" borderId="1" xfId="0" applyFont="1" applyBorder="1" applyAlignment="1">
      <alignment vertical="top"/>
    </xf>
    <xf numFmtId="0" fontId="18" fillId="0" borderId="1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164" fontId="13" fillId="0" borderId="1" xfId="6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vertical="top" wrapText="1"/>
    </xf>
    <xf numFmtId="14" fontId="13" fillId="0" borderId="1" xfId="0" applyNumberFormat="1" applyFont="1" applyBorder="1" applyAlignment="1">
      <alignment horizontal="center" vertical="top" wrapText="1"/>
    </xf>
    <xf numFmtId="0" fontId="13" fillId="0" borderId="1" xfId="0" applyFont="1" applyFill="1" applyBorder="1" applyAlignment="1">
      <alignment vertical="top"/>
    </xf>
    <xf numFmtId="0" fontId="22" fillId="0" borderId="1" xfId="0" applyFont="1" applyFill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0" fontId="23" fillId="0" borderId="2" xfId="0" applyFont="1" applyFill="1" applyBorder="1" applyAlignment="1">
      <alignment vertical="center" wrapText="1"/>
    </xf>
    <xf numFmtId="14" fontId="13" fillId="0" borderId="1" xfId="0" applyNumberFormat="1" applyFont="1" applyFill="1" applyBorder="1" applyAlignment="1">
      <alignment horizontal="center" vertical="top"/>
    </xf>
    <xf numFmtId="14" fontId="4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vertical="center" wrapText="1"/>
    </xf>
    <xf numFmtId="0" fontId="0" fillId="0" borderId="0" xfId="0" applyNumberFormat="1"/>
    <xf numFmtId="0" fontId="13" fillId="0" borderId="1" xfId="0" applyFont="1" applyFill="1" applyBorder="1" applyAlignment="1">
      <alignment horizontal="center" vertical="top" wrapText="1"/>
    </xf>
    <xf numFmtId="165" fontId="13" fillId="0" borderId="1" xfId="0" applyNumberFormat="1" applyFont="1" applyBorder="1" applyAlignment="1">
      <alignment vertical="center"/>
    </xf>
    <xf numFmtId="165" fontId="1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165" fontId="13" fillId="0" borderId="1" xfId="0" applyNumberFormat="1" applyFont="1" applyFill="1" applyBorder="1" applyAlignment="1">
      <alignment vertical="center"/>
    </xf>
    <xf numFmtId="0" fontId="14" fillId="0" borderId="1" xfId="0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center" vertical="center"/>
    </xf>
    <xf numFmtId="164" fontId="14" fillId="0" borderId="1" xfId="6" applyFont="1" applyBorder="1" applyAlignment="1">
      <alignment vertical="center"/>
    </xf>
    <xf numFmtId="164" fontId="13" fillId="0" borderId="1" xfId="6" applyFont="1" applyFill="1" applyBorder="1" applyAlignment="1">
      <alignment vertical="center"/>
    </xf>
    <xf numFmtId="164" fontId="13" fillId="0" borderId="1" xfId="6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64" fontId="4" fillId="0" borderId="1" xfId="6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164" fontId="13" fillId="0" borderId="1" xfId="6" applyFont="1" applyFill="1" applyBorder="1" applyAlignment="1">
      <alignment vertical="center" wrapText="1"/>
    </xf>
    <xf numFmtId="164" fontId="13" fillId="0" borderId="1" xfId="6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/>
    </xf>
    <xf numFmtId="164" fontId="4" fillId="0" borderId="1" xfId="6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165" fontId="4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 wrapText="1"/>
    </xf>
    <xf numFmtId="0" fontId="0" fillId="0" borderId="0" xfId="0" applyNumberFormat="1" applyFont="1" applyFill="1" applyBorder="1"/>
    <xf numFmtId="0" fontId="0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166" fontId="13" fillId="0" borderId="1" xfId="0" applyNumberFormat="1" applyFont="1" applyFill="1" applyBorder="1" applyAlignment="1">
      <alignment horizontal="right" vertical="top" wrapText="1"/>
    </xf>
    <xf numFmtId="0" fontId="8" fillId="0" borderId="0" xfId="0" applyFont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left" vertical="top"/>
    </xf>
    <xf numFmtId="0" fontId="0" fillId="0" borderId="0" xfId="0" applyAlignment="1"/>
    <xf numFmtId="0" fontId="30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1" xfId="6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64" fontId="6" fillId="0" borderId="1" xfId="6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6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68" fontId="15" fillId="0" borderId="1" xfId="0" applyNumberFormat="1" applyFont="1" applyBorder="1" applyAlignment="1">
      <alignment horizontal="center" vertical="center"/>
    </xf>
    <xf numFmtId="168" fontId="1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68" fontId="15" fillId="0" borderId="1" xfId="0" applyNumberFormat="1" applyFont="1" applyFill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/>
    </xf>
    <xf numFmtId="164" fontId="0" fillId="0" borderId="0" xfId="6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horizontal="left"/>
    </xf>
    <xf numFmtId="171" fontId="13" fillId="0" borderId="1" xfId="6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vertical="center"/>
    </xf>
    <xf numFmtId="165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7" fillId="0" borderId="1" xfId="4" applyFont="1" applyBorder="1" applyAlignment="1">
      <alignment horizontal="left" vertical="center"/>
    </xf>
    <xf numFmtId="14" fontId="13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168" fontId="1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4" fontId="6" fillId="0" borderId="1" xfId="0" applyNumberFormat="1" applyFont="1" applyBorder="1" applyAlignment="1">
      <alignment horizontal="center" vertical="center"/>
    </xf>
    <xf numFmtId="0" fontId="17" fillId="0" borderId="1" xfId="4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64" fontId="6" fillId="0" borderId="1" xfId="6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64" fontId="6" fillId="0" borderId="1" xfId="6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/>
    </xf>
    <xf numFmtId="164" fontId="4" fillId="0" borderId="1" xfId="6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4" fillId="0" borderId="3" xfId="0" applyFont="1" applyFill="1" applyBorder="1" applyAlignment="1">
      <alignment horizontal="center" vertical="center" wrapText="1"/>
    </xf>
    <xf numFmtId="170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vertical="center"/>
    </xf>
    <xf numFmtId="170" fontId="4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6" applyFont="1" applyAlignment="1">
      <alignment vertical="center"/>
    </xf>
    <xf numFmtId="164" fontId="13" fillId="0" borderId="1" xfId="6" applyFont="1" applyBorder="1" applyAlignment="1">
      <alignment horizontal="center" vertical="center" wrapText="1"/>
    </xf>
    <xf numFmtId="168" fontId="1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164" fontId="13" fillId="0" borderId="1" xfId="6" applyFont="1" applyBorder="1" applyAlignment="1">
      <alignment horizontal="right" vertical="center" wrapText="1"/>
    </xf>
    <xf numFmtId="165" fontId="13" fillId="0" borderId="1" xfId="0" applyNumberFormat="1" applyFont="1" applyBorder="1" applyAlignment="1">
      <alignment horizontal="right" vertical="center" wrapText="1"/>
    </xf>
    <xf numFmtId="0" fontId="14" fillId="0" borderId="1" xfId="0" applyFont="1" applyFill="1" applyBorder="1" applyAlignment="1">
      <alignment vertical="center" wrapText="1"/>
    </xf>
    <xf numFmtId="164" fontId="5" fillId="0" borderId="1" xfId="6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26" fillId="0" borderId="1" xfId="4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164" fontId="4" fillId="0" borderId="1" xfId="0" applyNumberFormat="1" applyFont="1" applyBorder="1" applyAlignment="1">
      <alignment vertical="center" wrapText="1"/>
    </xf>
    <xf numFmtId="1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165" fontId="4" fillId="0" borderId="1" xfId="0" applyNumberFormat="1" applyFont="1" applyBorder="1" applyAlignment="1">
      <alignment horizontal="left" vertical="center" wrapText="1"/>
    </xf>
    <xf numFmtId="168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vertical="center"/>
    </xf>
    <xf numFmtId="168" fontId="6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left" vertical="center"/>
    </xf>
    <xf numFmtId="164" fontId="4" fillId="0" borderId="1" xfId="6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164" fontId="14" fillId="0" borderId="1" xfId="6" applyFont="1" applyFill="1" applyBorder="1" applyAlignment="1">
      <alignment horizontal="center" vertical="center" wrapText="1"/>
    </xf>
    <xf numFmtId="164" fontId="15" fillId="0" borderId="1" xfId="6" applyFont="1" applyFill="1" applyBorder="1" applyAlignment="1">
      <alignment horizontal="center" vertical="center"/>
    </xf>
    <xf numFmtId="164" fontId="15" fillId="0" borderId="1" xfId="6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4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0" fillId="0" borderId="0" xfId="0" applyAlignment="1">
      <alignment wrapText="1"/>
    </xf>
    <xf numFmtId="0" fontId="4" fillId="0" borderId="1" xfId="0" applyFont="1" applyFill="1" applyBorder="1" applyAlignment="1">
      <alignment horizontal="left" vertical="center" wrapText="1" readingOrder="1"/>
    </xf>
    <xf numFmtId="0" fontId="0" fillId="0" borderId="0" xfId="0" applyFill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 readingOrder="1"/>
    </xf>
    <xf numFmtId="171" fontId="13" fillId="0" borderId="1" xfId="6" applyNumberFormat="1" applyFont="1" applyBorder="1" applyAlignment="1">
      <alignment horizontal="center" vertical="center" wrapText="1"/>
    </xf>
    <xf numFmtId="171" fontId="14" fillId="0" borderId="1" xfId="6" applyNumberFormat="1" applyFont="1" applyBorder="1" applyAlignment="1">
      <alignment horizontal="center" vertical="center"/>
    </xf>
    <xf numFmtId="171" fontId="13" fillId="0" borderId="1" xfId="0" applyNumberFormat="1" applyFont="1" applyBorder="1" applyAlignment="1">
      <alignment horizontal="center" vertical="center"/>
    </xf>
    <xf numFmtId="171" fontId="6" fillId="0" borderId="1" xfId="6" applyNumberFormat="1" applyFont="1" applyBorder="1" applyAlignment="1">
      <alignment horizontal="center" vertical="center"/>
    </xf>
    <xf numFmtId="171" fontId="6" fillId="0" borderId="1" xfId="6" applyNumberFormat="1" applyFont="1" applyFill="1" applyBorder="1" applyAlignment="1">
      <alignment horizontal="center" vertical="center"/>
    </xf>
    <xf numFmtId="164" fontId="4" fillId="0" borderId="1" xfId="6" applyFont="1" applyBorder="1" applyAlignment="1">
      <alignment horizontal="right" vertical="center" wrapText="1"/>
    </xf>
    <xf numFmtId="165" fontId="4" fillId="0" borderId="1" xfId="0" applyNumberFormat="1" applyFont="1" applyFill="1" applyBorder="1" applyAlignment="1">
      <alignment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13" fillId="0" borderId="1" xfId="0" applyNumberFormat="1" applyFont="1" applyFill="1" applyBorder="1" applyAlignment="1">
      <alignment horizontal="right" vertical="center" wrapText="1"/>
    </xf>
    <xf numFmtId="164" fontId="6" fillId="0" borderId="1" xfId="6" applyFont="1" applyFill="1" applyBorder="1" applyAlignment="1">
      <alignment vertical="center"/>
    </xf>
    <xf numFmtId="164" fontId="6" fillId="0" borderId="1" xfId="6" applyFont="1" applyBorder="1" applyAlignment="1">
      <alignment vertical="center"/>
    </xf>
    <xf numFmtId="166" fontId="4" fillId="0" borderId="1" xfId="0" applyNumberFormat="1" applyFont="1" applyFill="1" applyBorder="1" applyAlignment="1">
      <alignment horizontal="right" vertical="center" wrapText="1"/>
    </xf>
    <xf numFmtId="14" fontId="6" fillId="0" borderId="1" xfId="0" applyNumberFormat="1" applyFont="1" applyBorder="1" applyAlignment="1">
      <alignment vertical="center"/>
    </xf>
    <xf numFmtId="0" fontId="18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1" xfId="6" applyFont="1" applyBorder="1" applyAlignment="1">
      <alignment horizontal="left" vertical="center" wrapText="1"/>
    </xf>
    <xf numFmtId="165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vertical="center"/>
    </xf>
    <xf numFmtId="164" fontId="5" fillId="0" borderId="1" xfId="6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left" vertical="center"/>
    </xf>
    <xf numFmtId="0" fontId="17" fillId="0" borderId="1" xfId="4" applyFont="1" applyBorder="1" applyAlignment="1">
      <alignment horizontal="left" vertical="center" wrapText="1"/>
    </xf>
    <xf numFmtId="0" fontId="13" fillId="0" borderId="0" xfId="0" applyNumberFormat="1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167" fontId="13" fillId="0" borderId="1" xfId="0" applyNumberFormat="1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19" fillId="0" borderId="1" xfId="4" applyFont="1" applyBorder="1" applyAlignment="1">
      <alignment horizontal="left" vertical="center"/>
    </xf>
    <xf numFmtId="14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11" fillId="4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165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165" fontId="12" fillId="0" borderId="1" xfId="0" applyNumberFormat="1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164" fontId="8" fillId="0" borderId="0" xfId="6" applyFont="1" applyAlignment="1">
      <alignment vertical="center"/>
    </xf>
    <xf numFmtId="0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13" fillId="0" borderId="1" xfId="0" applyNumberFormat="1" applyFont="1" applyFill="1" applyBorder="1" applyAlignment="1">
      <alignment horizontal="left" vertical="center" wrapText="1"/>
    </xf>
    <xf numFmtId="168" fontId="13" fillId="0" borderId="1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164" fontId="4" fillId="0" borderId="1" xfId="6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 wrapText="1" readingOrder="1"/>
    </xf>
    <xf numFmtId="14" fontId="32" fillId="2" borderId="1" xfId="1" applyNumberFormat="1" applyFont="1" applyFill="1" applyBorder="1" applyAlignment="1">
      <alignment horizontal="center" vertical="center" wrapText="1"/>
    </xf>
    <xf numFmtId="164" fontId="32" fillId="2" borderId="1" xfId="6" applyFont="1" applyFill="1" applyBorder="1" applyAlignment="1">
      <alignment horizontal="center" vertical="center" wrapText="1"/>
    </xf>
    <xf numFmtId="165" fontId="32" fillId="2" borderId="1" xfId="1" applyNumberFormat="1" applyFont="1" applyFill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14" fontId="6" fillId="5" borderId="1" xfId="0" applyNumberFormat="1" applyFont="1" applyFill="1" applyBorder="1" applyAlignment="1">
      <alignment horizontal="center" vertical="center" wrapText="1"/>
    </xf>
    <xf numFmtId="164" fontId="6" fillId="5" borderId="1" xfId="6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71" fontId="32" fillId="2" borderId="1" xfId="6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164" fontId="14" fillId="0" borderId="1" xfId="6" applyFont="1" applyBorder="1" applyAlignment="1">
      <alignment horizontal="center" vertical="center"/>
    </xf>
    <xf numFmtId="171" fontId="0" fillId="0" borderId="0" xfId="6" applyNumberFormat="1" applyFont="1" applyAlignment="1">
      <alignment horizontal="center" vertical="center"/>
    </xf>
    <xf numFmtId="14" fontId="13" fillId="0" borderId="7" xfId="0" applyNumberFormat="1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64" fontId="13" fillId="0" borderId="7" xfId="6" applyFont="1" applyFill="1" applyBorder="1" applyAlignment="1">
      <alignment horizontal="center" vertical="center" wrapText="1"/>
    </xf>
    <xf numFmtId="167" fontId="13" fillId="0" borderId="1" xfId="0" applyNumberFormat="1" applyFont="1" applyBorder="1" applyAlignment="1">
      <alignment horizontal="left" vertical="center" wrapText="1"/>
    </xf>
    <xf numFmtId="164" fontId="32" fillId="2" borderId="1" xfId="6" applyFont="1" applyFill="1" applyBorder="1" applyAlignment="1">
      <alignment horizontal="left" vertical="center" wrapText="1"/>
    </xf>
    <xf numFmtId="165" fontId="32" fillId="2" borderId="1" xfId="1" applyNumberFormat="1" applyFont="1" applyFill="1" applyBorder="1" applyAlignment="1">
      <alignment horizontal="left" vertical="center" wrapText="1"/>
    </xf>
    <xf numFmtId="167" fontId="13" fillId="0" borderId="1" xfId="0" applyNumberFormat="1" applyFont="1" applyBorder="1" applyAlignment="1">
      <alignment horizontal="center" vertical="center"/>
    </xf>
    <xf numFmtId="0" fontId="19" fillId="0" borderId="1" xfId="4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left" vertical="center" wrapText="1" readingOrder="1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64" fontId="23" fillId="0" borderId="1" xfId="6" applyFont="1" applyBorder="1" applyAlignment="1">
      <alignment horizontal="center" vertical="center" wrapText="1"/>
    </xf>
    <xf numFmtId="0" fontId="20" fillId="0" borderId="1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readingOrder="1"/>
    </xf>
    <xf numFmtId="169" fontId="13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center" vertical="center"/>
    </xf>
    <xf numFmtId="0" fontId="24" fillId="0" borderId="1" xfId="4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14" fontId="4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4" fillId="0" borderId="1" xfId="0" applyNumberFormat="1" applyFont="1" applyBorder="1" applyAlignment="1">
      <alignment horizontal="center" vertical="center"/>
    </xf>
    <xf numFmtId="0" fontId="32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readingOrder="1"/>
    </xf>
    <xf numFmtId="0" fontId="33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172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NumberFormat="1" applyAlignment="1">
      <alignment vertical="center"/>
    </xf>
    <xf numFmtId="164" fontId="13" fillId="0" borderId="1" xfId="6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164" fontId="30" fillId="0" borderId="0" xfId="6" applyFont="1" applyAlignment="1">
      <alignment horizontal="center" vertical="center"/>
    </xf>
    <xf numFmtId="0" fontId="30" fillId="0" borderId="0" xfId="0" applyNumberFormat="1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8" fillId="0" borderId="0" xfId="6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4" fillId="2" borderId="1" xfId="0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 wrapText="1" readingOrder="1"/>
    </xf>
    <xf numFmtId="14" fontId="34" fillId="2" borderId="1" xfId="1" applyNumberFormat="1" applyFont="1" applyFill="1" applyBorder="1" applyAlignment="1">
      <alignment horizontal="center" vertical="center" wrapText="1"/>
    </xf>
    <xf numFmtId="164" fontId="34" fillId="2" borderId="1" xfId="6" applyFont="1" applyFill="1" applyBorder="1" applyAlignment="1">
      <alignment horizontal="center" vertical="center" wrapText="1"/>
    </xf>
    <xf numFmtId="0" fontId="34" fillId="2" borderId="1" xfId="1" applyNumberFormat="1" applyFont="1" applyFill="1" applyBorder="1" applyAlignment="1">
      <alignment horizontal="center" vertical="center" wrapText="1"/>
    </xf>
    <xf numFmtId="165" fontId="34" fillId="2" borderId="1" xfId="1" applyNumberFormat="1" applyFont="1" applyFill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4" fontId="5" fillId="0" borderId="1" xfId="6" applyFont="1" applyFill="1" applyBorder="1" applyAlignment="1">
      <alignment horizontal="center" vertical="center"/>
    </xf>
    <xf numFmtId="0" fontId="26" fillId="0" borderId="1" xfId="4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164" fontId="13" fillId="0" borderId="1" xfId="6" applyFont="1" applyFill="1" applyBorder="1" applyAlignment="1">
      <alignment horizontal="right" vertical="center" wrapText="1"/>
    </xf>
    <xf numFmtId="165" fontId="13" fillId="0" borderId="1" xfId="0" applyNumberFormat="1" applyFont="1" applyFill="1" applyBorder="1" applyAlignment="1">
      <alignment horizontal="right" vertical="center" wrapText="1"/>
    </xf>
    <xf numFmtId="164" fontId="14" fillId="0" borderId="1" xfId="6" applyFont="1" applyFill="1" applyBorder="1" applyAlignment="1">
      <alignment horizontal="left" vertical="center" wrapText="1"/>
    </xf>
    <xf numFmtId="0" fontId="24" fillId="0" borderId="1" xfId="4" applyFont="1" applyFill="1" applyBorder="1" applyAlignment="1">
      <alignment horizontal="left" vertical="center"/>
    </xf>
    <xf numFmtId="0" fontId="32" fillId="2" borderId="1" xfId="1" applyFont="1" applyFill="1" applyBorder="1" applyAlignment="1">
      <alignment horizontal="left" vertical="center" wrapText="1"/>
    </xf>
    <xf numFmtId="0" fontId="32" fillId="2" borderId="1" xfId="1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4" fontId="8" fillId="0" borderId="0" xfId="6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3" fontId="4" fillId="0" borderId="1" xfId="0" applyNumberFormat="1" applyFont="1" applyFill="1" applyBorder="1" applyAlignment="1">
      <alignment horizontal="center" vertical="center" wrapText="1"/>
    </xf>
    <xf numFmtId="164" fontId="8" fillId="0" borderId="0" xfId="6" applyFont="1" applyAlignment="1">
      <alignment horizontal="center" wrapText="1"/>
    </xf>
    <xf numFmtId="0" fontId="8" fillId="0" borderId="0" xfId="0" applyNumberFormat="1" applyFont="1" applyAlignment="1">
      <alignment horizontal="center" wrapText="1"/>
    </xf>
    <xf numFmtId="0" fontId="6" fillId="0" borderId="0" xfId="0" applyFont="1" applyBorder="1" applyAlignment="1">
      <alignment horizontal="left" vertical="center"/>
    </xf>
    <xf numFmtId="0" fontId="5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14" fontId="4" fillId="0" borderId="1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0" xfId="0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165" fontId="32" fillId="2" borderId="2" xfId="1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168" fontId="15" fillId="0" borderId="1" xfId="0" applyNumberFormat="1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1" xfId="0" applyFont="1" applyBorder="1" applyAlignment="1">
      <alignment horizontal="left" vertical="top" wrapText="1" readingOrder="1"/>
    </xf>
    <xf numFmtId="165" fontId="13" fillId="0" borderId="1" xfId="0" applyNumberFormat="1" applyFont="1" applyBorder="1" applyAlignment="1">
      <alignment horizontal="right" vertical="top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0" borderId="1" xfId="0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66" fontId="13" fillId="0" borderId="1" xfId="0" applyNumberFormat="1" applyFont="1" applyBorder="1" applyAlignment="1">
      <alignment horizontal="right" vertical="top" wrapText="1"/>
    </xf>
    <xf numFmtId="0" fontId="14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vertical="top"/>
    </xf>
    <xf numFmtId="165" fontId="13" fillId="0" borderId="1" xfId="0" applyNumberFormat="1" applyFont="1" applyBorder="1" applyAlignment="1">
      <alignment vertical="top"/>
    </xf>
    <xf numFmtId="0" fontId="13" fillId="0" borderId="1" xfId="0" applyFont="1" applyBorder="1" applyAlignment="1">
      <alignment horizontal="left" vertical="top" readingOrder="1"/>
    </xf>
    <xf numFmtId="0" fontId="23" fillId="0" borderId="1" xfId="0" applyFont="1" applyBorder="1" applyAlignment="1">
      <alignment vertical="top" wrapText="1"/>
    </xf>
    <xf numFmtId="14" fontId="13" fillId="0" borderId="1" xfId="0" applyNumberFormat="1" applyFont="1" applyBorder="1" applyAlignment="1">
      <alignment horizontal="left" vertical="top"/>
    </xf>
    <xf numFmtId="14" fontId="13" fillId="0" borderId="1" xfId="0" applyNumberFormat="1" applyFont="1" applyBorder="1" applyAlignment="1">
      <alignment horizontal="left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3" fillId="0" borderId="1" xfId="0" applyFont="1" applyBorder="1" applyAlignment="1">
      <alignment horizontal="left" vertical="top"/>
    </xf>
    <xf numFmtId="0" fontId="0" fillId="0" borderId="1" xfId="0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top"/>
    </xf>
    <xf numFmtId="165" fontId="14" fillId="0" borderId="1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 wrapText="1"/>
    </xf>
    <xf numFmtId="165" fontId="13" fillId="0" borderId="1" xfId="3" applyNumberFormat="1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14" fontId="13" fillId="0" borderId="1" xfId="3" applyNumberFormat="1" applyFont="1" applyBorder="1" applyAlignment="1">
      <alignment horizontal="center" vertical="center"/>
    </xf>
    <xf numFmtId="165" fontId="13" fillId="0" borderId="1" xfId="3" applyNumberFormat="1" applyFont="1" applyBorder="1" applyAlignment="1">
      <alignment horizontal="center" vertical="center"/>
    </xf>
    <xf numFmtId="0" fontId="13" fillId="0" borderId="1" xfId="3" applyFont="1" applyFill="1" applyBorder="1" applyAlignment="1">
      <alignment horizontal="center" vertical="center"/>
    </xf>
    <xf numFmtId="14" fontId="35" fillId="0" borderId="1" xfId="0" applyNumberFormat="1" applyFont="1" applyFill="1" applyBorder="1" applyAlignment="1">
      <alignment horizontal="center" vertical="center"/>
    </xf>
    <xf numFmtId="165" fontId="35" fillId="0" borderId="1" xfId="0" applyNumberFormat="1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center" vertical="center" wrapText="1"/>
    </xf>
    <xf numFmtId="165" fontId="13" fillId="0" borderId="1" xfId="3" applyNumberFormat="1" applyFont="1" applyFill="1" applyBorder="1" applyAlignment="1">
      <alignment horizontal="center" vertical="center" wrapText="1"/>
    </xf>
    <xf numFmtId="14" fontId="13" fillId="0" borderId="1" xfId="3" applyNumberFormat="1" applyFont="1" applyFill="1" applyBorder="1" applyAlignment="1">
      <alignment horizontal="center" vertical="center"/>
    </xf>
    <xf numFmtId="165" fontId="13" fillId="0" borderId="1" xfId="3" applyNumberFormat="1" applyFont="1" applyFill="1" applyBorder="1" applyAlignment="1">
      <alignment horizontal="center" vertical="center"/>
    </xf>
    <xf numFmtId="165" fontId="14" fillId="0" borderId="1" xfId="3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/>
    <xf numFmtId="165" fontId="14" fillId="0" borderId="1" xfId="3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14" fontId="13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165" fontId="14" fillId="0" borderId="1" xfId="3" applyNumberFormat="1" applyFont="1" applyFill="1" applyBorder="1" applyAlignment="1">
      <alignment horizontal="center" vertical="center" wrapText="1"/>
    </xf>
    <xf numFmtId="14" fontId="14" fillId="0" borderId="1" xfId="4" applyNumberFormat="1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165" fontId="14" fillId="0" borderId="1" xfId="4" applyNumberFormat="1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0" fontId="13" fillId="0" borderId="1" xfId="4" applyFont="1" applyBorder="1" applyAlignment="1">
      <alignment vertical="center"/>
    </xf>
    <xf numFmtId="0" fontId="14" fillId="0" borderId="1" xfId="4" applyFont="1" applyBorder="1" applyAlignment="1">
      <alignment vertical="center" wrapText="1"/>
    </xf>
    <xf numFmtId="0" fontId="13" fillId="0" borderId="1" xfId="4" applyFont="1" applyBorder="1" applyAlignment="1">
      <alignment vertical="center" wrapText="1"/>
    </xf>
    <xf numFmtId="0" fontId="13" fillId="0" borderId="1" xfId="4" applyFont="1" applyBorder="1" applyAlignment="1">
      <alignment horizontal="center" vertical="center"/>
    </xf>
    <xf numFmtId="165" fontId="13" fillId="0" borderId="1" xfId="4" applyNumberFormat="1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 wrapText="1"/>
    </xf>
    <xf numFmtId="165" fontId="14" fillId="0" borderId="1" xfId="4" applyNumberFormat="1" applyFont="1" applyBorder="1" applyAlignment="1">
      <alignment horizontal="center" vertical="center" wrapText="1"/>
    </xf>
    <xf numFmtId="14" fontId="14" fillId="0" borderId="1" xfId="4" applyNumberFormat="1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/>
    </xf>
    <xf numFmtId="14" fontId="13" fillId="0" borderId="1" xfId="0" applyNumberFormat="1" applyFont="1" applyFill="1" applyBorder="1" applyAlignment="1">
      <alignment horizontal="center" vertical="top" wrapText="1"/>
    </xf>
    <xf numFmtId="165" fontId="13" fillId="0" borderId="1" xfId="0" applyNumberFormat="1" applyFont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14" fontId="4" fillId="0" borderId="0" xfId="0" applyNumberFormat="1" applyFont="1" applyBorder="1" applyAlignment="1">
      <alignment horizontal="center" vertical="center" wrapText="1"/>
    </xf>
    <xf numFmtId="164" fontId="4" fillId="0" borderId="0" xfId="6" applyFont="1" applyBorder="1" applyAlignment="1">
      <alignment horizontal="right" vertical="center" wrapText="1"/>
    </xf>
    <xf numFmtId="166" fontId="4" fillId="0" borderId="0" xfId="0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vertical="center" wrapText="1"/>
    </xf>
    <xf numFmtId="165" fontId="13" fillId="0" borderId="1" xfId="0" applyNumberFormat="1" applyFont="1" applyFill="1" applyBorder="1" applyAlignment="1">
      <alignment vertical="center" wrapText="1"/>
    </xf>
    <xf numFmtId="164" fontId="4" fillId="0" borderId="1" xfId="6" applyFont="1" applyFill="1" applyBorder="1" applyAlignment="1">
      <alignment horizontal="right" vertical="center" wrapText="1"/>
    </xf>
    <xf numFmtId="164" fontId="4" fillId="0" borderId="1" xfId="6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3" fillId="0" borderId="1" xfId="3" applyFont="1" applyBorder="1" applyAlignment="1">
      <alignment horizontal="left" vertical="center" wrapText="1"/>
    </xf>
    <xf numFmtId="0" fontId="13" fillId="0" borderId="1" xfId="3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4" fontId="4" fillId="0" borderId="7" xfId="0" applyNumberFormat="1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 wrapText="1"/>
    </xf>
    <xf numFmtId="14" fontId="13" fillId="0" borderId="7" xfId="0" applyNumberFormat="1" applyFont="1" applyFill="1" applyBorder="1" applyAlignment="1">
      <alignment horizontal="center" vertical="center"/>
    </xf>
    <xf numFmtId="164" fontId="13" fillId="0" borderId="7" xfId="6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14" fontId="4" fillId="0" borderId="0" xfId="0" applyNumberFormat="1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 wrapText="1"/>
    </xf>
    <xf numFmtId="164" fontId="4" fillId="0" borderId="0" xfId="0" applyNumberFormat="1" applyFont="1" applyBorder="1" applyAlignment="1">
      <alignment vertical="center"/>
    </xf>
    <xf numFmtId="164" fontId="4" fillId="0" borderId="1" xfId="6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65" fontId="4" fillId="0" borderId="7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vertical="center"/>
    </xf>
    <xf numFmtId="14" fontId="13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5" fontId="13" fillId="0" borderId="7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171" fontId="6" fillId="0" borderId="6" xfId="6" applyNumberFormat="1" applyFont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4" fillId="0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4" fillId="0" borderId="1" xfId="6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5" fontId="6" fillId="0" borderId="1" xfId="0" applyNumberFormat="1" applyFont="1" applyFill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164" fontId="0" fillId="0" borderId="0" xfId="6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164" fontId="32" fillId="2" borderId="1" xfId="6" applyFont="1" applyFill="1" applyBorder="1" applyAlignment="1">
      <alignment vertical="center" wrapText="1"/>
    </xf>
    <xf numFmtId="166" fontId="13" fillId="0" borderId="1" xfId="0" applyNumberFormat="1" applyFont="1" applyBorder="1" applyAlignment="1">
      <alignment vertical="center" wrapText="1"/>
    </xf>
    <xf numFmtId="165" fontId="4" fillId="0" borderId="1" xfId="0" applyNumberFormat="1" applyFont="1" applyBorder="1" applyAlignment="1">
      <alignment vertical="center" wrapText="1"/>
    </xf>
    <xf numFmtId="164" fontId="4" fillId="0" borderId="1" xfId="6" applyFont="1" applyFill="1" applyBorder="1" applyAlignment="1">
      <alignment vertical="center" wrapText="1"/>
    </xf>
    <xf numFmtId="164" fontId="4" fillId="0" borderId="1" xfId="6" applyFont="1" applyBorder="1" applyAlignment="1">
      <alignment vertical="center" wrapText="1"/>
    </xf>
    <xf numFmtId="164" fontId="6" fillId="0" borderId="0" xfId="6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left" vertical="center"/>
    </xf>
    <xf numFmtId="0" fontId="17" fillId="0" borderId="1" xfId="4" applyFont="1" applyFill="1" applyBorder="1" applyAlignment="1">
      <alignment horizontal="left" vertical="center"/>
    </xf>
    <xf numFmtId="0" fontId="17" fillId="0" borderId="1" xfId="4" applyFont="1" applyFill="1" applyBorder="1" applyAlignment="1">
      <alignment horizontal="left" vertical="center" wrapText="1"/>
    </xf>
    <xf numFmtId="14" fontId="4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4" fontId="4" fillId="0" borderId="0" xfId="6" applyFont="1" applyFill="1" applyBorder="1" applyAlignment="1">
      <alignment vertical="center" wrapText="1"/>
    </xf>
    <xf numFmtId="165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left" vertical="center" wrapText="1"/>
    </xf>
    <xf numFmtId="165" fontId="13" fillId="0" borderId="1" xfId="0" applyNumberFormat="1" applyFont="1" applyBorder="1" applyAlignment="1">
      <alignment vertical="center" wrapText="1"/>
    </xf>
    <xf numFmtId="0" fontId="0" fillId="0" borderId="5" xfId="0" applyBorder="1"/>
    <xf numFmtId="0" fontId="0" fillId="0" borderId="5" xfId="0" applyBorder="1" applyAlignment="1">
      <alignment wrapText="1"/>
    </xf>
    <xf numFmtId="0" fontId="3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64" fontId="13" fillId="0" borderId="6" xfId="6" applyFont="1" applyFill="1" applyBorder="1" applyAlignment="1">
      <alignment horizontal="center" vertical="center"/>
    </xf>
    <xf numFmtId="164" fontId="13" fillId="0" borderId="7" xfId="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4" fillId="0" borderId="1" xfId="0" applyNumberFormat="1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4" fillId="0" borderId="1" xfId="6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1" fontId="6" fillId="0" borderId="0" xfId="6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169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0" fontId="32" fillId="7" borderId="1" xfId="1" applyFont="1" applyFill="1" applyBorder="1" applyAlignment="1">
      <alignment horizontal="center" vertical="center" wrapText="1"/>
    </xf>
    <xf numFmtId="14" fontId="32" fillId="7" borderId="1" xfId="1" applyNumberFormat="1" applyFont="1" applyFill="1" applyBorder="1" applyAlignment="1">
      <alignment horizontal="center" vertical="center" wrapText="1"/>
    </xf>
    <xf numFmtId="164" fontId="32" fillId="7" borderId="1" xfId="6" applyFont="1" applyFill="1" applyBorder="1" applyAlignment="1">
      <alignment horizontal="center" vertical="center" wrapText="1"/>
    </xf>
    <xf numFmtId="0" fontId="32" fillId="7" borderId="1" xfId="1" applyNumberFormat="1" applyFont="1" applyFill="1" applyBorder="1" applyAlignment="1">
      <alignment horizontal="center" vertical="center" wrapText="1"/>
    </xf>
    <xf numFmtId="165" fontId="32" fillId="7" borderId="1" xfId="1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4" fontId="13" fillId="0" borderId="0" xfId="0" applyNumberFormat="1" applyFont="1" applyFill="1" applyBorder="1" applyAlignment="1">
      <alignment horizontal="center" vertical="center"/>
    </xf>
    <xf numFmtId="164" fontId="13" fillId="0" borderId="0" xfId="6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14" fillId="0" borderId="1" xfId="3" applyFont="1" applyFill="1" applyBorder="1" applyAlignment="1">
      <alignment horizontal="left" vertical="center" wrapText="1"/>
    </xf>
    <xf numFmtId="165" fontId="13" fillId="0" borderId="1" xfId="3" applyNumberFormat="1" applyFont="1" applyFill="1" applyBorder="1" applyAlignment="1">
      <alignment vertical="center" wrapText="1"/>
    </xf>
    <xf numFmtId="0" fontId="14" fillId="0" borderId="1" xfId="4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vertical="center"/>
    </xf>
    <xf numFmtId="165" fontId="13" fillId="0" borderId="1" xfId="3" applyNumberFormat="1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164" fontId="32" fillId="7" borderId="1" xfId="6" applyFont="1" applyFill="1" applyBorder="1" applyAlignment="1">
      <alignment horizontal="left" vertical="center" wrapText="1"/>
    </xf>
    <xf numFmtId="0" fontId="32" fillId="7" borderId="1" xfId="1" applyNumberFormat="1" applyFont="1" applyFill="1" applyBorder="1" applyAlignment="1">
      <alignment horizontal="left" vertical="center" wrapText="1"/>
    </xf>
    <xf numFmtId="165" fontId="32" fillId="7" borderId="1" xfId="1" applyNumberFormat="1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vertical="center" wrapText="1"/>
    </xf>
    <xf numFmtId="164" fontId="4" fillId="0" borderId="1" xfId="0" applyNumberFormat="1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2" fillId="7" borderId="1" xfId="1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32" fillId="7" borderId="1" xfId="1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0" fillId="0" borderId="0" xfId="0" applyFont="1"/>
    <xf numFmtId="171" fontId="4" fillId="0" borderId="1" xfId="6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1" fontId="6" fillId="0" borderId="1" xfId="0" applyNumberFormat="1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6" applyFont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" fillId="0" borderId="1" xfId="0" applyFont="1" applyFill="1" applyBorder="1"/>
    <xf numFmtId="0" fontId="7" fillId="0" borderId="1" xfId="0" applyFont="1" applyFill="1" applyBorder="1" applyAlignment="1">
      <alignment horizontal="center"/>
    </xf>
    <xf numFmtId="167" fontId="14" fillId="0" borderId="1" xfId="0" applyNumberFormat="1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64" fontId="13" fillId="0" borderId="1" xfId="6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4" fontId="13" fillId="0" borderId="1" xfId="6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4" fontId="14" fillId="0" borderId="1" xfId="6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0" fontId="15" fillId="0" borderId="1" xfId="4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2" fontId="32" fillId="7" borderId="1" xfId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2" fontId="14" fillId="0" borderId="1" xfId="3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" fontId="14" fillId="0" borderId="1" xfId="3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left" vertical="top" wrapText="1"/>
    </xf>
    <xf numFmtId="164" fontId="13" fillId="0" borderId="1" xfId="0" applyNumberFormat="1" applyFont="1" applyBorder="1" applyAlignment="1">
      <alignment horizontal="center" vertical="top" wrapText="1"/>
    </xf>
    <xf numFmtId="14" fontId="13" fillId="0" borderId="0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37" fillId="0" borderId="0" xfId="0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4" fillId="0" borderId="1" xfId="0" applyFont="1" applyFill="1" applyBorder="1" applyAlignment="1">
      <alignment horizontal="left" vertical="top"/>
    </xf>
    <xf numFmtId="165" fontId="14" fillId="0" borderId="1" xfId="0" applyNumberFormat="1" applyFont="1" applyFill="1" applyBorder="1" applyAlignment="1">
      <alignment horizontal="left" vertical="top" wrapText="1"/>
    </xf>
    <xf numFmtId="164" fontId="14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14" fillId="0" borderId="1" xfId="0" applyNumberFormat="1" applyFon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vertical="center" wrapText="1"/>
    </xf>
    <xf numFmtId="165" fontId="14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 wrapText="1"/>
    </xf>
    <xf numFmtId="0" fontId="37" fillId="0" borderId="0" xfId="0" applyFont="1" applyFill="1" applyAlignment="1">
      <alignment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64" fontId="13" fillId="0" borderId="1" xfId="6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165" fontId="14" fillId="0" borderId="1" xfId="0" applyNumberFormat="1" applyFont="1" applyBorder="1" applyAlignment="1">
      <alignment horizontal="left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left" vertical="center"/>
    </xf>
    <xf numFmtId="167" fontId="14" fillId="0" borderId="1" xfId="0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4" fontId="4" fillId="0" borderId="1" xfId="6" applyFont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left" vertical="center" wrapText="1"/>
    </xf>
    <xf numFmtId="0" fontId="19" fillId="0" borderId="1" xfId="4" applyFont="1" applyBorder="1" applyAlignment="1">
      <alignment horizontal="left" vertical="center" wrapText="1"/>
    </xf>
    <xf numFmtId="0" fontId="4" fillId="0" borderId="1" xfId="3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15" fillId="0" borderId="1" xfId="4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2" fontId="0" fillId="0" borderId="1" xfId="0" applyNumberForma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0" fontId="14" fillId="8" borderId="1" xfId="4" applyFont="1" applyFill="1" applyBorder="1" applyAlignment="1">
      <alignment horizontal="center" vertical="center"/>
    </xf>
    <xf numFmtId="0" fontId="14" fillId="8" borderId="1" xfId="4" applyFont="1" applyFill="1" applyBorder="1" applyAlignment="1">
      <alignment vertical="center"/>
    </xf>
    <xf numFmtId="165" fontId="13" fillId="8" borderId="1" xfId="3" applyNumberFormat="1" applyFont="1" applyFill="1" applyBorder="1" applyAlignment="1">
      <alignment horizontal="center" vertical="center" wrapText="1"/>
    </xf>
    <xf numFmtId="165" fontId="4" fillId="8" borderId="1" xfId="0" applyNumberFormat="1" applyFont="1" applyFill="1" applyBorder="1" applyAlignment="1">
      <alignment horizontal="center" vertical="center"/>
    </xf>
    <xf numFmtId="0" fontId="4" fillId="8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center" vertical="center"/>
    </xf>
    <xf numFmtId="0" fontId="0" fillId="8" borderId="0" xfId="0" applyFont="1" applyFill="1" applyAlignment="1">
      <alignment horizontal="center" vertical="center"/>
    </xf>
    <xf numFmtId="14" fontId="14" fillId="8" borderId="1" xfId="4" applyNumberFormat="1" applyFont="1" applyFill="1" applyBorder="1" applyAlignment="1">
      <alignment horizontal="center" vertical="center"/>
    </xf>
    <xf numFmtId="165" fontId="13" fillId="8" borderId="1" xfId="0" applyNumberFormat="1" applyFont="1" applyFill="1" applyBorder="1" applyAlignment="1">
      <alignment horizontal="center" vertical="center" wrapText="1"/>
    </xf>
    <xf numFmtId="0" fontId="12" fillId="8" borderId="1" xfId="0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13" fillId="8" borderId="1" xfId="3" applyFont="1" applyFill="1" applyBorder="1" applyAlignment="1">
      <alignment vertical="center"/>
    </xf>
    <xf numFmtId="14" fontId="13" fillId="8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65" fontId="14" fillId="8" borderId="1" xfId="4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14" fillId="8" borderId="1" xfId="4" applyFont="1" applyFill="1" applyBorder="1" applyAlignment="1">
      <alignment vertical="center" wrapText="1"/>
    </xf>
    <xf numFmtId="0" fontId="14" fillId="8" borderId="1" xfId="4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 wrapText="1"/>
    </xf>
    <xf numFmtId="14" fontId="4" fillId="8" borderId="1" xfId="0" applyNumberFormat="1" applyFont="1" applyFill="1" applyBorder="1" applyAlignment="1">
      <alignment horizontal="center" vertical="center"/>
    </xf>
    <xf numFmtId="164" fontId="4" fillId="8" borderId="1" xfId="6" applyFont="1" applyFill="1" applyBorder="1" applyAlignment="1">
      <alignment horizontal="left" vertical="center"/>
    </xf>
    <xf numFmtId="0" fontId="4" fillId="8" borderId="1" xfId="0" applyNumberFormat="1" applyFont="1" applyFill="1" applyBorder="1" applyAlignment="1">
      <alignment vertical="center"/>
    </xf>
    <xf numFmtId="165" fontId="4" fillId="8" borderId="1" xfId="0" applyNumberFormat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13" fillId="8" borderId="1" xfId="4" applyFont="1" applyFill="1" applyBorder="1" applyAlignment="1">
      <alignment horizontal="center" vertical="center" wrapText="1"/>
    </xf>
    <xf numFmtId="0" fontId="15" fillId="8" borderId="1" xfId="4" applyFont="1" applyFill="1" applyBorder="1" applyAlignment="1">
      <alignment horizontal="center" vertical="center" wrapText="1"/>
    </xf>
    <xf numFmtId="0" fontId="15" fillId="8" borderId="1" xfId="4" applyFont="1" applyFill="1" applyBorder="1" applyAlignment="1">
      <alignment horizontal="center" vertical="center"/>
    </xf>
    <xf numFmtId="0" fontId="13" fillId="8" borderId="1" xfId="4" applyFont="1" applyFill="1" applyBorder="1" applyAlignment="1">
      <alignment vertical="center"/>
    </xf>
    <xf numFmtId="0" fontId="13" fillId="8" borderId="1" xfId="4" applyFont="1" applyFill="1" applyBorder="1" applyAlignment="1">
      <alignment horizontal="center" vertical="center"/>
    </xf>
    <xf numFmtId="165" fontId="13" fillId="8" borderId="1" xfId="4" applyNumberFormat="1" applyFont="1" applyFill="1" applyBorder="1" applyAlignment="1">
      <alignment horizontal="center" vertical="center"/>
    </xf>
    <xf numFmtId="0" fontId="38" fillId="8" borderId="1" xfId="4" applyFont="1" applyFill="1" applyBorder="1" applyAlignment="1">
      <alignment horizontal="center" vertical="center" wrapText="1"/>
    </xf>
    <xf numFmtId="0" fontId="15" fillId="8" borderId="1" xfId="5" applyFont="1" applyFill="1" applyBorder="1" applyAlignment="1">
      <alignment horizontal="center" vertical="center" wrapText="1"/>
    </xf>
    <xf numFmtId="165" fontId="14" fillId="8" borderId="1" xfId="4" applyNumberFormat="1" applyFont="1" applyFill="1" applyBorder="1" applyAlignment="1">
      <alignment horizontal="center" vertical="center" wrapText="1"/>
    </xf>
    <xf numFmtId="0" fontId="15" fillId="8" borderId="1" xfId="4" applyFont="1" applyFill="1" applyBorder="1" applyAlignment="1">
      <alignment vertical="center"/>
    </xf>
    <xf numFmtId="165" fontId="15" fillId="8" borderId="1" xfId="4" applyNumberFormat="1" applyFont="1" applyFill="1" applyBorder="1" applyAlignment="1">
      <alignment horizontal="center" vertical="center"/>
    </xf>
    <xf numFmtId="0" fontId="13" fillId="8" borderId="1" xfId="4" applyFont="1" applyFill="1" applyBorder="1" applyAlignment="1">
      <alignment vertical="center" wrapText="1"/>
    </xf>
    <xf numFmtId="14" fontId="13" fillId="8" borderId="1" xfId="3" applyNumberFormat="1" applyFont="1" applyFill="1" applyBorder="1" applyAlignment="1">
      <alignment horizontal="center" vertical="center"/>
    </xf>
    <xf numFmtId="165" fontId="13" fillId="8" borderId="1" xfId="3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19" fillId="8" borderId="1" xfId="4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horizontal="center" vertical="center" wrapText="1"/>
    </xf>
    <xf numFmtId="165" fontId="15" fillId="9" borderId="1" xfId="0" applyNumberFormat="1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 wrapText="1"/>
    </xf>
    <xf numFmtId="165" fontId="4" fillId="9" borderId="1" xfId="0" applyNumberFormat="1" applyFont="1" applyFill="1" applyBorder="1" applyAlignment="1">
      <alignment horizontal="center" vertical="center"/>
    </xf>
    <xf numFmtId="0" fontId="0" fillId="9" borderId="0" xfId="0" applyFill="1"/>
    <xf numFmtId="165" fontId="5" fillId="9" borderId="1" xfId="0" applyNumberFormat="1" applyFont="1" applyFill="1" applyBorder="1" applyAlignment="1">
      <alignment horizontal="center" vertical="center"/>
    </xf>
    <xf numFmtId="0" fontId="4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left" vertical="center"/>
    </xf>
    <xf numFmtId="14" fontId="13" fillId="9" borderId="1" xfId="0" applyNumberFormat="1" applyFont="1" applyFill="1" applyBorder="1" applyAlignment="1">
      <alignment horizontal="center" vertical="center"/>
    </xf>
    <xf numFmtId="164" fontId="13" fillId="9" borderId="1" xfId="6" applyFont="1" applyFill="1" applyBorder="1" applyAlignment="1">
      <alignment horizontal="center" vertical="center"/>
    </xf>
    <xf numFmtId="165" fontId="13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left" vertical="center"/>
    </xf>
    <xf numFmtId="168" fontId="15" fillId="9" borderId="1" xfId="0" applyNumberFormat="1" applyFont="1" applyFill="1" applyBorder="1" applyAlignment="1">
      <alignment horizontal="center" vertical="center"/>
    </xf>
    <xf numFmtId="165" fontId="15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wrapText="1"/>
    </xf>
    <xf numFmtId="14" fontId="4" fillId="9" borderId="1" xfId="0" applyNumberFormat="1" applyFont="1" applyFill="1" applyBorder="1" applyAlignment="1">
      <alignment horizontal="center" vertical="center"/>
    </xf>
    <xf numFmtId="164" fontId="4" fillId="9" borderId="1" xfId="6" applyFont="1" applyFill="1" applyBorder="1" applyAlignment="1">
      <alignment horizontal="center" vertical="center"/>
    </xf>
    <xf numFmtId="165" fontId="4" fillId="9" borderId="1" xfId="0" applyNumberFormat="1" applyFont="1" applyFill="1" applyBorder="1" applyAlignment="1">
      <alignment horizontal="center" vertical="center" wrapText="1"/>
    </xf>
    <xf numFmtId="164" fontId="13" fillId="9" borderId="1" xfId="6" applyFont="1" applyFill="1" applyBorder="1" applyAlignment="1">
      <alignment horizontal="center" vertical="center" wrapText="1"/>
    </xf>
    <xf numFmtId="165" fontId="13" fillId="9" borderId="1" xfId="0" applyNumberFormat="1" applyFont="1" applyFill="1" applyBorder="1" applyAlignment="1">
      <alignment horizontal="center" vertical="center" wrapText="1"/>
    </xf>
    <xf numFmtId="0" fontId="13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left" vertical="top" wrapText="1"/>
    </xf>
    <xf numFmtId="0" fontId="14" fillId="9" borderId="1" xfId="0" applyFont="1" applyFill="1" applyBorder="1" applyAlignment="1">
      <alignment horizontal="left" vertical="top" wrapText="1"/>
    </xf>
    <xf numFmtId="0" fontId="13" fillId="9" borderId="1" xfId="0" applyFont="1" applyFill="1" applyBorder="1" applyAlignment="1">
      <alignment horizontal="center" vertical="top" wrapText="1"/>
    </xf>
    <xf numFmtId="166" fontId="13" fillId="9" borderId="1" xfId="0" applyNumberFormat="1" applyFont="1" applyFill="1" applyBorder="1" applyAlignment="1">
      <alignment horizontal="right" vertical="top" wrapText="1"/>
    </xf>
    <xf numFmtId="165" fontId="12" fillId="9" borderId="1" xfId="0" applyNumberFormat="1" applyFont="1" applyFill="1" applyBorder="1" applyAlignment="1">
      <alignment horizontal="center" vertical="center"/>
    </xf>
    <xf numFmtId="0" fontId="12" fillId="9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vertical="top" wrapText="1"/>
    </xf>
    <xf numFmtId="0" fontId="25" fillId="9" borderId="0" xfId="0" applyFont="1" applyFill="1" applyBorder="1" applyAlignment="1">
      <alignment vertical="center"/>
    </xf>
    <xf numFmtId="0" fontId="25" fillId="9" borderId="0" xfId="0" applyFont="1" applyFill="1" applyAlignment="1">
      <alignment vertical="center"/>
    </xf>
    <xf numFmtId="0" fontId="4" fillId="9" borderId="1" xfId="0" applyFont="1" applyFill="1" applyBorder="1" applyAlignment="1">
      <alignment horizontal="left" vertical="center"/>
    </xf>
    <xf numFmtId="168" fontId="4" fillId="9" borderId="1" xfId="0" applyNumberFormat="1" applyFont="1" applyFill="1" applyBorder="1" applyAlignment="1">
      <alignment horizontal="center" vertical="center"/>
    </xf>
    <xf numFmtId="0" fontId="0" fillId="9" borderId="0" xfId="0" applyFill="1" applyBorder="1" applyAlignment="1">
      <alignment vertical="center"/>
    </xf>
    <xf numFmtId="0" fontId="0" fillId="9" borderId="0" xfId="0" applyFill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164" fontId="4" fillId="9" borderId="1" xfId="6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68" fontId="4" fillId="9" borderId="1" xfId="0" applyNumberFormat="1" applyFont="1" applyFill="1" applyBorder="1" applyAlignment="1">
      <alignment horizontal="center" vertical="center" wrapText="1"/>
    </xf>
    <xf numFmtId="165" fontId="5" fillId="9" borderId="1" xfId="0" applyNumberFormat="1" applyFont="1" applyFill="1" applyBorder="1" applyAlignment="1">
      <alignment horizontal="center" vertical="center" wrapText="1"/>
    </xf>
    <xf numFmtId="0" fontId="0" fillId="9" borderId="0" xfId="0" applyFill="1" applyBorder="1"/>
    <xf numFmtId="0" fontId="4" fillId="9" borderId="1" xfId="0" applyFont="1" applyFill="1" applyBorder="1" applyAlignment="1">
      <alignment vertical="center" wrapText="1"/>
    </xf>
    <xf numFmtId="0" fontId="13" fillId="9" borderId="1" xfId="0" applyFont="1" applyFill="1" applyBorder="1" applyAlignment="1">
      <alignment vertical="center"/>
    </xf>
    <xf numFmtId="164" fontId="13" fillId="9" borderId="1" xfId="6" applyFont="1" applyFill="1" applyBorder="1" applyAlignment="1">
      <alignment vertical="center"/>
    </xf>
    <xf numFmtId="0" fontId="13" fillId="9" borderId="1" xfId="0" applyNumberFormat="1" applyFont="1" applyFill="1" applyBorder="1" applyAlignment="1">
      <alignment horizontal="center" vertical="center" wrapText="1"/>
    </xf>
    <xf numFmtId="164" fontId="4" fillId="9" borderId="1" xfId="6" applyFont="1" applyFill="1" applyBorder="1" applyAlignment="1">
      <alignment horizontal="left" vertical="center"/>
    </xf>
    <xf numFmtId="0" fontId="4" fillId="9" borderId="1" xfId="0" applyNumberFormat="1" applyFont="1" applyFill="1" applyBorder="1" applyAlignment="1">
      <alignment vertical="center"/>
    </xf>
    <xf numFmtId="165" fontId="4" fillId="9" borderId="1" xfId="0" applyNumberFormat="1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left" vertical="center" wrapText="1"/>
    </xf>
    <xf numFmtId="14" fontId="13" fillId="10" borderId="1" xfId="0" applyNumberFormat="1" applyFont="1" applyFill="1" applyBorder="1" applyAlignment="1">
      <alignment horizontal="center" vertical="center" wrapText="1"/>
    </xf>
    <xf numFmtId="164" fontId="13" fillId="10" borderId="1" xfId="6" applyFont="1" applyFill="1" applyBorder="1" applyAlignment="1">
      <alignment horizontal="center" vertical="center" wrapText="1"/>
    </xf>
    <xf numFmtId="166" fontId="13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165" fontId="4" fillId="10" borderId="1" xfId="0" applyNumberFormat="1" applyFont="1" applyFill="1" applyBorder="1" applyAlignment="1">
      <alignment horizontal="center" vertical="center" wrapText="1"/>
    </xf>
    <xf numFmtId="0" fontId="0" fillId="10" borderId="0" xfId="0" applyFill="1" applyAlignment="1">
      <alignment vertical="center"/>
    </xf>
    <xf numFmtId="0" fontId="14" fillId="10" borderId="1" xfId="0" applyFont="1" applyFill="1" applyBorder="1" applyAlignment="1">
      <alignment horizontal="left" vertical="center" wrapText="1"/>
    </xf>
    <xf numFmtId="165" fontId="4" fillId="10" borderId="1" xfId="0" applyNumberFormat="1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left" vertical="center" wrapText="1"/>
    </xf>
    <xf numFmtId="0" fontId="6" fillId="10" borderId="7" xfId="0" applyFont="1" applyFill="1" applyBorder="1" applyAlignment="1">
      <alignment horizontal="center" vertical="center"/>
    </xf>
    <xf numFmtId="165" fontId="4" fillId="10" borderId="7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left" vertical="center" wrapText="1" readingOrder="1"/>
    </xf>
    <xf numFmtId="14" fontId="4" fillId="9" borderId="1" xfId="0" applyNumberFormat="1" applyFont="1" applyFill="1" applyBorder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/>
    </xf>
    <xf numFmtId="14" fontId="6" fillId="9" borderId="1" xfId="0" applyNumberFormat="1" applyFont="1" applyFill="1" applyBorder="1" applyAlignment="1">
      <alignment horizontal="center" vertical="center"/>
    </xf>
    <xf numFmtId="164" fontId="6" fillId="9" borderId="1" xfId="6" applyFont="1" applyFill="1" applyBorder="1" applyAlignment="1">
      <alignment horizontal="center" vertical="center"/>
    </xf>
    <xf numFmtId="164" fontId="4" fillId="9" borderId="1" xfId="0" applyNumberFormat="1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8" fillId="9" borderId="2" xfId="0" applyFont="1" applyFill="1" applyBorder="1" applyAlignment="1">
      <alignment horizontal="left" vertical="center" wrapText="1"/>
    </xf>
    <xf numFmtId="0" fontId="6" fillId="9" borderId="1" xfId="0" applyNumberFormat="1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2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4" fontId="4" fillId="9" borderId="1" xfId="6" applyFont="1" applyFill="1" applyBorder="1" applyAlignment="1">
      <alignment vertical="center" wrapText="1"/>
    </xf>
    <xf numFmtId="164" fontId="15" fillId="9" borderId="1" xfId="6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164" fontId="4" fillId="0" borderId="1" xfId="6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4" fillId="0" borderId="1" xfId="6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4" fillId="0" borderId="4" xfId="6" applyFont="1" applyFill="1" applyBorder="1" applyAlignment="1">
      <alignment vertical="center"/>
    </xf>
    <xf numFmtId="164" fontId="4" fillId="0" borderId="6" xfId="6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9" fillId="0" borderId="0" xfId="0" applyFont="1"/>
    <xf numFmtId="0" fontId="39" fillId="0" borderId="0" xfId="0" applyFont="1" applyFill="1"/>
    <xf numFmtId="0" fontId="6" fillId="0" borderId="6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vertical="top" wrapText="1"/>
    </xf>
    <xf numFmtId="14" fontId="13" fillId="0" borderId="0" xfId="0" applyNumberFormat="1" applyFont="1" applyBorder="1" applyAlignment="1">
      <alignment horizontal="center" vertical="top" wrapText="1"/>
    </xf>
    <xf numFmtId="165" fontId="13" fillId="0" borderId="0" xfId="0" applyNumberFormat="1" applyFont="1" applyBorder="1" applyAlignment="1">
      <alignment horizontal="right" vertical="top" wrapText="1"/>
    </xf>
    <xf numFmtId="165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0" fillId="0" borderId="5" xfId="0" applyFont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horizontal="center"/>
    </xf>
    <xf numFmtId="164" fontId="8" fillId="0" borderId="0" xfId="6" applyFont="1"/>
    <xf numFmtId="166" fontId="15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164" fontId="15" fillId="0" borderId="1" xfId="6" applyFont="1" applyBorder="1" applyAlignment="1">
      <alignment horizontal="center" vertical="center" wrapText="1"/>
    </xf>
    <xf numFmtId="166" fontId="15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164" fontId="15" fillId="0" borderId="0" xfId="6" applyFont="1" applyBorder="1" applyAlignment="1">
      <alignment horizontal="center" vertical="center" wrapText="1"/>
    </xf>
    <xf numFmtId="166" fontId="15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13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left" vertical="center" wrapText="1"/>
    </xf>
    <xf numFmtId="14" fontId="14" fillId="11" borderId="1" xfId="0" applyNumberFormat="1" applyFont="1" applyFill="1" applyBorder="1" applyAlignment="1">
      <alignment horizontal="center" vertical="center" wrapText="1"/>
    </xf>
    <xf numFmtId="165" fontId="14" fillId="11" borderId="1" xfId="0" applyNumberFormat="1" applyFont="1" applyFill="1" applyBorder="1" applyAlignment="1">
      <alignment horizontal="left" vertical="center" wrapText="1"/>
    </xf>
    <xf numFmtId="0" fontId="37" fillId="11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vertical="top" wrapText="1"/>
    </xf>
    <xf numFmtId="0" fontId="39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37" fillId="0" borderId="0" xfId="0" applyFont="1"/>
    <xf numFmtId="164" fontId="37" fillId="0" borderId="0" xfId="6" applyFont="1" applyAlignment="1">
      <alignment horizontal="center"/>
    </xf>
    <xf numFmtId="0" fontId="40" fillId="2" borderId="1" xfId="0" applyFont="1" applyFill="1" applyBorder="1" applyAlignment="1">
      <alignment horizontal="center" vertical="center"/>
    </xf>
    <xf numFmtId="0" fontId="40" fillId="2" borderId="1" xfId="1" applyFont="1" applyFill="1" applyBorder="1" applyAlignment="1">
      <alignment horizontal="center" vertical="center" wrapText="1"/>
    </xf>
    <xf numFmtId="164" fontId="40" fillId="2" borderId="1" xfId="6" applyFont="1" applyFill="1" applyBorder="1" applyAlignment="1">
      <alignment horizontal="center" vertical="center" wrapText="1"/>
    </xf>
    <xf numFmtId="165" fontId="40" fillId="2" borderId="1" xfId="1" applyNumberFormat="1" applyFont="1" applyFill="1" applyBorder="1" applyAlignment="1">
      <alignment horizontal="center" vertical="center" wrapText="1"/>
    </xf>
    <xf numFmtId="0" fontId="40" fillId="2" borderId="1" xfId="1" applyFont="1" applyFill="1" applyBorder="1" applyAlignment="1">
      <alignment vertical="center"/>
    </xf>
    <xf numFmtId="164" fontId="5" fillId="0" borderId="1" xfId="6" applyFont="1" applyFill="1" applyBorder="1" applyAlignment="1">
      <alignment horizontal="center" vertical="center" wrapText="1"/>
    </xf>
    <xf numFmtId="164" fontId="5" fillId="0" borderId="1" xfId="6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5" fillId="0" borderId="1" xfId="6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13" fillId="0" borderId="1" xfId="0" applyNumberFormat="1" applyFont="1" applyBorder="1" applyAlignment="1">
      <alignment vertical="center"/>
    </xf>
    <xf numFmtId="164" fontId="13" fillId="0" borderId="1" xfId="0" applyNumberFormat="1" applyFont="1" applyBorder="1" applyAlignment="1">
      <alignment vertical="center" wrapText="1"/>
    </xf>
    <xf numFmtId="17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11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left" vertical="center"/>
    </xf>
    <xf numFmtId="14" fontId="13" fillId="11" borderId="1" xfId="0" applyNumberFormat="1" applyFont="1" applyFill="1" applyBorder="1" applyAlignment="1">
      <alignment horizontal="center" vertical="center"/>
    </xf>
    <xf numFmtId="165" fontId="13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0" fontId="0" fillId="11" borderId="0" xfId="0" applyFill="1"/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39" fillId="10" borderId="0" xfId="0" applyFont="1" applyFill="1"/>
    <xf numFmtId="0" fontId="39" fillId="1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9" borderId="2" xfId="0" applyFont="1" applyFill="1" applyBorder="1" applyAlignment="1">
      <alignment vertical="center" wrapText="1"/>
    </xf>
    <xf numFmtId="165" fontId="13" fillId="9" borderId="1" xfId="0" applyNumberFormat="1" applyFont="1" applyFill="1" applyBorder="1" applyAlignment="1">
      <alignment vertical="center"/>
    </xf>
    <xf numFmtId="164" fontId="4" fillId="0" borderId="1" xfId="2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4" fontId="4" fillId="9" borderId="7" xfId="0" applyNumberFormat="1" applyFont="1" applyFill="1" applyBorder="1" applyAlignment="1">
      <alignment horizontal="center" vertical="center"/>
    </xf>
    <xf numFmtId="164" fontId="4" fillId="9" borderId="7" xfId="6" applyFont="1" applyFill="1" applyBorder="1" applyAlignment="1">
      <alignment horizontal="center" vertical="center" wrapText="1"/>
    </xf>
    <xf numFmtId="165" fontId="13" fillId="9" borderId="1" xfId="0" applyNumberFormat="1" applyFont="1" applyFill="1" applyBorder="1" applyAlignment="1">
      <alignment horizontal="right" vertical="center" wrapText="1"/>
    </xf>
    <xf numFmtId="0" fontId="12" fillId="9" borderId="1" xfId="0" applyNumberFormat="1" applyFont="1" applyFill="1" applyBorder="1" applyAlignment="1">
      <alignment vertical="center"/>
    </xf>
    <xf numFmtId="0" fontId="7" fillId="9" borderId="1" xfId="0" applyFont="1" applyFill="1" applyBorder="1" applyAlignment="1">
      <alignment vertical="center"/>
    </xf>
    <xf numFmtId="0" fontId="7" fillId="9" borderId="1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10" borderId="0" xfId="0" applyFont="1" applyFill="1" applyAlignment="1">
      <alignment horizontal="center" vertical="center"/>
    </xf>
    <xf numFmtId="0" fontId="0" fillId="10" borderId="0" xfId="0" applyFont="1" applyFill="1" applyAlignment="1">
      <alignment horizontal="left" vertical="center"/>
    </xf>
    <xf numFmtId="164" fontId="0" fillId="10" borderId="0" xfId="6" applyFont="1" applyFill="1" applyAlignment="1">
      <alignment horizontal="center" vertical="center"/>
    </xf>
    <xf numFmtId="0" fontId="0" fillId="10" borderId="0" xfId="0" applyNumberFormat="1" applyFont="1" applyFill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14" fontId="6" fillId="10" borderId="1" xfId="0" applyNumberFormat="1" applyFont="1" applyFill="1" applyBorder="1" applyAlignment="1">
      <alignment horizontal="center" vertical="center"/>
    </xf>
    <xf numFmtId="164" fontId="6" fillId="10" borderId="1" xfId="6" applyFont="1" applyFill="1" applyBorder="1" applyAlignment="1">
      <alignment vertical="center"/>
    </xf>
    <xf numFmtId="165" fontId="6" fillId="10" borderId="1" xfId="0" applyNumberFormat="1" applyFont="1" applyFill="1" applyBorder="1" applyAlignment="1">
      <alignment horizontal="center" vertical="center"/>
    </xf>
    <xf numFmtId="0" fontId="6" fillId="10" borderId="1" xfId="0" applyNumberFormat="1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165" fontId="6" fillId="10" borderId="1" xfId="0" applyNumberFormat="1" applyFont="1" applyFill="1" applyBorder="1" applyAlignment="1">
      <alignment horizontal="center" vertical="center" wrapText="1"/>
    </xf>
    <xf numFmtId="164" fontId="6" fillId="10" borderId="1" xfId="6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 wrapText="1"/>
    </xf>
    <xf numFmtId="164" fontId="6" fillId="10" borderId="1" xfId="6" applyFont="1" applyFill="1" applyBorder="1" applyAlignment="1">
      <alignment horizontal="center" vertical="center"/>
    </xf>
    <xf numFmtId="0" fontId="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left" vertical="center"/>
    </xf>
    <xf numFmtId="14" fontId="15" fillId="10" borderId="1" xfId="0" applyNumberFormat="1" applyFont="1" applyFill="1" applyBorder="1" applyAlignment="1">
      <alignment horizontal="center" vertical="center"/>
    </xf>
    <xf numFmtId="164" fontId="15" fillId="10" borderId="1" xfId="6" applyFont="1" applyFill="1" applyBorder="1" applyAlignment="1">
      <alignment horizontal="center" vertical="center"/>
    </xf>
    <xf numFmtId="0" fontId="15" fillId="10" borderId="1" xfId="0" applyNumberFormat="1" applyFont="1" applyFill="1" applyBorder="1" applyAlignment="1">
      <alignment horizontal="center" vertical="center"/>
    </xf>
    <xf numFmtId="0" fontId="6" fillId="10" borderId="1" xfId="0" applyNumberFormat="1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left" vertical="center" wrapText="1"/>
    </xf>
    <xf numFmtId="165" fontId="6" fillId="10" borderId="7" xfId="0" applyNumberFormat="1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left" vertical="center"/>
    </xf>
    <xf numFmtId="0" fontId="5" fillId="10" borderId="1" xfId="3" applyFont="1" applyFill="1" applyBorder="1" applyAlignment="1">
      <alignment horizontal="center" vertical="center" wrapText="1"/>
    </xf>
    <xf numFmtId="0" fontId="5" fillId="10" borderId="1" xfId="3" applyFont="1" applyFill="1" applyBorder="1" applyAlignment="1">
      <alignment horizontal="left" vertical="center" wrapText="1"/>
    </xf>
    <xf numFmtId="164" fontId="5" fillId="10" borderId="1" xfId="6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164" fontId="5" fillId="10" borderId="1" xfId="6" applyFont="1" applyFill="1" applyBorder="1" applyAlignment="1">
      <alignment horizontal="center" vertical="center"/>
    </xf>
    <xf numFmtId="14" fontId="5" fillId="10" borderId="1" xfId="3" applyNumberFormat="1" applyFont="1" applyFill="1" applyBorder="1" applyAlignment="1">
      <alignment horizontal="center" vertical="center" wrapText="1"/>
    </xf>
    <xf numFmtId="0" fontId="5" fillId="10" borderId="1" xfId="3" applyFont="1" applyFill="1" applyBorder="1" applyAlignment="1">
      <alignment horizontal="center" vertical="center"/>
    </xf>
    <xf numFmtId="0" fontId="5" fillId="10" borderId="1" xfId="3" applyFont="1" applyFill="1" applyBorder="1" applyAlignment="1">
      <alignment horizontal="left" vertical="center"/>
    </xf>
    <xf numFmtId="14" fontId="5" fillId="10" borderId="1" xfId="3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left" vertical="center" wrapText="1"/>
    </xf>
    <xf numFmtId="14" fontId="5" fillId="10" borderId="1" xfId="0" applyNumberFormat="1" applyFont="1" applyFill="1" applyBorder="1" applyAlignment="1">
      <alignment horizontal="center" vertical="center" wrapText="1"/>
    </xf>
    <xf numFmtId="164" fontId="5" fillId="10" borderId="1" xfId="0" applyNumberFormat="1" applyFont="1" applyFill="1" applyBorder="1" applyAlignment="1">
      <alignment vertical="center" wrapText="1"/>
    </xf>
    <xf numFmtId="0" fontId="37" fillId="0" borderId="0" xfId="0" applyFont="1" applyFill="1"/>
    <xf numFmtId="0" fontId="5" fillId="10" borderId="6" xfId="3" applyFont="1" applyFill="1" applyBorder="1" applyAlignment="1">
      <alignment horizontal="center" vertical="center" wrapText="1"/>
    </xf>
    <xf numFmtId="164" fontId="5" fillId="10" borderId="6" xfId="6" applyFont="1" applyFill="1" applyBorder="1" applyAlignment="1">
      <alignment horizontal="center" vertical="center"/>
    </xf>
    <xf numFmtId="0" fontId="37" fillId="9" borderId="0" xfId="0" applyFont="1" applyFill="1"/>
    <xf numFmtId="0" fontId="5" fillId="9" borderId="1" xfId="3" applyFont="1" applyFill="1" applyBorder="1" applyAlignment="1">
      <alignment horizontal="center" vertical="center"/>
    </xf>
    <xf numFmtId="0" fontId="5" fillId="9" borderId="1" xfId="3" applyFont="1" applyFill="1" applyBorder="1" applyAlignment="1">
      <alignment horizontal="left" vertical="center"/>
    </xf>
    <xf numFmtId="14" fontId="5" fillId="9" borderId="1" xfId="3" applyNumberFormat="1" applyFont="1" applyFill="1" applyBorder="1" applyAlignment="1">
      <alignment horizontal="center" vertical="center"/>
    </xf>
    <xf numFmtId="164" fontId="5" fillId="9" borderId="1" xfId="6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left" vertical="center"/>
    </xf>
    <xf numFmtId="14" fontId="5" fillId="9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left" vertical="center"/>
    </xf>
    <xf numFmtId="14" fontId="5" fillId="10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 wrapText="1"/>
    </xf>
    <xf numFmtId="0" fontId="5" fillId="9" borderId="1" xfId="3" applyFont="1" applyFill="1" applyBorder="1" applyAlignment="1">
      <alignment horizontal="center" vertical="center" wrapText="1"/>
    </xf>
    <xf numFmtId="0" fontId="5" fillId="9" borderId="1" xfId="3" applyFont="1" applyFill="1" applyBorder="1" applyAlignment="1">
      <alignment horizontal="left" vertical="center" wrapText="1"/>
    </xf>
    <xf numFmtId="164" fontId="5" fillId="9" borderId="1" xfId="6" applyFont="1" applyFill="1" applyBorder="1" applyAlignment="1">
      <alignment horizontal="center" vertical="center" wrapText="1"/>
    </xf>
    <xf numFmtId="14" fontId="5" fillId="10" borderId="6" xfId="0" applyNumberFormat="1" applyFont="1" applyFill="1" applyBorder="1" applyAlignment="1">
      <alignment horizontal="center" vertical="center"/>
    </xf>
    <xf numFmtId="165" fontId="5" fillId="10" borderId="1" xfId="0" applyNumberFormat="1" applyFont="1" applyFill="1" applyBorder="1" applyAlignment="1">
      <alignment horizontal="center" vertical="center"/>
    </xf>
    <xf numFmtId="165" fontId="5" fillId="10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left" vertical="center" wrapText="1"/>
    </xf>
    <xf numFmtId="0" fontId="42" fillId="0" borderId="0" xfId="0" applyFont="1"/>
    <xf numFmtId="166" fontId="5" fillId="10" borderId="1" xfId="0" applyNumberFormat="1" applyFont="1" applyFill="1" applyBorder="1" applyAlignment="1">
      <alignment horizontal="center" vertical="center" wrapText="1"/>
    </xf>
    <xf numFmtId="0" fontId="42" fillId="10" borderId="0" xfId="0" applyFont="1" applyFill="1" applyAlignment="1">
      <alignment horizontal="center" vertical="center"/>
    </xf>
    <xf numFmtId="0" fontId="42" fillId="10" borderId="0" xfId="0" applyFont="1" applyFill="1" applyAlignment="1">
      <alignment horizontal="left"/>
    </xf>
    <xf numFmtId="0" fontId="42" fillId="10" borderId="0" xfId="0" applyFont="1" applyFill="1"/>
    <xf numFmtId="0" fontId="42" fillId="10" borderId="0" xfId="0" applyFont="1" applyFill="1" applyAlignment="1">
      <alignment horizontal="center"/>
    </xf>
    <xf numFmtId="0" fontId="42" fillId="10" borderId="0" xfId="0" applyFont="1" applyFill="1" applyAlignment="1">
      <alignment horizontal="left" vertical="center"/>
    </xf>
    <xf numFmtId="164" fontId="42" fillId="10" borderId="0" xfId="6" applyFont="1" applyFill="1" applyAlignment="1">
      <alignment horizontal="center" vertical="center"/>
    </xf>
    <xf numFmtId="0" fontId="37" fillId="10" borderId="0" xfId="0" applyFont="1" applyFill="1" applyAlignment="1">
      <alignment horizontal="center" vertical="center"/>
    </xf>
    <xf numFmtId="164" fontId="37" fillId="10" borderId="0" xfId="6" applyFont="1" applyFill="1" applyAlignment="1">
      <alignment horizontal="center" vertical="center"/>
    </xf>
    <xf numFmtId="0" fontId="37" fillId="10" borderId="0" xfId="0" applyFont="1" applyFill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vertical="center"/>
    </xf>
    <xf numFmtId="0" fontId="43" fillId="0" borderId="0" xfId="0" applyFont="1" applyBorder="1" applyAlignment="1">
      <alignment horizontal="left" vertical="center"/>
    </xf>
    <xf numFmtId="164" fontId="43" fillId="0" borderId="0" xfId="6" applyFont="1" applyBorder="1" applyAlignment="1">
      <alignment vertical="center"/>
    </xf>
    <xf numFmtId="0" fontId="43" fillId="0" borderId="0" xfId="0" applyFont="1" applyBorder="1" applyAlignment="1">
      <alignment vertical="center" wrapText="1"/>
    </xf>
    <xf numFmtId="0" fontId="39" fillId="0" borderId="0" xfId="0" applyFont="1" applyAlignment="1">
      <alignment horizontal="left" vertical="center"/>
    </xf>
    <xf numFmtId="164" fontId="39" fillId="0" borderId="0" xfId="6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left" vertic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164" fontId="39" fillId="0" borderId="0" xfId="6" applyFont="1"/>
    <xf numFmtId="0" fontId="7" fillId="2" borderId="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164" fontId="7" fillId="2" borderId="1" xfId="6" applyFont="1" applyFill="1" applyBorder="1" applyAlignment="1">
      <alignment horizontal="center" vertical="center" wrapText="1"/>
    </xf>
    <xf numFmtId="165" fontId="7" fillId="2" borderId="1" xfId="1" applyNumberFormat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/>
    </xf>
    <xf numFmtId="164" fontId="6" fillId="0" borderId="1" xfId="6" applyFont="1" applyBorder="1" applyAlignment="1">
      <alignment horizontal="right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164" fontId="6" fillId="0" borderId="1" xfId="6" applyFont="1" applyBorder="1" applyAlignment="1">
      <alignment horizontal="left" vertical="center" wrapText="1"/>
    </xf>
    <xf numFmtId="164" fontId="6" fillId="0" borderId="1" xfId="6" applyFont="1" applyFill="1" applyBorder="1" applyAlignment="1">
      <alignment horizontal="left" vertical="center" wrapText="1"/>
    </xf>
    <xf numFmtId="167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164" fontId="4" fillId="0" borderId="1" xfId="6" applyFont="1" applyFill="1" applyBorder="1" applyAlignment="1">
      <alignment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64" fontId="13" fillId="0" borderId="1" xfId="6" applyFont="1" applyBorder="1" applyAlignment="1">
      <alignment horizontal="center" vertical="center" wrapText="1"/>
    </xf>
    <xf numFmtId="164" fontId="13" fillId="9" borderId="1" xfId="6" applyFont="1" applyFill="1" applyBorder="1" applyAlignment="1">
      <alignment horizontal="left" vertical="center" wrapText="1"/>
    </xf>
    <xf numFmtId="164" fontId="13" fillId="0" borderId="1" xfId="6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4" fontId="7" fillId="0" borderId="0" xfId="0" applyNumberFormat="1" applyFont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6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4" fontId="15" fillId="0" borderId="7" xfId="6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7" fillId="10" borderId="5" xfId="0" applyFont="1" applyFill="1" applyBorder="1" applyAlignment="1">
      <alignment horizontal="center" vertical="center"/>
    </xf>
    <xf numFmtId="0" fontId="37" fillId="10" borderId="5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13" fillId="9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164" fontId="6" fillId="10" borderId="1" xfId="2" applyFont="1" applyFill="1" applyBorder="1" applyAlignment="1">
      <alignment horizontal="center" vertical="center" wrapText="1"/>
    </xf>
    <xf numFmtId="1" fontId="6" fillId="1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65" fontId="13" fillId="4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14" fontId="13" fillId="4" borderId="1" xfId="0" applyNumberFormat="1" applyFont="1" applyFill="1" applyBorder="1" applyAlignment="1">
      <alignment horizontal="center" vertical="center"/>
    </xf>
    <xf numFmtId="164" fontId="13" fillId="4" borderId="1" xfId="6" applyFont="1" applyFill="1" applyBorder="1" applyAlignment="1">
      <alignment horizontal="center" vertical="center"/>
    </xf>
    <xf numFmtId="169" fontId="13" fillId="4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2" xfId="0" applyFont="1" applyFill="1" applyBorder="1" applyAlignment="1">
      <alignment horizontal="left" vertical="center"/>
    </xf>
    <xf numFmtId="14" fontId="15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vertical="center"/>
    </xf>
    <xf numFmtId="164" fontId="13" fillId="4" borderId="1" xfId="6" applyFont="1" applyFill="1" applyBorder="1" applyAlignment="1">
      <alignment vertical="center"/>
    </xf>
    <xf numFmtId="165" fontId="13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 wrapText="1"/>
    </xf>
    <xf numFmtId="0" fontId="15" fillId="4" borderId="1" xfId="7" applyFont="1" applyFill="1" applyBorder="1" applyAlignment="1">
      <alignment horizontal="center" vertical="center"/>
    </xf>
    <xf numFmtId="0" fontId="15" fillId="0" borderId="1" xfId="7" applyFont="1" applyFill="1" applyBorder="1" applyAlignment="1">
      <alignment horizontal="center" vertical="center"/>
    </xf>
    <xf numFmtId="0" fontId="24" fillId="4" borderId="1" xfId="7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169" fontId="13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top"/>
    </xf>
    <xf numFmtId="14" fontId="13" fillId="4" borderId="1" xfId="0" applyNumberFormat="1" applyFont="1" applyFill="1" applyBorder="1" applyAlignment="1">
      <alignment horizontal="center" vertical="top"/>
    </xf>
    <xf numFmtId="165" fontId="13" fillId="4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 wrapText="1"/>
    </xf>
    <xf numFmtId="14" fontId="4" fillId="11" borderId="1" xfId="0" applyNumberFormat="1" applyFont="1" applyFill="1" applyBorder="1" applyAlignment="1">
      <alignment horizontal="center" vertical="center" wrapText="1"/>
    </xf>
    <xf numFmtId="164" fontId="4" fillId="11" borderId="1" xfId="6" applyFont="1" applyFill="1" applyBorder="1" applyAlignment="1">
      <alignment horizontal="center" vertical="center" wrapText="1"/>
    </xf>
    <xf numFmtId="165" fontId="4" fillId="11" borderId="1" xfId="0" applyNumberFormat="1" applyFont="1" applyFill="1" applyBorder="1" applyAlignment="1">
      <alignment horizontal="center" vertical="center" wrapText="1"/>
    </xf>
    <xf numFmtId="0" fontId="7" fillId="11" borderId="1" xfId="7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left" vertical="center"/>
    </xf>
    <xf numFmtId="14" fontId="6" fillId="11" borderId="1" xfId="0" applyNumberFormat="1" applyFont="1" applyFill="1" applyBorder="1" applyAlignment="1">
      <alignment horizontal="center" vertical="center"/>
    </xf>
    <xf numFmtId="164" fontId="6" fillId="11" borderId="1" xfId="6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left" vertical="center" wrapText="1"/>
    </xf>
    <xf numFmtId="164" fontId="13" fillId="11" borderId="1" xfId="6" applyFont="1" applyFill="1" applyBorder="1" applyAlignment="1">
      <alignment horizontal="center" vertical="center"/>
    </xf>
    <xf numFmtId="169" fontId="13" fillId="11" borderId="1" xfId="0" applyNumberFormat="1" applyFont="1" applyFill="1" applyBorder="1" applyAlignment="1">
      <alignment horizontal="center" vertical="center"/>
    </xf>
    <xf numFmtId="164" fontId="6" fillId="11" borderId="1" xfId="0" applyNumberFormat="1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4" fontId="15" fillId="11" borderId="1" xfId="0" applyNumberFormat="1" applyFont="1" applyFill="1" applyBorder="1" applyAlignment="1">
      <alignment horizontal="center" vertical="center"/>
    </xf>
    <xf numFmtId="0" fontId="6" fillId="11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165" fontId="4" fillId="11" borderId="1" xfId="0" applyNumberFormat="1" applyFont="1" applyFill="1" applyBorder="1" applyAlignment="1">
      <alignment horizontal="center" vertical="center"/>
    </xf>
    <xf numFmtId="0" fontId="6" fillId="11" borderId="1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165" fontId="13" fillId="11" borderId="1" xfId="0" applyNumberFormat="1" applyFont="1" applyFill="1" applyBorder="1" applyAlignment="1">
      <alignment horizontal="center" vertical="center" wrapText="1"/>
    </xf>
    <xf numFmtId="0" fontId="0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top"/>
    </xf>
    <xf numFmtId="0" fontId="6" fillId="13" borderId="1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left" vertical="center"/>
    </xf>
    <xf numFmtId="168" fontId="15" fillId="13" borderId="1" xfId="0" applyNumberFormat="1" applyFont="1" applyFill="1" applyBorder="1" applyAlignment="1">
      <alignment horizontal="center" vertical="center"/>
    </xf>
    <xf numFmtId="164" fontId="15" fillId="13" borderId="1" xfId="6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0" fontId="6" fillId="13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 wrapText="1"/>
    </xf>
    <xf numFmtId="14" fontId="13" fillId="13" borderId="1" xfId="0" applyNumberFormat="1" applyFont="1" applyFill="1" applyBorder="1" applyAlignment="1">
      <alignment horizontal="center" vertical="center"/>
    </xf>
    <xf numFmtId="164" fontId="13" fillId="13" borderId="1" xfId="6" applyFont="1" applyFill="1" applyBorder="1" applyAlignment="1">
      <alignment horizontal="center" vertical="center"/>
    </xf>
    <xf numFmtId="165" fontId="13" fillId="13" borderId="1" xfId="0" applyNumberFormat="1" applyFont="1" applyFill="1" applyBorder="1" applyAlignment="1">
      <alignment horizontal="center" vertical="center"/>
    </xf>
    <xf numFmtId="0" fontId="13" fillId="13" borderId="1" xfId="0" applyNumberFormat="1" applyFont="1" applyFill="1" applyBorder="1" applyAlignment="1">
      <alignment horizontal="center" vertical="center" wrapText="1"/>
    </xf>
    <xf numFmtId="164" fontId="13" fillId="13" borderId="1" xfId="6" applyFont="1" applyFill="1" applyBorder="1" applyAlignment="1">
      <alignment vertical="center"/>
    </xf>
    <xf numFmtId="0" fontId="13" fillId="13" borderId="1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left" vertical="center"/>
    </xf>
    <xf numFmtId="14" fontId="14" fillId="13" borderId="1" xfId="0" applyNumberFormat="1" applyFont="1" applyFill="1" applyBorder="1" applyAlignment="1">
      <alignment horizontal="center" vertical="center"/>
    </xf>
    <xf numFmtId="164" fontId="14" fillId="13" borderId="1" xfId="6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/>
    </xf>
    <xf numFmtId="168" fontId="15" fillId="4" borderId="1" xfId="0" applyNumberFormat="1" applyFont="1" applyFill="1" applyBorder="1" applyAlignment="1">
      <alignment horizontal="center" vertical="center"/>
    </xf>
    <xf numFmtId="164" fontId="15" fillId="4" borderId="1" xfId="6" applyFont="1" applyFill="1" applyBorder="1" applyAlignment="1">
      <alignment horizontal="center" vertical="center"/>
    </xf>
    <xf numFmtId="165" fontId="15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left" vertical="center"/>
    </xf>
    <xf numFmtId="14" fontId="14" fillId="4" borderId="1" xfId="0" applyNumberFormat="1" applyFont="1" applyFill="1" applyBorder="1" applyAlignment="1">
      <alignment horizontal="center" vertical="center"/>
    </xf>
    <xf numFmtId="167" fontId="14" fillId="4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vertical="center"/>
    </xf>
    <xf numFmtId="170" fontId="4" fillId="14" borderId="1" xfId="0" applyNumberFormat="1" applyFont="1" applyFill="1" applyBorder="1" applyAlignment="1">
      <alignment horizontal="center" vertical="center"/>
    </xf>
    <xf numFmtId="165" fontId="4" fillId="14" borderId="1" xfId="0" applyNumberFormat="1" applyFont="1" applyFill="1" applyBorder="1" applyAlignment="1">
      <alignment vertical="center"/>
    </xf>
    <xf numFmtId="0" fontId="13" fillId="14" borderId="1" xfId="0" applyFont="1" applyFill="1" applyBorder="1" applyAlignment="1">
      <alignment vertical="center"/>
    </xf>
    <xf numFmtId="0" fontId="6" fillId="14" borderId="1" xfId="0" applyFont="1" applyFill="1" applyBorder="1" applyAlignment="1">
      <alignment horizontal="left" vertical="center"/>
    </xf>
    <xf numFmtId="165" fontId="4" fillId="14" borderId="1" xfId="0" applyNumberFormat="1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vertical="center"/>
    </xf>
    <xf numFmtId="170" fontId="4" fillId="11" borderId="1" xfId="0" applyNumberFormat="1" applyFont="1" applyFill="1" applyBorder="1" applyAlignment="1">
      <alignment horizontal="center" vertical="center"/>
    </xf>
    <xf numFmtId="165" fontId="4" fillId="11" borderId="1" xfId="0" applyNumberFormat="1" applyFont="1" applyFill="1" applyBorder="1" applyAlignment="1">
      <alignment vertical="center"/>
    </xf>
    <xf numFmtId="0" fontId="13" fillId="11" borderId="1" xfId="0" applyFont="1" applyFill="1" applyBorder="1" applyAlignment="1">
      <alignment vertical="center"/>
    </xf>
    <xf numFmtId="165" fontId="4" fillId="14" borderId="1" xfId="0" applyNumberFormat="1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vertical="center" wrapText="1"/>
    </xf>
    <xf numFmtId="165" fontId="13" fillId="11" borderId="1" xfId="0" applyNumberFormat="1" applyFont="1" applyFill="1" applyBorder="1" applyAlignment="1">
      <alignment vertical="center"/>
    </xf>
    <xf numFmtId="0" fontId="4" fillId="11" borderId="1" xfId="0" applyFont="1" applyFill="1" applyBorder="1" applyAlignment="1">
      <alignment vertical="center" wrapText="1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 wrapText="1"/>
    </xf>
    <xf numFmtId="14" fontId="4" fillId="14" borderId="1" xfId="0" applyNumberFormat="1" applyFont="1" applyFill="1" applyBorder="1" applyAlignment="1">
      <alignment horizontal="center" vertical="center"/>
    </xf>
    <xf numFmtId="164" fontId="4" fillId="14" borderId="1" xfId="6" applyFont="1" applyFill="1" applyBorder="1" applyAlignment="1">
      <alignment horizontal="center" vertical="center"/>
    </xf>
    <xf numFmtId="0" fontId="4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vertical="center" wrapText="1"/>
    </xf>
    <xf numFmtId="164" fontId="4" fillId="14" borderId="1" xfId="6" applyFont="1" applyFill="1" applyBorder="1" applyAlignment="1">
      <alignment vertical="center" wrapText="1"/>
    </xf>
    <xf numFmtId="0" fontId="4" fillId="14" borderId="1" xfId="0" applyNumberFormat="1" applyFont="1" applyFill="1" applyBorder="1" applyAlignment="1">
      <alignment vertical="center" wrapText="1"/>
    </xf>
    <xf numFmtId="0" fontId="5" fillId="11" borderId="1" xfId="0" applyFont="1" applyFill="1" applyBorder="1" applyAlignment="1">
      <alignment horizontal="center" vertical="center"/>
    </xf>
    <xf numFmtId="14" fontId="4" fillId="11" borderId="1" xfId="0" applyNumberFormat="1" applyFont="1" applyFill="1" applyBorder="1" applyAlignment="1">
      <alignment horizontal="center" vertical="center"/>
    </xf>
    <xf numFmtId="164" fontId="4" fillId="11" borderId="1" xfId="6" applyFont="1" applyFill="1" applyBorder="1" applyAlignment="1">
      <alignment vertical="center" wrapText="1"/>
    </xf>
    <xf numFmtId="0" fontId="4" fillId="11" borderId="1" xfId="0" applyNumberFormat="1" applyFont="1" applyFill="1" applyBorder="1" applyAlignment="1">
      <alignment vertical="center" wrapText="1"/>
    </xf>
    <xf numFmtId="0" fontId="13" fillId="14" borderId="1" xfId="0" applyFont="1" applyFill="1" applyBorder="1" applyAlignment="1">
      <alignment horizontal="center" vertical="center"/>
    </xf>
    <xf numFmtId="14" fontId="13" fillId="14" borderId="1" xfId="0" applyNumberFormat="1" applyFont="1" applyFill="1" applyBorder="1" applyAlignment="1">
      <alignment horizontal="center" vertical="center"/>
    </xf>
    <xf numFmtId="165" fontId="13" fillId="14" borderId="7" xfId="0" applyNumberFormat="1" applyFont="1" applyFill="1" applyBorder="1" applyAlignment="1">
      <alignment vertical="center"/>
    </xf>
    <xf numFmtId="165" fontId="13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left" vertical="center"/>
    </xf>
    <xf numFmtId="0" fontId="13" fillId="14" borderId="1" xfId="0" applyFont="1" applyFill="1" applyBorder="1" applyAlignment="1">
      <alignment horizontal="left" vertical="center" wrapText="1"/>
    </xf>
    <xf numFmtId="164" fontId="13" fillId="14" borderId="1" xfId="6" applyFont="1" applyFill="1" applyBorder="1" applyAlignment="1">
      <alignment vertical="center" wrapText="1"/>
    </xf>
    <xf numFmtId="0" fontId="13" fillId="14" borderId="1" xfId="0" applyNumberFormat="1" applyFont="1" applyFill="1" applyBorder="1" applyAlignment="1">
      <alignment horizontal="center" vertical="center"/>
    </xf>
    <xf numFmtId="0" fontId="13" fillId="14" borderId="1" xfId="0" applyNumberFormat="1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vertical="center" wrapText="1"/>
    </xf>
    <xf numFmtId="0" fontId="13" fillId="14" borderId="1" xfId="0" applyFont="1" applyFill="1" applyBorder="1" applyAlignment="1">
      <alignment vertical="center" wrapText="1"/>
    </xf>
    <xf numFmtId="165" fontId="4" fillId="14" borderId="1" xfId="0" applyNumberFormat="1" applyFont="1" applyFill="1" applyBorder="1" applyAlignment="1">
      <alignment horizontal="left" vertical="center" wrapText="1"/>
    </xf>
    <xf numFmtId="165" fontId="13" fillId="14" borderId="1" xfId="0" applyNumberFormat="1" applyFont="1" applyFill="1" applyBorder="1" applyAlignment="1">
      <alignment vertical="center"/>
    </xf>
    <xf numFmtId="0" fontId="4" fillId="14" borderId="1" xfId="0" applyNumberFormat="1" applyFont="1" applyFill="1" applyBorder="1" applyAlignment="1">
      <alignment vertical="center"/>
    </xf>
    <xf numFmtId="0" fontId="6" fillId="14" borderId="1" xfId="0" applyFont="1" applyFill="1" applyBorder="1" applyAlignment="1">
      <alignment horizontal="left" vertical="center" wrapText="1"/>
    </xf>
    <xf numFmtId="14" fontId="6" fillId="14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 wrapText="1"/>
    </xf>
    <xf numFmtId="164" fontId="13" fillId="11" borderId="1" xfId="6" applyFont="1" applyFill="1" applyBorder="1" applyAlignment="1">
      <alignment vertical="center" wrapText="1"/>
    </xf>
    <xf numFmtId="0" fontId="13" fillId="11" borderId="1" xfId="0" applyNumberFormat="1" applyFont="1" applyFill="1" applyBorder="1" applyAlignment="1">
      <alignment horizontal="center" vertical="center"/>
    </xf>
    <xf numFmtId="0" fontId="13" fillId="11" borderId="1" xfId="0" applyNumberFormat="1" applyFont="1" applyFill="1" applyBorder="1" applyAlignment="1">
      <alignment horizontal="left" vertical="center" wrapText="1"/>
    </xf>
    <xf numFmtId="0" fontId="6" fillId="11" borderId="1" xfId="0" applyFont="1" applyFill="1" applyBorder="1" applyAlignment="1">
      <alignment vertical="center" wrapText="1"/>
    </xf>
    <xf numFmtId="165" fontId="13" fillId="11" borderId="6" xfId="0" applyNumberFormat="1" applyFont="1" applyFill="1" applyBorder="1" applyAlignment="1">
      <alignment vertical="center"/>
    </xf>
    <xf numFmtId="0" fontId="0" fillId="0" borderId="1" xfId="0" applyBorder="1"/>
    <xf numFmtId="0" fontId="0" fillId="11" borderId="1" xfId="0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0" fontId="45" fillId="0" borderId="0" xfId="0" applyFont="1" applyAlignment="1">
      <alignment horizontal="justify" vertical="center"/>
    </xf>
    <xf numFmtId="0" fontId="47" fillId="0" borderId="0" xfId="0" applyFont="1" applyAlignment="1">
      <alignment horizontal="left" vertical="center" indent="5"/>
    </xf>
    <xf numFmtId="0" fontId="47" fillId="0" borderId="0" xfId="0" applyFont="1" applyAlignment="1">
      <alignment horizontal="left" vertical="center" wrapText="1" indent="5"/>
    </xf>
    <xf numFmtId="0" fontId="46" fillId="0" borderId="0" xfId="0" applyFont="1" applyAlignment="1">
      <alignment vertical="center" wrapText="1"/>
    </xf>
    <xf numFmtId="1" fontId="47" fillId="0" borderId="0" xfId="0" applyNumberFormat="1" applyFont="1" applyAlignment="1">
      <alignment horizontal="left" vertical="center" wrapText="1" indent="5"/>
    </xf>
    <xf numFmtId="1" fontId="0" fillId="0" borderId="0" xfId="0" applyNumberFormat="1" applyAlignment="1">
      <alignment horizontal="right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" xfId="3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164" fontId="13" fillId="0" borderId="4" xfId="6" applyFont="1" applyBorder="1" applyAlignment="1">
      <alignment horizontal="right" vertical="center" wrapText="1"/>
    </xf>
    <xf numFmtId="165" fontId="13" fillId="0" borderId="4" xfId="0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" fontId="48" fillId="0" borderId="0" xfId="0" applyNumberFormat="1" applyFont="1" applyAlignment="1">
      <alignment horizontal="left" vertical="center" wrapText="1" indent="5"/>
    </xf>
    <xf numFmtId="0" fontId="48" fillId="0" borderId="0" xfId="0" applyFont="1" applyAlignment="1">
      <alignment horizontal="left" vertical="center" wrapText="1" indent="5"/>
    </xf>
    <xf numFmtId="0" fontId="49" fillId="0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/>
    </xf>
    <xf numFmtId="14" fontId="4" fillId="10" borderId="1" xfId="0" applyNumberFormat="1" applyFont="1" applyFill="1" applyBorder="1" applyAlignment="1">
      <alignment horizontal="center" vertical="center"/>
    </xf>
    <xf numFmtId="164" fontId="4" fillId="10" borderId="1" xfId="6" applyFont="1" applyFill="1" applyBorder="1" applyAlignment="1">
      <alignment vertical="center" wrapText="1"/>
    </xf>
    <xf numFmtId="0" fontId="4" fillId="10" borderId="1" xfId="0" applyNumberFormat="1" applyFont="1" applyFill="1" applyBorder="1" applyAlignment="1">
      <alignment vertical="center"/>
    </xf>
    <xf numFmtId="0" fontId="13" fillId="10" borderId="1" xfId="0" applyFont="1" applyFill="1" applyBorder="1" applyAlignment="1">
      <alignment horizontal="left" vertical="center"/>
    </xf>
    <xf numFmtId="14" fontId="13" fillId="10" borderId="1" xfId="0" applyNumberFormat="1" applyFont="1" applyFill="1" applyBorder="1" applyAlignment="1">
      <alignment horizontal="center" vertical="center"/>
    </xf>
    <xf numFmtId="164" fontId="13" fillId="10" borderId="1" xfId="6" applyFont="1" applyFill="1" applyBorder="1" applyAlignment="1">
      <alignment horizontal="center" vertical="center"/>
    </xf>
    <xf numFmtId="169" fontId="13" fillId="10" borderId="1" xfId="0" applyNumberFormat="1" applyFont="1" applyFill="1" applyBorder="1" applyAlignment="1">
      <alignment horizontal="center" vertical="center"/>
    </xf>
    <xf numFmtId="164" fontId="6" fillId="10" borderId="1" xfId="0" applyNumberFormat="1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13" fillId="10" borderId="2" xfId="0" applyFont="1" applyFill="1" applyBorder="1" applyAlignment="1">
      <alignment horizontal="left" vertical="center"/>
    </xf>
    <xf numFmtId="0" fontId="13" fillId="10" borderId="1" xfId="0" applyFont="1" applyFill="1" applyBorder="1" applyAlignment="1">
      <alignment vertical="center"/>
    </xf>
    <xf numFmtId="164" fontId="13" fillId="10" borderId="1" xfId="6" applyFont="1" applyFill="1" applyBorder="1" applyAlignment="1">
      <alignment vertical="center"/>
    </xf>
    <xf numFmtId="165" fontId="13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vertical="center" wrapText="1"/>
    </xf>
    <xf numFmtId="0" fontId="15" fillId="10" borderId="1" xfId="7" applyFont="1" applyFill="1" applyBorder="1" applyAlignment="1">
      <alignment horizontal="center" vertical="center"/>
    </xf>
    <xf numFmtId="0" fontId="24" fillId="10" borderId="1" xfId="7" applyFont="1" applyFill="1" applyBorder="1" applyAlignment="1">
      <alignment horizontal="center" vertical="center"/>
    </xf>
    <xf numFmtId="169" fontId="13" fillId="10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left" vertical="center"/>
    </xf>
    <xf numFmtId="14" fontId="4" fillId="10" borderId="1" xfId="0" applyNumberFormat="1" applyFont="1" applyFill="1" applyBorder="1" applyAlignment="1">
      <alignment horizontal="center" vertical="center" wrapText="1"/>
    </xf>
    <xf numFmtId="164" fontId="4" fillId="10" borderId="1" xfId="6" applyFont="1" applyFill="1" applyBorder="1" applyAlignment="1">
      <alignment horizontal="center" vertical="center" wrapText="1"/>
    </xf>
    <xf numFmtId="0" fontId="7" fillId="10" borderId="1" xfId="7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165" fontId="13" fillId="10" borderId="1" xfId="0" applyNumberFormat="1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14" fontId="14" fillId="10" borderId="1" xfId="0" applyNumberFormat="1" applyFont="1" applyFill="1" applyBorder="1" applyAlignment="1">
      <alignment horizontal="center" vertical="center" wrapText="1"/>
    </xf>
    <xf numFmtId="165" fontId="14" fillId="10" borderId="1" xfId="0" applyNumberFormat="1" applyFont="1" applyFill="1" applyBorder="1" applyAlignment="1">
      <alignment horizontal="left" vertical="center" wrapText="1"/>
    </xf>
    <xf numFmtId="0" fontId="37" fillId="10" borderId="1" xfId="0" applyFont="1" applyFill="1" applyBorder="1" applyAlignment="1">
      <alignment horizontal="center" vertical="center"/>
    </xf>
    <xf numFmtId="0" fontId="13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left" vertical="center"/>
    </xf>
    <xf numFmtId="168" fontId="4" fillId="10" borderId="1" xfId="0" applyNumberFormat="1" applyFont="1" applyFill="1" applyBorder="1" applyAlignment="1">
      <alignment horizontal="center" vertical="center"/>
    </xf>
    <xf numFmtId="0" fontId="4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0" fontId="14" fillId="10" borderId="1" xfId="0" applyFont="1" applyFill="1" applyBorder="1" applyAlignment="1">
      <alignment horizontal="left" vertical="center"/>
    </xf>
    <xf numFmtId="14" fontId="14" fillId="10" borderId="1" xfId="0" applyNumberFormat="1" applyFont="1" applyFill="1" applyBorder="1" applyAlignment="1">
      <alignment horizontal="center" vertical="center"/>
    </xf>
    <xf numFmtId="165" fontId="14" fillId="10" borderId="1" xfId="0" applyNumberFormat="1" applyFont="1" applyFill="1" applyBorder="1" applyAlignment="1">
      <alignment horizontal="left" vertical="center"/>
    </xf>
    <xf numFmtId="168" fontId="4" fillId="10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right" vertical="center" wrapText="1"/>
    </xf>
    <xf numFmtId="165" fontId="12" fillId="10" borderId="1" xfId="0" applyNumberFormat="1" applyFont="1" applyFill="1" applyBorder="1" applyAlignment="1">
      <alignment horizontal="center" vertical="center"/>
    </xf>
    <xf numFmtId="0" fontId="12" fillId="10" borderId="1" xfId="0" applyNumberFormat="1" applyFont="1" applyFill="1" applyBorder="1" applyAlignment="1">
      <alignment vertical="center"/>
    </xf>
    <xf numFmtId="0" fontId="7" fillId="10" borderId="1" xfId="0" applyFont="1" applyFill="1" applyBorder="1" applyAlignment="1">
      <alignment vertical="center"/>
    </xf>
    <xf numFmtId="0" fontId="7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vertical="center"/>
    </xf>
    <xf numFmtId="167" fontId="14" fillId="10" borderId="1" xfId="0" applyNumberFormat="1" applyFont="1" applyFill="1" applyBorder="1" applyAlignment="1">
      <alignment horizontal="center" vertical="center"/>
    </xf>
    <xf numFmtId="0" fontId="4" fillId="10" borderId="1" xfId="0" applyNumberFormat="1" applyFont="1" applyFill="1" applyBorder="1" applyAlignment="1">
      <alignment horizontal="center" vertical="center" wrapText="1"/>
    </xf>
    <xf numFmtId="164" fontId="13" fillId="10" borderId="1" xfId="6" applyFont="1" applyFill="1" applyBorder="1" applyAlignment="1">
      <alignment horizontal="left" vertical="center" wrapText="1"/>
    </xf>
    <xf numFmtId="0" fontId="13" fillId="10" borderId="1" xfId="0" applyNumberFormat="1" applyFont="1" applyFill="1" applyBorder="1" applyAlignment="1">
      <alignment horizontal="center" vertical="center" wrapText="1"/>
    </xf>
    <xf numFmtId="164" fontId="4" fillId="10" borderId="1" xfId="6" applyFont="1" applyFill="1" applyBorder="1" applyAlignment="1">
      <alignment horizontal="center" vertical="center"/>
    </xf>
    <xf numFmtId="164" fontId="4" fillId="10" borderId="1" xfId="6" applyFont="1" applyFill="1" applyBorder="1" applyAlignment="1">
      <alignment horizontal="left" vertical="center"/>
    </xf>
    <xf numFmtId="165" fontId="4" fillId="10" borderId="1" xfId="0" applyNumberFormat="1" applyFont="1" applyFill="1" applyBorder="1" applyAlignment="1">
      <alignment horizontal="left" vertical="center" wrapText="1"/>
    </xf>
    <xf numFmtId="170" fontId="4" fillId="10" borderId="1" xfId="0" applyNumberFormat="1" applyFont="1" applyFill="1" applyBorder="1" applyAlignment="1">
      <alignment horizontal="center" vertical="center"/>
    </xf>
    <xf numFmtId="165" fontId="4" fillId="10" borderId="1" xfId="0" applyNumberFormat="1" applyFont="1" applyFill="1" applyBorder="1" applyAlignment="1">
      <alignment vertical="center"/>
    </xf>
    <xf numFmtId="0" fontId="13" fillId="10" borderId="1" xfId="0" applyFont="1" applyFill="1" applyBorder="1" applyAlignment="1">
      <alignment vertical="center" wrapText="1"/>
    </xf>
    <xf numFmtId="165" fontId="13" fillId="10" borderId="1" xfId="0" applyNumberFormat="1" applyFont="1" applyFill="1" applyBorder="1" applyAlignment="1">
      <alignment vertical="center"/>
    </xf>
    <xf numFmtId="0" fontId="4" fillId="10" borderId="1" xfId="0" applyNumberFormat="1" applyFont="1" applyFill="1" applyBorder="1" applyAlignment="1">
      <alignment vertical="center" wrapText="1"/>
    </xf>
    <xf numFmtId="165" fontId="13" fillId="10" borderId="6" xfId="0" applyNumberFormat="1" applyFont="1" applyFill="1" applyBorder="1" applyAlignment="1">
      <alignment vertical="center"/>
    </xf>
    <xf numFmtId="165" fontId="13" fillId="10" borderId="7" xfId="0" applyNumberFormat="1" applyFont="1" applyFill="1" applyBorder="1" applyAlignment="1">
      <alignment vertical="center"/>
    </xf>
    <xf numFmtId="164" fontId="13" fillId="10" borderId="1" xfId="6" applyFont="1" applyFill="1" applyBorder="1" applyAlignment="1">
      <alignment vertical="center" wrapText="1"/>
    </xf>
    <xf numFmtId="0" fontId="13" fillId="10" borderId="1" xfId="0" applyNumberFormat="1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vertical="center" wrapText="1"/>
    </xf>
    <xf numFmtId="164" fontId="13" fillId="10" borderId="1" xfId="6" applyFont="1" applyFill="1" applyBorder="1" applyAlignment="1">
      <alignment horizontal="right" vertical="center" wrapText="1"/>
    </xf>
    <xf numFmtId="168" fontId="15" fillId="10" borderId="1" xfId="0" applyNumberFormat="1" applyFont="1" applyFill="1" applyBorder="1" applyAlignment="1">
      <alignment horizontal="center" vertical="center" wrapText="1"/>
    </xf>
    <xf numFmtId="165" fontId="15" fillId="10" borderId="1" xfId="0" applyNumberFormat="1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center" vertical="center"/>
    </xf>
    <xf numFmtId="168" fontId="15" fillId="10" borderId="1" xfId="0" applyNumberFormat="1" applyFont="1" applyFill="1" applyBorder="1" applyAlignment="1">
      <alignment horizontal="center" vertical="center"/>
    </xf>
    <xf numFmtId="165" fontId="14" fillId="10" borderId="1" xfId="0" applyNumberFormat="1" applyFont="1" applyFill="1" applyBorder="1" applyAlignment="1">
      <alignment horizontal="center" vertical="center"/>
    </xf>
    <xf numFmtId="165" fontId="15" fillId="10" borderId="1" xfId="0" applyNumberFormat="1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left" vertical="center"/>
    </xf>
    <xf numFmtId="0" fontId="23" fillId="10" borderId="2" xfId="0" applyFont="1" applyFill="1" applyBorder="1" applyAlignment="1">
      <alignment vertical="center" wrapText="1"/>
    </xf>
    <xf numFmtId="14" fontId="4" fillId="10" borderId="7" xfId="0" applyNumberFormat="1" applyFont="1" applyFill="1" applyBorder="1" applyAlignment="1">
      <alignment horizontal="center" vertical="center"/>
    </xf>
    <xf numFmtId="164" fontId="4" fillId="10" borderId="7" xfId="6" applyFont="1" applyFill="1" applyBorder="1" applyAlignment="1">
      <alignment horizontal="center" vertical="center" wrapText="1"/>
    </xf>
    <xf numFmtId="0" fontId="12" fillId="10" borderId="1" xfId="0" applyNumberFormat="1" applyFont="1" applyFill="1" applyBorder="1" applyAlignment="1">
      <alignment horizontal="center" vertical="center"/>
    </xf>
    <xf numFmtId="49" fontId="6" fillId="10" borderId="1" xfId="0" applyNumberFormat="1" applyFont="1" applyFill="1" applyBorder="1" applyAlignment="1">
      <alignment horizontal="center" vertical="center"/>
    </xf>
    <xf numFmtId="0" fontId="15" fillId="10" borderId="1" xfId="4" applyFont="1" applyFill="1" applyBorder="1" applyAlignment="1">
      <alignment horizontal="center" vertical="center"/>
    </xf>
    <xf numFmtId="0" fontId="13" fillId="10" borderId="1" xfId="4" applyFont="1" applyFill="1" applyBorder="1" applyAlignment="1">
      <alignment vertical="center"/>
    </xf>
    <xf numFmtId="0" fontId="13" fillId="10" borderId="1" xfId="4" applyFont="1" applyFill="1" applyBorder="1" applyAlignment="1">
      <alignment horizontal="center" vertical="center"/>
    </xf>
    <xf numFmtId="165" fontId="13" fillId="10" borderId="1" xfId="4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14" fillId="10" borderId="1" xfId="4" applyFont="1" applyFill="1" applyBorder="1" applyAlignment="1">
      <alignment horizontal="center" vertical="center" wrapText="1"/>
    </xf>
    <xf numFmtId="0" fontId="14" fillId="10" borderId="1" xfId="4" applyFont="1" applyFill="1" applyBorder="1" applyAlignment="1">
      <alignment horizontal="center" vertical="center"/>
    </xf>
    <xf numFmtId="0" fontId="14" fillId="10" borderId="1" xfId="4" applyFont="1" applyFill="1" applyBorder="1" applyAlignment="1">
      <alignment vertical="center"/>
    </xf>
    <xf numFmtId="14" fontId="14" fillId="10" borderId="1" xfId="4" applyNumberFormat="1" applyFont="1" applyFill="1" applyBorder="1" applyAlignment="1">
      <alignment horizontal="center" vertical="center"/>
    </xf>
    <xf numFmtId="165" fontId="14" fillId="10" borderId="1" xfId="4" applyNumberFormat="1" applyFont="1" applyFill="1" applyBorder="1" applyAlignment="1">
      <alignment horizontal="center" vertical="center"/>
    </xf>
    <xf numFmtId="0" fontId="15" fillId="10" borderId="1" xfId="4" applyFont="1" applyFill="1" applyBorder="1" applyAlignment="1">
      <alignment vertical="center"/>
    </xf>
    <xf numFmtId="165" fontId="15" fillId="10" borderId="1" xfId="4" applyNumberFormat="1" applyFont="1" applyFill="1" applyBorder="1" applyAlignment="1">
      <alignment horizontal="center" vertical="center"/>
    </xf>
    <xf numFmtId="0" fontId="19" fillId="10" borderId="1" xfId="4" applyFont="1" applyFill="1" applyBorder="1" applyAlignment="1">
      <alignment horizontal="center" vertical="center" wrapText="1"/>
    </xf>
    <xf numFmtId="0" fontId="14" fillId="10" borderId="1" xfId="4" applyFont="1" applyFill="1" applyBorder="1" applyAlignment="1">
      <alignment vertical="center" wrapText="1"/>
    </xf>
    <xf numFmtId="165" fontId="13" fillId="10" borderId="1" xfId="3" applyNumberFormat="1" applyFont="1" applyFill="1" applyBorder="1" applyAlignment="1">
      <alignment horizontal="center" vertical="center" wrapText="1"/>
    </xf>
    <xf numFmtId="0" fontId="13" fillId="10" borderId="1" xfId="3" applyFont="1" applyFill="1" applyBorder="1" applyAlignment="1">
      <alignment vertical="center"/>
    </xf>
    <xf numFmtId="0" fontId="38" fillId="10" borderId="1" xfId="4" applyFont="1" applyFill="1" applyBorder="1" applyAlignment="1">
      <alignment horizontal="center" vertical="center" wrapText="1"/>
    </xf>
    <xf numFmtId="0" fontId="15" fillId="10" borderId="1" xfId="4" applyFont="1" applyFill="1" applyBorder="1" applyAlignment="1">
      <alignment horizontal="center" vertical="center" wrapText="1"/>
    </xf>
    <xf numFmtId="0" fontId="15" fillId="10" borderId="1" xfId="5" applyFont="1" applyFill="1" applyBorder="1" applyAlignment="1">
      <alignment horizontal="center" vertical="center" wrapText="1"/>
    </xf>
    <xf numFmtId="165" fontId="14" fillId="10" borderId="1" xfId="4" applyNumberFormat="1" applyFont="1" applyFill="1" applyBorder="1" applyAlignment="1">
      <alignment horizontal="center" vertical="center" wrapText="1"/>
    </xf>
    <xf numFmtId="14" fontId="14" fillId="10" borderId="1" xfId="4" applyNumberFormat="1" applyFont="1" applyFill="1" applyBorder="1" applyAlignment="1">
      <alignment horizontal="center" vertical="center" wrapText="1"/>
    </xf>
    <xf numFmtId="0" fontId="13" fillId="10" borderId="1" xfId="4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/>
    </xf>
    <xf numFmtId="0" fontId="13" fillId="15" borderId="1" xfId="3" applyFont="1" applyFill="1" applyBorder="1" applyAlignment="1">
      <alignment horizontal="center" vertical="center"/>
    </xf>
    <xf numFmtId="0" fontId="13" fillId="15" borderId="1" xfId="3" applyFont="1" applyFill="1" applyBorder="1" applyAlignment="1">
      <alignment horizontal="left" vertical="center" wrapText="1"/>
    </xf>
    <xf numFmtId="14" fontId="13" fillId="15" borderId="1" xfId="3" applyNumberFormat="1" applyFont="1" applyFill="1" applyBorder="1" applyAlignment="1">
      <alignment horizontal="center" vertical="center"/>
    </xf>
    <xf numFmtId="165" fontId="13" fillId="15" borderId="1" xfId="3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0" fillId="15" borderId="0" xfId="0" applyFill="1" applyBorder="1" applyAlignment="1">
      <alignment vertical="center" wrapText="1"/>
    </xf>
    <xf numFmtId="0" fontId="0" fillId="15" borderId="0" xfId="0" applyFill="1" applyAlignment="1">
      <alignment vertical="center"/>
    </xf>
    <xf numFmtId="0" fontId="14" fillId="15" borderId="2" xfId="0" applyFont="1" applyFill="1" applyBorder="1" applyAlignment="1">
      <alignment horizontal="left" vertical="center" wrapText="1"/>
    </xf>
    <xf numFmtId="14" fontId="13" fillId="15" borderId="1" xfId="0" applyNumberFormat="1" applyFont="1" applyFill="1" applyBorder="1" applyAlignment="1">
      <alignment horizontal="center" vertical="center" wrapText="1"/>
    </xf>
    <xf numFmtId="164" fontId="13" fillId="15" borderId="1" xfId="6" applyFont="1" applyFill="1" applyBorder="1" applyAlignment="1">
      <alignment horizontal="right" vertical="center" wrapText="1"/>
    </xf>
    <xf numFmtId="165" fontId="13" fillId="15" borderId="1" xfId="0" applyNumberFormat="1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vertical="center"/>
    </xf>
    <xf numFmtId="0" fontId="6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horizontal="left" vertical="center"/>
    </xf>
    <xf numFmtId="14" fontId="13" fillId="15" borderId="1" xfId="0" applyNumberFormat="1" applyFont="1" applyFill="1" applyBorder="1" applyAlignment="1">
      <alignment horizontal="center" vertical="center"/>
    </xf>
    <xf numFmtId="165" fontId="13" fillId="15" borderId="1" xfId="0" applyNumberFormat="1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left" vertical="center" wrapText="1"/>
    </xf>
    <xf numFmtId="14" fontId="4" fillId="15" borderId="1" xfId="0" applyNumberFormat="1" applyFont="1" applyFill="1" applyBorder="1" applyAlignment="1">
      <alignment horizontal="center" vertical="center"/>
    </xf>
    <xf numFmtId="164" fontId="4" fillId="15" borderId="1" xfId="6" applyFont="1" applyFill="1" applyBorder="1" applyAlignment="1">
      <alignment horizontal="center" vertical="center" wrapText="1"/>
    </xf>
    <xf numFmtId="165" fontId="4" fillId="15" borderId="1" xfId="0" applyNumberFormat="1" applyFont="1" applyFill="1" applyBorder="1" applyAlignment="1">
      <alignment horizontal="center" vertical="center"/>
    </xf>
    <xf numFmtId="0" fontId="25" fillId="15" borderId="0" xfId="0" applyFont="1" applyFill="1" applyAlignment="1">
      <alignment vertical="center"/>
    </xf>
    <xf numFmtId="164" fontId="13" fillId="15" borderId="6" xfId="6" applyFont="1" applyFill="1" applyBorder="1" applyAlignment="1">
      <alignment horizontal="center" vertical="center"/>
    </xf>
    <xf numFmtId="0" fontId="13" fillId="15" borderId="1" xfId="0" applyNumberFormat="1" applyFont="1" applyFill="1" applyBorder="1" applyAlignment="1">
      <alignment horizontal="center" vertical="center"/>
    </xf>
    <xf numFmtId="0" fontId="13" fillId="15" borderId="1" xfId="0" applyNumberFormat="1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left" vertical="center" wrapText="1"/>
    </xf>
    <xf numFmtId="0" fontId="13" fillId="15" borderId="1" xfId="0" applyFont="1" applyFill="1" applyBorder="1" applyAlignment="1">
      <alignment horizontal="left" vertical="center" wrapText="1"/>
    </xf>
    <xf numFmtId="0" fontId="7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 wrapText="1"/>
    </xf>
    <xf numFmtId="164" fontId="4" fillId="15" borderId="1" xfId="0" applyNumberFormat="1" applyFont="1" applyFill="1" applyBorder="1" applyAlignment="1">
      <alignment vertical="center" wrapText="1"/>
    </xf>
    <xf numFmtId="165" fontId="4" fillId="15" borderId="1" xfId="0" applyNumberFormat="1" applyFont="1" applyFill="1" applyBorder="1" applyAlignment="1">
      <alignment horizontal="left" vertical="center" wrapText="1"/>
    </xf>
    <xf numFmtId="0" fontId="4" fillId="15" borderId="1" xfId="3" applyFont="1" applyFill="1" applyBorder="1" applyAlignment="1">
      <alignment vertical="center" wrapText="1"/>
    </xf>
    <xf numFmtId="0" fontId="4" fillId="15" borderId="1" xfId="3" applyFont="1" applyFill="1" applyBorder="1" applyAlignment="1">
      <alignment horizontal="center" vertical="center" wrapText="1"/>
    </xf>
    <xf numFmtId="0" fontId="4" fillId="15" borderId="1" xfId="0" applyNumberFormat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left" vertical="center" wrapText="1"/>
    </xf>
    <xf numFmtId="0" fontId="13" fillId="15" borderId="1" xfId="0" applyFont="1" applyFill="1" applyBorder="1" applyAlignment="1">
      <alignment vertical="center" wrapText="1"/>
    </xf>
    <xf numFmtId="165" fontId="13" fillId="15" borderId="1" xfId="0" applyNumberFormat="1" applyFont="1" applyFill="1" applyBorder="1" applyAlignment="1">
      <alignment vertical="center"/>
    </xf>
    <xf numFmtId="0" fontId="36" fillId="15" borderId="1" xfId="0" applyFont="1" applyFill="1" applyBorder="1" applyAlignment="1">
      <alignment horizontal="left" vertical="center" wrapText="1"/>
    </xf>
    <xf numFmtId="0" fontId="6" fillId="15" borderId="1" xfId="0" applyNumberFormat="1" applyFont="1" applyFill="1" applyBorder="1" applyAlignment="1">
      <alignment horizontal="center" vertical="center" wrapText="1"/>
    </xf>
    <xf numFmtId="0" fontId="15" fillId="15" borderId="1" xfId="4" applyFont="1" applyFill="1" applyBorder="1" applyAlignment="1">
      <alignment horizontal="left" vertical="center"/>
    </xf>
    <xf numFmtId="0" fontId="4" fillId="15" borderId="1" xfId="0" applyFont="1" applyFill="1" applyBorder="1" applyAlignment="1">
      <alignment vertical="center"/>
    </xf>
    <xf numFmtId="14" fontId="5" fillId="15" borderId="1" xfId="0" applyNumberFormat="1" applyFont="1" applyFill="1" applyBorder="1" applyAlignment="1">
      <alignment horizontal="center" vertical="center"/>
    </xf>
    <xf numFmtId="164" fontId="6" fillId="15" borderId="1" xfId="6" applyFont="1" applyFill="1" applyBorder="1" applyAlignment="1">
      <alignment horizontal="center" vertical="center"/>
    </xf>
    <xf numFmtId="0" fontId="14" fillId="15" borderId="1" xfId="4" applyFont="1" applyFill="1" applyBorder="1" applyAlignment="1">
      <alignment horizontal="center" vertical="center"/>
    </xf>
    <xf numFmtId="0" fontId="14" fillId="15" borderId="1" xfId="4" applyFont="1" applyFill="1" applyBorder="1" applyAlignment="1">
      <alignment vertical="center" wrapText="1"/>
    </xf>
    <xf numFmtId="14" fontId="14" fillId="15" borderId="1" xfId="4" applyNumberFormat="1" applyFont="1" applyFill="1" applyBorder="1" applyAlignment="1">
      <alignment horizontal="center" vertical="center"/>
    </xf>
    <xf numFmtId="165" fontId="14" fillId="15" borderId="1" xfId="4" applyNumberFormat="1" applyFont="1" applyFill="1" applyBorder="1" applyAlignment="1">
      <alignment horizontal="center" vertical="center"/>
    </xf>
    <xf numFmtId="0" fontId="12" fillId="15" borderId="1" xfId="0" applyNumberFormat="1" applyFont="1" applyFill="1" applyBorder="1" applyAlignment="1">
      <alignment horizontal="center" vertical="center"/>
    </xf>
    <xf numFmtId="0" fontId="14" fillId="15" borderId="1" xfId="4" applyFont="1" applyFill="1" applyBorder="1" applyAlignment="1">
      <alignment horizontal="center" vertical="center" wrapText="1"/>
    </xf>
    <xf numFmtId="0" fontId="15" fillId="15" borderId="1" xfId="4" applyFont="1" applyFill="1" applyBorder="1" applyAlignment="1">
      <alignment horizontal="center" vertical="center" wrapText="1"/>
    </xf>
    <xf numFmtId="0" fontId="13" fillId="15" borderId="1" xfId="4" applyFont="1" applyFill="1" applyBorder="1" applyAlignment="1">
      <alignment vertical="center" wrapText="1"/>
    </xf>
    <xf numFmtId="0" fontId="13" fillId="15" borderId="1" xfId="4" applyFont="1" applyFill="1" applyBorder="1" applyAlignment="1">
      <alignment horizontal="center" vertical="center" wrapText="1"/>
    </xf>
    <xf numFmtId="164" fontId="6" fillId="15" borderId="1" xfId="6" applyFont="1" applyFill="1" applyBorder="1" applyAlignment="1">
      <alignment vertical="center"/>
    </xf>
    <xf numFmtId="14" fontId="4" fillId="15" borderId="1" xfId="0" applyNumberFormat="1" applyFont="1" applyFill="1" applyBorder="1" applyAlignment="1">
      <alignment horizontal="center" vertical="center" wrapText="1"/>
    </xf>
    <xf numFmtId="165" fontId="4" fillId="15" borderId="1" xfId="0" applyNumberFormat="1" applyFont="1" applyFill="1" applyBorder="1" applyAlignment="1">
      <alignment vertical="center" wrapText="1"/>
    </xf>
    <xf numFmtId="165" fontId="4" fillId="15" borderId="1" xfId="0" applyNumberFormat="1" applyFont="1" applyFill="1" applyBorder="1" applyAlignment="1">
      <alignment vertical="center"/>
    </xf>
    <xf numFmtId="166" fontId="4" fillId="15" borderId="1" xfId="0" applyNumberFormat="1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vertical="center" wrapText="1"/>
    </xf>
    <xf numFmtId="14" fontId="6" fillId="15" borderId="1" xfId="0" applyNumberFormat="1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vertical="center" wrapText="1"/>
    </xf>
    <xf numFmtId="0" fontId="0" fillId="15" borderId="1" xfId="0" applyFill="1" applyBorder="1" applyAlignment="1">
      <alignment horizontal="center" vertical="center"/>
    </xf>
    <xf numFmtId="2" fontId="0" fillId="15" borderId="1" xfId="0" applyNumberFormat="1" applyFill="1" applyBorder="1" applyAlignment="1">
      <alignment horizontal="center" vertical="center"/>
    </xf>
    <xf numFmtId="0" fontId="0" fillId="15" borderId="1" xfId="0" applyFill="1" applyBorder="1" applyAlignment="1">
      <alignment horizontal="left" vertical="center"/>
    </xf>
    <xf numFmtId="171" fontId="13" fillId="15" borderId="1" xfId="6" applyNumberFormat="1" applyFont="1" applyFill="1" applyBorder="1" applyAlignment="1">
      <alignment horizontal="center" vertical="center" wrapText="1"/>
    </xf>
    <xf numFmtId="164" fontId="13" fillId="15" borderId="1" xfId="6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/>
    </xf>
    <xf numFmtId="171" fontId="13" fillId="15" borderId="1" xfId="0" applyNumberFormat="1" applyFont="1" applyFill="1" applyBorder="1" applyAlignment="1">
      <alignment horizontal="center" vertical="center"/>
    </xf>
    <xf numFmtId="166" fontId="13" fillId="15" borderId="1" xfId="0" applyNumberFormat="1" applyFont="1" applyFill="1" applyBorder="1" applyAlignment="1">
      <alignment horizontal="center" vertical="center" wrapText="1"/>
    </xf>
    <xf numFmtId="0" fontId="0" fillId="15" borderId="1" xfId="0" applyFill="1" applyBorder="1" applyAlignment="1">
      <alignment vertical="center"/>
    </xf>
    <xf numFmtId="171" fontId="6" fillId="15" borderId="1" xfId="6" applyNumberFormat="1" applyFont="1" applyFill="1" applyBorder="1" applyAlignment="1">
      <alignment horizontal="center" vertical="center"/>
    </xf>
    <xf numFmtId="14" fontId="6" fillId="15" borderId="1" xfId="0" applyNumberFormat="1" applyFont="1" applyFill="1" applyBorder="1" applyAlignment="1">
      <alignment horizontal="center" vertical="center"/>
    </xf>
    <xf numFmtId="0" fontId="6" fillId="15" borderId="10" xfId="0" applyFont="1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left" vertical="center"/>
    </xf>
    <xf numFmtId="170" fontId="4" fillId="15" borderId="1" xfId="0" applyNumberFormat="1" applyFont="1" applyFill="1" applyBorder="1" applyAlignment="1">
      <alignment horizontal="center" vertical="center"/>
    </xf>
    <xf numFmtId="164" fontId="4" fillId="15" borderId="1" xfId="6" applyFont="1" applyFill="1" applyBorder="1" applyAlignment="1">
      <alignment vertical="center"/>
    </xf>
    <xf numFmtId="0" fontId="6" fillId="15" borderId="1" xfId="0" applyFont="1" applyFill="1" applyBorder="1" applyAlignment="1">
      <alignment horizontal="left" vertical="center"/>
    </xf>
    <xf numFmtId="0" fontId="6" fillId="15" borderId="2" xfId="0" applyFont="1" applyFill="1" applyBorder="1" applyAlignment="1">
      <alignment horizontal="center" vertical="center"/>
    </xf>
    <xf numFmtId="164" fontId="4" fillId="15" borderId="1" xfId="0" applyNumberFormat="1" applyFont="1" applyFill="1" applyBorder="1" applyAlignment="1">
      <alignment vertical="center"/>
    </xf>
    <xf numFmtId="0" fontId="5" fillId="15" borderId="1" xfId="0" applyFont="1" applyFill="1" applyBorder="1" applyAlignment="1">
      <alignment horizontal="center" vertical="center"/>
    </xf>
    <xf numFmtId="164" fontId="4" fillId="15" borderId="1" xfId="6" applyFont="1" applyFill="1" applyBorder="1" applyAlignment="1">
      <alignment vertical="center" wrapText="1"/>
    </xf>
    <xf numFmtId="0" fontId="4" fillId="15" borderId="1" xfId="0" applyNumberFormat="1" applyFont="1" applyFill="1" applyBorder="1" applyAlignment="1">
      <alignment vertical="center"/>
    </xf>
    <xf numFmtId="0" fontId="5" fillId="15" borderId="1" xfId="0" applyFont="1" applyFill="1" applyBorder="1" applyAlignment="1">
      <alignment horizontal="left" vertical="center"/>
    </xf>
    <xf numFmtId="0" fontId="4" fillId="15" borderId="1" xfId="0" applyNumberFormat="1" applyFont="1" applyFill="1" applyBorder="1" applyAlignment="1">
      <alignment vertical="center" wrapText="1"/>
    </xf>
    <xf numFmtId="0" fontId="15" fillId="15" borderId="1" xfId="0" applyFont="1" applyFill="1" applyBorder="1" applyAlignment="1">
      <alignment horizontal="left" vertical="center"/>
    </xf>
    <xf numFmtId="164" fontId="15" fillId="15" borderId="1" xfId="6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left" vertical="center"/>
    </xf>
    <xf numFmtId="0" fontId="15" fillId="15" borderId="1" xfId="0" applyNumberFormat="1" applyFont="1" applyFill="1" applyBorder="1" applyAlignment="1">
      <alignment horizontal="left" vertical="center" wrapText="1"/>
    </xf>
    <xf numFmtId="0" fontId="5" fillId="15" borderId="2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/>
    </xf>
    <xf numFmtId="164" fontId="5" fillId="15" borderId="1" xfId="6" applyFont="1" applyFill="1" applyBorder="1" applyAlignment="1">
      <alignment horizontal="center" vertical="center"/>
    </xf>
    <xf numFmtId="164" fontId="13" fillId="15" borderId="1" xfId="6" applyFont="1" applyFill="1" applyBorder="1" applyAlignment="1">
      <alignment horizontal="center" vertical="center"/>
    </xf>
    <xf numFmtId="169" fontId="13" fillId="15" borderId="1" xfId="0" applyNumberFormat="1" applyFont="1" applyFill="1" applyBorder="1" applyAlignment="1">
      <alignment horizontal="center" vertical="center"/>
    </xf>
    <xf numFmtId="164" fontId="6" fillId="15" borderId="1" xfId="0" applyNumberFormat="1" applyFont="1" applyFill="1" applyBorder="1" applyAlignment="1">
      <alignment horizontal="center" vertical="center"/>
    </xf>
    <xf numFmtId="0" fontId="6" fillId="15" borderId="6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left" vertical="center"/>
    </xf>
    <xf numFmtId="14" fontId="15" fillId="15" borderId="1" xfId="0" applyNumberFormat="1" applyFont="1" applyFill="1" applyBorder="1" applyAlignment="1">
      <alignment horizontal="center" vertical="center"/>
    </xf>
    <xf numFmtId="0" fontId="6" fillId="15" borderId="1" xfId="0" applyNumberFormat="1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 wrapText="1"/>
    </xf>
    <xf numFmtId="172" fontId="6" fillId="15" borderId="1" xfId="0" applyNumberFormat="1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left" vertical="center"/>
    </xf>
    <xf numFmtId="14" fontId="14" fillId="15" borderId="1" xfId="0" applyNumberFormat="1" applyFont="1" applyFill="1" applyBorder="1" applyAlignment="1">
      <alignment horizontal="center" vertical="center"/>
    </xf>
    <xf numFmtId="167" fontId="14" fillId="15" borderId="1" xfId="0" applyNumberFormat="1" applyFont="1" applyFill="1" applyBorder="1" applyAlignment="1">
      <alignment horizontal="left" vertical="center"/>
    </xf>
    <xf numFmtId="165" fontId="5" fillId="15" borderId="1" xfId="0" applyNumberFormat="1" applyFont="1" applyFill="1" applyBorder="1" applyAlignment="1">
      <alignment horizontal="center" vertical="center"/>
    </xf>
    <xf numFmtId="0" fontId="5" fillId="15" borderId="1" xfId="0" applyNumberFormat="1" applyFont="1" applyFill="1" applyBorder="1" applyAlignment="1">
      <alignment horizontal="center" vertical="center"/>
    </xf>
    <xf numFmtId="0" fontId="4" fillId="15" borderId="1" xfId="0" applyNumberFormat="1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vertical="center" wrapText="1"/>
    </xf>
    <xf numFmtId="0" fontId="14" fillId="15" borderId="1" xfId="0" applyFont="1" applyFill="1" applyBorder="1" applyAlignment="1">
      <alignment horizontal="center" vertical="center"/>
    </xf>
    <xf numFmtId="164" fontId="4" fillId="15" borderId="1" xfId="6" applyFont="1" applyFill="1" applyBorder="1" applyAlignment="1">
      <alignment horizontal="right" vertical="center" wrapText="1"/>
    </xf>
    <xf numFmtId="166" fontId="4" fillId="15" borderId="1" xfId="0" applyNumberFormat="1" applyFont="1" applyFill="1" applyBorder="1" applyAlignment="1">
      <alignment horizontal="right" vertical="center" wrapText="1"/>
    </xf>
    <xf numFmtId="164" fontId="4" fillId="15" borderId="1" xfId="6" applyFont="1" applyFill="1" applyBorder="1" applyAlignment="1">
      <alignment horizontal="left" vertical="center" wrapText="1"/>
    </xf>
    <xf numFmtId="166" fontId="13" fillId="15" borderId="1" xfId="0" applyNumberFormat="1" applyFont="1" applyFill="1" applyBorder="1" applyAlignment="1">
      <alignment horizontal="right" vertical="center" wrapText="1"/>
    </xf>
    <xf numFmtId="165" fontId="13" fillId="15" borderId="1" xfId="0" applyNumberFormat="1" applyFont="1" applyFill="1" applyBorder="1" applyAlignment="1">
      <alignment horizontal="left" vertical="center" wrapText="1"/>
    </xf>
    <xf numFmtId="0" fontId="8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horizontal="left" vertical="center" wrapText="1"/>
    </xf>
    <xf numFmtId="0" fontId="0" fillId="15" borderId="1" xfId="0" applyFont="1" applyFill="1" applyBorder="1" applyAlignment="1">
      <alignment horizontal="center" vertical="center" wrapText="1"/>
    </xf>
    <xf numFmtId="2" fontId="6" fillId="15" borderId="1" xfId="0" applyNumberFormat="1" applyFont="1" applyFill="1" applyBorder="1" applyAlignment="1">
      <alignment horizontal="center" vertical="center" wrapText="1"/>
    </xf>
    <xf numFmtId="0" fontId="13" fillId="15" borderId="1" xfId="3" applyFont="1" applyFill="1" applyBorder="1" applyAlignment="1">
      <alignment horizontal="center" vertical="center" wrapText="1"/>
    </xf>
    <xf numFmtId="165" fontId="13" fillId="15" borderId="1" xfId="3" applyNumberFormat="1" applyFont="1" applyFill="1" applyBorder="1" applyAlignment="1">
      <alignment horizontal="center" vertical="center" wrapText="1"/>
    </xf>
    <xf numFmtId="14" fontId="13" fillId="15" borderId="1" xfId="3" applyNumberFormat="1" applyFont="1" applyFill="1" applyBorder="1" applyAlignment="1">
      <alignment horizontal="center" vertical="center" wrapText="1"/>
    </xf>
    <xf numFmtId="165" fontId="14" fillId="15" borderId="1" xfId="3" applyNumberFormat="1" applyFont="1" applyFill="1" applyBorder="1" applyAlignment="1">
      <alignment horizontal="center" vertical="center" wrapText="1"/>
    </xf>
    <xf numFmtId="49" fontId="6" fillId="15" borderId="1" xfId="0" applyNumberFormat="1" applyFont="1" applyFill="1" applyBorder="1" applyAlignment="1">
      <alignment horizontal="center" vertical="center" wrapText="1"/>
    </xf>
    <xf numFmtId="0" fontId="15" fillId="15" borderId="1" xfId="4" applyFont="1" applyFill="1" applyBorder="1" applyAlignment="1">
      <alignment horizontal="left" vertical="center" wrapText="1"/>
    </xf>
    <xf numFmtId="0" fontId="0" fillId="15" borderId="1" xfId="0" applyFont="1" applyFill="1" applyBorder="1" applyAlignment="1">
      <alignment vertical="center"/>
    </xf>
    <xf numFmtId="0" fontId="23" fillId="15" borderId="1" xfId="0" applyFont="1" applyFill="1" applyBorder="1" applyAlignment="1">
      <alignment horizontal="left" vertical="center" wrapText="1"/>
    </xf>
    <xf numFmtId="14" fontId="23" fillId="15" borderId="1" xfId="0" applyNumberFormat="1" applyFont="1" applyFill="1" applyBorder="1" applyAlignment="1">
      <alignment horizontal="center" vertical="center" wrapText="1"/>
    </xf>
    <xf numFmtId="167" fontId="13" fillId="15" borderId="1" xfId="0" applyNumberFormat="1" applyFont="1" applyFill="1" applyBorder="1" applyAlignment="1">
      <alignment horizontal="center" vertical="center"/>
    </xf>
    <xf numFmtId="165" fontId="13" fillId="15" borderId="1" xfId="0" applyNumberFormat="1" applyFont="1" applyFill="1" applyBorder="1" applyAlignment="1">
      <alignment horizontal="right" vertical="center" wrapText="1"/>
    </xf>
    <xf numFmtId="164" fontId="13" fillId="15" borderId="1" xfId="6" applyFont="1" applyFill="1" applyBorder="1" applyAlignment="1">
      <alignment vertical="center"/>
    </xf>
    <xf numFmtId="164" fontId="4" fillId="15" borderId="1" xfId="6" applyFont="1" applyFill="1" applyBorder="1" applyAlignment="1">
      <alignment horizontal="center" vertical="center"/>
    </xf>
    <xf numFmtId="0" fontId="23" fillId="15" borderId="2" xfId="0" applyFont="1" applyFill="1" applyBorder="1" applyAlignment="1">
      <alignment horizontal="left" vertical="center" wrapText="1"/>
    </xf>
    <xf numFmtId="164" fontId="13" fillId="15" borderId="1" xfId="6" applyFont="1" applyFill="1" applyBorder="1" applyAlignment="1">
      <alignment horizontal="left" vertical="center" wrapText="1"/>
    </xf>
    <xf numFmtId="0" fontId="22" fillId="15" borderId="1" xfId="0" applyFont="1" applyFill="1" applyBorder="1" applyAlignment="1">
      <alignment vertical="center" wrapText="1"/>
    </xf>
    <xf numFmtId="164" fontId="13" fillId="15" borderId="1" xfId="6" applyFont="1" applyFill="1" applyBorder="1" applyAlignment="1">
      <alignment vertical="center" wrapText="1"/>
    </xf>
    <xf numFmtId="0" fontId="13" fillId="15" borderId="1" xfId="0" applyNumberFormat="1" applyFont="1" applyFill="1" applyBorder="1" applyAlignment="1">
      <alignment horizontal="left" vertical="center" wrapText="1"/>
    </xf>
    <xf numFmtId="0" fontId="8" fillId="15" borderId="1" xfId="0" applyFont="1" applyFill="1" applyBorder="1" applyAlignment="1">
      <alignment horizontal="center" vertical="center"/>
    </xf>
    <xf numFmtId="164" fontId="13" fillId="15" borderId="1" xfId="0" applyNumberFormat="1" applyFont="1" applyFill="1" applyBorder="1" applyAlignment="1">
      <alignment horizontal="center" vertical="center"/>
    </xf>
    <xf numFmtId="165" fontId="12" fillId="15" borderId="1" xfId="0" applyNumberFormat="1" applyFont="1" applyFill="1" applyBorder="1" applyAlignment="1">
      <alignment horizontal="center" vertical="center"/>
    </xf>
    <xf numFmtId="165" fontId="12" fillId="15" borderId="1" xfId="0" applyNumberFormat="1" applyFont="1" applyFill="1" applyBorder="1" applyAlignment="1">
      <alignment horizontal="center" vertical="center" wrapText="1"/>
    </xf>
    <xf numFmtId="165" fontId="13" fillId="15" borderId="7" xfId="0" applyNumberFormat="1" applyFont="1" applyFill="1" applyBorder="1" applyAlignment="1">
      <alignment horizontal="center" vertical="center"/>
    </xf>
    <xf numFmtId="0" fontId="23" fillId="15" borderId="2" xfId="0" applyFont="1" applyFill="1" applyBorder="1" applyAlignment="1">
      <alignment vertical="center" wrapText="1"/>
    </xf>
    <xf numFmtId="164" fontId="13" fillId="15" borderId="1" xfId="0" applyNumberFormat="1" applyFont="1" applyFill="1" applyBorder="1" applyAlignment="1">
      <alignment vertical="center"/>
    </xf>
    <xf numFmtId="0" fontId="15" fillId="15" borderId="1" xfId="0" applyNumberFormat="1" applyFont="1" applyFill="1" applyBorder="1" applyAlignment="1">
      <alignment horizontal="center" vertical="center"/>
    </xf>
    <xf numFmtId="164" fontId="6" fillId="15" borderId="1" xfId="6" applyFont="1" applyFill="1" applyBorder="1" applyAlignment="1">
      <alignment horizontal="center" vertical="center" wrapText="1"/>
    </xf>
    <xf numFmtId="165" fontId="6" fillId="15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left" vertical="center" wrapText="1"/>
    </xf>
    <xf numFmtId="0" fontId="5" fillId="15" borderId="1" xfId="3" applyFont="1" applyFill="1" applyBorder="1" applyAlignment="1">
      <alignment horizontal="center" vertical="center"/>
    </xf>
    <xf numFmtId="0" fontId="5" fillId="15" borderId="1" xfId="3" applyFont="1" applyFill="1" applyBorder="1" applyAlignment="1">
      <alignment horizontal="left" vertical="center"/>
    </xf>
    <xf numFmtId="14" fontId="5" fillId="15" borderId="1" xfId="3" applyNumberFormat="1" applyFont="1" applyFill="1" applyBorder="1" applyAlignment="1">
      <alignment horizontal="center" vertical="center"/>
    </xf>
    <xf numFmtId="11" fontId="6" fillId="15" borderId="1" xfId="0" applyNumberFormat="1" applyFont="1" applyFill="1" applyBorder="1" applyAlignment="1">
      <alignment horizontal="center" vertical="center" wrapText="1"/>
    </xf>
    <xf numFmtId="168" fontId="15" fillId="15" borderId="1" xfId="0" applyNumberFormat="1" applyFont="1" applyFill="1" applyBorder="1" applyAlignment="1">
      <alignment horizontal="center" vertical="center" wrapText="1"/>
    </xf>
    <xf numFmtId="165" fontId="15" fillId="15" borderId="1" xfId="0" applyNumberFormat="1" applyFont="1" applyFill="1" applyBorder="1" applyAlignment="1">
      <alignment horizontal="center" vertical="center" wrapText="1"/>
    </xf>
    <xf numFmtId="0" fontId="23" fillId="15" borderId="1" xfId="0" applyFont="1" applyFill="1" applyBorder="1" applyAlignment="1">
      <alignment horizontal="center" vertical="center"/>
    </xf>
    <xf numFmtId="166" fontId="6" fillId="15" borderId="1" xfId="0" applyNumberFormat="1" applyFont="1" applyFill="1" applyBorder="1" applyAlignment="1">
      <alignment horizontal="center" vertical="center" wrapText="1"/>
    </xf>
    <xf numFmtId="165" fontId="4" fillId="15" borderId="3" xfId="0" applyNumberFormat="1" applyFont="1" applyFill="1" applyBorder="1" applyAlignment="1">
      <alignment horizontal="center" vertical="center" wrapText="1"/>
    </xf>
    <xf numFmtId="165" fontId="13" fillId="15" borderId="3" xfId="0" applyNumberFormat="1" applyFont="1" applyFill="1" applyBorder="1" applyAlignment="1">
      <alignment horizontal="center" vertical="center" wrapText="1"/>
    </xf>
    <xf numFmtId="165" fontId="14" fillId="15" borderId="1" xfId="0" applyNumberFormat="1" applyFont="1" applyFill="1" applyBorder="1" applyAlignment="1">
      <alignment horizontal="center" vertical="center" wrapText="1"/>
    </xf>
    <xf numFmtId="0" fontId="27" fillId="15" borderId="1" xfId="0" applyFont="1" applyFill="1" applyBorder="1" applyAlignment="1">
      <alignment horizontal="center" vertical="center" wrapText="1"/>
    </xf>
    <xf numFmtId="0" fontId="28" fillId="15" borderId="2" xfId="0" applyFont="1" applyFill="1" applyBorder="1" applyAlignment="1">
      <alignment horizontal="left" vertical="center" wrapText="1"/>
    </xf>
    <xf numFmtId="0" fontId="21" fillId="15" borderId="1" xfId="0" applyFont="1" applyFill="1" applyBorder="1" applyAlignment="1">
      <alignment horizontal="center" vertical="center"/>
    </xf>
    <xf numFmtId="167" fontId="13" fillId="15" borderId="1" xfId="0" applyNumberFormat="1" applyFont="1" applyFill="1" applyBorder="1" applyAlignment="1">
      <alignment horizontal="left" vertical="center"/>
    </xf>
    <xf numFmtId="0" fontId="15" fillId="15" borderId="1" xfId="0" applyFont="1" applyFill="1" applyBorder="1" applyAlignment="1">
      <alignment vertical="center"/>
    </xf>
    <xf numFmtId="164" fontId="15" fillId="15" borderId="1" xfId="6" applyFont="1" applyFill="1" applyBorder="1" applyAlignment="1">
      <alignment horizontal="center" vertical="center" wrapText="1"/>
    </xf>
    <xf numFmtId="165" fontId="6" fillId="15" borderId="1" xfId="0" applyNumberFormat="1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 wrapText="1"/>
    </xf>
    <xf numFmtId="14" fontId="13" fillId="15" borderId="1" xfId="0" applyNumberFormat="1" applyFont="1" applyFill="1" applyBorder="1" applyAlignment="1">
      <alignment horizontal="left" vertical="center" wrapText="1"/>
    </xf>
    <xf numFmtId="14" fontId="14" fillId="15" borderId="1" xfId="0" applyNumberFormat="1" applyFont="1" applyFill="1" applyBorder="1" applyAlignment="1">
      <alignment horizontal="center" vertical="center" wrapText="1"/>
    </xf>
    <xf numFmtId="164" fontId="14" fillId="15" borderId="1" xfId="6" applyFont="1" applyFill="1" applyBorder="1" applyAlignment="1">
      <alignment horizontal="center" vertical="center" wrapText="1"/>
    </xf>
    <xf numFmtId="14" fontId="4" fillId="15" borderId="1" xfId="0" applyNumberFormat="1" applyFont="1" applyFill="1" applyBorder="1" applyAlignment="1">
      <alignment vertical="center"/>
    </xf>
    <xf numFmtId="0" fontId="22" fillId="15" borderId="1" xfId="0" applyFont="1" applyFill="1" applyBorder="1" applyAlignment="1">
      <alignment horizontal="center" vertical="center" wrapText="1"/>
    </xf>
    <xf numFmtId="164" fontId="4" fillId="15" borderId="1" xfId="0" applyNumberFormat="1" applyFont="1" applyFill="1" applyBorder="1" applyAlignment="1">
      <alignment horizontal="center" vertical="center" wrapText="1"/>
    </xf>
    <xf numFmtId="164" fontId="4" fillId="15" borderId="1" xfId="0" applyNumberFormat="1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horizontal="left" vertical="center" wrapText="1"/>
    </xf>
    <xf numFmtId="0" fontId="14" fillId="15" borderId="1" xfId="4" applyFont="1" applyFill="1" applyBorder="1" applyAlignment="1">
      <alignment vertical="center"/>
    </xf>
    <xf numFmtId="0" fontId="13" fillId="15" borderId="1" xfId="3" applyFont="1" applyFill="1" applyBorder="1" applyAlignment="1">
      <alignment vertical="center"/>
    </xf>
    <xf numFmtId="0" fontId="15" fillId="15" borderId="1" xfId="4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center" wrapText="1"/>
    </xf>
    <xf numFmtId="0" fontId="6" fillId="15" borderId="8" xfId="0" applyFont="1" applyFill="1" applyBorder="1" applyAlignment="1">
      <alignment horizontal="center" vertical="center"/>
    </xf>
    <xf numFmtId="0" fontId="6" fillId="15" borderId="7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 wrapText="1"/>
    </xf>
    <xf numFmtId="164" fontId="14" fillId="4" borderId="1" xfId="6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vertical="center" wrapText="1"/>
    </xf>
    <xf numFmtId="14" fontId="13" fillId="0" borderId="1" xfId="3" applyNumberFormat="1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4" fontId="13" fillId="0" borderId="6" xfId="0" applyNumberFormat="1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7" xfId="0" applyFont="1" applyFill="1" applyBorder="1" applyAlignment="1">
      <alignment horizontal="left" vertical="center"/>
    </xf>
    <xf numFmtId="14" fontId="13" fillId="15" borderId="7" xfId="0" applyNumberFormat="1" applyFont="1" applyFill="1" applyBorder="1" applyAlignment="1">
      <alignment horizontal="center" vertical="center"/>
    </xf>
    <xf numFmtId="165" fontId="13" fillId="15" borderId="7" xfId="0" applyNumberFormat="1" applyFont="1" applyFill="1" applyBorder="1" applyAlignment="1">
      <alignment horizontal="center" vertical="center" wrapText="1"/>
    </xf>
    <xf numFmtId="0" fontId="13" fillId="15" borderId="7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15" borderId="1" xfId="0" applyFill="1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4" fillId="15" borderId="1" xfId="0" applyNumberFormat="1" applyFont="1" applyFill="1" applyBorder="1" applyAlignment="1">
      <alignment horizontal="center" vertical="center" wrapText="1"/>
    </xf>
    <xf numFmtId="164" fontId="13" fillId="0" borderId="6" xfId="6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164" fontId="4" fillId="0" borderId="6" xfId="6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horizontal="center" vertical="center" wrapText="1"/>
    </xf>
    <xf numFmtId="164" fontId="13" fillId="15" borderId="7" xfId="6" applyFont="1" applyFill="1" applyBorder="1" applyAlignment="1">
      <alignment horizontal="center" vertical="center" wrapText="1"/>
    </xf>
    <xf numFmtId="165" fontId="4" fillId="0" borderId="7" xfId="0" applyNumberFormat="1" applyFont="1" applyFill="1" applyBorder="1" applyAlignment="1">
      <alignment horizontal="center" vertical="center" wrapText="1"/>
    </xf>
    <xf numFmtId="164" fontId="6" fillId="0" borderId="1" xfId="6" applyFont="1" applyBorder="1" applyAlignment="1">
      <alignment horizontal="center" vertical="center"/>
    </xf>
    <xf numFmtId="164" fontId="13" fillId="0" borderId="1" xfId="6" applyFont="1" applyBorder="1" applyAlignment="1">
      <alignment horizontal="center" vertical="center" wrapText="1"/>
    </xf>
    <xf numFmtId="165" fontId="13" fillId="0" borderId="6" xfId="0" applyNumberFormat="1" applyFont="1" applyFill="1" applyBorder="1" applyAlignment="1">
      <alignment horizontal="center" vertical="center" wrapText="1"/>
    </xf>
    <xf numFmtId="164" fontId="13" fillId="0" borderId="1" xfId="6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horizontal="center" vertical="center" wrapText="1"/>
    </xf>
    <xf numFmtId="0" fontId="6" fillId="15" borderId="7" xfId="0" applyFont="1" applyFill="1" applyBorder="1" applyAlignment="1">
      <alignment horizontal="center" vertical="center" wrapText="1"/>
    </xf>
    <xf numFmtId="164" fontId="13" fillId="0" borderId="6" xfId="6" applyFont="1" applyFill="1" applyBorder="1" applyAlignment="1">
      <alignment horizontal="center" vertical="center" wrapText="1"/>
    </xf>
    <xf numFmtId="164" fontId="13" fillId="0" borderId="7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23" fillId="0" borderId="1" xfId="6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5" fontId="13" fillId="0" borderId="7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5" fontId="4" fillId="10" borderId="7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64" fontId="5" fillId="10" borderId="6" xfId="6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/>
    </xf>
    <xf numFmtId="14" fontId="4" fillId="4" borderId="1" xfId="0" applyNumberFormat="1" applyFont="1" applyFill="1" applyBorder="1" applyAlignment="1">
      <alignment horizontal="center" vertical="center"/>
    </xf>
    <xf numFmtId="164" fontId="4" fillId="4" borderId="1" xfId="6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/>
    </xf>
    <xf numFmtId="164" fontId="13" fillId="4" borderId="1" xfId="6" applyFont="1" applyFill="1" applyBorder="1" applyAlignment="1">
      <alignment horizontal="center" vertical="center" wrapText="1"/>
    </xf>
    <xf numFmtId="165" fontId="13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left" vertical="center" wrapText="1"/>
    </xf>
    <xf numFmtId="14" fontId="13" fillId="4" borderId="7" xfId="0" applyNumberFormat="1" applyFont="1" applyFill="1" applyBorder="1" applyAlignment="1">
      <alignment horizontal="center" vertical="center"/>
    </xf>
    <xf numFmtId="164" fontId="13" fillId="4" borderId="7" xfId="6" applyFont="1" applyFill="1" applyBorder="1" applyAlignment="1">
      <alignment horizontal="center" vertical="center" wrapText="1"/>
    </xf>
    <xf numFmtId="165" fontId="13" fillId="4" borderId="7" xfId="0" applyNumberFormat="1" applyFont="1" applyFill="1" applyBorder="1" applyAlignment="1">
      <alignment horizontal="center" vertical="center" wrapText="1"/>
    </xf>
    <xf numFmtId="0" fontId="13" fillId="4" borderId="7" xfId="0" applyNumberFormat="1" applyFont="1" applyFill="1" applyBorder="1" applyAlignment="1">
      <alignment horizontal="center" vertical="center"/>
    </xf>
    <xf numFmtId="0" fontId="13" fillId="4" borderId="7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64" fontId="4" fillId="4" borderId="1" xfId="6" applyFon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left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left" vertical="center" wrapText="1"/>
    </xf>
    <xf numFmtId="14" fontId="13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15" borderId="8" xfId="0" applyFill="1" applyBorder="1" applyAlignment="1">
      <alignment vertical="center" wrapText="1"/>
    </xf>
    <xf numFmtId="0" fontId="0" fillId="15" borderId="0" xfId="0" applyFill="1" applyAlignment="1">
      <alignment vertical="center" wrapText="1"/>
    </xf>
    <xf numFmtId="0" fontId="23" fillId="0" borderId="1" xfId="0" applyFont="1" applyBorder="1" applyAlignment="1">
      <alignment vertical="center" wrapText="1"/>
    </xf>
    <xf numFmtId="166" fontId="13" fillId="0" borderId="1" xfId="0" applyNumberFormat="1" applyFont="1" applyBorder="1" applyAlignment="1">
      <alignment horizontal="right" vertical="center" wrapText="1"/>
    </xf>
    <xf numFmtId="0" fontId="23" fillId="15" borderId="1" xfId="0" applyFont="1" applyFill="1" applyBorder="1" applyAlignment="1">
      <alignment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65" fontId="14" fillId="15" borderId="1" xfId="0" applyNumberFormat="1" applyFont="1" applyFill="1" applyBorder="1" applyAlignment="1">
      <alignment horizontal="left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0" fillId="4" borderId="0" xfId="0" applyFill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0" fontId="0" fillId="10" borderId="0" xfId="0" applyFill="1" applyAlignment="1">
      <alignment vertical="center" wrapText="1"/>
    </xf>
    <xf numFmtId="0" fontId="0" fillId="4" borderId="1" xfId="0" applyFill="1" applyBorder="1" applyAlignment="1">
      <alignment vertical="center" wrapText="1"/>
    </xf>
    <xf numFmtId="166" fontId="13" fillId="10" borderId="1" xfId="0" applyNumberFormat="1" applyFont="1" applyFill="1" applyBorder="1" applyAlignment="1">
      <alignment horizontal="right" vertical="center" wrapText="1"/>
    </xf>
    <xf numFmtId="14" fontId="13" fillId="0" borderId="1" xfId="0" applyNumberFormat="1" applyFont="1" applyBorder="1" applyAlignment="1">
      <alignment horizontal="left" vertical="center"/>
    </xf>
    <xf numFmtId="0" fontId="8" fillId="15" borderId="0" xfId="0" applyFont="1" applyFill="1" applyAlignment="1">
      <alignment vertical="center" wrapText="1"/>
    </xf>
    <xf numFmtId="0" fontId="8" fillId="15" borderId="0" xfId="0" applyFont="1" applyFill="1" applyAlignment="1">
      <alignment vertical="center"/>
    </xf>
    <xf numFmtId="14" fontId="0" fillId="0" borderId="0" xfId="0" applyNumberFormat="1" applyAlignment="1">
      <alignment vertical="center"/>
    </xf>
    <xf numFmtId="14" fontId="0" fillId="0" borderId="1" xfId="0" applyNumberFormat="1" applyBorder="1" applyAlignment="1">
      <alignment vertical="center"/>
    </xf>
    <xf numFmtId="14" fontId="0" fillId="0" borderId="0" xfId="0" applyNumberFormat="1" applyFill="1" applyAlignment="1">
      <alignment vertical="center"/>
    </xf>
    <xf numFmtId="8" fontId="0" fillId="0" borderId="0" xfId="0" applyNumberForma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8" fontId="0" fillId="0" borderId="0" xfId="0" applyNumberFormat="1" applyAlignment="1">
      <alignment vertical="center"/>
    </xf>
    <xf numFmtId="0" fontId="5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2" fontId="0" fillId="0" borderId="1" xfId="0" applyNumberFormat="1" applyBorder="1" applyAlignment="1">
      <alignment horizontal="center" vertical="center" wrapText="1" shrinkToFit="1"/>
    </xf>
    <xf numFmtId="11" fontId="0" fillId="0" borderId="1" xfId="0" applyNumberFormat="1" applyBorder="1" applyAlignment="1">
      <alignment horizontal="center" vertical="center" wrapText="1" shrinkToFit="1"/>
    </xf>
    <xf numFmtId="12" fontId="0" fillId="0" borderId="0" xfId="0" applyNumberFormat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44" fontId="0" fillId="0" borderId="1" xfId="6" applyNumberFormat="1" applyFont="1" applyBorder="1" applyAlignment="1">
      <alignment horizontal="center" vertical="center"/>
    </xf>
    <xf numFmtId="44" fontId="1" fillId="0" borderId="1" xfId="6" applyNumberFormat="1" applyFont="1" applyBorder="1" applyAlignment="1">
      <alignment horizontal="center" vertical="center"/>
    </xf>
    <xf numFmtId="8" fontId="0" fillId="0" borderId="1" xfId="6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 shrinkToFit="1"/>
    </xf>
    <xf numFmtId="44" fontId="0" fillId="0" borderId="1" xfId="6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8" fontId="1" fillId="0" borderId="1" xfId="6" applyNumberFormat="1" applyFont="1" applyBorder="1" applyAlignment="1">
      <alignment horizontal="center" vertical="center"/>
    </xf>
    <xf numFmtId="6" fontId="0" fillId="0" borderId="1" xfId="6" applyNumberFormat="1" applyFont="1" applyBorder="1" applyAlignment="1">
      <alignment horizontal="center" vertical="center"/>
    </xf>
    <xf numFmtId="14" fontId="0" fillId="0" borderId="1" xfId="6" applyNumberFormat="1" applyFont="1" applyBorder="1" applyAlignment="1">
      <alignment horizontal="center" vertical="center"/>
    </xf>
    <xf numFmtId="8" fontId="0" fillId="0" borderId="1" xfId="0" applyNumberFormat="1" applyBorder="1" applyAlignment="1">
      <alignment horizontal="center" vertical="center"/>
    </xf>
    <xf numFmtId="44" fontId="0" fillId="0" borderId="0" xfId="6" applyNumberFormat="1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/>
    </xf>
    <xf numFmtId="0" fontId="32" fillId="2" borderId="7" xfId="1" applyFont="1" applyFill="1" applyBorder="1" applyAlignment="1">
      <alignment horizontal="center" vertical="center" wrapText="1"/>
    </xf>
    <xf numFmtId="14" fontId="32" fillId="2" borderId="7" xfId="1" applyNumberFormat="1" applyFont="1" applyFill="1" applyBorder="1" applyAlignment="1">
      <alignment horizontal="center" vertical="center" wrapText="1"/>
    </xf>
    <xf numFmtId="44" fontId="32" fillId="2" borderId="7" xfId="6" applyNumberFormat="1" applyFont="1" applyFill="1" applyBorder="1" applyAlignment="1">
      <alignment horizontal="center" vertical="center" wrapText="1"/>
    </xf>
    <xf numFmtId="164" fontId="32" fillId="2" borderId="7" xfId="6" applyFont="1" applyFill="1" applyBorder="1" applyAlignment="1">
      <alignment horizontal="center" vertical="center" wrapText="1"/>
    </xf>
    <xf numFmtId="165" fontId="32" fillId="2" borderId="7" xfId="1" applyNumberFormat="1" applyFont="1" applyFill="1" applyBorder="1" applyAlignment="1">
      <alignment horizontal="center" vertical="center" wrapText="1"/>
    </xf>
    <xf numFmtId="12" fontId="32" fillId="2" borderId="7" xfId="1" applyNumberFormat="1" applyFont="1" applyFill="1" applyBorder="1" applyAlignment="1">
      <alignment horizontal="center" vertical="center" wrapText="1" shrinkToFit="1"/>
    </xf>
    <xf numFmtId="0" fontId="32" fillId="2" borderId="7" xfId="1" applyFont="1" applyFill="1" applyBorder="1" applyAlignment="1">
      <alignment horizontal="center" vertical="center"/>
    </xf>
    <xf numFmtId="165" fontId="32" fillId="2" borderId="12" xfId="1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44" fontId="0" fillId="0" borderId="6" xfId="6" applyNumberFormat="1" applyFont="1" applyBorder="1" applyAlignment="1">
      <alignment horizontal="center" vertical="center"/>
    </xf>
    <xf numFmtId="12" fontId="0" fillId="0" borderId="6" xfId="0" applyNumberFormat="1" applyBorder="1" applyAlignment="1">
      <alignment horizontal="center" vertical="center" wrapText="1" shrinkToFit="1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44" fontId="54" fillId="0" borderId="6" xfId="6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10" borderId="3" xfId="0" applyFill="1" applyBorder="1" applyAlignment="1">
      <alignment horizontal="center" vertical="center"/>
    </xf>
    <xf numFmtId="44" fontId="0" fillId="10" borderId="1" xfId="6" applyNumberFormat="1" applyFont="1" applyFill="1" applyBorder="1" applyAlignment="1">
      <alignment horizontal="center" vertical="center"/>
    </xf>
    <xf numFmtId="12" fontId="0" fillId="10" borderId="1" xfId="0" applyNumberFormat="1" applyFill="1" applyBorder="1" applyAlignment="1">
      <alignment horizontal="center" vertical="center" wrapText="1" shrinkToFit="1"/>
    </xf>
    <xf numFmtId="0" fontId="0" fillId="10" borderId="6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14" fontId="0" fillId="10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7" fillId="10" borderId="1" xfId="0" applyFont="1" applyFill="1" applyBorder="1" applyAlignment="1">
      <alignment horizontal="left" vertical="center"/>
    </xf>
    <xf numFmtId="0" fontId="57" fillId="10" borderId="1" xfId="0" applyFont="1" applyFill="1" applyBorder="1" applyAlignment="1">
      <alignment horizontal="left" vertical="center" wrapText="1"/>
    </xf>
    <xf numFmtId="0" fontId="57" fillId="10" borderId="1" xfId="0" applyFont="1" applyFill="1" applyBorder="1" applyAlignment="1">
      <alignment vertical="center"/>
    </xf>
    <xf numFmtId="0" fontId="56" fillId="16" borderId="7" xfId="0" applyFont="1" applyFill="1" applyBorder="1" applyAlignment="1">
      <alignment horizontal="center" vertical="center" wrapText="1"/>
    </xf>
    <xf numFmtId="0" fontId="56" fillId="16" borderId="7" xfId="0" applyFont="1" applyFill="1" applyBorder="1" applyAlignment="1">
      <alignment horizontal="center" vertical="center"/>
    </xf>
    <xf numFmtId="12" fontId="0" fillId="0" borderId="1" xfId="0" applyNumberFormat="1" applyBorder="1" applyAlignment="1">
      <alignment horizontal="center" vertical="center" shrinkToFit="1"/>
    </xf>
    <xf numFmtId="0" fontId="0" fillId="4" borderId="1" xfId="0" applyFill="1" applyBorder="1" applyAlignment="1">
      <alignment vertical="center"/>
    </xf>
    <xf numFmtId="44" fontId="0" fillId="4" borderId="1" xfId="6" applyNumberFormat="1" applyFont="1" applyFill="1" applyBorder="1" applyAlignment="1">
      <alignment horizontal="center" vertical="center"/>
    </xf>
    <xf numFmtId="12" fontId="0" fillId="4" borderId="1" xfId="0" applyNumberFormat="1" applyFill="1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175" fontId="57" fillId="10" borderId="1" xfId="0" applyNumberFormat="1" applyFont="1" applyFill="1" applyBorder="1" applyAlignment="1">
      <alignment horizontal="center" vertical="center"/>
    </xf>
    <xf numFmtId="0" fontId="58" fillId="10" borderId="1" xfId="0" applyFont="1" applyFill="1" applyBorder="1" applyAlignment="1">
      <alignment horizontal="left" vertical="center"/>
    </xf>
    <xf numFmtId="0" fontId="58" fillId="10" borderId="1" xfId="0" applyFont="1" applyFill="1" applyBorder="1" applyAlignment="1">
      <alignment horizontal="left" vertical="center" wrapText="1"/>
    </xf>
    <xf numFmtId="14" fontId="0" fillId="4" borderId="1" xfId="0" applyNumberFormat="1" applyFill="1" applyBorder="1" applyAlignment="1">
      <alignment horizontal="center" vertical="center"/>
    </xf>
    <xf numFmtId="8" fontId="0" fillId="4" borderId="1" xfId="6" applyNumberFormat="1" applyFont="1" applyFill="1" applyBorder="1" applyAlignment="1">
      <alignment horizontal="center" vertical="center"/>
    </xf>
    <xf numFmtId="44" fontId="59" fillId="0" borderId="1" xfId="6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5" fontId="4" fillId="15" borderId="1" xfId="0" applyNumberFormat="1" applyFont="1" applyFill="1" applyBorder="1" applyAlignment="1">
      <alignment horizontal="center" vertical="center" wrapText="1"/>
    </xf>
    <xf numFmtId="164" fontId="13" fillId="0" borderId="6" xfId="6" applyFont="1" applyFill="1" applyBorder="1" applyAlignment="1">
      <alignment horizontal="center" vertical="center"/>
    </xf>
    <xf numFmtId="164" fontId="13" fillId="0" borderId="7" xfId="6" applyFont="1" applyFill="1" applyBorder="1" applyAlignment="1">
      <alignment horizontal="center" vertical="center"/>
    </xf>
    <xf numFmtId="164" fontId="13" fillId="0" borderId="1" xfId="6" applyFont="1" applyFill="1" applyBorder="1" applyAlignment="1">
      <alignment horizontal="center" vertical="center"/>
    </xf>
    <xf numFmtId="164" fontId="6" fillId="0" borderId="6" xfId="6" applyFont="1" applyFill="1" applyBorder="1" applyAlignment="1">
      <alignment horizontal="center" vertical="center"/>
    </xf>
    <xf numFmtId="164" fontId="6" fillId="0" borderId="7" xfId="6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/>
    </xf>
    <xf numFmtId="14" fontId="6" fillId="0" borderId="7" xfId="0" applyNumberFormat="1" applyFont="1" applyFill="1" applyBorder="1" applyAlignment="1">
      <alignment horizontal="center" vertical="center"/>
    </xf>
    <xf numFmtId="14" fontId="4" fillId="0" borderId="6" xfId="0" applyNumberFormat="1" applyFont="1" applyFill="1" applyBorder="1" applyAlignment="1">
      <alignment horizontal="center" vertical="center"/>
    </xf>
    <xf numFmtId="14" fontId="4" fillId="0" borderId="7" xfId="0" applyNumberFormat="1" applyFont="1" applyFill="1" applyBorder="1" applyAlignment="1">
      <alignment horizontal="center" vertical="center"/>
    </xf>
    <xf numFmtId="164" fontId="4" fillId="0" borderId="6" xfId="6" applyFont="1" applyFill="1" applyBorder="1" applyAlignment="1">
      <alignment horizontal="center" vertical="center"/>
    </xf>
    <xf numFmtId="164" fontId="4" fillId="0" borderId="7" xfId="6" applyFont="1" applyFill="1" applyBorder="1" applyAlignment="1">
      <alignment horizontal="center" vertical="center"/>
    </xf>
    <xf numFmtId="164" fontId="4" fillId="0" borderId="6" xfId="6" applyFont="1" applyFill="1" applyBorder="1" applyAlignment="1">
      <alignment horizontal="center" vertical="center" wrapText="1"/>
    </xf>
    <xf numFmtId="164" fontId="4" fillId="0" borderId="7" xfId="6" applyFont="1" applyFill="1" applyBorder="1" applyAlignment="1">
      <alignment horizontal="center" vertical="center" wrapText="1"/>
    </xf>
    <xf numFmtId="14" fontId="4" fillId="15" borderId="6" xfId="0" applyNumberFormat="1" applyFont="1" applyFill="1" applyBorder="1" applyAlignment="1">
      <alignment horizontal="center" vertical="center" wrapText="1"/>
    </xf>
    <xf numFmtId="14" fontId="4" fillId="15" borderId="7" xfId="0" applyNumberFormat="1" applyFont="1" applyFill="1" applyBorder="1" applyAlignment="1">
      <alignment horizontal="center" vertical="center" wrapText="1"/>
    </xf>
    <xf numFmtId="164" fontId="4" fillId="15" borderId="6" xfId="6" applyFont="1" applyFill="1" applyBorder="1" applyAlignment="1">
      <alignment horizontal="center" vertical="center"/>
    </xf>
    <xf numFmtId="164" fontId="4" fillId="15" borderId="7" xfId="6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64" fontId="4" fillId="0" borderId="1" xfId="6" applyFont="1" applyFill="1" applyBorder="1" applyAlignment="1">
      <alignment horizontal="center" vertical="center" wrapText="1"/>
    </xf>
    <xf numFmtId="164" fontId="13" fillId="0" borderId="6" xfId="6" applyFont="1" applyBorder="1" applyAlignment="1">
      <alignment horizontal="center" vertical="center" wrapText="1"/>
    </xf>
    <xf numFmtId="164" fontId="13" fillId="0" borderId="7" xfId="6" applyFont="1" applyBorder="1" applyAlignment="1">
      <alignment horizontal="center" vertical="center" wrapText="1"/>
    </xf>
    <xf numFmtId="164" fontId="13" fillId="15" borderId="6" xfId="6" applyFont="1" applyFill="1" applyBorder="1" applyAlignment="1">
      <alignment horizontal="center" vertical="center" wrapText="1"/>
    </xf>
    <xf numFmtId="164" fontId="13" fillId="15" borderId="7" xfId="6" applyFont="1" applyFill="1" applyBorder="1" applyAlignment="1">
      <alignment horizontal="center" vertical="center" wrapText="1"/>
    </xf>
    <xf numFmtId="165" fontId="4" fillId="0" borderId="6" xfId="0" applyNumberFormat="1" applyFont="1" applyFill="1" applyBorder="1" applyAlignment="1">
      <alignment horizontal="center" vertical="center" wrapText="1"/>
    </xf>
    <xf numFmtId="165" fontId="4" fillId="0" borderId="8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Fill="1" applyBorder="1" applyAlignment="1">
      <alignment horizontal="center" vertical="center" wrapText="1"/>
    </xf>
    <xf numFmtId="164" fontId="6" fillId="0" borderId="1" xfId="6" applyFont="1" applyBorder="1" applyAlignment="1">
      <alignment horizontal="center" vertical="center"/>
    </xf>
    <xf numFmtId="164" fontId="13" fillId="0" borderId="1" xfId="6" applyFont="1" applyBorder="1" applyAlignment="1">
      <alignment horizontal="center" vertical="center" wrapText="1"/>
    </xf>
    <xf numFmtId="164" fontId="4" fillId="10" borderId="6" xfId="6" applyFont="1" applyFill="1" applyBorder="1" applyAlignment="1">
      <alignment horizontal="center" vertical="center"/>
    </xf>
    <xf numFmtId="164" fontId="4" fillId="10" borderId="7" xfId="6" applyFont="1" applyFill="1" applyBorder="1" applyAlignment="1">
      <alignment horizontal="center" vertical="center"/>
    </xf>
    <xf numFmtId="14" fontId="13" fillId="0" borderId="6" xfId="0" applyNumberFormat="1" applyFont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center" vertical="center" wrapText="1"/>
    </xf>
    <xf numFmtId="165" fontId="13" fillId="0" borderId="6" xfId="0" applyNumberFormat="1" applyFont="1" applyFill="1" applyBorder="1" applyAlignment="1">
      <alignment horizontal="center" vertical="center" wrapText="1"/>
    </xf>
    <xf numFmtId="165" fontId="13" fillId="0" borderId="7" xfId="0" applyNumberFormat="1" applyFont="1" applyFill="1" applyBorder="1" applyAlignment="1">
      <alignment horizontal="center" vertical="center" wrapText="1"/>
    </xf>
    <xf numFmtId="164" fontId="13" fillId="0" borderId="1" xfId="6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horizontal="center" vertical="center" wrapText="1"/>
    </xf>
    <xf numFmtId="0" fontId="6" fillId="15" borderId="8" xfId="0" applyFont="1" applyFill="1" applyBorder="1" applyAlignment="1">
      <alignment horizontal="center" vertical="center" wrapText="1"/>
    </xf>
    <xf numFmtId="0" fontId="6" fillId="15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64" fontId="13" fillId="0" borderId="6" xfId="6" applyFont="1" applyFill="1" applyBorder="1" applyAlignment="1">
      <alignment horizontal="center" vertical="center" wrapText="1"/>
    </xf>
    <xf numFmtId="164" fontId="13" fillId="0" borderId="7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23" fillId="0" borderId="1" xfId="6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5" fontId="13" fillId="0" borderId="6" xfId="0" applyNumberFormat="1" applyFont="1" applyFill="1" applyBorder="1" applyAlignment="1">
      <alignment horizontal="center" vertical="center"/>
    </xf>
    <xf numFmtId="165" fontId="13" fillId="0" borderId="7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5" fontId="4" fillId="10" borderId="6" xfId="0" applyNumberFormat="1" applyFont="1" applyFill="1" applyBorder="1" applyAlignment="1">
      <alignment horizontal="center" vertical="center" wrapText="1"/>
    </xf>
    <xf numFmtId="165" fontId="4" fillId="10" borderId="7" xfId="0" applyNumberFormat="1" applyFont="1" applyFill="1" applyBorder="1" applyAlignment="1">
      <alignment horizontal="center" vertical="center" wrapText="1"/>
    </xf>
    <xf numFmtId="165" fontId="4" fillId="15" borderId="6" xfId="0" applyNumberFormat="1" applyFont="1" applyFill="1" applyBorder="1" applyAlignment="1">
      <alignment horizontal="center" vertical="center" wrapText="1"/>
    </xf>
    <xf numFmtId="165" fontId="4" fillId="15" borderId="8" xfId="0" applyNumberFormat="1" applyFont="1" applyFill="1" applyBorder="1" applyAlignment="1">
      <alignment horizontal="center" vertical="center" wrapText="1"/>
    </xf>
    <xf numFmtId="165" fontId="4" fillId="15" borderId="7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6" applyFont="1" applyBorder="1" applyAlignment="1">
      <alignment horizontal="center" vertical="center" wrapText="1"/>
    </xf>
    <xf numFmtId="14" fontId="5" fillId="10" borderId="6" xfId="3" applyNumberFormat="1" applyFont="1" applyFill="1" applyBorder="1" applyAlignment="1">
      <alignment horizontal="center" vertical="center" wrapText="1"/>
    </xf>
    <xf numFmtId="14" fontId="5" fillId="10" borderId="7" xfId="3" applyNumberFormat="1" applyFont="1" applyFill="1" applyBorder="1" applyAlignment="1">
      <alignment horizontal="center" vertical="center" wrapText="1"/>
    </xf>
    <xf numFmtId="164" fontId="5" fillId="10" borderId="6" xfId="6" applyFont="1" applyFill="1" applyBorder="1" applyAlignment="1">
      <alignment horizontal="center" vertical="center"/>
    </xf>
    <xf numFmtId="164" fontId="5" fillId="10" borderId="7" xfId="6" applyFont="1" applyFill="1" applyBorder="1" applyAlignment="1">
      <alignment horizontal="center" vertical="center"/>
    </xf>
    <xf numFmtId="165" fontId="13" fillId="10" borderId="6" xfId="0" applyNumberFormat="1" applyFont="1" applyFill="1" applyBorder="1" applyAlignment="1">
      <alignment horizontal="center" vertical="center"/>
    </xf>
    <xf numFmtId="165" fontId="13" fillId="10" borderId="7" xfId="0" applyNumberFormat="1" applyFont="1" applyFill="1" applyBorder="1" applyAlignment="1">
      <alignment horizontal="center" vertical="center"/>
    </xf>
    <xf numFmtId="165" fontId="13" fillId="0" borderId="6" xfId="0" applyNumberFormat="1" applyFont="1" applyBorder="1" applyAlignment="1">
      <alignment horizontal="center" vertical="center"/>
    </xf>
    <xf numFmtId="165" fontId="13" fillId="0" borderId="7" xfId="0" applyNumberFormat="1" applyFont="1" applyBorder="1" applyAlignment="1">
      <alignment horizontal="center" vertical="center"/>
    </xf>
    <xf numFmtId="12" fontId="0" fillId="0" borderId="0" xfId="0" applyNumberFormat="1" applyAlignment="1">
      <alignment horizontal="center" vertical="center" wrapText="1" shrinkToFit="1"/>
    </xf>
    <xf numFmtId="0" fontId="55" fillId="0" borderId="5" xfId="0" applyFont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 readingOrder="1"/>
    </xf>
    <xf numFmtId="0" fontId="12" fillId="0" borderId="5" xfId="0" applyFont="1" applyBorder="1" applyAlignment="1">
      <alignment horizontal="center" vertical="top" wrapText="1" readingOrder="1"/>
    </xf>
    <xf numFmtId="0" fontId="7" fillId="5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164" fontId="4" fillId="0" borderId="1" xfId="6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 readingOrder="1"/>
    </xf>
    <xf numFmtId="0" fontId="7" fillId="5" borderId="1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5" borderId="2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" wrapText="1"/>
    </xf>
    <xf numFmtId="0" fontId="12" fillId="0" borderId="5" xfId="0" applyFont="1" applyBorder="1" applyAlignment="1">
      <alignment horizontal="center" vertical="center" wrapText="1" readingOrder="1"/>
    </xf>
    <xf numFmtId="0" fontId="25" fillId="0" borderId="9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25" fillId="0" borderId="0" xfId="0" applyFont="1" applyAlignment="1">
      <alignment horizontal="center" vertical="center"/>
    </xf>
    <xf numFmtId="165" fontId="13" fillId="14" borderId="6" xfId="0" applyNumberFormat="1" applyFont="1" applyFill="1" applyBorder="1" applyAlignment="1">
      <alignment horizontal="center" vertical="center"/>
    </xf>
    <xf numFmtId="165" fontId="13" fillId="14" borderId="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 readingOrder="1"/>
    </xf>
    <xf numFmtId="0" fontId="7" fillId="6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24" fillId="3" borderId="2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0" xfId="0" applyAlignment="1">
      <alignment horizontal="left"/>
    </xf>
    <xf numFmtId="0" fontId="31" fillId="0" borderId="0" xfId="0" applyFont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 readingOrder="1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center" vertical="center" wrapText="1" readingOrder="1"/>
    </xf>
    <xf numFmtId="0" fontId="7" fillId="10" borderId="5" xfId="0" applyFont="1" applyFill="1" applyBorder="1" applyAlignment="1">
      <alignment horizontal="center" vertical="center" wrapText="1" readingOrder="1"/>
    </xf>
    <xf numFmtId="0" fontId="7" fillId="10" borderId="2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14" fontId="6" fillId="10" borderId="6" xfId="0" applyNumberFormat="1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164" fontId="6" fillId="10" borderId="6" xfId="6" applyFont="1" applyFill="1" applyBorder="1" applyAlignment="1">
      <alignment horizontal="center" vertical="center"/>
    </xf>
    <xf numFmtId="164" fontId="6" fillId="10" borderId="7" xfId="6" applyFont="1" applyFill="1" applyBorder="1" applyAlignment="1">
      <alignment horizontal="center" vertical="center"/>
    </xf>
    <xf numFmtId="0" fontId="7" fillId="12" borderId="2" xfId="0" applyFont="1" applyFill="1" applyBorder="1" applyAlignment="1">
      <alignment horizontal="center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40" fillId="10" borderId="0" xfId="1" applyFont="1" applyFill="1" applyAlignment="1">
      <alignment horizontal="center" vertical="center"/>
    </xf>
    <xf numFmtId="0" fontId="40" fillId="10" borderId="0" xfId="0" applyFont="1" applyFill="1" applyAlignment="1">
      <alignment horizontal="center" vertical="center" wrapText="1"/>
    </xf>
    <xf numFmtId="0" fontId="40" fillId="10" borderId="5" xfId="1" applyFont="1" applyFill="1" applyBorder="1" applyAlignment="1">
      <alignment horizontal="center" vertical="center" readingOrder="1"/>
    </xf>
    <xf numFmtId="0" fontId="40" fillId="6" borderId="2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3" xfId="0" applyFont="1" applyFill="1" applyBorder="1" applyAlignment="1">
      <alignment horizontal="center" vertical="center"/>
    </xf>
    <xf numFmtId="0" fontId="41" fillId="10" borderId="0" xfId="0" applyFont="1" applyFill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 readingOrder="1"/>
    </xf>
    <xf numFmtId="0" fontId="16" fillId="0" borderId="0" xfId="0" applyFont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4" fontId="4" fillId="0" borderId="6" xfId="0" applyNumberFormat="1" applyFont="1" applyFill="1" applyBorder="1" applyAlignment="1">
      <alignment horizontal="center" vertical="center" wrapText="1"/>
    </xf>
    <xf numFmtId="14" fontId="4" fillId="0" borderId="7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4" fontId="12" fillId="3" borderId="2" xfId="0" applyNumberFormat="1" applyFont="1" applyFill="1" applyBorder="1" applyAlignment="1">
      <alignment horizontal="center" vertical="center"/>
    </xf>
    <xf numFmtId="14" fontId="12" fillId="3" borderId="4" xfId="0" applyNumberFormat="1" applyFont="1" applyFill="1" applyBorder="1" applyAlignment="1">
      <alignment horizontal="center" vertical="center"/>
    </xf>
    <xf numFmtId="14" fontId="12" fillId="3" borderId="3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12" fillId="0" borderId="5" xfId="0" applyFont="1" applyBorder="1" applyAlignment="1">
      <alignment horizontal="center" vertical="center" readingOrder="1"/>
    </xf>
    <xf numFmtId="165" fontId="4" fillId="0" borderId="1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top" wrapText="1" readingOrder="1"/>
    </xf>
    <xf numFmtId="0" fontId="40" fillId="0" borderId="5" xfId="0" applyFont="1" applyBorder="1" applyAlignment="1">
      <alignment horizontal="center" vertical="top" wrapText="1" readingOrder="1"/>
    </xf>
    <xf numFmtId="0" fontId="40" fillId="5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52" fillId="10" borderId="0" xfId="0" applyFont="1" applyFill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</cellXfs>
  <cellStyles count="8">
    <cellStyle name="Moneda" xfId="6" builtinId="4"/>
    <cellStyle name="Moneda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3 2" xfId="7" xr:uid="{00000000-0005-0000-0000-000005000000}"/>
    <cellStyle name="Normal 4" xfId="5" xr:uid="{00000000-0005-0000-0000-000006000000}"/>
    <cellStyle name="Normal 5" xfId="1" xr:uid="{00000000-0005-0000-0000-000007000000}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Narrow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Narrow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Narrow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 Narrow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" formatCode="#\ ?/?"/>
      <alignment horizontal="center" vertical="center" textRotation="0" wrapText="1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$&quot;* #,##0.00_-;\-&quot;$&quot;* #,##0.00_-;_-&quot;$&quot;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imes New Roman"/>
        <scheme val="none"/>
      </font>
      <numFmt numFmtId="165" formatCode="_([$$-440A]* #,##0.00_);_([$$-440A]* \(#,##0.00\);_([$$-440A]* &quot;-&quot;??_);_(@_)"/>
      <fill>
        <patternFill patternType="solid">
          <fgColor indexed="64"/>
          <bgColor theme="3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theme="8" tint="-0.499984740745262"/>
      </font>
      <fill>
        <patternFill>
          <bgColor theme="8" tint="0.79998168889431442"/>
        </patternFill>
      </fill>
    </dxf>
    <dxf>
      <font>
        <color theme="8" tint="-0.499984740745262"/>
      </font>
      <fill>
        <patternFill>
          <bgColor theme="8" tint="0.79998168889431442"/>
        </patternFill>
      </fill>
    </dxf>
    <dxf>
      <font>
        <color theme="8" tint="-0.499984740745262"/>
      </font>
      <fill>
        <patternFill>
          <bgColor theme="8" tint="0.79998168889431442"/>
        </patternFill>
      </fill>
    </dxf>
    <dxf>
      <font>
        <color theme="8" tint="-0.499984740745262"/>
      </font>
      <fill>
        <patternFill>
          <bgColor theme="8" tint="0.79998168889431442"/>
        </patternFill>
      </fill>
    </dxf>
    <dxf>
      <font>
        <color theme="8" tint="-0.499984740745262"/>
      </font>
      <fill>
        <patternFill>
          <bgColor theme="8" tint="0.79998168889431442"/>
        </patternFill>
      </fill>
    </dxf>
    <dxf>
      <alignment horizontal="center" vertical="bottom" textRotation="0" wrapText="1" indent="0" justifyLastLine="0" shrinkToFit="0" readingOrder="0"/>
    </dxf>
    <dxf>
      <alignment horizontal="center" vertical="bottom" textRotation="0" wrapText="1" indent="0" justifyLastLine="0" shrinkToFit="0" readingOrder="0"/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1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alignment horizontal="left" vertical="center" textRotation="0" wrapText="1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1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justify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microsoft.com/office/2007/relationships/slicerCache" Target="slicerCaches/slicerCach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6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9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0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3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4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5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6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7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8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9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0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2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3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4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5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6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7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8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0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6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2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3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4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5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1</xdr:row>
      <xdr:rowOff>9526</xdr:rowOff>
    </xdr:from>
    <xdr:to>
      <xdr:col>5</xdr:col>
      <xdr:colOff>668629</xdr:colOff>
      <xdr:row>4</xdr:row>
      <xdr:rowOff>171451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6076950" y="192406"/>
          <a:ext cx="1929739" cy="977265"/>
          <a:chOff x="5669" y="203922"/>
          <a:chExt cx="1868779" cy="6613308"/>
        </a:xfrm>
        <a:scene3d>
          <a:camera prst="orthographicFront"/>
          <a:lightRig rig="flat" dir="t"/>
        </a:scene3d>
      </xdr:grpSpPr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5669" y="203922"/>
            <a:ext cx="1868779" cy="6613308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5669" y="203922"/>
            <a:ext cx="1868779" cy="6613308"/>
          </a:xfrm>
          <a:prstGeom prst="rect">
            <a:avLst/>
          </a:prstGeom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74676" tIns="74676" rIns="99568" bIns="112014" numCol="1" spcCol="1270" anchor="t" anchorCtr="0">
            <a:noAutofit/>
          </a:bodyPr>
          <a:lstStyle/>
          <a:p>
            <a:pPr marL="114300" lvl="1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400" u="sng" kern="1200"/>
              <a:t>Clase de Bien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400" kern="1200"/>
              <a:t>1 - Muebles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400" kern="1200"/>
              <a:t>2 - Inmuebles</a:t>
            </a:r>
          </a:p>
        </xdr:txBody>
      </xdr:sp>
    </xdr:grpSp>
    <xdr:clientData/>
  </xdr:twoCellAnchor>
  <xdr:twoCellAnchor>
    <xdr:from>
      <xdr:col>3</xdr:col>
      <xdr:colOff>438150</xdr:colOff>
      <xdr:row>4</xdr:row>
      <xdr:rowOff>257176</xdr:rowOff>
    </xdr:from>
    <xdr:to>
      <xdr:col>6</xdr:col>
      <xdr:colOff>19050</xdr:colOff>
      <xdr:row>10</xdr:row>
      <xdr:rowOff>28575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810250" y="1447801"/>
          <a:ext cx="1866900" cy="2171699"/>
        </a:xfrm>
        <a:prstGeom prst="rect">
          <a:avLst/>
        </a:prstGeom>
        <a:scene3d>
          <a:camera prst="orthographicFront"/>
          <a:lightRig rig="flat" dir="t"/>
        </a:scene3d>
        <a:sp3d extrusionH="12700" prstMaterial="plastic">
          <a:bevelT w="50800" h="50800"/>
        </a:sp3d>
      </xdr:spPr>
      <xdr:style>
        <a:lnRef idx="1">
          <a:schemeClr val="accent6">
            <a:alpha val="90000"/>
            <a:tint val="40000"/>
            <a:hueOff val="0"/>
            <a:satOff val="0"/>
            <a:lumOff val="0"/>
            <a:alphaOff val="0"/>
          </a:schemeClr>
        </a:lnRef>
        <a:fillRef idx="1">
          <a:schemeClr val="accent6">
            <a:alpha val="90000"/>
            <a:tint val="40000"/>
            <a:hueOff val="0"/>
            <a:satOff val="0"/>
            <a:lumOff val="0"/>
            <a:alphaOff val="0"/>
          </a:schemeClr>
        </a:fillRef>
        <a:effectRef idx="2">
          <a:schemeClr val="accent6">
            <a:alpha val="90000"/>
            <a:tint val="40000"/>
            <a:hueOff val="0"/>
            <a:satOff val="0"/>
            <a:lumOff val="0"/>
            <a:alphaOff val="0"/>
          </a:schemeClr>
        </a:effectRef>
        <a:fontRef idx="minor">
          <a:schemeClr val="dk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3</xdr:col>
      <xdr:colOff>447675</xdr:colOff>
      <xdr:row>5</xdr:row>
      <xdr:rowOff>66675</xdr:rowOff>
    </xdr:from>
    <xdr:to>
      <xdr:col>6</xdr:col>
      <xdr:colOff>38100</xdr:colOff>
      <xdr:row>17</xdr:row>
      <xdr:rowOff>161925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819775" y="1638300"/>
          <a:ext cx="1876425" cy="2381250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>
            <a:hueOff val="0"/>
            <a:satOff val="0"/>
            <a:lumOff val="0"/>
            <a:alphaOff val="0"/>
          </a:schemeClr>
        </a:fontRef>
      </xdr:style>
      <xdr:txBody>
        <a:bodyPr spcFirstLastPara="0" vert="horz" wrap="square" lIns="74676" tIns="74676" rIns="99568" bIns="112014" numCol="1" spcCol="1270" anchor="t" anchorCtr="0">
          <a:noAutofit/>
        </a:bodyPr>
        <a:lstStyle/>
        <a:p>
          <a:pPr marL="114300" lvl="1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u="sng" kern="1200"/>
            <a:t>Fuente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kern="1200"/>
            <a:t>1 - FODES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kern="1200"/>
            <a:t>2 - Propios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kern="1200"/>
            <a:t>3 - Prestamos Externos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kern="1200"/>
            <a:t>4 - Prestamos Internos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es-SV" sz="1200" kern="1200"/>
            <a:t>5 - Donación</a:t>
          </a:r>
        </a:p>
        <a:p>
          <a:pPr marL="228600" lvl="2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endParaRPr lang="es-SV" sz="1200" kern="1200"/>
        </a:p>
      </xdr:txBody>
    </xdr:sp>
    <xdr:clientData/>
  </xdr:twoCellAnchor>
  <xdr:twoCellAnchor>
    <xdr:from>
      <xdr:col>3</xdr:col>
      <xdr:colOff>152400</xdr:colOff>
      <xdr:row>13</xdr:row>
      <xdr:rowOff>152400</xdr:rowOff>
    </xdr:from>
    <xdr:to>
      <xdr:col>7</xdr:col>
      <xdr:colOff>0</xdr:colOff>
      <xdr:row>39</xdr:row>
      <xdr:rowOff>38100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905500" y="4091940"/>
          <a:ext cx="3017520" cy="4945380"/>
          <a:chOff x="5524500" y="3248025"/>
          <a:chExt cx="2895600" cy="5238750"/>
        </a:xfrm>
      </xdr:grpSpPr>
      <xdr:sp macro="" textlink="">
        <xdr:nvSpPr>
          <xdr:cNvPr id="7" name="Rectá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5524500" y="3248025"/>
            <a:ext cx="2895600" cy="4943475"/>
          </a:xfrm>
          <a:prstGeom prst="rect">
            <a:avLst/>
          </a:prstGeom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</xdr:sp>
      <xdr:sp macro="" textlink="">
        <xdr:nvSpPr>
          <xdr:cNvPr id="8" name="Rectá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698251" y="3514725"/>
            <a:ext cx="2578974" cy="4972050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64008" tIns="64008" rIns="85344" bIns="96012" numCol="1" spcCol="1270" anchor="t" anchorCtr="0">
            <a:noAutofit/>
          </a:bodyPr>
          <a:lstStyle/>
          <a:p>
            <a:pPr marL="114300" lvl="1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u="sng" kern="1200"/>
              <a:t>Categoria Bien Mueble</a:t>
            </a:r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 </a:t>
            </a:r>
            <a:r>
              <a:rPr lang="es-SV" sz="1200" b="0" i="0" u="none" kern="1200"/>
              <a:t>01	Mobiliario y Equipo de Oficina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02	Equipo Informatico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03	Aparatos Electronicos de Servicio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04	Equipo de Reproducción e Imprenta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05	Equipo Telefonico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06	Audio Visual y Fotografia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07	Climatización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08	Equipo de Transporte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09	Equipo Medico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10	Equipo Escolares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11	Aparatos Topograficos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12	Equipo para Gimnasio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13	Equipo Musical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14	Equipo de Mantenimiento y Herramientas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15	Implementos para la Niñez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16	Equipo de Seguridad</a:t>
            </a:r>
            <a:endParaRPr lang="es-SV" sz="1200" kern="1200"/>
          </a:p>
          <a:p>
            <a:pPr marL="228600" lvl="2" indent="-114300" algn="l" defTabSz="5334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b="0" i="0" u="none" kern="1200"/>
              <a:t>17	Otros Bienes No Clasificados Previamente</a:t>
            </a:r>
            <a:endParaRPr lang="es-SV" sz="1200" kern="1200"/>
          </a:p>
        </xdr:txBody>
      </xdr:sp>
    </xdr:grpSp>
    <xdr:clientData/>
  </xdr:twoCellAnchor>
  <xdr:twoCellAnchor>
    <xdr:from>
      <xdr:col>7</xdr:col>
      <xdr:colOff>104775</xdr:colOff>
      <xdr:row>13</xdr:row>
      <xdr:rowOff>142875</xdr:rowOff>
    </xdr:from>
    <xdr:to>
      <xdr:col>8</xdr:col>
      <xdr:colOff>1447800</xdr:colOff>
      <xdr:row>23</xdr:row>
      <xdr:rowOff>142875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9027795" y="4082415"/>
          <a:ext cx="2165985" cy="1828800"/>
          <a:chOff x="8534400" y="3248025"/>
          <a:chExt cx="1952625" cy="1905000"/>
        </a:xfrm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8534400" y="3248025"/>
            <a:ext cx="1866900" cy="1905000"/>
          </a:xfrm>
          <a:prstGeom prst="rect">
            <a:avLst/>
          </a:prstGeom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</xdr:sp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8610600" y="3400424"/>
            <a:ext cx="1876425" cy="1695451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74676" tIns="74676" rIns="99568" bIns="112014" numCol="1" spcCol="1270" anchor="t" anchorCtr="0">
            <a:noAutofit/>
          </a:bodyPr>
          <a:lstStyle/>
          <a:p>
            <a:pPr marL="114300" lvl="1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u="sng" kern="1200"/>
              <a:t>TIPO INMUEBLE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1 - Zona</a:t>
            </a:r>
            <a:r>
              <a:rPr lang="es-SV" sz="1200" kern="1200" baseline="0"/>
              <a:t> Verde</a:t>
            </a:r>
            <a:endParaRPr lang="es-SV" sz="1200" kern="1200"/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2 - Edificios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3 - Parques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4 - Planteles</a:t>
            </a:r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es-SV" sz="1200" kern="1200"/>
              <a:t>5 - Otras</a:t>
            </a:r>
            <a:r>
              <a:rPr lang="es-SV" sz="1200" kern="1200" baseline="0"/>
              <a:t> No especificadas</a:t>
            </a:r>
            <a:endParaRPr lang="es-SV" sz="1200" kern="1200"/>
          </a:p>
          <a:p>
            <a:pPr marL="228600" lvl="2" indent="-114300" algn="l" defTabSz="622300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endParaRPr lang="es-SV" sz="1200" kern="12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790574</xdr:colOff>
      <xdr:row>0</xdr:row>
      <xdr:rowOff>57150</xdr:rowOff>
    </xdr:from>
    <xdr:to>
      <xdr:col>9</xdr:col>
      <xdr:colOff>1371599</xdr:colOff>
      <xdr:row>3</xdr:row>
      <xdr:rowOff>114301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57150"/>
          <a:ext cx="581025" cy="6286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0</xdr:row>
      <xdr:rowOff>38100</xdr:rowOff>
    </xdr:from>
    <xdr:to>
      <xdr:col>2</xdr:col>
      <xdr:colOff>790575</xdr:colOff>
      <xdr:row>4</xdr:row>
      <xdr:rowOff>65227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8100"/>
          <a:ext cx="733425" cy="7891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428625</xdr:colOff>
      <xdr:row>0</xdr:row>
      <xdr:rowOff>133349</xdr:rowOff>
    </xdr:from>
    <xdr:to>
      <xdr:col>9</xdr:col>
      <xdr:colOff>1009650</xdr:colOff>
      <xdr:row>3</xdr:row>
      <xdr:rowOff>142874</xdr:rowOff>
    </xdr:to>
    <xdr:pic>
      <xdr:nvPicPr>
        <xdr:cNvPr id="5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33349"/>
          <a:ext cx="58102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28575</xdr:rowOff>
    </xdr:from>
    <xdr:to>
      <xdr:col>2</xdr:col>
      <xdr:colOff>733425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575"/>
          <a:ext cx="733425" cy="7891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676275</xdr:colOff>
      <xdr:row>0</xdr:row>
      <xdr:rowOff>38100</xdr:rowOff>
    </xdr:from>
    <xdr:to>
      <xdr:col>10</xdr:col>
      <xdr:colOff>1190625</xdr:colOff>
      <xdr:row>3</xdr:row>
      <xdr:rowOff>85726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38100"/>
          <a:ext cx="514350" cy="600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0</xdr:row>
      <xdr:rowOff>0</xdr:rowOff>
    </xdr:from>
    <xdr:to>
      <xdr:col>2</xdr:col>
      <xdr:colOff>790575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0"/>
          <a:ext cx="733425" cy="7891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657225</xdr:colOff>
      <xdr:row>0</xdr:row>
      <xdr:rowOff>95249</xdr:rowOff>
    </xdr:from>
    <xdr:to>
      <xdr:col>10</xdr:col>
      <xdr:colOff>1162050</xdr:colOff>
      <xdr:row>3</xdr:row>
      <xdr:rowOff>57149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95249"/>
          <a:ext cx="50482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257176</xdr:colOff>
      <xdr:row>0</xdr:row>
      <xdr:rowOff>95250</xdr:rowOff>
    </xdr:from>
    <xdr:to>
      <xdr:col>2</xdr:col>
      <xdr:colOff>647701</xdr:colOff>
      <xdr:row>4</xdr:row>
      <xdr:rowOff>74752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95250"/>
          <a:ext cx="666750" cy="7891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0</xdr:row>
      <xdr:rowOff>95250</xdr:rowOff>
    </xdr:from>
    <xdr:to>
      <xdr:col>9</xdr:col>
      <xdr:colOff>1009650</xdr:colOff>
      <xdr:row>3</xdr:row>
      <xdr:rowOff>114300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95250"/>
          <a:ext cx="53340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0</xdr:row>
      <xdr:rowOff>0</xdr:rowOff>
    </xdr:from>
    <xdr:to>
      <xdr:col>2</xdr:col>
      <xdr:colOff>762000</xdr:colOff>
      <xdr:row>4</xdr:row>
      <xdr:rowOff>27127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0"/>
          <a:ext cx="733425" cy="7891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781050</xdr:colOff>
      <xdr:row>0</xdr:row>
      <xdr:rowOff>38100</xdr:rowOff>
    </xdr:from>
    <xdr:to>
      <xdr:col>10</xdr:col>
      <xdr:colOff>1295400</xdr:colOff>
      <xdr:row>3</xdr:row>
      <xdr:rowOff>85726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38100"/>
          <a:ext cx="514350" cy="600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1</xdr:rowOff>
    </xdr:from>
    <xdr:to>
      <xdr:col>2</xdr:col>
      <xdr:colOff>714375</xdr:colOff>
      <xdr:row>4</xdr:row>
      <xdr:rowOff>25681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"/>
          <a:ext cx="714375" cy="768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314326</xdr:colOff>
      <xdr:row>0</xdr:row>
      <xdr:rowOff>95249</xdr:rowOff>
    </xdr:from>
    <xdr:to>
      <xdr:col>10</xdr:col>
      <xdr:colOff>876300</xdr:colOff>
      <xdr:row>3</xdr:row>
      <xdr:rowOff>123825</xdr:rowOff>
    </xdr:to>
    <xdr:pic>
      <xdr:nvPicPr>
        <xdr:cNvPr id="2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95249"/>
          <a:ext cx="561974" cy="600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0</xdr:row>
      <xdr:rowOff>0</xdr:rowOff>
    </xdr:from>
    <xdr:to>
      <xdr:col>2</xdr:col>
      <xdr:colOff>762000</xdr:colOff>
      <xdr:row>4</xdr:row>
      <xdr:rowOff>27127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0"/>
          <a:ext cx="733425" cy="7891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380999</xdr:colOff>
      <xdr:row>0</xdr:row>
      <xdr:rowOff>47624</xdr:rowOff>
    </xdr:from>
    <xdr:to>
      <xdr:col>10</xdr:col>
      <xdr:colOff>895350</xdr:colOff>
      <xdr:row>3</xdr:row>
      <xdr:rowOff>95249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49" y="47624"/>
          <a:ext cx="514351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66675</xdr:colOff>
      <xdr:row>0</xdr:row>
      <xdr:rowOff>57151</xdr:rowOff>
    </xdr:from>
    <xdr:to>
      <xdr:col>2</xdr:col>
      <xdr:colOff>766034</xdr:colOff>
      <xdr:row>4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151"/>
          <a:ext cx="699359" cy="7524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0</xdr:row>
      <xdr:rowOff>76200</xdr:rowOff>
    </xdr:from>
    <xdr:to>
      <xdr:col>10</xdr:col>
      <xdr:colOff>1000125</xdr:colOff>
      <xdr:row>3</xdr:row>
      <xdr:rowOff>95249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76200"/>
          <a:ext cx="523875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0</xdr:row>
      <xdr:rowOff>28575</xdr:rowOff>
    </xdr:from>
    <xdr:to>
      <xdr:col>2</xdr:col>
      <xdr:colOff>762000</xdr:colOff>
      <xdr:row>4</xdr:row>
      <xdr:rowOff>17602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8575"/>
          <a:ext cx="733425" cy="78912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723900</xdr:colOff>
      <xdr:row>0</xdr:row>
      <xdr:rowOff>57150</xdr:rowOff>
    </xdr:from>
    <xdr:to>
      <xdr:col>10</xdr:col>
      <xdr:colOff>1257300</xdr:colOff>
      <xdr:row>3</xdr:row>
      <xdr:rowOff>85725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57150"/>
          <a:ext cx="533400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0</xdr:row>
      <xdr:rowOff>0</xdr:rowOff>
    </xdr:from>
    <xdr:to>
      <xdr:col>2</xdr:col>
      <xdr:colOff>790575</xdr:colOff>
      <xdr:row>4</xdr:row>
      <xdr:rowOff>17602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733425" cy="7891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202407</xdr:colOff>
      <xdr:row>0</xdr:row>
      <xdr:rowOff>97632</xdr:rowOff>
    </xdr:from>
    <xdr:to>
      <xdr:col>11</xdr:col>
      <xdr:colOff>845345</xdr:colOff>
      <xdr:row>2</xdr:row>
      <xdr:rowOff>130968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38" y="97632"/>
          <a:ext cx="642938" cy="592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32356</xdr:colOff>
      <xdr:row>0</xdr:row>
      <xdr:rowOff>47625</xdr:rowOff>
    </xdr:from>
    <xdr:to>
      <xdr:col>2</xdr:col>
      <xdr:colOff>404811</xdr:colOff>
      <xdr:row>3</xdr:row>
      <xdr:rowOff>19585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6" y="47625"/>
          <a:ext cx="848705" cy="7577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590549</xdr:colOff>
      <xdr:row>0</xdr:row>
      <xdr:rowOff>85725</xdr:rowOff>
    </xdr:from>
    <xdr:to>
      <xdr:col>10</xdr:col>
      <xdr:colOff>1066800</xdr:colOff>
      <xdr:row>3</xdr:row>
      <xdr:rowOff>85725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85725"/>
          <a:ext cx="47625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46177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0"/>
          <a:ext cx="733425" cy="7891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57150</xdr:rowOff>
    </xdr:from>
    <xdr:to>
      <xdr:col>10</xdr:col>
      <xdr:colOff>857250</xdr:colOff>
      <xdr:row>3</xdr:row>
      <xdr:rowOff>114299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"/>
          <a:ext cx="504825" cy="609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0</xdr:row>
      <xdr:rowOff>0</xdr:rowOff>
    </xdr:from>
    <xdr:to>
      <xdr:col>2</xdr:col>
      <xdr:colOff>704850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0"/>
          <a:ext cx="733425" cy="7891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714376</xdr:colOff>
      <xdr:row>0</xdr:row>
      <xdr:rowOff>38100</xdr:rowOff>
    </xdr:from>
    <xdr:to>
      <xdr:col>10</xdr:col>
      <xdr:colOff>1285875</xdr:colOff>
      <xdr:row>3</xdr:row>
      <xdr:rowOff>104775</xdr:rowOff>
    </xdr:to>
    <xdr:pic>
      <xdr:nvPicPr>
        <xdr:cNvPr id="11" name="10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6" y="38100"/>
          <a:ext cx="571499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0"/>
          <a:ext cx="733425" cy="7891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409576</xdr:colOff>
      <xdr:row>0</xdr:row>
      <xdr:rowOff>38100</xdr:rowOff>
    </xdr:from>
    <xdr:to>
      <xdr:col>10</xdr:col>
      <xdr:colOff>971550</xdr:colOff>
      <xdr:row>3</xdr:row>
      <xdr:rowOff>95249</xdr:rowOff>
    </xdr:to>
    <xdr:pic>
      <xdr:nvPicPr>
        <xdr:cNvPr id="6" name="5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6" y="38100"/>
          <a:ext cx="561974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0"/>
          <a:ext cx="733425" cy="78912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447675</xdr:colOff>
      <xdr:row>0</xdr:row>
      <xdr:rowOff>66676</xdr:rowOff>
    </xdr:from>
    <xdr:to>
      <xdr:col>10</xdr:col>
      <xdr:colOff>990600</xdr:colOff>
      <xdr:row>3</xdr:row>
      <xdr:rowOff>114300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66676"/>
          <a:ext cx="542925" cy="61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0</xdr:row>
      <xdr:rowOff>0</xdr:rowOff>
    </xdr:from>
    <xdr:to>
      <xdr:col>2</xdr:col>
      <xdr:colOff>762000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0"/>
          <a:ext cx="733425" cy="78912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409574</xdr:colOff>
      <xdr:row>0</xdr:row>
      <xdr:rowOff>38100</xdr:rowOff>
    </xdr:from>
    <xdr:to>
      <xdr:col>10</xdr:col>
      <xdr:colOff>914399</xdr:colOff>
      <xdr:row>3</xdr:row>
      <xdr:rowOff>66675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4" y="38100"/>
          <a:ext cx="50482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</xdr:colOff>
      <xdr:row>0</xdr:row>
      <xdr:rowOff>0</xdr:rowOff>
    </xdr:from>
    <xdr:to>
      <xdr:col>2</xdr:col>
      <xdr:colOff>771525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733425" cy="7891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495301</xdr:colOff>
      <xdr:row>0</xdr:row>
      <xdr:rowOff>95250</xdr:rowOff>
    </xdr:from>
    <xdr:to>
      <xdr:col>10</xdr:col>
      <xdr:colOff>1066800</xdr:colOff>
      <xdr:row>3</xdr:row>
      <xdr:rowOff>95249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1" y="95250"/>
          <a:ext cx="571499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0"/>
          <a:ext cx="733425" cy="78912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361950</xdr:colOff>
      <xdr:row>0</xdr:row>
      <xdr:rowOff>66675</xdr:rowOff>
    </xdr:from>
    <xdr:to>
      <xdr:col>10</xdr:col>
      <xdr:colOff>904875</xdr:colOff>
      <xdr:row>3</xdr:row>
      <xdr:rowOff>104775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66675"/>
          <a:ext cx="54292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0</xdr:row>
      <xdr:rowOff>0</xdr:rowOff>
    </xdr:from>
    <xdr:to>
      <xdr:col>2</xdr:col>
      <xdr:colOff>790575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0"/>
          <a:ext cx="733425" cy="78912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0</xdr:row>
      <xdr:rowOff>76200</xdr:rowOff>
    </xdr:from>
    <xdr:to>
      <xdr:col>10</xdr:col>
      <xdr:colOff>1257299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76200"/>
          <a:ext cx="514349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133350</xdr:colOff>
      <xdr:row>0</xdr:row>
      <xdr:rowOff>9525</xdr:rowOff>
    </xdr:from>
    <xdr:to>
      <xdr:col>2</xdr:col>
      <xdr:colOff>609600</xdr:colOff>
      <xdr:row>4</xdr:row>
      <xdr:rowOff>36652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525"/>
          <a:ext cx="714375" cy="78912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742949</xdr:colOff>
      <xdr:row>0</xdr:row>
      <xdr:rowOff>76200</xdr:rowOff>
    </xdr:from>
    <xdr:to>
      <xdr:col>10</xdr:col>
      <xdr:colOff>1304924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4" y="76200"/>
          <a:ext cx="56197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0"/>
          <a:ext cx="733425" cy="7891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202407</xdr:colOff>
      <xdr:row>0</xdr:row>
      <xdr:rowOff>97632</xdr:rowOff>
    </xdr:from>
    <xdr:to>
      <xdr:col>12</xdr:col>
      <xdr:colOff>854870</xdr:colOff>
      <xdr:row>2</xdr:row>
      <xdr:rowOff>130968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7032" y="97632"/>
          <a:ext cx="642938" cy="595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32356</xdr:colOff>
      <xdr:row>0</xdr:row>
      <xdr:rowOff>47625</xdr:rowOff>
    </xdr:from>
    <xdr:to>
      <xdr:col>3</xdr:col>
      <xdr:colOff>402906</xdr:colOff>
      <xdr:row>3</xdr:row>
      <xdr:rowOff>19585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6" y="47625"/>
          <a:ext cx="848705" cy="76253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</xdr:row>
      <xdr:rowOff>76198</xdr:rowOff>
    </xdr:from>
    <xdr:to>
      <xdr:col>0</xdr:col>
      <xdr:colOff>1830705</xdr:colOff>
      <xdr:row>24</xdr:row>
      <xdr:rowOff>326934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UBICACIÓN REAL">
              <a:extLst>
                <a:ext uri="{FF2B5EF4-FFF2-40B4-BE49-F238E27FC236}">
                  <a16:creationId xmlns:a16="http://schemas.microsoft.com/office/drawing/2014/main" id="{BEB9BA98-6BC2-4CCC-82B4-F6CACCED5B27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BICACIÓN RE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8648"/>
              <a:ext cx="1830705" cy="60559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SV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466724</xdr:colOff>
      <xdr:row>0</xdr:row>
      <xdr:rowOff>66675</xdr:rowOff>
    </xdr:from>
    <xdr:to>
      <xdr:col>10</xdr:col>
      <xdr:colOff>1028699</xdr:colOff>
      <xdr:row>3</xdr:row>
      <xdr:rowOff>142874</xdr:rowOff>
    </xdr:to>
    <xdr:pic>
      <xdr:nvPicPr>
        <xdr:cNvPr id="4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4" y="66675"/>
          <a:ext cx="561975" cy="647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0"/>
          <a:ext cx="733425" cy="78912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0</xdr:row>
      <xdr:rowOff>85725</xdr:rowOff>
    </xdr:from>
    <xdr:to>
      <xdr:col>10</xdr:col>
      <xdr:colOff>1133475</xdr:colOff>
      <xdr:row>3</xdr:row>
      <xdr:rowOff>104774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85725"/>
          <a:ext cx="533400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800101</xdr:colOff>
      <xdr:row>1</xdr:row>
      <xdr:rowOff>47625</xdr:rowOff>
    </xdr:from>
    <xdr:to>
      <xdr:col>10</xdr:col>
      <xdr:colOff>1304925</xdr:colOff>
      <xdr:row>3</xdr:row>
      <xdr:rowOff>142875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238125"/>
          <a:ext cx="504824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0</xdr:row>
      <xdr:rowOff>57150</xdr:rowOff>
    </xdr:from>
    <xdr:to>
      <xdr:col>3</xdr:col>
      <xdr:colOff>0</xdr:colOff>
      <xdr:row>4</xdr:row>
      <xdr:rowOff>84277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7150"/>
          <a:ext cx="733425" cy="7891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542926</xdr:colOff>
      <xdr:row>0</xdr:row>
      <xdr:rowOff>47626</xdr:rowOff>
    </xdr:from>
    <xdr:to>
      <xdr:col>10</xdr:col>
      <xdr:colOff>1104900</xdr:colOff>
      <xdr:row>3</xdr:row>
      <xdr:rowOff>133350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1" y="47626"/>
          <a:ext cx="561974" cy="657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0"/>
          <a:ext cx="733425" cy="78912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0</xdr:row>
      <xdr:rowOff>76200</xdr:rowOff>
    </xdr:from>
    <xdr:to>
      <xdr:col>10</xdr:col>
      <xdr:colOff>1038225</xdr:colOff>
      <xdr:row>3</xdr:row>
      <xdr:rowOff>123825</xdr:rowOff>
    </xdr:to>
    <xdr:pic>
      <xdr:nvPicPr>
        <xdr:cNvPr id="5" name="4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76200"/>
          <a:ext cx="5524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0"/>
          <a:ext cx="733425" cy="78912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571498</xdr:colOff>
      <xdr:row>0</xdr:row>
      <xdr:rowOff>104775</xdr:rowOff>
    </xdr:from>
    <xdr:to>
      <xdr:col>10</xdr:col>
      <xdr:colOff>1104899</xdr:colOff>
      <xdr:row>3</xdr:row>
      <xdr:rowOff>85725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8" y="104775"/>
          <a:ext cx="53340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0"/>
          <a:ext cx="733425" cy="78912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0</xdr:row>
      <xdr:rowOff>66675</xdr:rowOff>
    </xdr:from>
    <xdr:to>
      <xdr:col>10</xdr:col>
      <xdr:colOff>1057275</xdr:colOff>
      <xdr:row>3</xdr:row>
      <xdr:rowOff>104775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66675"/>
          <a:ext cx="57150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809625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809625" cy="78912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847725</xdr:colOff>
      <xdr:row>1</xdr:row>
      <xdr:rowOff>123825</xdr:rowOff>
    </xdr:from>
    <xdr:to>
      <xdr:col>10</xdr:col>
      <xdr:colOff>1362075</xdr:colOff>
      <xdr:row>4</xdr:row>
      <xdr:rowOff>123825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2382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257175</xdr:colOff>
      <xdr:row>1</xdr:row>
      <xdr:rowOff>19050</xdr:rowOff>
    </xdr:from>
    <xdr:to>
      <xdr:col>2</xdr:col>
      <xdr:colOff>723900</xdr:colOff>
      <xdr:row>5</xdr:row>
      <xdr:rowOff>46177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050"/>
          <a:ext cx="733425" cy="78912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0</xdr:row>
      <xdr:rowOff>19050</xdr:rowOff>
    </xdr:from>
    <xdr:to>
      <xdr:col>10</xdr:col>
      <xdr:colOff>1047750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9050"/>
          <a:ext cx="561974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0"/>
          <a:ext cx="733425" cy="78912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847725</xdr:colOff>
      <xdr:row>0</xdr:row>
      <xdr:rowOff>85725</xdr:rowOff>
    </xdr:from>
    <xdr:ext cx="638175" cy="600075"/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85725"/>
          <a:ext cx="638175" cy="6000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85725</xdr:colOff>
      <xdr:row>0</xdr:row>
      <xdr:rowOff>9525</xdr:rowOff>
    </xdr:from>
    <xdr:to>
      <xdr:col>2</xdr:col>
      <xdr:colOff>933450</xdr:colOff>
      <xdr:row>4</xdr:row>
      <xdr:rowOff>36652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525"/>
          <a:ext cx="847725" cy="7891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666750</xdr:colOff>
      <xdr:row>0</xdr:row>
      <xdr:rowOff>85725</xdr:rowOff>
    </xdr:from>
    <xdr:to>
      <xdr:col>10</xdr:col>
      <xdr:colOff>1152525</xdr:colOff>
      <xdr:row>3</xdr:row>
      <xdr:rowOff>104774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85725"/>
          <a:ext cx="485775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333376</xdr:colOff>
      <xdr:row>0</xdr:row>
      <xdr:rowOff>57150</xdr:rowOff>
    </xdr:from>
    <xdr:to>
      <xdr:col>10</xdr:col>
      <xdr:colOff>942976</xdr:colOff>
      <xdr:row>3</xdr:row>
      <xdr:rowOff>95250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150"/>
          <a:ext cx="60960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17602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733425" cy="78912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485772</xdr:colOff>
      <xdr:row>0</xdr:row>
      <xdr:rowOff>47625</xdr:rowOff>
    </xdr:from>
    <xdr:to>
      <xdr:col>10</xdr:col>
      <xdr:colOff>990599</xdr:colOff>
      <xdr:row>3</xdr:row>
      <xdr:rowOff>85725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2" y="47625"/>
          <a:ext cx="504827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0"/>
          <a:ext cx="733425" cy="78912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0</xdr:row>
      <xdr:rowOff>28575</xdr:rowOff>
    </xdr:from>
    <xdr:to>
      <xdr:col>10</xdr:col>
      <xdr:colOff>1009650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8575"/>
          <a:ext cx="5334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561977</xdr:colOff>
      <xdr:row>0</xdr:row>
      <xdr:rowOff>85725</xdr:rowOff>
    </xdr:from>
    <xdr:to>
      <xdr:col>10</xdr:col>
      <xdr:colOff>1076325</xdr:colOff>
      <xdr:row>3</xdr:row>
      <xdr:rowOff>104775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7" y="85725"/>
          <a:ext cx="514348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0</xdr:row>
      <xdr:rowOff>19050</xdr:rowOff>
    </xdr:from>
    <xdr:to>
      <xdr:col>2</xdr:col>
      <xdr:colOff>781050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733425" cy="78912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390526</xdr:colOff>
      <xdr:row>0</xdr:row>
      <xdr:rowOff>47625</xdr:rowOff>
    </xdr:from>
    <xdr:to>
      <xdr:col>10</xdr:col>
      <xdr:colOff>962025</xdr:colOff>
      <xdr:row>3</xdr:row>
      <xdr:rowOff>142875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47625"/>
          <a:ext cx="571499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733425" cy="78912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0</xdr:row>
      <xdr:rowOff>95250</xdr:rowOff>
    </xdr:from>
    <xdr:to>
      <xdr:col>10</xdr:col>
      <xdr:colOff>1123950</xdr:colOff>
      <xdr:row>3</xdr:row>
      <xdr:rowOff>85725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95250"/>
          <a:ext cx="55245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733425" cy="78912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47625</xdr:rowOff>
    </xdr:from>
    <xdr:to>
      <xdr:col>10</xdr:col>
      <xdr:colOff>1181099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47625"/>
          <a:ext cx="552449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0"/>
          <a:ext cx="733425" cy="78912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514349</xdr:colOff>
      <xdr:row>0</xdr:row>
      <xdr:rowOff>104776</xdr:rowOff>
    </xdr:from>
    <xdr:to>
      <xdr:col>10</xdr:col>
      <xdr:colOff>1076324</xdr:colOff>
      <xdr:row>3</xdr:row>
      <xdr:rowOff>171450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49" y="104776"/>
          <a:ext cx="561975" cy="657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8077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57151</xdr:rowOff>
    </xdr:from>
    <xdr:to>
      <xdr:col>10</xdr:col>
      <xdr:colOff>952500</xdr:colOff>
      <xdr:row>3</xdr:row>
      <xdr:rowOff>76201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57151"/>
          <a:ext cx="56197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733425" cy="78912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561974</xdr:colOff>
      <xdr:row>0</xdr:row>
      <xdr:rowOff>47625</xdr:rowOff>
    </xdr:from>
    <xdr:to>
      <xdr:col>10</xdr:col>
      <xdr:colOff>1085849</xdr:colOff>
      <xdr:row>3</xdr:row>
      <xdr:rowOff>95250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4" y="47625"/>
          <a:ext cx="523875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0"/>
          <a:ext cx="733425" cy="7891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600076</xdr:colOff>
      <xdr:row>0</xdr:row>
      <xdr:rowOff>47625</xdr:rowOff>
    </xdr:from>
    <xdr:to>
      <xdr:col>12</xdr:col>
      <xdr:colOff>1152526</xdr:colOff>
      <xdr:row>3</xdr:row>
      <xdr:rowOff>114300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1" y="47625"/>
          <a:ext cx="55245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0"/>
          <a:ext cx="733425" cy="78912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657225</xdr:colOff>
      <xdr:row>0</xdr:row>
      <xdr:rowOff>76201</xdr:rowOff>
    </xdr:from>
    <xdr:to>
      <xdr:col>10</xdr:col>
      <xdr:colOff>1162050</xdr:colOff>
      <xdr:row>3</xdr:row>
      <xdr:rowOff>123825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76201"/>
          <a:ext cx="504825" cy="600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0</xdr:row>
      <xdr:rowOff>85726</xdr:rowOff>
    </xdr:from>
    <xdr:to>
      <xdr:col>10</xdr:col>
      <xdr:colOff>857249</xdr:colOff>
      <xdr:row>3</xdr:row>
      <xdr:rowOff>76200</xdr:rowOff>
    </xdr:to>
    <xdr:pic>
      <xdr:nvPicPr>
        <xdr:cNvPr id="4" name="3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85726"/>
          <a:ext cx="533399" cy="561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0"/>
          <a:ext cx="733425" cy="78912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1</xdr:row>
      <xdr:rowOff>85724</xdr:rowOff>
    </xdr:from>
    <xdr:to>
      <xdr:col>10</xdr:col>
      <xdr:colOff>857250</xdr:colOff>
      <xdr:row>4</xdr:row>
      <xdr:rowOff>95249</xdr:rowOff>
    </xdr:to>
    <xdr:pic>
      <xdr:nvPicPr>
        <xdr:cNvPr id="5" name="4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276224"/>
          <a:ext cx="47625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733425</xdr:colOff>
      <xdr:row>5</xdr:row>
      <xdr:rowOff>27127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90500"/>
          <a:ext cx="733425" cy="789127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0</xdr:row>
      <xdr:rowOff>114301</xdr:rowOff>
    </xdr:from>
    <xdr:to>
      <xdr:col>10</xdr:col>
      <xdr:colOff>1104900</xdr:colOff>
      <xdr:row>3</xdr:row>
      <xdr:rowOff>104775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114301"/>
          <a:ext cx="533400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</xdr:colOff>
      <xdr:row>0</xdr:row>
      <xdr:rowOff>0</xdr:rowOff>
    </xdr:from>
    <xdr:to>
      <xdr:col>2</xdr:col>
      <xdr:colOff>771525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733425" cy="78912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533401</xdr:colOff>
      <xdr:row>0</xdr:row>
      <xdr:rowOff>57150</xdr:rowOff>
    </xdr:from>
    <xdr:to>
      <xdr:col>10</xdr:col>
      <xdr:colOff>1095375</xdr:colOff>
      <xdr:row>3</xdr:row>
      <xdr:rowOff>104775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150"/>
          <a:ext cx="561974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0"/>
          <a:ext cx="733425" cy="78912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0</xdr:row>
      <xdr:rowOff>85725</xdr:rowOff>
    </xdr:from>
    <xdr:to>
      <xdr:col>10</xdr:col>
      <xdr:colOff>885825</xdr:colOff>
      <xdr:row>3</xdr:row>
      <xdr:rowOff>76200</xdr:rowOff>
    </xdr:to>
    <xdr:pic>
      <xdr:nvPicPr>
        <xdr:cNvPr id="4" name="3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85725"/>
          <a:ext cx="51435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733425" cy="78912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400049</xdr:colOff>
      <xdr:row>0</xdr:row>
      <xdr:rowOff>85725</xdr:rowOff>
    </xdr:from>
    <xdr:to>
      <xdr:col>10</xdr:col>
      <xdr:colOff>1000125</xdr:colOff>
      <xdr:row>3</xdr:row>
      <xdr:rowOff>47624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699" y="85725"/>
          <a:ext cx="600076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3</xdr:row>
      <xdr:rowOff>179527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733425" cy="789127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476249</xdr:colOff>
      <xdr:row>0</xdr:row>
      <xdr:rowOff>104774</xdr:rowOff>
    </xdr:from>
    <xdr:to>
      <xdr:col>10</xdr:col>
      <xdr:colOff>1019175</xdr:colOff>
      <xdr:row>3</xdr:row>
      <xdr:rowOff>114299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4" y="104774"/>
          <a:ext cx="542926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0"/>
          <a:ext cx="733425" cy="78912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0</xdr:row>
      <xdr:rowOff>66675</xdr:rowOff>
    </xdr:from>
    <xdr:to>
      <xdr:col>10</xdr:col>
      <xdr:colOff>1000125</xdr:colOff>
      <xdr:row>3</xdr:row>
      <xdr:rowOff>76200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6675"/>
          <a:ext cx="57150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0"/>
          <a:ext cx="733425" cy="78912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723900</xdr:colOff>
      <xdr:row>0</xdr:row>
      <xdr:rowOff>76201</xdr:rowOff>
    </xdr:from>
    <xdr:to>
      <xdr:col>10</xdr:col>
      <xdr:colOff>1247775</xdr:colOff>
      <xdr:row>3</xdr:row>
      <xdr:rowOff>104775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76201"/>
          <a:ext cx="523875" cy="581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0"/>
          <a:ext cx="733425" cy="7891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695325</xdr:colOff>
      <xdr:row>0</xdr:row>
      <xdr:rowOff>66674</xdr:rowOff>
    </xdr:from>
    <xdr:to>
      <xdr:col>10</xdr:col>
      <xdr:colOff>1190625</xdr:colOff>
      <xdr:row>3</xdr:row>
      <xdr:rowOff>47624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66674"/>
          <a:ext cx="49530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0</xdr:row>
      <xdr:rowOff>19050</xdr:rowOff>
    </xdr:from>
    <xdr:to>
      <xdr:col>2</xdr:col>
      <xdr:colOff>781050</xdr:colOff>
      <xdr:row>4</xdr:row>
      <xdr:rowOff>8077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9050"/>
          <a:ext cx="733425" cy="78912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0</xdr:row>
      <xdr:rowOff>66676</xdr:rowOff>
    </xdr:from>
    <xdr:to>
      <xdr:col>10</xdr:col>
      <xdr:colOff>1038224</xdr:colOff>
      <xdr:row>3</xdr:row>
      <xdr:rowOff>114300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66676"/>
          <a:ext cx="552449" cy="61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733425</xdr:colOff>
      <xdr:row>4</xdr:row>
      <xdr:rowOff>27127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0"/>
          <a:ext cx="733425" cy="789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752474</xdr:colOff>
      <xdr:row>0</xdr:row>
      <xdr:rowOff>57149</xdr:rowOff>
    </xdr:from>
    <xdr:to>
      <xdr:col>10</xdr:col>
      <xdr:colOff>1314449</xdr:colOff>
      <xdr:row>3</xdr:row>
      <xdr:rowOff>123825</xdr:rowOff>
    </xdr:to>
    <xdr:pic>
      <xdr:nvPicPr>
        <xdr:cNvPr id="3" name="2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4" y="57149"/>
          <a:ext cx="561975" cy="638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0</xdr:row>
      <xdr:rowOff>28575</xdr:rowOff>
    </xdr:from>
    <xdr:to>
      <xdr:col>2</xdr:col>
      <xdr:colOff>523875</xdr:colOff>
      <xdr:row>4</xdr:row>
      <xdr:rowOff>55702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8575"/>
          <a:ext cx="733425" cy="7891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0</xdr:row>
      <xdr:rowOff>85725</xdr:rowOff>
    </xdr:from>
    <xdr:to>
      <xdr:col>10</xdr:col>
      <xdr:colOff>1009650</xdr:colOff>
      <xdr:row>3</xdr:row>
      <xdr:rowOff>104774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85725"/>
          <a:ext cx="581025" cy="590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0</xdr:row>
      <xdr:rowOff>28575</xdr:rowOff>
    </xdr:from>
    <xdr:to>
      <xdr:col>2</xdr:col>
      <xdr:colOff>685800</xdr:colOff>
      <xdr:row>4</xdr:row>
      <xdr:rowOff>55702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8575"/>
          <a:ext cx="733425" cy="7891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0</xdr:row>
      <xdr:rowOff>66675</xdr:rowOff>
    </xdr:from>
    <xdr:to>
      <xdr:col>10</xdr:col>
      <xdr:colOff>962025</xdr:colOff>
      <xdr:row>3</xdr:row>
      <xdr:rowOff>85725</xdr:rowOff>
    </xdr:to>
    <xdr:pic>
      <xdr:nvPicPr>
        <xdr:cNvPr id="2" name="1 Imagen" descr="C:\Users\ACTIVOFIJO\Downloads\flat,1000x1000,075,f.u2 (1)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66675"/>
          <a:ext cx="54292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828675</xdr:colOff>
      <xdr:row>4</xdr:row>
      <xdr:rowOff>46177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0"/>
          <a:ext cx="733425" cy="789127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UBICACIÓN_REAL" xr10:uid="{00000000-0013-0000-FFFF-FFFF01000000}" sourceName="UBICACIÓN REAL">
  <extLst>
    <x:ext xmlns:x15="http://schemas.microsoft.com/office/spreadsheetml/2010/11/main" uri="{2F2917AC-EB37-4324-AD4E-5DD8C200BD13}">
      <x15:tableSlicerCache tableId="5" column="11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UBICACIÓN REAL" xr10:uid="{00000000-0014-0000-FFFF-FFFF01000000}" cache="SegmentaciónDeDatos_UBICACIÓN_REAL" caption="UBICACIÓN REAL" style="SlicerStyleDark5" lockedPosition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2:C5" totalsRowShown="0">
  <autoFilter ref="B2:C5" xr:uid="{00000000-0009-0000-0100-000001000000}"/>
  <tableColumns count="2">
    <tableColumn id="1" xr3:uid="{00000000-0010-0000-0000-000001000000}" name="CODIGO" dataDxfId="62"/>
    <tableColumn id="2" xr3:uid="{00000000-0010-0000-0000-000002000000}" name="ESPECIFICACION" dataDxfId="6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B6:C59" totalsRowShown="0" dataDxfId="60">
  <autoFilter ref="B6:C59" xr:uid="{00000000-0009-0000-0100-000002000000}"/>
  <tableColumns count="2">
    <tableColumn id="1" xr3:uid="{00000000-0010-0000-0100-000001000000}" name="CODIGO" dataDxfId="59"/>
    <tableColumn id="2" xr3:uid="{00000000-0010-0000-0100-000002000000}" name="UNIDAD/DEPARTAMENTO" dataDxfId="58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H5:I8" totalsRowShown="0" headerRowDxfId="57" dataDxfId="56">
  <autoFilter ref="H5:I8" xr:uid="{00000000-0009-0000-0100-000003000000}"/>
  <tableColumns count="2">
    <tableColumn id="1" xr3:uid="{00000000-0010-0000-0200-000001000000}" name="CODIGO"/>
    <tableColumn id="2" xr3:uid="{00000000-0010-0000-0200-000002000000}" name="ESPECIFICACION" dataDxfId="55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C5:N4001" totalsRowShown="0" headerRowDxfId="49" headerRowBorderDxfId="48" tableBorderDxfId="47" totalsRowBorderDxfId="46" headerRowCellStyle="Normal 5">
  <autoFilter ref="C5:N4001" xr:uid="{00000000-0009-0000-0100-000005000000}"/>
  <tableColumns count="12">
    <tableColumn id="1" xr3:uid="{00000000-0010-0000-0300-000001000000}" name="N" dataDxfId="45" totalsRowDxfId="44">
      <calculatedColumnFormula>IF(D6&gt;0,SUBTOTAL(103,$D$6:D6),"")</calculatedColumnFormula>
    </tableColumn>
    <tableColumn id="2" xr3:uid="{00000000-0010-0000-0300-000002000000}" name="CODIGO" dataDxfId="43" totalsRowDxfId="42"/>
    <tableColumn id="3" xr3:uid="{00000000-0010-0000-0300-000003000000}" name="DESCRIPCION" dataDxfId="41" totalsRowDxfId="40"/>
    <tableColumn id="4" xr3:uid="{00000000-0010-0000-0300-000004000000}" name="FECHA DE COMPRA" dataDxfId="39" totalsRowDxfId="38"/>
    <tableColumn id="5" xr3:uid="{00000000-0010-0000-0300-000005000000}" name="VALOR  " dataDxfId="37" totalsRowDxfId="36" dataCellStyle="Moneda"/>
    <tableColumn id="6" xr3:uid="{00000000-0010-0000-0300-000006000000}" name="MARCA" dataDxfId="35" totalsRowDxfId="34"/>
    <tableColumn id="7" xr3:uid="{00000000-0010-0000-0300-000007000000}" name="MODELO" dataDxfId="33" totalsRowDxfId="32"/>
    <tableColumn id="8" xr3:uid="{00000000-0010-0000-0300-000008000000}" name="SERIE" dataDxfId="31" totalsRowDxfId="30"/>
    <tableColumn id="9" xr3:uid="{00000000-0010-0000-0300-000009000000}" name="ESTADO" dataDxfId="29" totalsRowDxfId="28"/>
    <tableColumn id="10" xr3:uid="{00000000-0010-0000-0300-00000A000000}" name="OBSERVACIONES" dataDxfId="27" totalsRowDxfId="26"/>
    <tableColumn id="11" xr3:uid="{00000000-0010-0000-0300-00000B000000}" name="UBICACIÓN REAL" dataDxfId="25" totalsRowDxfId="24">
      <calculatedColumnFormula>VLOOKUP(Q6,Codigos,2,FALSE)</calculatedColumnFormula>
    </tableColumn>
    <tableColumn id="12" xr3:uid="{00000000-0010-0000-0300-00000C000000}" name="Refencia: códogo antiguo." dataDxfId="23" totalsRowDxfId="22"/>
  </tableColumns>
  <tableStyleInfo name="TableStyleMedium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A2:D57" totalsRowShown="0" headerRowDxfId="6" headerRowBorderDxfId="5" tableBorderDxfId="4">
  <autoFilter ref="A2:D57" xr:uid="{00000000-0009-0000-0100-000006000000}"/>
  <tableColumns count="4">
    <tableColumn id="1" xr3:uid="{00000000-0010-0000-0400-000001000000}" name="No." dataDxfId="3"/>
    <tableColumn id="4" xr3:uid="{00000000-0010-0000-0400-000004000000}" name="DEPARTAMENTO" dataDxfId="2"/>
    <tableColumn id="2" xr3:uid="{00000000-0010-0000-0400-000002000000}" name="NOMBRE" dataDxfId="1"/>
    <tableColumn id="3" xr3:uid="{00000000-0010-0000-0400-000003000000}" name="CARGO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07/relationships/slicer" Target="../slicers/slicer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0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13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59"/>
  <sheetViews>
    <sheetView showZeros="0" workbookViewId="0">
      <selection activeCell="C18" sqref="C18"/>
    </sheetView>
  </sheetViews>
  <sheetFormatPr baseColWidth="10" defaultRowHeight="14.4" x14ac:dyDescent="0.3"/>
  <cols>
    <col min="2" max="2" width="14.6640625" customWidth="1"/>
    <col min="3" max="3" width="57.6640625" customWidth="1"/>
    <col min="8" max="8" width="12" customWidth="1"/>
    <col min="9" max="9" width="29.44140625" customWidth="1"/>
  </cols>
  <sheetData>
    <row r="2" spans="2:9" ht="15.75" customHeight="1" x14ac:dyDescent="0.3">
      <c r="B2" s="1465" t="s">
        <v>2</v>
      </c>
      <c r="C2" s="1468" t="s">
        <v>5606</v>
      </c>
      <c r="D2" s="1468"/>
      <c r="E2" s="1468"/>
      <c r="F2" s="1468"/>
      <c r="G2" s="1468"/>
      <c r="H2" s="1468"/>
    </row>
    <row r="3" spans="2:9" ht="15.6" x14ac:dyDescent="0.3">
      <c r="B3" s="1465">
        <v>86</v>
      </c>
      <c r="C3" s="1468" t="s">
        <v>5557</v>
      </c>
      <c r="D3" s="1468"/>
      <c r="E3" s="1468"/>
      <c r="F3" s="1468"/>
      <c r="G3" s="1468"/>
      <c r="H3" s="1468"/>
    </row>
    <row r="4" spans="2:9" ht="33" customHeight="1" x14ac:dyDescent="0.3">
      <c r="B4" s="1465">
        <v>2</v>
      </c>
      <c r="C4" s="1468" t="s">
        <v>5558</v>
      </c>
      <c r="D4" s="1468"/>
      <c r="E4" s="1468"/>
      <c r="F4" s="1468"/>
      <c r="G4" s="1468"/>
      <c r="H4" s="1468"/>
    </row>
    <row r="5" spans="2:9" ht="33" customHeight="1" x14ac:dyDescent="0.3">
      <c r="B5" s="1465">
        <v>1</v>
      </c>
      <c r="C5" s="1468" t="s">
        <v>5559</v>
      </c>
      <c r="H5" t="s">
        <v>2</v>
      </c>
      <c r="I5" s="404" t="s">
        <v>5606</v>
      </c>
    </row>
    <row r="6" spans="2:9" ht="47.25" customHeight="1" x14ac:dyDescent="0.3">
      <c r="B6" t="s">
        <v>2</v>
      </c>
      <c r="C6" t="s">
        <v>5605</v>
      </c>
      <c r="H6">
        <v>1</v>
      </c>
      <c r="I6" s="404" t="s">
        <v>5607</v>
      </c>
    </row>
    <row r="7" spans="2:9" ht="51" customHeight="1" x14ac:dyDescent="0.3">
      <c r="B7" s="1469">
        <v>1</v>
      </c>
      <c r="C7" s="1467" t="s">
        <v>5560</v>
      </c>
      <c r="H7">
        <v>2</v>
      </c>
      <c r="I7" s="404" t="s">
        <v>5608</v>
      </c>
    </row>
    <row r="8" spans="2:9" ht="28.8" x14ac:dyDescent="0.3">
      <c r="B8" s="1469">
        <v>2</v>
      </c>
      <c r="C8" s="1467" t="s">
        <v>5561</v>
      </c>
      <c r="H8" s="1470" t="s">
        <v>5610</v>
      </c>
      <c r="I8" s="404" t="s">
        <v>5609</v>
      </c>
    </row>
    <row r="9" spans="2:9" x14ac:dyDescent="0.3">
      <c r="B9" s="1469">
        <v>3</v>
      </c>
      <c r="C9" s="1467" t="s">
        <v>5562</v>
      </c>
    </row>
    <row r="10" spans="2:9" x14ac:dyDescent="0.3">
      <c r="B10" s="1469">
        <v>4</v>
      </c>
      <c r="C10" s="1467" t="s">
        <v>5563</v>
      </c>
    </row>
    <row r="11" spans="2:9" x14ac:dyDescent="0.3">
      <c r="B11" s="1469">
        <v>5</v>
      </c>
      <c r="C11" s="1467" t="s">
        <v>5564</v>
      </c>
    </row>
    <row r="12" spans="2:9" x14ac:dyDescent="0.3">
      <c r="B12" s="1469">
        <v>6</v>
      </c>
      <c r="C12" s="1467" t="s">
        <v>5565</v>
      </c>
    </row>
    <row r="13" spans="2:9" x14ac:dyDescent="0.3">
      <c r="B13" s="1469">
        <v>7</v>
      </c>
      <c r="C13" s="1467" t="s">
        <v>5622</v>
      </c>
    </row>
    <row r="14" spans="2:9" x14ac:dyDescent="0.3">
      <c r="B14" s="1469">
        <v>8</v>
      </c>
      <c r="C14" s="1467" t="s">
        <v>5623</v>
      </c>
    </row>
    <row r="15" spans="2:9" x14ac:dyDescent="0.3">
      <c r="B15" s="1469">
        <v>9</v>
      </c>
      <c r="C15" s="1467" t="s">
        <v>5624</v>
      </c>
    </row>
    <row r="16" spans="2:9" x14ac:dyDescent="0.3">
      <c r="B16" s="1469">
        <v>10</v>
      </c>
      <c r="C16" s="1467" t="s">
        <v>5625</v>
      </c>
    </row>
    <row r="17" spans="2:9" x14ac:dyDescent="0.3">
      <c r="B17" s="1469">
        <v>11</v>
      </c>
      <c r="C17" s="1467" t="s">
        <v>5626</v>
      </c>
    </row>
    <row r="18" spans="2:9" x14ac:dyDescent="0.3">
      <c r="B18" s="1469">
        <v>12</v>
      </c>
      <c r="C18" s="1467" t="s">
        <v>5566</v>
      </c>
    </row>
    <row r="19" spans="2:9" x14ac:dyDescent="0.3">
      <c r="B19" s="1469">
        <v>13</v>
      </c>
      <c r="C19" s="1467" t="s">
        <v>5567</v>
      </c>
    </row>
    <row r="20" spans="2:9" x14ac:dyDescent="0.3">
      <c r="B20" s="1469">
        <v>15</v>
      </c>
      <c r="C20" s="1467" t="s">
        <v>5568</v>
      </c>
    </row>
    <row r="21" spans="2:9" x14ac:dyDescent="0.3">
      <c r="B21" s="1469">
        <v>16</v>
      </c>
      <c r="C21" s="1467" t="s">
        <v>5569</v>
      </c>
    </row>
    <row r="22" spans="2:9" x14ac:dyDescent="0.3">
      <c r="B22" s="1469">
        <v>17</v>
      </c>
      <c r="C22" s="1467" t="s">
        <v>5570</v>
      </c>
    </row>
    <row r="23" spans="2:9" x14ac:dyDescent="0.3">
      <c r="B23" s="1469">
        <v>18</v>
      </c>
      <c r="C23" s="1467" t="s">
        <v>5571</v>
      </c>
    </row>
    <row r="24" spans="2:9" x14ac:dyDescent="0.3">
      <c r="B24" s="1469">
        <v>19</v>
      </c>
      <c r="C24" s="1467" t="s">
        <v>5572</v>
      </c>
    </row>
    <row r="25" spans="2:9" x14ac:dyDescent="0.3">
      <c r="B25" s="1469">
        <v>20</v>
      </c>
      <c r="C25" s="1467" t="s">
        <v>2848</v>
      </c>
    </row>
    <row r="26" spans="2:9" x14ac:dyDescent="0.3">
      <c r="B26" s="1469">
        <v>21</v>
      </c>
      <c r="C26" s="1467" t="s">
        <v>5573</v>
      </c>
    </row>
    <row r="27" spans="2:9" x14ac:dyDescent="0.3">
      <c r="B27" s="1469">
        <v>24</v>
      </c>
      <c r="C27" s="1467" t="s">
        <v>5574</v>
      </c>
    </row>
    <row r="28" spans="2:9" x14ac:dyDescent="0.3">
      <c r="B28" s="1469">
        <v>26</v>
      </c>
      <c r="C28" s="1467" t="s">
        <v>5575</v>
      </c>
    </row>
    <row r="29" spans="2:9" x14ac:dyDescent="0.3">
      <c r="B29" s="1469">
        <v>27</v>
      </c>
      <c r="C29" s="1467" t="s">
        <v>5576</v>
      </c>
      <c r="I29" t="s">
        <v>5617</v>
      </c>
    </row>
    <row r="30" spans="2:9" x14ac:dyDescent="0.3">
      <c r="B30" s="1469">
        <v>28</v>
      </c>
      <c r="C30" s="1467" t="s">
        <v>5577</v>
      </c>
    </row>
    <row r="31" spans="2:9" ht="26.4" x14ac:dyDescent="0.3">
      <c r="B31" s="1469">
        <v>29</v>
      </c>
      <c r="C31" s="1467" t="s">
        <v>5578</v>
      </c>
    </row>
    <row r="32" spans="2:9" x14ac:dyDescent="0.3">
      <c r="B32" s="1469">
        <v>31</v>
      </c>
      <c r="C32" s="1467" t="s">
        <v>5579</v>
      </c>
      <c r="D32" s="1466"/>
    </row>
    <row r="33" spans="2:4" ht="26.4" x14ac:dyDescent="0.3">
      <c r="B33" s="1469">
        <v>32</v>
      </c>
      <c r="C33" s="1467" t="s">
        <v>5580</v>
      </c>
      <c r="D33" s="1466"/>
    </row>
    <row r="34" spans="2:4" x14ac:dyDescent="0.3">
      <c r="B34" s="1469">
        <v>33</v>
      </c>
      <c r="C34" s="1467" t="s">
        <v>5581</v>
      </c>
      <c r="D34" s="1466"/>
    </row>
    <row r="35" spans="2:4" x14ac:dyDescent="0.3">
      <c r="B35" s="1469">
        <v>34</v>
      </c>
      <c r="C35" s="1467" t="s">
        <v>5582</v>
      </c>
      <c r="D35" s="1466"/>
    </row>
    <row r="36" spans="2:4" x14ac:dyDescent="0.3">
      <c r="B36" s="1469">
        <v>35</v>
      </c>
      <c r="C36" s="1467" t="s">
        <v>5583</v>
      </c>
      <c r="D36" s="1466"/>
    </row>
    <row r="37" spans="2:4" x14ac:dyDescent="0.3">
      <c r="B37" s="1469">
        <v>36</v>
      </c>
      <c r="C37" s="1467" t="s">
        <v>5584</v>
      </c>
      <c r="D37" s="1466"/>
    </row>
    <row r="38" spans="2:4" x14ac:dyDescent="0.3">
      <c r="B38" s="1469">
        <v>37</v>
      </c>
      <c r="C38" s="1467" t="s">
        <v>5585</v>
      </c>
      <c r="D38" s="1466"/>
    </row>
    <row r="39" spans="2:4" x14ac:dyDescent="0.3">
      <c r="B39" s="1469">
        <v>38</v>
      </c>
      <c r="C39" s="1467" t="s">
        <v>5613</v>
      </c>
      <c r="D39" s="1466"/>
    </row>
    <row r="40" spans="2:4" x14ac:dyDescent="0.3">
      <c r="B40" s="1469">
        <v>39</v>
      </c>
      <c r="C40" s="1467" t="s">
        <v>5586</v>
      </c>
      <c r="D40" s="1466"/>
    </row>
    <row r="41" spans="2:4" x14ac:dyDescent="0.3">
      <c r="B41" s="1469">
        <v>40</v>
      </c>
      <c r="C41" s="1467" t="s">
        <v>5587</v>
      </c>
      <c r="D41" s="1466"/>
    </row>
    <row r="42" spans="2:4" x14ac:dyDescent="0.3">
      <c r="B42" s="1469">
        <v>41</v>
      </c>
      <c r="C42" s="1467" t="s">
        <v>5588</v>
      </c>
      <c r="D42" s="1466"/>
    </row>
    <row r="43" spans="2:4" x14ac:dyDescent="0.3">
      <c r="B43" s="1469">
        <v>44</v>
      </c>
      <c r="C43" s="1467" t="s">
        <v>5589</v>
      </c>
      <c r="D43" s="1466"/>
    </row>
    <row r="44" spans="2:4" x14ac:dyDescent="0.3">
      <c r="B44" s="1469">
        <v>46</v>
      </c>
      <c r="C44" s="1467" t="s">
        <v>5590</v>
      </c>
      <c r="D44" s="1466"/>
    </row>
    <row r="45" spans="2:4" ht="14.25" customHeight="1" x14ac:dyDescent="0.3">
      <c r="B45" s="1469">
        <v>47</v>
      </c>
      <c r="C45" s="1467" t="s">
        <v>5591</v>
      </c>
      <c r="D45" s="1466"/>
    </row>
    <row r="46" spans="2:4" x14ac:dyDescent="0.3">
      <c r="B46" s="1469">
        <v>48</v>
      </c>
      <c r="C46" s="1467" t="s">
        <v>5592</v>
      </c>
      <c r="D46" s="1466"/>
    </row>
    <row r="47" spans="2:4" x14ac:dyDescent="0.3">
      <c r="B47" s="1469">
        <v>49</v>
      </c>
      <c r="C47" s="1467" t="s">
        <v>5593</v>
      </c>
      <c r="D47" s="1466"/>
    </row>
    <row r="48" spans="2:4" x14ac:dyDescent="0.3">
      <c r="B48" s="1469">
        <v>50</v>
      </c>
      <c r="C48" s="1467" t="s">
        <v>5594</v>
      </c>
      <c r="D48" s="1466"/>
    </row>
    <row r="49" spans="2:4" x14ac:dyDescent="0.3">
      <c r="B49" s="1469">
        <v>52</v>
      </c>
      <c r="C49" s="1467" t="s">
        <v>5595</v>
      </c>
      <c r="D49" s="1466"/>
    </row>
    <row r="50" spans="2:4" x14ac:dyDescent="0.3">
      <c r="B50" s="1469">
        <v>53</v>
      </c>
      <c r="C50" s="1467" t="s">
        <v>5596</v>
      </c>
      <c r="D50" s="1466"/>
    </row>
    <row r="51" spans="2:4" x14ac:dyDescent="0.3">
      <c r="B51" s="1469">
        <v>54</v>
      </c>
      <c r="C51" s="1467" t="s">
        <v>5597</v>
      </c>
      <c r="D51" s="1466"/>
    </row>
    <row r="52" spans="2:4" x14ac:dyDescent="0.3">
      <c r="B52" s="1469">
        <v>55</v>
      </c>
      <c r="C52" s="1467" t="s">
        <v>5598</v>
      </c>
      <c r="D52" s="1466"/>
    </row>
    <row r="53" spans="2:4" ht="26.4" x14ac:dyDescent="0.3">
      <c r="B53" s="1469">
        <v>56</v>
      </c>
      <c r="C53" s="1467" t="s">
        <v>5599</v>
      </c>
      <c r="D53" s="1466"/>
    </row>
    <row r="54" spans="2:4" x14ac:dyDescent="0.3">
      <c r="B54" s="1469">
        <v>57</v>
      </c>
      <c r="C54" s="1467" t="s">
        <v>5600</v>
      </c>
      <c r="D54" s="1466"/>
    </row>
    <row r="55" spans="2:4" x14ac:dyDescent="0.3">
      <c r="B55" s="1469">
        <v>58</v>
      </c>
      <c r="C55" s="1467" t="s">
        <v>5601</v>
      </c>
      <c r="D55" s="1466"/>
    </row>
    <row r="56" spans="2:4" x14ac:dyDescent="0.3">
      <c r="B56" s="1469">
        <v>59</v>
      </c>
      <c r="C56" s="1467" t="s">
        <v>5602</v>
      </c>
      <c r="D56" s="1466"/>
    </row>
    <row r="57" spans="2:4" x14ac:dyDescent="0.3">
      <c r="B57" s="1469">
        <v>60</v>
      </c>
      <c r="C57" s="1467" t="s">
        <v>5603</v>
      </c>
      <c r="D57" s="1466"/>
    </row>
    <row r="58" spans="2:4" x14ac:dyDescent="0.3">
      <c r="B58" s="1469">
        <v>61</v>
      </c>
      <c r="C58" s="1467" t="s">
        <v>5604</v>
      </c>
    </row>
    <row r="59" spans="2:4" x14ac:dyDescent="0.3">
      <c r="B59" s="1483">
        <v>62</v>
      </c>
      <c r="C59" s="1484" t="s">
        <v>5621</v>
      </c>
    </row>
  </sheetData>
  <pageMargins left="0.7" right="0.7" top="0.75" bottom="0.75" header="0.3" footer="0.3"/>
  <pageSetup paperSize="9" orientation="portrait" horizontalDpi="360" verticalDpi="360" r:id="rId1"/>
  <drawing r:id="rId2"/>
  <tableParts count="3">
    <tablePart r:id="rId3"/>
    <tablePart r:id="rId4"/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tabColor rgb="FFFFC000"/>
  </sheetPr>
  <dimension ref="B2:L163"/>
  <sheetViews>
    <sheetView showGridLines="0" workbookViewId="0">
      <pane ySplit="5" topLeftCell="A158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88671875" customWidth="1"/>
    <col min="2" max="2" width="4.33203125" style="62" customWidth="1"/>
    <col min="3" max="3" width="14.5546875" style="62" customWidth="1"/>
    <col min="4" max="4" width="20.88671875" customWidth="1"/>
    <col min="5" max="5" width="11.44140625" style="179"/>
    <col min="6" max="6" width="10.44140625" style="134" customWidth="1"/>
    <col min="7" max="7" width="11.44140625" style="134" customWidth="1"/>
    <col min="8" max="8" width="11.44140625" style="62"/>
    <col min="9" max="9" width="12.33203125" style="62" customWidth="1"/>
    <col min="10" max="10" width="11.44140625" style="62"/>
    <col min="11" max="11" width="18.33203125" style="62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75" t="s">
        <v>3258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s="101" customFormat="1" ht="26.4" x14ac:dyDescent="0.3">
      <c r="B5" s="305" t="s">
        <v>7</v>
      </c>
      <c r="C5" s="306" t="s">
        <v>2</v>
      </c>
      <c r="D5" s="306" t="s">
        <v>6</v>
      </c>
      <c r="E5" s="306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s="101" customFormat="1" x14ac:dyDescent="0.3">
      <c r="B6" s="2078" t="s">
        <v>68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01" customFormat="1" x14ac:dyDescent="0.3">
      <c r="B7" s="727">
        <v>1</v>
      </c>
      <c r="C7" s="12" t="s">
        <v>390</v>
      </c>
      <c r="D7" s="145" t="s">
        <v>11</v>
      </c>
      <c r="E7" s="12" t="s">
        <v>391</v>
      </c>
      <c r="F7" s="730">
        <v>0</v>
      </c>
      <c r="G7" s="730"/>
      <c r="H7" s="66"/>
      <c r="I7" s="166"/>
      <c r="J7" s="727" t="s">
        <v>70</v>
      </c>
      <c r="K7" s="731" t="s">
        <v>5143</v>
      </c>
    </row>
    <row r="8" spans="2:11" s="101" customFormat="1" ht="26.4" x14ac:dyDescent="0.3">
      <c r="B8" s="727">
        <v>2</v>
      </c>
      <c r="C8" s="12" t="s">
        <v>396</v>
      </c>
      <c r="D8" s="145" t="s">
        <v>11</v>
      </c>
      <c r="E8" s="12" t="s">
        <v>394</v>
      </c>
      <c r="F8" s="730">
        <v>0</v>
      </c>
      <c r="G8" s="730"/>
      <c r="H8" s="66"/>
      <c r="I8" s="166"/>
      <c r="J8" s="727" t="s">
        <v>70</v>
      </c>
      <c r="K8" s="731" t="s">
        <v>397</v>
      </c>
    </row>
    <row r="9" spans="2:11" s="101" customFormat="1" x14ac:dyDescent="0.3">
      <c r="B9" s="815">
        <v>3</v>
      </c>
      <c r="C9" s="12" t="s">
        <v>400</v>
      </c>
      <c r="D9" s="145" t="s">
        <v>401</v>
      </c>
      <c r="E9" s="12" t="s">
        <v>394</v>
      </c>
      <c r="F9" s="66">
        <v>0</v>
      </c>
      <c r="G9" s="66"/>
      <c r="H9" s="66"/>
      <c r="I9" s="166"/>
      <c r="J9" s="727" t="s">
        <v>70</v>
      </c>
      <c r="K9" s="727" t="s">
        <v>402</v>
      </c>
    </row>
    <row r="10" spans="2:11" s="101" customFormat="1" x14ac:dyDescent="0.3">
      <c r="B10" s="815">
        <v>4</v>
      </c>
      <c r="C10" s="727" t="s">
        <v>403</v>
      </c>
      <c r="D10" s="144" t="s">
        <v>17</v>
      </c>
      <c r="E10" s="104">
        <v>38718</v>
      </c>
      <c r="F10" s="728">
        <v>125</v>
      </c>
      <c r="G10" s="728"/>
      <c r="H10" s="727"/>
      <c r="I10" s="727"/>
      <c r="J10" s="727" t="s">
        <v>70</v>
      </c>
      <c r="K10" s="727"/>
    </row>
    <row r="11" spans="2:11" s="101" customFormat="1" x14ac:dyDescent="0.3">
      <c r="B11" s="815">
        <v>5</v>
      </c>
      <c r="C11" s="12" t="s">
        <v>404</v>
      </c>
      <c r="D11" s="145" t="s">
        <v>405</v>
      </c>
      <c r="E11" s="12" t="s">
        <v>244</v>
      </c>
      <c r="F11" s="66">
        <v>30</v>
      </c>
      <c r="G11" s="66"/>
      <c r="H11" s="66"/>
      <c r="I11" s="146"/>
      <c r="J11" s="727" t="s">
        <v>70</v>
      </c>
      <c r="K11" s="727" t="s">
        <v>406</v>
      </c>
    </row>
    <row r="12" spans="2:11" s="101" customFormat="1" ht="26.4" x14ac:dyDescent="0.3">
      <c r="B12" s="815">
        <v>6</v>
      </c>
      <c r="C12" s="12" t="s">
        <v>407</v>
      </c>
      <c r="D12" s="145" t="s">
        <v>408</v>
      </c>
      <c r="E12" s="12" t="s">
        <v>244</v>
      </c>
      <c r="F12" s="66">
        <v>30</v>
      </c>
      <c r="G12" s="66"/>
      <c r="H12" s="66"/>
      <c r="I12" s="146"/>
      <c r="J12" s="727" t="s">
        <v>70</v>
      </c>
      <c r="K12" s="731" t="s">
        <v>409</v>
      </c>
    </row>
    <row r="13" spans="2:11" s="101" customFormat="1" x14ac:dyDescent="0.3">
      <c r="B13" s="815">
        <v>7</v>
      </c>
      <c r="C13" s="727" t="s">
        <v>410</v>
      </c>
      <c r="D13" s="144" t="s">
        <v>411</v>
      </c>
      <c r="E13" s="104">
        <v>38718</v>
      </c>
      <c r="F13" s="728">
        <v>158</v>
      </c>
      <c r="G13" s="728"/>
      <c r="H13" s="727"/>
      <c r="I13" s="727"/>
      <c r="J13" s="727" t="s">
        <v>70</v>
      </c>
      <c r="K13" s="727"/>
    </row>
    <row r="14" spans="2:11" s="101" customFormat="1" ht="26.4" x14ac:dyDescent="0.3">
      <c r="B14" s="815">
        <v>8</v>
      </c>
      <c r="C14" s="727" t="s">
        <v>412</v>
      </c>
      <c r="D14" s="144" t="s">
        <v>17</v>
      </c>
      <c r="E14" s="104">
        <v>38718</v>
      </c>
      <c r="F14" s="728">
        <v>55</v>
      </c>
      <c r="G14" s="728"/>
      <c r="H14" s="727"/>
      <c r="I14" s="727"/>
      <c r="J14" s="727" t="s">
        <v>66</v>
      </c>
      <c r="K14" s="731" t="s">
        <v>413</v>
      </c>
    </row>
    <row r="15" spans="2:11" s="183" customFormat="1" ht="39.6" x14ac:dyDescent="0.3">
      <c r="B15" s="815">
        <v>9</v>
      </c>
      <c r="C15" s="7" t="s">
        <v>427</v>
      </c>
      <c r="D15" s="86" t="s">
        <v>227</v>
      </c>
      <c r="E15" s="732"/>
      <c r="F15" s="107"/>
      <c r="G15" s="107"/>
      <c r="H15" s="7"/>
      <c r="I15" s="7"/>
      <c r="J15" s="7" t="s">
        <v>70</v>
      </c>
      <c r="K15" s="732" t="s">
        <v>428</v>
      </c>
    </row>
    <row r="16" spans="2:11" s="101" customFormat="1" x14ac:dyDescent="0.3">
      <c r="B16" s="815">
        <v>10</v>
      </c>
      <c r="C16" s="727" t="s">
        <v>235</v>
      </c>
      <c r="D16" s="84" t="s">
        <v>431</v>
      </c>
      <c r="E16" s="731"/>
      <c r="F16" s="728"/>
      <c r="G16" s="728"/>
      <c r="H16" s="727"/>
      <c r="I16" s="727"/>
      <c r="J16" s="727" t="s">
        <v>66</v>
      </c>
      <c r="K16" s="727" t="s">
        <v>432</v>
      </c>
    </row>
    <row r="17" spans="2:11" s="101" customFormat="1" x14ac:dyDescent="0.3">
      <c r="B17" s="815">
        <v>11</v>
      </c>
      <c r="C17" s="727" t="s">
        <v>235</v>
      </c>
      <c r="D17" s="144" t="s">
        <v>433</v>
      </c>
      <c r="E17" s="731"/>
      <c r="F17" s="728"/>
      <c r="G17" s="728"/>
      <c r="H17" s="727"/>
      <c r="I17" s="727"/>
      <c r="J17" s="727" t="s">
        <v>66</v>
      </c>
      <c r="K17" s="727" t="s">
        <v>434</v>
      </c>
    </row>
    <row r="18" spans="2:11" s="101" customFormat="1" ht="26.4" x14ac:dyDescent="0.3">
      <c r="B18" s="815">
        <v>12</v>
      </c>
      <c r="C18" s="727" t="s">
        <v>235</v>
      </c>
      <c r="D18" s="144" t="s">
        <v>408</v>
      </c>
      <c r="E18" s="731"/>
      <c r="F18" s="728"/>
      <c r="G18" s="728"/>
      <c r="H18" s="727"/>
      <c r="I18" s="727"/>
      <c r="J18" s="727" t="s">
        <v>70</v>
      </c>
      <c r="K18" s="731" t="s">
        <v>437</v>
      </c>
    </row>
    <row r="19" spans="2:11" s="101" customFormat="1" x14ac:dyDescent="0.3">
      <c r="B19" s="815">
        <v>13</v>
      </c>
      <c r="C19" s="727" t="s">
        <v>235</v>
      </c>
      <c r="D19" s="144" t="s">
        <v>438</v>
      </c>
      <c r="E19" s="731"/>
      <c r="F19" s="728"/>
      <c r="G19" s="728"/>
      <c r="H19" s="727"/>
      <c r="I19" s="727"/>
      <c r="J19" s="727" t="s">
        <v>70</v>
      </c>
      <c r="K19" s="727" t="s">
        <v>462</v>
      </c>
    </row>
    <row r="20" spans="2:11" s="101" customFormat="1" x14ac:dyDescent="0.3">
      <c r="B20" s="815">
        <v>14</v>
      </c>
      <c r="C20" s="727" t="s">
        <v>235</v>
      </c>
      <c r="D20" s="144" t="s">
        <v>438</v>
      </c>
      <c r="E20" s="731"/>
      <c r="F20" s="728"/>
      <c r="G20" s="728"/>
      <c r="H20" s="727"/>
      <c r="I20" s="727"/>
      <c r="J20" s="727" t="s">
        <v>70</v>
      </c>
      <c r="K20" s="727" t="s">
        <v>462</v>
      </c>
    </row>
    <row r="21" spans="2:11" s="101" customFormat="1" x14ac:dyDescent="0.3">
      <c r="B21" s="815">
        <v>15</v>
      </c>
      <c r="C21" s="727" t="s">
        <v>235</v>
      </c>
      <c r="D21" s="144" t="s">
        <v>438</v>
      </c>
      <c r="E21" s="731"/>
      <c r="F21" s="728"/>
      <c r="G21" s="728"/>
      <c r="H21" s="727"/>
      <c r="I21" s="727"/>
      <c r="J21" s="727" t="s">
        <v>70</v>
      </c>
      <c r="K21" s="727" t="s">
        <v>462</v>
      </c>
    </row>
    <row r="22" spans="2:11" s="101" customFormat="1" x14ac:dyDescent="0.3">
      <c r="B22" s="815">
        <v>16</v>
      </c>
      <c r="C22" s="727" t="s">
        <v>235</v>
      </c>
      <c r="D22" s="144" t="s">
        <v>438</v>
      </c>
      <c r="E22" s="731"/>
      <c r="F22" s="728"/>
      <c r="G22" s="728"/>
      <c r="H22" s="727"/>
      <c r="I22" s="727"/>
      <c r="J22" s="727" t="s">
        <v>70</v>
      </c>
      <c r="K22" s="727" t="s">
        <v>462</v>
      </c>
    </row>
    <row r="23" spans="2:11" s="101" customFormat="1" x14ac:dyDescent="0.3">
      <c r="B23" s="815">
        <v>17</v>
      </c>
      <c r="C23" s="727" t="s">
        <v>235</v>
      </c>
      <c r="D23" s="144" t="s">
        <v>438</v>
      </c>
      <c r="E23" s="731"/>
      <c r="F23" s="728"/>
      <c r="G23" s="728"/>
      <c r="H23" s="727"/>
      <c r="I23" s="727"/>
      <c r="J23" s="727" t="s">
        <v>70</v>
      </c>
      <c r="K23" s="727" t="s">
        <v>462</v>
      </c>
    </row>
    <row r="24" spans="2:11" s="101" customFormat="1" x14ac:dyDescent="0.3">
      <c r="B24" s="815">
        <v>18</v>
      </c>
      <c r="C24" s="727" t="s">
        <v>235</v>
      </c>
      <c r="D24" s="144" t="s">
        <v>9</v>
      </c>
      <c r="E24" s="731"/>
      <c r="F24" s="728"/>
      <c r="G24" s="728"/>
      <c r="H24" s="727"/>
      <c r="I24" s="727"/>
      <c r="J24" s="727" t="s">
        <v>66</v>
      </c>
      <c r="K24" s="731" t="s">
        <v>5144</v>
      </c>
    </row>
    <row r="25" spans="2:11" s="101" customFormat="1" ht="31.5" customHeight="1" x14ac:dyDescent="0.3">
      <c r="B25" s="815">
        <v>19</v>
      </c>
      <c r="C25" s="727" t="s">
        <v>235</v>
      </c>
      <c r="D25" s="144" t="s">
        <v>408</v>
      </c>
      <c r="E25" s="731"/>
      <c r="F25" s="728"/>
      <c r="G25" s="728"/>
      <c r="H25" s="727"/>
      <c r="I25" s="727"/>
      <c r="J25" s="727" t="s">
        <v>70</v>
      </c>
      <c r="K25" s="731" t="s">
        <v>439</v>
      </c>
    </row>
    <row r="26" spans="2:11" s="101" customFormat="1" ht="32.25" customHeight="1" x14ac:dyDescent="0.3">
      <c r="B26" s="815">
        <v>20</v>
      </c>
      <c r="C26" s="727" t="s">
        <v>235</v>
      </c>
      <c r="D26" s="144" t="s">
        <v>440</v>
      </c>
      <c r="E26" s="731"/>
      <c r="F26" s="728"/>
      <c r="G26" s="728"/>
      <c r="H26" s="727"/>
      <c r="I26" s="727"/>
      <c r="J26" s="727" t="s">
        <v>70</v>
      </c>
      <c r="K26" s="731" t="s">
        <v>441</v>
      </c>
    </row>
    <row r="27" spans="2:11" s="101" customFormat="1" ht="45.75" customHeight="1" x14ac:dyDescent="0.3">
      <c r="B27" s="815">
        <v>21</v>
      </c>
      <c r="C27" s="727" t="s">
        <v>235</v>
      </c>
      <c r="D27" s="144" t="s">
        <v>408</v>
      </c>
      <c r="E27" s="731"/>
      <c r="F27" s="728"/>
      <c r="G27" s="728"/>
      <c r="H27" s="727"/>
      <c r="I27" s="727"/>
      <c r="J27" s="727" t="s">
        <v>70</v>
      </c>
      <c r="K27" s="731" t="s">
        <v>442</v>
      </c>
    </row>
    <row r="28" spans="2:11" s="101" customFormat="1" ht="26.4" x14ac:dyDescent="0.3">
      <c r="B28" s="815">
        <v>22</v>
      </c>
      <c r="C28" s="7" t="s">
        <v>235</v>
      </c>
      <c r="D28" s="86" t="s">
        <v>9</v>
      </c>
      <c r="E28" s="732"/>
      <c r="F28" s="107"/>
      <c r="G28" s="107"/>
      <c r="H28" s="7"/>
      <c r="I28" s="7"/>
      <c r="J28" s="7" t="s">
        <v>70</v>
      </c>
      <c r="K28" s="732" t="s">
        <v>443</v>
      </c>
    </row>
    <row r="29" spans="2:11" s="101" customFormat="1" x14ac:dyDescent="0.3">
      <c r="B29" s="815">
        <v>23</v>
      </c>
      <c r="C29" s="7" t="s">
        <v>474</v>
      </c>
      <c r="D29" s="86" t="s">
        <v>475</v>
      </c>
      <c r="E29" s="732"/>
      <c r="F29" s="107"/>
      <c r="G29" s="107"/>
      <c r="H29" s="7"/>
      <c r="I29" s="7"/>
      <c r="J29" s="7" t="s">
        <v>70</v>
      </c>
      <c r="K29" s="732" t="s">
        <v>476</v>
      </c>
    </row>
    <row r="30" spans="2:11" s="101" customFormat="1" x14ac:dyDescent="0.3">
      <c r="B30" s="815">
        <v>24</v>
      </c>
      <c r="C30" s="7" t="s">
        <v>2945</v>
      </c>
      <c r="D30" s="86" t="s">
        <v>2954</v>
      </c>
      <c r="E30" s="318">
        <v>43768</v>
      </c>
      <c r="F30" s="107">
        <v>307</v>
      </c>
      <c r="G30" s="107" t="s">
        <v>2946</v>
      </c>
      <c r="H30" s="7"/>
      <c r="I30" s="7"/>
      <c r="J30" s="7"/>
      <c r="K30" s="732"/>
    </row>
    <row r="31" spans="2:11" s="101" customFormat="1" x14ac:dyDescent="0.3">
      <c r="B31" s="815">
        <v>25</v>
      </c>
      <c r="C31" s="7" t="s">
        <v>2947</v>
      </c>
      <c r="D31" s="86" t="s">
        <v>32</v>
      </c>
      <c r="E31" s="318">
        <v>43563</v>
      </c>
      <c r="F31" s="107">
        <v>100</v>
      </c>
      <c r="G31" s="107" t="s">
        <v>2909</v>
      </c>
      <c r="H31" s="7"/>
      <c r="I31" s="7"/>
      <c r="J31" s="7"/>
      <c r="K31" s="732"/>
    </row>
    <row r="32" spans="2:11" s="183" customFormat="1" x14ac:dyDescent="0.3">
      <c r="B32" s="815">
        <v>26</v>
      </c>
      <c r="C32" s="7" t="s">
        <v>2949</v>
      </c>
      <c r="D32" s="86" t="s">
        <v>11</v>
      </c>
      <c r="E32" s="318">
        <v>43563</v>
      </c>
      <c r="F32" s="107">
        <v>160</v>
      </c>
      <c r="G32" s="107" t="s">
        <v>2952</v>
      </c>
      <c r="H32" s="7"/>
      <c r="I32" s="7"/>
      <c r="J32" s="7"/>
      <c r="K32" s="732"/>
    </row>
    <row r="33" spans="2:11" s="101" customFormat="1" x14ac:dyDescent="0.3">
      <c r="B33" s="815">
        <v>27</v>
      </c>
      <c r="C33" s="7" t="s">
        <v>4427</v>
      </c>
      <c r="D33" s="86" t="s">
        <v>1076</v>
      </c>
      <c r="E33" s="318">
        <v>43563</v>
      </c>
      <c r="F33" s="107">
        <v>68</v>
      </c>
      <c r="G33" s="107" t="s">
        <v>2909</v>
      </c>
      <c r="H33" s="7"/>
      <c r="I33" s="7"/>
      <c r="J33" s="7"/>
      <c r="K33" s="732"/>
    </row>
    <row r="34" spans="2:11" s="101" customFormat="1" x14ac:dyDescent="0.3">
      <c r="B34" s="815">
        <v>28</v>
      </c>
      <c r="C34" s="727" t="s">
        <v>500</v>
      </c>
      <c r="D34" s="144" t="s">
        <v>498</v>
      </c>
      <c r="E34" s="104">
        <v>38718</v>
      </c>
      <c r="F34" s="728">
        <v>80</v>
      </c>
      <c r="G34" s="728"/>
      <c r="H34" s="727"/>
      <c r="I34" s="727"/>
      <c r="J34" s="727"/>
      <c r="K34" s="727"/>
    </row>
    <row r="35" spans="2:11" s="101" customFormat="1" x14ac:dyDescent="0.3">
      <c r="B35" s="815">
        <v>29</v>
      </c>
      <c r="C35" s="727" t="s">
        <v>501</v>
      </c>
      <c r="D35" s="144" t="s">
        <v>254</v>
      </c>
      <c r="E35" s="104">
        <v>38718</v>
      </c>
      <c r="F35" s="728">
        <v>30</v>
      </c>
      <c r="G35" s="728"/>
      <c r="H35" s="727"/>
      <c r="I35" s="727"/>
      <c r="J35" s="727"/>
      <c r="K35" s="727"/>
    </row>
    <row r="36" spans="2:11" s="101" customFormat="1" x14ac:dyDescent="0.3">
      <c r="B36" s="815">
        <v>30</v>
      </c>
      <c r="C36" s="727" t="s">
        <v>497</v>
      </c>
      <c r="D36" s="144" t="s">
        <v>498</v>
      </c>
      <c r="E36" s="104">
        <v>38718</v>
      </c>
      <c r="F36" s="728"/>
      <c r="G36" s="728"/>
      <c r="H36" s="727"/>
      <c r="I36" s="727"/>
      <c r="J36" s="727"/>
      <c r="K36" s="727"/>
    </row>
    <row r="37" spans="2:11" s="101" customFormat="1" x14ac:dyDescent="0.3">
      <c r="B37" s="815">
        <v>31</v>
      </c>
      <c r="C37" s="815" t="s">
        <v>500</v>
      </c>
      <c r="D37" s="144" t="s">
        <v>498</v>
      </c>
      <c r="E37" s="104">
        <v>38718</v>
      </c>
      <c r="F37" s="816"/>
      <c r="G37" s="816"/>
      <c r="H37" s="815"/>
      <c r="I37" s="815"/>
      <c r="J37" s="815"/>
      <c r="K37" s="815"/>
    </row>
    <row r="38" spans="2:11" s="101" customFormat="1" x14ac:dyDescent="0.3">
      <c r="B38" s="815">
        <v>32</v>
      </c>
      <c r="C38" s="815" t="s">
        <v>5216</v>
      </c>
      <c r="D38" s="144" t="s">
        <v>5217</v>
      </c>
      <c r="E38" s="104"/>
      <c r="F38" s="816"/>
      <c r="G38" s="816"/>
      <c r="H38" s="815"/>
      <c r="I38" s="815"/>
      <c r="J38" s="815"/>
      <c r="K38" s="815"/>
    </row>
    <row r="39" spans="2:11" s="101" customFormat="1" x14ac:dyDescent="0.3">
      <c r="B39" s="815">
        <v>33</v>
      </c>
      <c r="C39" s="815" t="s">
        <v>4359</v>
      </c>
      <c r="D39" s="144" t="s">
        <v>5219</v>
      </c>
      <c r="E39" s="104"/>
      <c r="F39" s="816"/>
      <c r="G39" s="816"/>
      <c r="H39" s="815"/>
      <c r="I39" s="815"/>
      <c r="J39" s="815"/>
      <c r="K39" s="815"/>
    </row>
    <row r="40" spans="2:11" s="101" customFormat="1" x14ac:dyDescent="0.3">
      <c r="B40" s="815">
        <v>34</v>
      </c>
      <c r="C40" s="815" t="s">
        <v>4359</v>
      </c>
      <c r="D40" s="144" t="s">
        <v>5219</v>
      </c>
      <c r="E40" s="104"/>
      <c r="F40" s="816"/>
      <c r="G40" s="816"/>
      <c r="H40" s="815"/>
      <c r="I40" s="815"/>
      <c r="J40" s="815"/>
      <c r="K40" s="815"/>
    </row>
    <row r="41" spans="2:11" s="101" customFormat="1" x14ac:dyDescent="0.3">
      <c r="B41" s="815">
        <v>35</v>
      </c>
      <c r="C41" s="815" t="s">
        <v>4359</v>
      </c>
      <c r="D41" s="144" t="s">
        <v>5219</v>
      </c>
      <c r="E41" s="104"/>
      <c r="F41" s="816"/>
      <c r="G41" s="816"/>
      <c r="H41" s="815"/>
      <c r="I41" s="815"/>
      <c r="J41" s="815"/>
      <c r="K41" s="815"/>
    </row>
    <row r="42" spans="2:11" s="101" customFormat="1" x14ac:dyDescent="0.3">
      <c r="B42" s="815">
        <v>36</v>
      </c>
      <c r="C42" s="815" t="s">
        <v>4359</v>
      </c>
      <c r="D42" s="144" t="s">
        <v>5219</v>
      </c>
      <c r="E42" s="104"/>
      <c r="F42" s="816"/>
      <c r="G42" s="816"/>
      <c r="H42" s="815"/>
      <c r="I42" s="815"/>
      <c r="J42" s="815"/>
      <c r="K42" s="815"/>
    </row>
    <row r="43" spans="2:11" s="101" customFormat="1" x14ac:dyDescent="0.3">
      <c r="B43" s="815">
        <v>37</v>
      </c>
      <c r="C43" s="815" t="s">
        <v>4359</v>
      </c>
      <c r="D43" s="144" t="s">
        <v>5219</v>
      </c>
      <c r="E43" s="104"/>
      <c r="F43" s="816"/>
      <c r="G43" s="816"/>
      <c r="H43" s="815"/>
      <c r="I43" s="815"/>
      <c r="J43" s="815"/>
      <c r="K43" s="815"/>
    </row>
    <row r="44" spans="2:11" s="101" customFormat="1" x14ac:dyDescent="0.3">
      <c r="B44" s="815">
        <v>38</v>
      </c>
      <c r="C44" s="815" t="s">
        <v>4359</v>
      </c>
      <c r="D44" s="144" t="s">
        <v>5219</v>
      </c>
      <c r="E44" s="104"/>
      <c r="F44" s="816"/>
      <c r="G44" s="816"/>
      <c r="H44" s="815"/>
      <c r="I44" s="815"/>
      <c r="J44" s="815"/>
      <c r="K44" s="815"/>
    </row>
    <row r="45" spans="2:11" s="101" customFormat="1" x14ac:dyDescent="0.3">
      <c r="B45" s="815">
        <v>39</v>
      </c>
      <c r="C45" s="815" t="s">
        <v>4359</v>
      </c>
      <c r="D45" s="144" t="s">
        <v>5219</v>
      </c>
      <c r="E45" s="104"/>
      <c r="F45" s="816"/>
      <c r="G45" s="816"/>
      <c r="H45" s="815"/>
      <c r="I45" s="815"/>
      <c r="J45" s="815"/>
      <c r="K45" s="815"/>
    </row>
    <row r="46" spans="2:11" s="101" customFormat="1" x14ac:dyDescent="0.3">
      <c r="B46" s="815">
        <v>40</v>
      </c>
      <c r="C46" s="815" t="s">
        <v>4359</v>
      </c>
      <c r="D46" s="144" t="s">
        <v>5219</v>
      </c>
      <c r="E46" s="104"/>
      <c r="F46" s="816"/>
      <c r="G46" s="816"/>
      <c r="H46" s="815"/>
      <c r="I46" s="815"/>
      <c r="J46" s="815"/>
      <c r="K46" s="815"/>
    </row>
    <row r="47" spans="2:11" s="101" customFormat="1" x14ac:dyDescent="0.3">
      <c r="B47" s="815">
        <v>41</v>
      </c>
      <c r="C47" s="815" t="s">
        <v>4359</v>
      </c>
      <c r="D47" s="144" t="s">
        <v>5219</v>
      </c>
      <c r="E47" s="104"/>
      <c r="F47" s="816"/>
      <c r="G47" s="816"/>
      <c r="H47" s="815"/>
      <c r="I47" s="815"/>
      <c r="J47" s="815"/>
      <c r="K47" s="815"/>
    </row>
    <row r="48" spans="2:11" s="101" customFormat="1" x14ac:dyDescent="0.3">
      <c r="B48" s="815">
        <v>42</v>
      </c>
      <c r="C48" s="815" t="s">
        <v>4359</v>
      </c>
      <c r="D48" s="144" t="s">
        <v>5219</v>
      </c>
      <c r="E48" s="104"/>
      <c r="F48" s="816"/>
      <c r="G48" s="816"/>
      <c r="H48" s="815"/>
      <c r="I48" s="815"/>
      <c r="J48" s="815"/>
      <c r="K48" s="815"/>
    </row>
    <row r="49" spans="2:11" s="101" customFormat="1" x14ac:dyDescent="0.3">
      <c r="B49" s="815">
        <v>43</v>
      </c>
      <c r="C49" s="815" t="s">
        <v>4359</v>
      </c>
      <c r="D49" s="144" t="s">
        <v>5219</v>
      </c>
      <c r="E49" s="104"/>
      <c r="F49" s="816"/>
      <c r="G49" s="816"/>
      <c r="H49" s="815"/>
      <c r="I49" s="815"/>
      <c r="J49" s="815"/>
      <c r="K49" s="815"/>
    </row>
    <row r="50" spans="2:11" s="101" customFormat="1" x14ac:dyDescent="0.3">
      <c r="B50" s="815">
        <v>44</v>
      </c>
      <c r="C50" s="815" t="s">
        <v>4359</v>
      </c>
      <c r="D50" s="144" t="s">
        <v>5219</v>
      </c>
      <c r="E50" s="104"/>
      <c r="F50" s="816"/>
      <c r="G50" s="816"/>
      <c r="H50" s="815"/>
      <c r="I50" s="815"/>
      <c r="J50" s="815"/>
      <c r="K50" s="815"/>
    </row>
    <row r="51" spans="2:11" s="101" customFormat="1" x14ac:dyDescent="0.3">
      <c r="B51" s="2088" t="s">
        <v>458</v>
      </c>
      <c r="C51" s="2089"/>
      <c r="D51" s="2089"/>
      <c r="E51" s="2089"/>
      <c r="F51" s="2089"/>
      <c r="G51" s="2089"/>
      <c r="H51" s="2089"/>
      <c r="I51" s="2089"/>
      <c r="J51" s="2089"/>
      <c r="K51" s="2090"/>
    </row>
    <row r="52" spans="2:11" s="101" customFormat="1" ht="27.75" customHeight="1" x14ac:dyDescent="0.3">
      <c r="B52" s="1226">
        <v>1</v>
      </c>
      <c r="C52" s="1083" t="s">
        <v>4359</v>
      </c>
      <c r="D52" s="144" t="s">
        <v>79</v>
      </c>
      <c r="E52" s="731"/>
      <c r="F52" s="728"/>
      <c r="G52" s="728" t="s">
        <v>2254</v>
      </c>
      <c r="H52" s="731"/>
      <c r="I52" s="731" t="s">
        <v>460</v>
      </c>
      <c r="J52" s="727" t="s">
        <v>70</v>
      </c>
      <c r="K52" s="731"/>
    </row>
    <row r="53" spans="2:11" s="101" customFormat="1" ht="26.25" customHeight="1" x14ac:dyDescent="0.3">
      <c r="B53" s="1226">
        <v>2</v>
      </c>
      <c r="C53" s="1083" t="s">
        <v>4359</v>
      </c>
      <c r="D53" s="144" t="s">
        <v>82</v>
      </c>
      <c r="E53" s="731"/>
      <c r="F53" s="728"/>
      <c r="G53" s="728" t="s">
        <v>910</v>
      </c>
      <c r="H53" s="731"/>
      <c r="I53" s="727" t="s">
        <v>461</v>
      </c>
      <c r="J53" s="727" t="s">
        <v>70</v>
      </c>
      <c r="K53" s="731"/>
    </row>
    <row r="54" spans="2:11" s="101" customFormat="1" ht="52.8" x14ac:dyDescent="0.3">
      <c r="B54" s="727">
        <v>3</v>
      </c>
      <c r="C54" s="727" t="s">
        <v>4359</v>
      </c>
      <c r="D54" s="144" t="s">
        <v>121</v>
      </c>
      <c r="E54" s="731"/>
      <c r="F54" s="728">
        <v>750</v>
      </c>
      <c r="G54" s="728" t="s">
        <v>1306</v>
      </c>
      <c r="H54" s="727" t="s">
        <v>2990</v>
      </c>
      <c r="I54" s="727"/>
      <c r="J54" s="727"/>
      <c r="K54" s="731" t="s">
        <v>5214</v>
      </c>
    </row>
    <row r="55" spans="2:11" s="101" customFormat="1" x14ac:dyDescent="0.3">
      <c r="B55" s="2078" t="s">
        <v>426</v>
      </c>
      <c r="C55" s="2079"/>
      <c r="D55" s="2079"/>
      <c r="E55" s="2079"/>
      <c r="F55" s="2079"/>
      <c r="G55" s="2079"/>
      <c r="H55" s="2079"/>
      <c r="I55" s="2079"/>
      <c r="J55" s="2079"/>
      <c r="K55" s="2080"/>
    </row>
    <row r="56" spans="2:11" s="101" customFormat="1" x14ac:dyDescent="0.3">
      <c r="B56" s="727">
        <v>1</v>
      </c>
      <c r="C56" s="12" t="s">
        <v>414</v>
      </c>
      <c r="D56" s="145" t="s">
        <v>415</v>
      </c>
      <c r="E56" s="12" t="s">
        <v>391</v>
      </c>
      <c r="F56" s="66">
        <v>0</v>
      </c>
      <c r="G56" s="66"/>
      <c r="H56" s="66"/>
      <c r="I56" s="146"/>
      <c r="J56" s="727" t="s">
        <v>70</v>
      </c>
      <c r="K56" s="2034" t="s">
        <v>691</v>
      </c>
    </row>
    <row r="57" spans="2:11" s="101" customFormat="1" x14ac:dyDescent="0.3">
      <c r="B57" s="727">
        <v>2</v>
      </c>
      <c r="C57" s="12" t="s">
        <v>416</v>
      </c>
      <c r="D57" s="145" t="s">
        <v>5393</v>
      </c>
      <c r="E57" s="12" t="s">
        <v>391</v>
      </c>
      <c r="F57" s="66">
        <v>0</v>
      </c>
      <c r="G57" s="66"/>
      <c r="H57" s="66"/>
      <c r="I57" s="146"/>
      <c r="J57" s="727" t="s">
        <v>70</v>
      </c>
      <c r="K57" s="2035"/>
    </row>
    <row r="58" spans="2:11" s="101" customFormat="1" x14ac:dyDescent="0.3">
      <c r="B58" s="815">
        <v>3</v>
      </c>
      <c r="C58" s="12" t="s">
        <v>417</v>
      </c>
      <c r="D58" s="145" t="s">
        <v>5393</v>
      </c>
      <c r="E58" s="12" t="s">
        <v>391</v>
      </c>
      <c r="F58" s="66">
        <v>0</v>
      </c>
      <c r="G58" s="66"/>
      <c r="H58" s="66"/>
      <c r="I58" s="146"/>
      <c r="J58" s="727" t="s">
        <v>70</v>
      </c>
      <c r="K58" s="2035"/>
    </row>
    <row r="59" spans="2:11" s="101" customFormat="1" x14ac:dyDescent="0.3">
      <c r="B59" s="815">
        <v>4</v>
      </c>
      <c r="C59" s="12" t="s">
        <v>418</v>
      </c>
      <c r="D59" s="145" t="s">
        <v>5393</v>
      </c>
      <c r="E59" s="12" t="s">
        <v>391</v>
      </c>
      <c r="F59" s="66">
        <v>0</v>
      </c>
      <c r="G59" s="66"/>
      <c r="H59" s="66"/>
      <c r="I59" s="146"/>
      <c r="J59" s="727" t="s">
        <v>70</v>
      </c>
      <c r="K59" s="2035"/>
    </row>
    <row r="60" spans="2:11" s="101" customFormat="1" x14ac:dyDescent="0.3">
      <c r="B60" s="815">
        <v>5</v>
      </c>
      <c r="C60" s="12" t="s">
        <v>419</v>
      </c>
      <c r="D60" s="145" t="s">
        <v>5393</v>
      </c>
      <c r="E60" s="12" t="s">
        <v>391</v>
      </c>
      <c r="F60" s="66">
        <v>0</v>
      </c>
      <c r="G60" s="66"/>
      <c r="H60" s="66"/>
      <c r="I60" s="146"/>
      <c r="J60" s="727" t="s">
        <v>70</v>
      </c>
      <c r="K60" s="2035"/>
    </row>
    <row r="61" spans="2:11" s="101" customFormat="1" x14ac:dyDescent="0.3">
      <c r="B61" s="815">
        <v>6</v>
      </c>
      <c r="C61" s="12" t="s">
        <v>420</v>
      </c>
      <c r="D61" s="145" t="s">
        <v>5393</v>
      </c>
      <c r="E61" s="12" t="s">
        <v>391</v>
      </c>
      <c r="F61" s="66">
        <v>0</v>
      </c>
      <c r="G61" s="66"/>
      <c r="H61" s="66"/>
      <c r="I61" s="146"/>
      <c r="J61" s="727" t="s">
        <v>70</v>
      </c>
      <c r="K61" s="2035"/>
    </row>
    <row r="62" spans="2:11" s="101" customFormat="1" x14ac:dyDescent="0.3">
      <c r="B62" s="815">
        <v>7</v>
      </c>
      <c r="C62" s="12" t="s">
        <v>421</v>
      </c>
      <c r="D62" s="145" t="s">
        <v>5393</v>
      </c>
      <c r="E62" s="12" t="s">
        <v>391</v>
      </c>
      <c r="F62" s="66">
        <v>0</v>
      </c>
      <c r="G62" s="66"/>
      <c r="H62" s="66"/>
      <c r="I62" s="146"/>
      <c r="J62" s="727" t="s">
        <v>70</v>
      </c>
      <c r="K62" s="2036"/>
    </row>
    <row r="63" spans="2:11" s="101" customFormat="1" x14ac:dyDescent="0.3">
      <c r="B63" s="815">
        <v>8</v>
      </c>
      <c r="C63" s="12" t="s">
        <v>422</v>
      </c>
      <c r="D63" s="145" t="s">
        <v>5393</v>
      </c>
      <c r="E63" s="12" t="s">
        <v>391</v>
      </c>
      <c r="F63" s="66">
        <v>0</v>
      </c>
      <c r="G63" s="66"/>
      <c r="H63" s="66"/>
      <c r="I63" s="146"/>
      <c r="J63" s="727" t="s">
        <v>70</v>
      </c>
      <c r="K63" s="2034" t="s">
        <v>694</v>
      </c>
    </row>
    <row r="64" spans="2:11" s="101" customFormat="1" x14ac:dyDescent="0.3">
      <c r="B64" s="815">
        <v>9</v>
      </c>
      <c r="C64" s="12" t="s">
        <v>423</v>
      </c>
      <c r="D64" s="145" t="s">
        <v>5393</v>
      </c>
      <c r="E64" s="12" t="s">
        <v>391</v>
      </c>
      <c r="F64" s="66">
        <v>0</v>
      </c>
      <c r="G64" s="66"/>
      <c r="H64" s="66"/>
      <c r="I64" s="146"/>
      <c r="J64" s="727" t="s">
        <v>70</v>
      </c>
      <c r="K64" s="2035"/>
    </row>
    <row r="65" spans="2:11" s="101" customFormat="1" x14ac:dyDescent="0.3">
      <c r="B65" s="815">
        <v>10</v>
      </c>
      <c r="C65" s="12" t="s">
        <v>424</v>
      </c>
      <c r="D65" s="145" t="s">
        <v>5393</v>
      </c>
      <c r="E65" s="12" t="s">
        <v>425</v>
      </c>
      <c r="F65" s="66">
        <v>0</v>
      </c>
      <c r="G65" s="66"/>
      <c r="H65" s="66"/>
      <c r="I65" s="146"/>
      <c r="J65" s="727" t="s">
        <v>70</v>
      </c>
      <c r="K65" s="2036"/>
    </row>
    <row r="66" spans="2:11" s="101" customFormat="1" ht="15" customHeight="1" x14ac:dyDescent="0.3">
      <c r="B66" s="815">
        <v>11</v>
      </c>
      <c r="C66" s="727" t="s">
        <v>518</v>
      </c>
      <c r="D66" s="144" t="s">
        <v>519</v>
      </c>
      <c r="E66" s="104">
        <v>40381</v>
      </c>
      <c r="F66" s="728"/>
      <c r="G66" s="728"/>
      <c r="H66" s="727"/>
      <c r="I66" s="727"/>
      <c r="J66" s="727" t="s">
        <v>70</v>
      </c>
      <c r="K66" s="727" t="s">
        <v>692</v>
      </c>
    </row>
    <row r="67" spans="2:11" s="101" customFormat="1" ht="32.25" customHeight="1" x14ac:dyDescent="0.3">
      <c r="B67" s="815">
        <v>12</v>
      </c>
      <c r="C67" s="727" t="s">
        <v>529</v>
      </c>
      <c r="D67" s="145" t="s">
        <v>5393</v>
      </c>
      <c r="E67" s="104">
        <v>40381</v>
      </c>
      <c r="F67" s="728"/>
      <c r="G67" s="728"/>
      <c r="H67" s="727"/>
      <c r="I67" s="727"/>
      <c r="J67" s="727" t="s">
        <v>540</v>
      </c>
      <c r="K67" s="2045" t="s">
        <v>693</v>
      </c>
    </row>
    <row r="68" spans="2:11" s="101" customFormat="1" ht="32.25" customHeight="1" x14ac:dyDescent="0.3">
      <c r="B68" s="815">
        <v>13</v>
      </c>
      <c r="C68" s="727" t="s">
        <v>530</v>
      </c>
      <c r="D68" s="145" t="s">
        <v>5393</v>
      </c>
      <c r="E68" s="104">
        <v>40381</v>
      </c>
      <c r="F68" s="728"/>
      <c r="G68" s="728"/>
      <c r="H68" s="727"/>
      <c r="I68" s="727"/>
      <c r="J68" s="727" t="s">
        <v>66</v>
      </c>
      <c r="K68" s="2047"/>
    </row>
    <row r="69" spans="2:11" s="101" customFormat="1" ht="15" customHeight="1" x14ac:dyDescent="0.3">
      <c r="B69" s="815">
        <v>14</v>
      </c>
      <c r="C69" s="727" t="s">
        <v>4359</v>
      </c>
      <c r="D69" s="144" t="s">
        <v>601</v>
      </c>
      <c r="E69" s="104"/>
      <c r="F69" s="728"/>
      <c r="G69" s="728"/>
      <c r="H69" s="727"/>
      <c r="I69" s="727"/>
      <c r="J69" s="727" t="s">
        <v>66</v>
      </c>
      <c r="K69" s="724" t="s">
        <v>600</v>
      </c>
    </row>
    <row r="70" spans="2:11" s="101" customFormat="1" ht="15" customHeight="1" x14ac:dyDescent="0.3">
      <c r="B70" s="815">
        <v>15</v>
      </c>
      <c r="C70" s="1083" t="s">
        <v>4359</v>
      </c>
      <c r="D70" s="144" t="s">
        <v>601</v>
      </c>
      <c r="E70" s="104"/>
      <c r="F70" s="728"/>
      <c r="G70" s="728"/>
      <c r="H70" s="727"/>
      <c r="I70" s="727"/>
      <c r="J70" s="727" t="s">
        <v>66</v>
      </c>
      <c r="K70" s="724" t="s">
        <v>600</v>
      </c>
    </row>
    <row r="71" spans="2:11" s="101" customFormat="1" ht="15" customHeight="1" x14ac:dyDescent="0.3">
      <c r="B71" s="815">
        <v>16</v>
      </c>
      <c r="C71" s="1083" t="s">
        <v>4359</v>
      </c>
      <c r="D71" s="144" t="s">
        <v>601</v>
      </c>
      <c r="E71" s="104"/>
      <c r="F71" s="728"/>
      <c r="G71" s="728"/>
      <c r="H71" s="727"/>
      <c r="I71" s="727"/>
      <c r="J71" s="727" t="s">
        <v>66</v>
      </c>
      <c r="K71" s="724" t="s">
        <v>600</v>
      </c>
    </row>
    <row r="72" spans="2:11" s="101" customFormat="1" ht="15" customHeight="1" x14ac:dyDescent="0.3">
      <c r="B72" s="815">
        <v>17</v>
      </c>
      <c r="C72" s="1083" t="s">
        <v>4359</v>
      </c>
      <c r="D72" s="144" t="s">
        <v>601</v>
      </c>
      <c r="E72" s="104"/>
      <c r="F72" s="728"/>
      <c r="G72" s="728"/>
      <c r="H72" s="727"/>
      <c r="I72" s="727"/>
      <c r="J72" s="727" t="s">
        <v>66</v>
      </c>
      <c r="K72" s="724" t="s">
        <v>600</v>
      </c>
    </row>
    <row r="73" spans="2:11" s="101" customFormat="1" ht="15" customHeight="1" x14ac:dyDescent="0.3">
      <c r="B73" s="815">
        <v>18</v>
      </c>
      <c r="C73" s="1083" t="s">
        <v>4359</v>
      </c>
      <c r="D73" s="144" t="s">
        <v>601</v>
      </c>
      <c r="E73" s="104"/>
      <c r="F73" s="728"/>
      <c r="G73" s="728"/>
      <c r="H73" s="727"/>
      <c r="I73" s="727"/>
      <c r="J73" s="727" t="s">
        <v>66</v>
      </c>
      <c r="K73" s="724" t="s">
        <v>600</v>
      </c>
    </row>
    <row r="74" spans="2:11" s="101" customFormat="1" ht="15" customHeight="1" x14ac:dyDescent="0.3">
      <c r="B74" s="815">
        <v>19</v>
      </c>
      <c r="C74" s="1083" t="s">
        <v>4359</v>
      </c>
      <c r="D74" s="144" t="s">
        <v>601</v>
      </c>
      <c r="E74" s="104"/>
      <c r="F74" s="728"/>
      <c r="G74" s="728"/>
      <c r="H74" s="727"/>
      <c r="I74" s="727"/>
      <c r="J74" s="727" t="s">
        <v>66</v>
      </c>
      <c r="K74" s="724" t="s">
        <v>600</v>
      </c>
    </row>
    <row r="75" spans="2:11" s="101" customFormat="1" ht="15" customHeight="1" x14ac:dyDescent="0.3">
      <c r="B75" s="815">
        <v>20</v>
      </c>
      <c r="C75" s="1083" t="s">
        <v>4359</v>
      </c>
      <c r="D75" s="144" t="s">
        <v>601</v>
      </c>
      <c r="E75" s="104"/>
      <c r="F75" s="728"/>
      <c r="G75" s="728"/>
      <c r="H75" s="727"/>
      <c r="I75" s="727"/>
      <c r="J75" s="727" t="s">
        <v>66</v>
      </c>
      <c r="K75" s="724" t="s">
        <v>603</v>
      </c>
    </row>
    <row r="76" spans="2:11" s="101" customFormat="1" ht="15" customHeight="1" x14ac:dyDescent="0.3">
      <c r="B76" s="815">
        <v>21</v>
      </c>
      <c r="C76" s="1083" t="s">
        <v>4359</v>
      </c>
      <c r="D76" s="144" t="s">
        <v>601</v>
      </c>
      <c r="E76" s="104"/>
      <c r="F76" s="728"/>
      <c r="G76" s="728"/>
      <c r="H76" s="727"/>
      <c r="I76" s="727"/>
      <c r="J76" s="727" t="s">
        <v>66</v>
      </c>
      <c r="K76" s="724" t="s">
        <v>603</v>
      </c>
    </row>
    <row r="77" spans="2:11" s="101" customFormat="1" ht="15" customHeight="1" x14ac:dyDescent="0.3">
      <c r="B77" s="815">
        <v>22</v>
      </c>
      <c r="C77" s="1083" t="s">
        <v>4359</v>
      </c>
      <c r="D77" s="144" t="s">
        <v>601</v>
      </c>
      <c r="E77" s="104"/>
      <c r="F77" s="728"/>
      <c r="G77" s="728"/>
      <c r="H77" s="727"/>
      <c r="I77" s="727"/>
      <c r="J77" s="727" t="s">
        <v>66</v>
      </c>
      <c r="K77" s="724" t="s">
        <v>603</v>
      </c>
    </row>
    <row r="78" spans="2:11" s="101" customFormat="1" ht="15" customHeight="1" x14ac:dyDescent="0.3">
      <c r="B78" s="815">
        <v>23</v>
      </c>
      <c r="C78" s="1083" t="s">
        <v>4359</v>
      </c>
      <c r="D78" s="144" t="s">
        <v>601</v>
      </c>
      <c r="E78" s="731"/>
      <c r="F78" s="728"/>
      <c r="G78" s="728"/>
      <c r="H78" s="727"/>
      <c r="I78" s="727"/>
      <c r="J78" s="727" t="s">
        <v>66</v>
      </c>
      <c r="K78" s="724" t="s">
        <v>603</v>
      </c>
    </row>
    <row r="79" spans="2:11" s="101" customFormat="1" ht="15" customHeight="1" x14ac:dyDescent="0.3">
      <c r="B79" s="815">
        <v>24</v>
      </c>
      <c r="C79" s="1083" t="s">
        <v>4359</v>
      </c>
      <c r="D79" s="144" t="s">
        <v>601</v>
      </c>
      <c r="E79" s="731"/>
      <c r="F79" s="728"/>
      <c r="G79" s="728"/>
      <c r="H79" s="727"/>
      <c r="I79" s="727"/>
      <c r="J79" s="727" t="s">
        <v>66</v>
      </c>
      <c r="K79" s="724" t="s">
        <v>603</v>
      </c>
    </row>
    <row r="80" spans="2:11" s="101" customFormat="1" ht="15" customHeight="1" x14ac:dyDescent="0.3">
      <c r="B80" s="815">
        <v>25</v>
      </c>
      <c r="C80" s="1083" t="s">
        <v>4359</v>
      </c>
      <c r="D80" s="144" t="s">
        <v>601</v>
      </c>
      <c r="E80" s="731"/>
      <c r="F80" s="728"/>
      <c r="G80" s="728"/>
      <c r="H80" s="727"/>
      <c r="I80" s="727"/>
      <c r="J80" s="727" t="s">
        <v>66</v>
      </c>
      <c r="K80" s="724" t="s">
        <v>603</v>
      </c>
    </row>
    <row r="81" spans="2:11" s="101" customFormat="1" ht="27.75" customHeight="1" x14ac:dyDescent="0.3">
      <c r="B81" s="815">
        <v>26</v>
      </c>
      <c r="C81" s="1083" t="s">
        <v>4359</v>
      </c>
      <c r="D81" s="144" t="s">
        <v>5392</v>
      </c>
      <c r="E81" s="731"/>
      <c r="F81" s="728"/>
      <c r="G81" s="728"/>
      <c r="H81" s="727"/>
      <c r="I81" s="727"/>
      <c r="J81" s="727" t="s">
        <v>70</v>
      </c>
      <c r="K81" s="724" t="s">
        <v>615</v>
      </c>
    </row>
    <row r="82" spans="2:11" s="101" customFormat="1" ht="27.75" customHeight="1" x14ac:dyDescent="0.3">
      <c r="B82" s="815">
        <v>27</v>
      </c>
      <c r="C82" s="1083" t="s">
        <v>4359</v>
      </c>
      <c r="D82" s="144" t="s">
        <v>5392</v>
      </c>
      <c r="E82" s="731"/>
      <c r="F82" s="728"/>
      <c r="G82" s="728"/>
      <c r="H82" s="727"/>
      <c r="I82" s="727"/>
      <c r="J82" s="727" t="s">
        <v>70</v>
      </c>
      <c r="K82" s="724" t="s">
        <v>615</v>
      </c>
    </row>
    <row r="83" spans="2:11" s="101" customFormat="1" ht="26.4" x14ac:dyDescent="0.3">
      <c r="B83" s="815">
        <v>28</v>
      </c>
      <c r="C83" s="1083" t="s">
        <v>4359</v>
      </c>
      <c r="D83" s="144" t="s">
        <v>5392</v>
      </c>
      <c r="E83" s="731"/>
      <c r="F83" s="728"/>
      <c r="G83" s="728"/>
      <c r="H83" s="727"/>
      <c r="I83" s="727"/>
      <c r="J83" s="727" t="s">
        <v>70</v>
      </c>
      <c r="K83" s="731" t="s">
        <v>616</v>
      </c>
    </row>
    <row r="84" spans="2:11" s="101" customFormat="1" x14ac:dyDescent="0.3">
      <c r="B84" s="815">
        <v>29</v>
      </c>
      <c r="C84" s="1083" t="s">
        <v>4359</v>
      </c>
      <c r="D84" s="144" t="s">
        <v>5392</v>
      </c>
      <c r="E84" s="731"/>
      <c r="F84" s="728"/>
      <c r="G84" s="728"/>
      <c r="H84" s="727"/>
      <c r="I84" s="727"/>
      <c r="J84" s="727" t="s">
        <v>70</v>
      </c>
      <c r="K84" s="731" t="s">
        <v>617</v>
      </c>
    </row>
    <row r="85" spans="2:11" s="101" customFormat="1" x14ac:dyDescent="0.3">
      <c r="B85" s="2070" t="s">
        <v>239</v>
      </c>
      <c r="C85" s="2071"/>
      <c r="D85" s="2071"/>
      <c r="E85" s="2071"/>
      <c r="F85" s="2071"/>
      <c r="G85" s="2071"/>
      <c r="H85" s="2071"/>
      <c r="I85" s="2071"/>
      <c r="J85" s="2071"/>
      <c r="K85" s="2072"/>
    </row>
    <row r="86" spans="2:11" s="101" customFormat="1" x14ac:dyDescent="0.3">
      <c r="B86" s="727">
        <v>1</v>
      </c>
      <c r="C86" s="12" t="s">
        <v>444</v>
      </c>
      <c r="D86" s="145" t="s">
        <v>445</v>
      </c>
      <c r="E86" s="12" t="s">
        <v>394</v>
      </c>
      <c r="F86" s="66">
        <v>0</v>
      </c>
      <c r="G86" s="66"/>
      <c r="H86" s="66"/>
      <c r="I86" s="146"/>
      <c r="J86" s="727" t="s">
        <v>70</v>
      </c>
      <c r="K86" s="727" t="s">
        <v>456</v>
      </c>
    </row>
    <row r="87" spans="2:11" s="101" customFormat="1" x14ac:dyDescent="0.3">
      <c r="B87" s="727">
        <v>2</v>
      </c>
      <c r="C87" s="12" t="s">
        <v>446</v>
      </c>
      <c r="D87" s="145" t="s">
        <v>445</v>
      </c>
      <c r="E87" s="12" t="s">
        <v>394</v>
      </c>
      <c r="F87" s="66">
        <v>0</v>
      </c>
      <c r="G87" s="66"/>
      <c r="H87" s="66"/>
      <c r="I87" s="146"/>
      <c r="J87" s="727" t="s">
        <v>70</v>
      </c>
      <c r="K87" s="727" t="s">
        <v>456</v>
      </c>
    </row>
    <row r="88" spans="2:11" s="101" customFormat="1" x14ac:dyDescent="0.3">
      <c r="B88" s="815">
        <v>3</v>
      </c>
      <c r="C88" s="12" t="s">
        <v>447</v>
      </c>
      <c r="D88" s="145" t="s">
        <v>445</v>
      </c>
      <c r="E88" s="12" t="s">
        <v>394</v>
      </c>
      <c r="F88" s="66">
        <v>0</v>
      </c>
      <c r="G88" s="66"/>
      <c r="H88" s="66"/>
      <c r="I88" s="146"/>
      <c r="J88" s="727" t="s">
        <v>70</v>
      </c>
      <c r="K88" s="727" t="s">
        <v>456</v>
      </c>
    </row>
    <row r="89" spans="2:11" s="101" customFormat="1" x14ac:dyDescent="0.3">
      <c r="B89" s="815">
        <v>4</v>
      </c>
      <c r="C89" s="12" t="s">
        <v>448</v>
      </c>
      <c r="D89" s="145" t="s">
        <v>445</v>
      </c>
      <c r="E89" s="12" t="s">
        <v>394</v>
      </c>
      <c r="F89" s="66">
        <v>0</v>
      </c>
      <c r="G89" s="66"/>
      <c r="H89" s="66"/>
      <c r="I89" s="146"/>
      <c r="J89" s="727" t="s">
        <v>70</v>
      </c>
      <c r="K89" s="727" t="s">
        <v>456</v>
      </c>
    </row>
    <row r="90" spans="2:11" s="101" customFormat="1" x14ac:dyDescent="0.3">
      <c r="B90" s="815">
        <v>5</v>
      </c>
      <c r="C90" s="12" t="s">
        <v>449</v>
      </c>
      <c r="D90" s="145" t="s">
        <v>445</v>
      </c>
      <c r="E90" s="12" t="s">
        <v>394</v>
      </c>
      <c r="F90" s="66">
        <v>0</v>
      </c>
      <c r="G90" s="66"/>
      <c r="H90" s="66"/>
      <c r="I90" s="146"/>
      <c r="J90" s="727" t="s">
        <v>70</v>
      </c>
      <c r="K90" s="727" t="s">
        <v>456</v>
      </c>
    </row>
    <row r="91" spans="2:11" s="101" customFormat="1" x14ac:dyDescent="0.3">
      <c r="B91" s="815">
        <v>6</v>
      </c>
      <c r="C91" s="12" t="s">
        <v>450</v>
      </c>
      <c r="D91" s="145" t="s">
        <v>445</v>
      </c>
      <c r="E91" s="12" t="s">
        <v>394</v>
      </c>
      <c r="F91" s="66">
        <v>0</v>
      </c>
      <c r="G91" s="66"/>
      <c r="H91" s="66"/>
      <c r="I91" s="146"/>
      <c r="J91" s="727" t="s">
        <v>70</v>
      </c>
      <c r="K91" s="727" t="s">
        <v>456</v>
      </c>
    </row>
    <row r="92" spans="2:11" s="101" customFormat="1" x14ac:dyDescent="0.3">
      <c r="B92" s="815">
        <v>7</v>
      </c>
      <c r="C92" s="12" t="s">
        <v>451</v>
      </c>
      <c r="D92" s="145" t="s">
        <v>445</v>
      </c>
      <c r="E92" s="12" t="s">
        <v>394</v>
      </c>
      <c r="F92" s="66">
        <v>0</v>
      </c>
      <c r="G92" s="66"/>
      <c r="H92" s="66"/>
      <c r="I92" s="146"/>
      <c r="J92" s="727" t="s">
        <v>70</v>
      </c>
      <c r="K92" s="727" t="s">
        <v>456</v>
      </c>
    </row>
    <row r="93" spans="2:11" s="101" customFormat="1" x14ac:dyDescent="0.3">
      <c r="B93" s="815">
        <v>8</v>
      </c>
      <c r="C93" s="12" t="s">
        <v>452</v>
      </c>
      <c r="D93" s="145" t="s">
        <v>445</v>
      </c>
      <c r="E93" s="12" t="s">
        <v>394</v>
      </c>
      <c r="F93" s="66">
        <v>0</v>
      </c>
      <c r="G93" s="66"/>
      <c r="H93" s="66"/>
      <c r="I93" s="146"/>
      <c r="J93" s="727" t="s">
        <v>70</v>
      </c>
      <c r="K93" s="727" t="s">
        <v>456</v>
      </c>
    </row>
    <row r="94" spans="2:11" s="101" customFormat="1" x14ac:dyDescent="0.3">
      <c r="B94" s="815">
        <v>9</v>
      </c>
      <c r="C94" s="12" t="s">
        <v>453</v>
      </c>
      <c r="D94" s="145" t="s">
        <v>445</v>
      </c>
      <c r="E94" s="12" t="s">
        <v>394</v>
      </c>
      <c r="F94" s="66">
        <v>0</v>
      </c>
      <c r="G94" s="66"/>
      <c r="H94" s="66"/>
      <c r="I94" s="146"/>
      <c r="J94" s="727" t="s">
        <v>70</v>
      </c>
      <c r="K94" s="727" t="s">
        <v>456</v>
      </c>
    </row>
    <row r="95" spans="2:11" s="101" customFormat="1" x14ac:dyDescent="0.3">
      <c r="B95" s="815">
        <v>10</v>
      </c>
      <c r="C95" s="12" t="s">
        <v>454</v>
      </c>
      <c r="D95" s="145" t="s">
        <v>445</v>
      </c>
      <c r="E95" s="12" t="s">
        <v>394</v>
      </c>
      <c r="F95" s="66">
        <v>0</v>
      </c>
      <c r="G95" s="66"/>
      <c r="H95" s="66"/>
      <c r="I95" s="146"/>
      <c r="J95" s="727" t="s">
        <v>70</v>
      </c>
      <c r="K95" s="727" t="s">
        <v>456</v>
      </c>
    </row>
    <row r="96" spans="2:11" s="101" customFormat="1" x14ac:dyDescent="0.3">
      <c r="B96" s="815">
        <v>11</v>
      </c>
      <c r="C96" s="12" t="s">
        <v>455</v>
      </c>
      <c r="D96" s="145" t="s">
        <v>445</v>
      </c>
      <c r="E96" s="12" t="s">
        <v>394</v>
      </c>
      <c r="F96" s="66">
        <v>0</v>
      </c>
      <c r="G96" s="66"/>
      <c r="H96" s="66"/>
      <c r="I96" s="146"/>
      <c r="J96" s="727" t="s">
        <v>70</v>
      </c>
      <c r="K96" s="727" t="s">
        <v>456</v>
      </c>
    </row>
    <row r="97" spans="2:11" s="101" customFormat="1" x14ac:dyDescent="0.3">
      <c r="B97" s="815">
        <v>12</v>
      </c>
      <c r="C97" s="727" t="s">
        <v>235</v>
      </c>
      <c r="D97" s="144" t="s">
        <v>445</v>
      </c>
      <c r="E97" s="731"/>
      <c r="F97" s="728"/>
      <c r="G97" s="728"/>
      <c r="H97" s="727"/>
      <c r="I97" s="727"/>
      <c r="J97" s="727" t="s">
        <v>70</v>
      </c>
      <c r="K97" s="727" t="s">
        <v>456</v>
      </c>
    </row>
    <row r="98" spans="2:11" s="101" customFormat="1" x14ac:dyDescent="0.3">
      <c r="B98" s="815">
        <v>13</v>
      </c>
      <c r="C98" s="727" t="s">
        <v>235</v>
      </c>
      <c r="D98" s="144" t="s">
        <v>445</v>
      </c>
      <c r="E98" s="731"/>
      <c r="F98" s="728"/>
      <c r="G98" s="728"/>
      <c r="H98" s="727"/>
      <c r="I98" s="727"/>
      <c r="J98" s="727" t="s">
        <v>70</v>
      </c>
      <c r="K98" s="727" t="s">
        <v>456</v>
      </c>
    </row>
    <row r="99" spans="2:11" s="101" customFormat="1" ht="30" customHeight="1" x14ac:dyDescent="0.3">
      <c r="B99" s="815">
        <v>14</v>
      </c>
      <c r="C99" s="727" t="s">
        <v>235</v>
      </c>
      <c r="D99" s="144" t="s">
        <v>445</v>
      </c>
      <c r="E99" s="731"/>
      <c r="F99" s="728"/>
      <c r="G99" s="728"/>
      <c r="H99" s="727"/>
      <c r="I99" s="727"/>
      <c r="J99" s="727" t="s">
        <v>70</v>
      </c>
      <c r="K99" s="731" t="s">
        <v>457</v>
      </c>
    </row>
    <row r="100" spans="2:11" s="101" customFormat="1" ht="26.4" x14ac:dyDescent="0.3">
      <c r="B100" s="815">
        <v>15</v>
      </c>
      <c r="C100" s="727" t="s">
        <v>509</v>
      </c>
      <c r="D100" s="144" t="s">
        <v>5394</v>
      </c>
      <c r="E100" s="104">
        <v>40381</v>
      </c>
      <c r="F100" s="728"/>
      <c r="G100" s="728"/>
      <c r="H100" s="727"/>
      <c r="I100" s="727"/>
      <c r="J100" s="727" t="s">
        <v>70</v>
      </c>
      <c r="K100" s="731" t="s">
        <v>510</v>
      </c>
    </row>
    <row r="101" spans="2:11" s="101" customFormat="1" ht="30.75" customHeight="1" x14ac:dyDescent="0.3">
      <c r="B101" s="815">
        <v>16</v>
      </c>
      <c r="C101" s="727" t="s">
        <v>556</v>
      </c>
      <c r="D101" s="144" t="s">
        <v>5394</v>
      </c>
      <c r="E101" s="104">
        <v>40382</v>
      </c>
      <c r="F101" s="728"/>
      <c r="G101" s="728"/>
      <c r="H101" s="727"/>
      <c r="I101" s="727"/>
      <c r="J101" s="727" t="s">
        <v>70</v>
      </c>
      <c r="K101" s="731" t="s">
        <v>557</v>
      </c>
    </row>
    <row r="102" spans="2:11" s="101" customFormat="1" ht="52.8" x14ac:dyDescent="0.3">
      <c r="B102" s="815">
        <v>17</v>
      </c>
      <c r="C102" s="727" t="s">
        <v>429</v>
      </c>
      <c r="D102" s="144" t="s">
        <v>5394</v>
      </c>
      <c r="E102" s="104"/>
      <c r="F102" s="728"/>
      <c r="G102" s="728"/>
      <c r="H102" s="727"/>
      <c r="I102" s="727"/>
      <c r="J102" s="727" t="s">
        <v>70</v>
      </c>
      <c r="K102" s="731" t="s">
        <v>588</v>
      </c>
    </row>
    <row r="103" spans="2:11" s="101" customFormat="1" ht="26.4" x14ac:dyDescent="0.3">
      <c r="B103" s="815">
        <v>18</v>
      </c>
      <c r="C103" s="1083" t="s">
        <v>4359</v>
      </c>
      <c r="D103" s="144" t="s">
        <v>589</v>
      </c>
      <c r="E103" s="104"/>
      <c r="F103" s="728"/>
      <c r="G103" s="728"/>
      <c r="H103" s="727"/>
      <c r="I103" s="727"/>
      <c r="J103" s="727" t="s">
        <v>70</v>
      </c>
      <c r="K103" s="731" t="s">
        <v>590</v>
      </c>
    </row>
    <row r="104" spans="2:11" s="101" customFormat="1" x14ac:dyDescent="0.3">
      <c r="B104" s="2078" t="s">
        <v>931</v>
      </c>
      <c r="C104" s="2079"/>
      <c r="D104" s="2079"/>
      <c r="E104" s="2079"/>
      <c r="F104" s="2079"/>
      <c r="G104" s="2079"/>
      <c r="H104" s="2079"/>
      <c r="I104" s="2079"/>
      <c r="J104" s="2079"/>
      <c r="K104" s="2080"/>
    </row>
    <row r="105" spans="2:11" s="62" customFormat="1" x14ac:dyDescent="0.3">
      <c r="B105" s="815">
        <v>1</v>
      </c>
      <c r="C105" s="815" t="s">
        <v>2907</v>
      </c>
      <c r="D105" s="85" t="s">
        <v>48</v>
      </c>
      <c r="E105" s="104">
        <v>43581</v>
      </c>
      <c r="F105" s="816">
        <v>500</v>
      </c>
      <c r="G105" s="816"/>
      <c r="H105" s="815"/>
      <c r="I105" s="815"/>
      <c r="J105" s="815" t="s">
        <v>70</v>
      </c>
      <c r="K105" s="817" t="s">
        <v>2908</v>
      </c>
    </row>
    <row r="106" spans="2:11" s="62" customFormat="1" x14ac:dyDescent="0.3">
      <c r="B106" s="815">
        <v>2</v>
      </c>
      <c r="C106" s="815" t="s">
        <v>4359</v>
      </c>
      <c r="D106" s="85" t="s">
        <v>548</v>
      </c>
      <c r="E106" s="104"/>
      <c r="F106" s="816"/>
      <c r="G106" s="816"/>
      <c r="H106" s="815"/>
      <c r="I106" s="815"/>
      <c r="J106" s="815"/>
      <c r="K106" s="817" t="s">
        <v>5218</v>
      </c>
    </row>
    <row r="107" spans="2:11" s="62" customFormat="1" x14ac:dyDescent="0.3">
      <c r="B107" s="815">
        <v>3</v>
      </c>
      <c r="C107" s="815" t="s">
        <v>4359</v>
      </c>
      <c r="D107" s="85" t="s">
        <v>548</v>
      </c>
      <c r="E107" s="104"/>
      <c r="F107" s="816"/>
      <c r="G107" s="816"/>
      <c r="H107" s="815"/>
      <c r="I107" s="815"/>
      <c r="J107" s="815"/>
      <c r="K107" s="817" t="s">
        <v>5218</v>
      </c>
    </row>
    <row r="108" spans="2:11" s="101" customFormat="1" x14ac:dyDescent="0.3">
      <c r="B108" s="2078" t="s">
        <v>607</v>
      </c>
      <c r="C108" s="2079"/>
      <c r="D108" s="2079"/>
      <c r="E108" s="2079"/>
      <c r="F108" s="2079"/>
      <c r="G108" s="2079"/>
      <c r="H108" s="2079"/>
      <c r="I108" s="2079"/>
      <c r="J108" s="2079"/>
      <c r="K108" s="2080"/>
    </row>
    <row r="109" spans="2:11" s="101" customFormat="1" x14ac:dyDescent="0.3">
      <c r="B109" s="727">
        <v>1</v>
      </c>
      <c r="C109" s="727" t="s">
        <v>539</v>
      </c>
      <c r="D109" s="144" t="s">
        <v>388</v>
      </c>
      <c r="E109" s="104">
        <v>40381</v>
      </c>
      <c r="F109" s="728"/>
      <c r="G109" s="728"/>
      <c r="H109" s="727"/>
      <c r="I109" s="727"/>
      <c r="J109" s="727" t="s">
        <v>540</v>
      </c>
      <c r="K109" s="727"/>
    </row>
    <row r="110" spans="2:11" s="101" customFormat="1" x14ac:dyDescent="0.3">
      <c r="B110" s="727">
        <v>2</v>
      </c>
      <c r="C110" s="727" t="s">
        <v>541</v>
      </c>
      <c r="D110" s="144" t="s">
        <v>542</v>
      </c>
      <c r="E110" s="104">
        <v>40382</v>
      </c>
      <c r="F110" s="728"/>
      <c r="G110" s="728"/>
      <c r="H110" s="727"/>
      <c r="I110" s="727"/>
      <c r="J110" s="727" t="s">
        <v>540</v>
      </c>
      <c r="K110" s="727"/>
    </row>
    <row r="111" spans="2:11" s="101" customFormat="1" ht="39.6" x14ac:dyDescent="0.3">
      <c r="B111" s="1153">
        <v>3</v>
      </c>
      <c r="C111" s="727" t="s">
        <v>5215</v>
      </c>
      <c r="D111" s="144" t="s">
        <v>591</v>
      </c>
      <c r="E111" s="104"/>
      <c r="F111" s="728"/>
      <c r="G111" s="728"/>
      <c r="H111" s="727"/>
      <c r="I111" s="727"/>
      <c r="J111" s="727" t="s">
        <v>70</v>
      </c>
      <c r="K111" s="731" t="s">
        <v>592</v>
      </c>
    </row>
    <row r="112" spans="2:11" s="101" customFormat="1" ht="42" customHeight="1" x14ac:dyDescent="0.3">
      <c r="B112" s="1153">
        <v>4</v>
      </c>
      <c r="C112" s="1083" t="s">
        <v>4359</v>
      </c>
      <c r="D112" s="144" t="s">
        <v>604</v>
      </c>
      <c r="E112" s="104"/>
      <c r="F112" s="728"/>
      <c r="G112" s="728" t="s">
        <v>5444</v>
      </c>
      <c r="H112" s="727"/>
      <c r="I112" s="727"/>
      <c r="J112" s="727" t="s">
        <v>70</v>
      </c>
      <c r="K112" s="731" t="s">
        <v>606</v>
      </c>
    </row>
    <row r="113" spans="2:12" s="101" customFormat="1" x14ac:dyDescent="0.3">
      <c r="B113" s="1153">
        <v>5</v>
      </c>
      <c r="C113" s="1083" t="s">
        <v>4359</v>
      </c>
      <c r="D113" s="144" t="s">
        <v>610</v>
      </c>
      <c r="E113" s="104"/>
      <c r="F113" s="728"/>
      <c r="G113" s="728"/>
      <c r="H113" s="727"/>
      <c r="I113" s="727"/>
      <c r="J113" s="727" t="s">
        <v>70</v>
      </c>
      <c r="K113" s="731" t="s">
        <v>611</v>
      </c>
    </row>
    <row r="114" spans="2:12" s="101" customFormat="1" x14ac:dyDescent="0.3">
      <c r="B114" s="2078" t="s">
        <v>608</v>
      </c>
      <c r="C114" s="2079"/>
      <c r="D114" s="2079"/>
      <c r="E114" s="2079"/>
      <c r="F114" s="2079"/>
      <c r="G114" s="2079"/>
      <c r="H114" s="2079"/>
      <c r="I114" s="2079"/>
      <c r="J114" s="2079"/>
      <c r="K114" s="2080"/>
    </row>
    <row r="115" spans="2:12" s="101" customFormat="1" ht="26.4" x14ac:dyDescent="0.3">
      <c r="B115" s="727">
        <v>1</v>
      </c>
      <c r="C115" s="1083" t="s">
        <v>4359</v>
      </c>
      <c r="D115" s="144" t="s">
        <v>548</v>
      </c>
      <c r="E115" s="104"/>
      <c r="F115" s="728"/>
      <c r="G115" s="728" t="s">
        <v>5445</v>
      </c>
      <c r="H115" s="727" t="s">
        <v>378</v>
      </c>
      <c r="I115" s="727"/>
      <c r="J115" s="727" t="s">
        <v>70</v>
      </c>
      <c r="K115" s="731" t="s">
        <v>609</v>
      </c>
    </row>
    <row r="116" spans="2:12" s="101" customFormat="1" x14ac:dyDescent="0.3">
      <c r="B116" s="2078" t="s">
        <v>1879</v>
      </c>
      <c r="C116" s="2079"/>
      <c r="D116" s="2079"/>
      <c r="E116" s="2079"/>
      <c r="F116" s="2079"/>
      <c r="G116" s="2079"/>
      <c r="H116" s="2079"/>
      <c r="I116" s="2079"/>
      <c r="J116" s="2079"/>
      <c r="K116" s="2080"/>
    </row>
    <row r="117" spans="2:12" s="101" customFormat="1" ht="39.6" x14ac:dyDescent="0.3">
      <c r="B117" s="727">
        <v>1</v>
      </c>
      <c r="C117" s="727" t="s">
        <v>584</v>
      </c>
      <c r="D117" s="144" t="s">
        <v>585</v>
      </c>
      <c r="E117" s="104"/>
      <c r="F117" s="728"/>
      <c r="G117" s="728" t="s">
        <v>2550</v>
      </c>
      <c r="H117" s="727"/>
      <c r="I117" s="727"/>
      <c r="J117" s="727" t="s">
        <v>70</v>
      </c>
      <c r="K117" s="731" t="s">
        <v>587</v>
      </c>
    </row>
    <row r="118" spans="2:12" s="183" customFormat="1" ht="39.6" x14ac:dyDescent="0.3">
      <c r="B118" s="7">
        <v>2</v>
      </c>
      <c r="C118" s="7" t="s">
        <v>597</v>
      </c>
      <c r="D118" s="86" t="s">
        <v>40</v>
      </c>
      <c r="E118" s="318"/>
      <c r="F118" s="107"/>
      <c r="G118" s="161" t="s">
        <v>5446</v>
      </c>
      <c r="H118" s="1015"/>
      <c r="I118" s="7"/>
      <c r="J118" s="7" t="s">
        <v>70</v>
      </c>
      <c r="K118" s="1015" t="s">
        <v>599</v>
      </c>
    </row>
    <row r="119" spans="2:12" s="101" customFormat="1" ht="16.5" customHeight="1" x14ac:dyDescent="0.3">
      <c r="B119" s="727">
        <v>3</v>
      </c>
      <c r="C119" s="1083" t="s">
        <v>4359</v>
      </c>
      <c r="D119" s="144" t="s">
        <v>40</v>
      </c>
      <c r="E119" s="104"/>
      <c r="F119" s="728"/>
      <c r="G119" s="1268" t="s">
        <v>2550</v>
      </c>
      <c r="H119" s="727"/>
      <c r="I119" s="727"/>
      <c r="J119" s="727" t="s">
        <v>70</v>
      </c>
      <c r="K119" s="727" t="s">
        <v>602</v>
      </c>
    </row>
    <row r="120" spans="2:12" s="101" customFormat="1" x14ac:dyDescent="0.3">
      <c r="B120" s="727">
        <v>4</v>
      </c>
      <c r="C120" s="727" t="s">
        <v>700</v>
      </c>
      <c r="D120" s="144" t="s">
        <v>627</v>
      </c>
      <c r="E120" s="104">
        <v>40381</v>
      </c>
      <c r="F120" s="728"/>
      <c r="G120" s="1268" t="s">
        <v>5447</v>
      </c>
      <c r="H120" s="731"/>
      <c r="I120" s="727"/>
      <c r="J120" s="727" t="s">
        <v>70</v>
      </c>
      <c r="K120" s="727"/>
    </row>
    <row r="121" spans="2:12" s="101" customFormat="1" ht="28.5" customHeight="1" x14ac:dyDescent="0.3">
      <c r="B121" s="727">
        <v>5</v>
      </c>
      <c r="C121" s="727" t="s">
        <v>702</v>
      </c>
      <c r="D121" s="144" t="s">
        <v>40</v>
      </c>
      <c r="E121" s="104">
        <v>39485</v>
      </c>
      <c r="F121" s="728"/>
      <c r="G121" s="1268" t="s">
        <v>2113</v>
      </c>
      <c r="H121" s="731"/>
      <c r="I121" s="727"/>
      <c r="J121" s="727" t="s">
        <v>70</v>
      </c>
      <c r="K121" s="727"/>
    </row>
    <row r="122" spans="2:12" s="101" customFormat="1" x14ac:dyDescent="0.3">
      <c r="B122" s="2078" t="s">
        <v>1880</v>
      </c>
      <c r="C122" s="2079"/>
      <c r="D122" s="2079"/>
      <c r="E122" s="2079"/>
      <c r="F122" s="2079"/>
      <c r="G122" s="2079"/>
      <c r="H122" s="2079"/>
      <c r="I122" s="2079"/>
      <c r="J122" s="2079"/>
      <c r="K122" s="2080"/>
    </row>
    <row r="123" spans="2:12" s="101" customFormat="1" ht="27" customHeight="1" x14ac:dyDescent="0.3">
      <c r="B123" s="727">
        <v>1</v>
      </c>
      <c r="C123" s="1083" t="s">
        <v>4359</v>
      </c>
      <c r="D123" s="144" t="s">
        <v>594</v>
      </c>
      <c r="E123" s="104">
        <v>43249</v>
      </c>
      <c r="F123" s="728"/>
      <c r="G123" s="728" t="s">
        <v>5448</v>
      </c>
      <c r="H123" s="727"/>
      <c r="I123" s="727"/>
      <c r="J123" s="727" t="s">
        <v>70</v>
      </c>
      <c r="K123" s="731" t="s">
        <v>612</v>
      </c>
      <c r="L123" s="165"/>
    </row>
    <row r="124" spans="2:12" s="101" customFormat="1" x14ac:dyDescent="0.3">
      <c r="B124" s="2078" t="s">
        <v>205</v>
      </c>
      <c r="C124" s="2079"/>
      <c r="D124" s="2079"/>
      <c r="E124" s="2079"/>
      <c r="F124" s="2079"/>
      <c r="G124" s="2079"/>
      <c r="H124" s="2079"/>
      <c r="I124" s="2079"/>
      <c r="J124" s="2079"/>
      <c r="K124" s="2080"/>
    </row>
    <row r="125" spans="2:12" s="101" customFormat="1" x14ac:dyDescent="0.3">
      <c r="B125" s="727">
        <v>1</v>
      </c>
      <c r="C125" s="12" t="s">
        <v>392</v>
      </c>
      <c r="D125" s="145" t="s">
        <v>393</v>
      </c>
      <c r="E125" s="12" t="s">
        <v>394</v>
      </c>
      <c r="F125" s="730">
        <v>0</v>
      </c>
      <c r="G125" s="730"/>
      <c r="H125" s="66"/>
      <c r="I125" s="166"/>
      <c r="J125" s="727"/>
      <c r="K125" s="727"/>
    </row>
    <row r="126" spans="2:12" s="101" customFormat="1" x14ac:dyDescent="0.3">
      <c r="B126" s="727">
        <v>2</v>
      </c>
      <c r="C126" s="727" t="s">
        <v>398</v>
      </c>
      <c r="D126" s="144" t="s">
        <v>399</v>
      </c>
      <c r="E126" s="104">
        <v>40382</v>
      </c>
      <c r="F126" s="728"/>
      <c r="G126" s="728"/>
      <c r="H126" s="727"/>
      <c r="I126" s="727"/>
      <c r="J126" s="727"/>
      <c r="K126" s="727"/>
    </row>
    <row r="127" spans="2:12" s="101" customFormat="1" x14ac:dyDescent="0.3">
      <c r="B127" s="1226">
        <v>3</v>
      </c>
      <c r="C127" s="727" t="s">
        <v>495</v>
      </c>
      <c r="D127" s="144" t="s">
        <v>486</v>
      </c>
      <c r="E127" s="104">
        <v>40381</v>
      </c>
      <c r="F127" s="728"/>
      <c r="G127" s="728"/>
      <c r="H127" s="727"/>
      <c r="I127" s="727"/>
      <c r="J127" s="727"/>
      <c r="K127" s="727"/>
    </row>
    <row r="128" spans="2:12" s="101" customFormat="1" x14ac:dyDescent="0.3">
      <c r="B128" s="1226">
        <v>4</v>
      </c>
      <c r="C128" s="727" t="s">
        <v>496</v>
      </c>
      <c r="D128" s="144" t="s">
        <v>405</v>
      </c>
      <c r="E128" s="104">
        <v>38718</v>
      </c>
      <c r="F128" s="728">
        <v>30</v>
      </c>
      <c r="G128" s="728"/>
      <c r="H128" s="727"/>
      <c r="I128" s="727"/>
      <c r="J128" s="727"/>
      <c r="K128" s="727"/>
    </row>
    <row r="129" spans="2:11" s="101" customFormat="1" x14ac:dyDescent="0.3">
      <c r="B129" s="1226">
        <v>5</v>
      </c>
      <c r="C129" s="727" t="s">
        <v>497</v>
      </c>
      <c r="D129" s="144" t="s">
        <v>498</v>
      </c>
      <c r="E129" s="104">
        <v>38718</v>
      </c>
      <c r="F129" s="728">
        <v>80</v>
      </c>
      <c r="G129" s="728"/>
      <c r="H129" s="727"/>
      <c r="I129" s="727"/>
      <c r="J129" s="727"/>
      <c r="K129" s="727"/>
    </row>
    <row r="130" spans="2:11" s="101" customFormat="1" x14ac:dyDescent="0.3">
      <c r="B130" s="1226">
        <v>6</v>
      </c>
      <c r="C130" s="727" t="s">
        <v>502</v>
      </c>
      <c r="D130" s="144" t="s">
        <v>254</v>
      </c>
      <c r="E130" s="104">
        <v>38718</v>
      </c>
      <c r="F130" s="728">
        <v>30</v>
      </c>
      <c r="G130" s="728"/>
      <c r="H130" s="727"/>
      <c r="I130" s="727"/>
      <c r="J130" s="727"/>
      <c r="K130" s="727"/>
    </row>
    <row r="131" spans="2:11" s="101" customFormat="1" x14ac:dyDescent="0.3">
      <c r="B131" s="1226">
        <v>7</v>
      </c>
      <c r="C131" s="727" t="s">
        <v>503</v>
      </c>
      <c r="D131" s="144" t="s">
        <v>498</v>
      </c>
      <c r="E131" s="104">
        <v>38718</v>
      </c>
      <c r="F131" s="728">
        <v>30</v>
      </c>
      <c r="G131" s="728"/>
      <c r="H131" s="727"/>
      <c r="I131" s="727"/>
      <c r="J131" s="727"/>
      <c r="K131" s="727"/>
    </row>
    <row r="132" spans="2:11" s="101" customFormat="1" x14ac:dyDescent="0.3">
      <c r="B132" s="1226">
        <v>8</v>
      </c>
      <c r="C132" s="727" t="s">
        <v>504</v>
      </c>
      <c r="D132" s="144" t="s">
        <v>9</v>
      </c>
      <c r="E132" s="104">
        <v>40381</v>
      </c>
      <c r="F132" s="728"/>
      <c r="G132" s="728"/>
      <c r="H132" s="727"/>
      <c r="I132" s="727"/>
      <c r="J132" s="727"/>
      <c r="K132" s="727"/>
    </row>
    <row r="133" spans="2:11" s="101" customFormat="1" x14ac:dyDescent="0.3">
      <c r="B133" s="1226">
        <v>9</v>
      </c>
      <c r="C133" s="727" t="s">
        <v>505</v>
      </c>
      <c r="D133" s="144" t="s">
        <v>9</v>
      </c>
      <c r="E133" s="104">
        <v>40382</v>
      </c>
      <c r="F133" s="728"/>
      <c r="G133" s="728"/>
      <c r="H133" s="727"/>
      <c r="I133" s="727"/>
      <c r="J133" s="727"/>
      <c r="K133" s="727"/>
    </row>
    <row r="134" spans="2:11" s="101" customFormat="1" x14ac:dyDescent="0.3">
      <c r="B134" s="1226">
        <v>10</v>
      </c>
      <c r="C134" s="727" t="s">
        <v>506</v>
      </c>
      <c r="D134" s="144" t="s">
        <v>9</v>
      </c>
      <c r="E134" s="104">
        <v>40423</v>
      </c>
      <c r="F134" s="728"/>
      <c r="G134" s="728"/>
      <c r="H134" s="727"/>
      <c r="I134" s="727"/>
      <c r="J134" s="727"/>
      <c r="K134" s="727"/>
    </row>
    <row r="135" spans="2:11" s="101" customFormat="1" x14ac:dyDescent="0.3">
      <c r="B135" s="1226">
        <v>11</v>
      </c>
      <c r="C135" s="727" t="s">
        <v>517</v>
      </c>
      <c r="D135" s="144" t="s">
        <v>9</v>
      </c>
      <c r="E135" s="104">
        <v>38718</v>
      </c>
      <c r="F135" s="728">
        <v>85</v>
      </c>
      <c r="G135" s="728"/>
      <c r="H135" s="727"/>
      <c r="I135" s="727"/>
      <c r="J135" s="727"/>
      <c r="K135" s="727"/>
    </row>
    <row r="136" spans="2:11" s="101" customFormat="1" ht="45.75" customHeight="1" x14ac:dyDescent="0.3">
      <c r="B136" s="1226">
        <v>12</v>
      </c>
      <c r="C136" s="727" t="s">
        <v>526</v>
      </c>
      <c r="D136" s="84" t="s">
        <v>527</v>
      </c>
      <c r="E136" s="104">
        <v>42289</v>
      </c>
      <c r="F136" s="728">
        <v>249</v>
      </c>
      <c r="G136" s="728"/>
      <c r="H136" s="727"/>
      <c r="I136" s="727"/>
      <c r="J136" s="727"/>
      <c r="K136" s="731" t="s">
        <v>528</v>
      </c>
    </row>
    <row r="137" spans="2:11" s="101" customFormat="1" ht="39.6" x14ac:dyDescent="0.3">
      <c r="B137" s="1226">
        <v>13</v>
      </c>
      <c r="C137" s="727" t="s">
        <v>531</v>
      </c>
      <c r="D137" s="84" t="s">
        <v>36</v>
      </c>
      <c r="E137" s="104">
        <v>42422</v>
      </c>
      <c r="F137" s="728">
        <v>450</v>
      </c>
      <c r="G137" s="728"/>
      <c r="H137" s="727"/>
      <c r="I137" s="727"/>
      <c r="J137" s="727"/>
      <c r="K137" s="731" t="s">
        <v>532</v>
      </c>
    </row>
    <row r="138" spans="2:11" s="101" customFormat="1" x14ac:dyDescent="0.3">
      <c r="B138" s="1226">
        <v>14</v>
      </c>
      <c r="C138" s="727" t="s">
        <v>533</v>
      </c>
      <c r="D138" s="144" t="s">
        <v>498</v>
      </c>
      <c r="E138" s="104">
        <v>40423</v>
      </c>
      <c r="F138" s="728"/>
      <c r="G138" s="728"/>
      <c r="H138" s="727"/>
      <c r="I138" s="727"/>
      <c r="J138" s="727"/>
      <c r="K138" s="727"/>
    </row>
    <row r="139" spans="2:11" s="101" customFormat="1" x14ac:dyDescent="0.3">
      <c r="B139" s="1226">
        <v>15</v>
      </c>
      <c r="C139" s="727" t="s">
        <v>534</v>
      </c>
      <c r="D139" s="144" t="s">
        <v>535</v>
      </c>
      <c r="E139" s="104">
        <v>40382</v>
      </c>
      <c r="F139" s="728"/>
      <c r="G139" s="728"/>
      <c r="H139" s="727"/>
      <c r="I139" s="727"/>
      <c r="J139" s="727"/>
      <c r="K139" s="727"/>
    </row>
    <row r="140" spans="2:11" s="101" customFormat="1" x14ac:dyDescent="0.3">
      <c r="B140" s="1226">
        <v>16</v>
      </c>
      <c r="C140" s="727" t="s">
        <v>536</v>
      </c>
      <c r="D140" s="144" t="s">
        <v>55</v>
      </c>
      <c r="E140" s="104">
        <v>40381</v>
      </c>
      <c r="F140" s="728"/>
      <c r="G140" s="728"/>
      <c r="H140" s="727"/>
      <c r="I140" s="727"/>
      <c r="J140" s="727"/>
      <c r="K140" s="727"/>
    </row>
    <row r="141" spans="2:11" s="101" customFormat="1" x14ac:dyDescent="0.3">
      <c r="B141" s="1226">
        <v>17</v>
      </c>
      <c r="C141" s="727" t="s">
        <v>537</v>
      </c>
      <c r="D141" s="84" t="s">
        <v>36</v>
      </c>
      <c r="E141" s="104">
        <v>40382</v>
      </c>
      <c r="F141" s="728"/>
      <c r="G141" s="728"/>
      <c r="H141" s="727"/>
      <c r="I141" s="727"/>
      <c r="J141" s="727"/>
      <c r="K141" s="727"/>
    </row>
    <row r="142" spans="2:11" s="101" customFormat="1" x14ac:dyDescent="0.3">
      <c r="B142" s="1226">
        <v>18</v>
      </c>
      <c r="C142" s="727" t="s">
        <v>538</v>
      </c>
      <c r="D142" s="84" t="s">
        <v>36</v>
      </c>
      <c r="E142" s="104">
        <v>40382</v>
      </c>
      <c r="F142" s="728"/>
      <c r="G142" s="728"/>
      <c r="H142" s="727"/>
      <c r="I142" s="727"/>
      <c r="J142" s="727"/>
      <c r="K142" s="727"/>
    </row>
    <row r="143" spans="2:11" s="101" customFormat="1" x14ac:dyDescent="0.3">
      <c r="B143" s="1226">
        <v>19</v>
      </c>
      <c r="C143" s="727" t="s">
        <v>543</v>
      </c>
      <c r="D143" s="144" t="s">
        <v>544</v>
      </c>
      <c r="E143" s="104">
        <v>40382</v>
      </c>
      <c r="F143" s="728"/>
      <c r="G143" s="728"/>
      <c r="H143" s="727"/>
      <c r="I143" s="727"/>
      <c r="J143" s="727"/>
      <c r="K143" s="727"/>
    </row>
    <row r="144" spans="2:11" s="101" customFormat="1" ht="26.4" x14ac:dyDescent="0.3">
      <c r="B144" s="1226">
        <v>20</v>
      </c>
      <c r="C144" s="727" t="s">
        <v>554</v>
      </c>
      <c r="D144" s="144" t="s">
        <v>548</v>
      </c>
      <c r="E144" s="104">
        <v>39479</v>
      </c>
      <c r="F144" s="728"/>
      <c r="G144" s="728"/>
      <c r="H144" s="727"/>
      <c r="I144" s="727"/>
      <c r="J144" s="727"/>
      <c r="K144" s="731" t="s">
        <v>555</v>
      </c>
    </row>
    <row r="145" spans="2:11" s="101" customFormat="1" x14ac:dyDescent="0.3">
      <c r="B145" s="1226">
        <v>21</v>
      </c>
      <c r="C145" s="727" t="s">
        <v>703</v>
      </c>
      <c r="D145" s="144" t="s">
        <v>704</v>
      </c>
      <c r="E145" s="104">
        <v>40381</v>
      </c>
      <c r="F145" s="728"/>
      <c r="G145" s="728"/>
      <c r="H145" s="727"/>
      <c r="I145" s="727"/>
      <c r="J145" s="727"/>
      <c r="K145" s="731"/>
    </row>
    <row r="146" spans="2:11" s="101" customFormat="1" x14ac:dyDescent="0.3">
      <c r="B146" s="1226">
        <v>22</v>
      </c>
      <c r="C146" s="727" t="s">
        <v>496</v>
      </c>
      <c r="D146" s="144" t="s">
        <v>405</v>
      </c>
      <c r="E146" s="104">
        <v>38718</v>
      </c>
      <c r="F146" s="728"/>
      <c r="G146" s="728"/>
      <c r="H146" s="727"/>
      <c r="I146" s="727"/>
      <c r="J146" s="727"/>
      <c r="K146" s="727"/>
    </row>
    <row r="147" spans="2:11" s="101" customFormat="1" x14ac:dyDescent="0.3">
      <c r="B147" s="1226">
        <v>23</v>
      </c>
      <c r="C147" s="727" t="s">
        <v>501</v>
      </c>
      <c r="D147" s="144" t="s">
        <v>254</v>
      </c>
      <c r="E147" s="104">
        <v>38718</v>
      </c>
      <c r="F147" s="728"/>
      <c r="G147" s="728"/>
      <c r="H147" s="727"/>
      <c r="I147" s="727"/>
      <c r="J147" s="727"/>
      <c r="K147" s="727"/>
    </row>
    <row r="148" spans="2:11" s="101" customFormat="1" x14ac:dyDescent="0.3">
      <c r="B148" s="1226">
        <v>24</v>
      </c>
      <c r="C148" s="727" t="s">
        <v>502</v>
      </c>
      <c r="D148" s="144" t="s">
        <v>254</v>
      </c>
      <c r="E148" s="104">
        <v>38718</v>
      </c>
      <c r="F148" s="728"/>
      <c r="G148" s="728"/>
      <c r="H148" s="727"/>
      <c r="I148" s="727"/>
      <c r="J148" s="727"/>
      <c r="K148" s="727"/>
    </row>
    <row r="149" spans="2:11" s="101" customFormat="1" x14ac:dyDescent="0.3">
      <c r="B149" s="1226">
        <v>25</v>
      </c>
      <c r="C149" s="727" t="s">
        <v>503</v>
      </c>
      <c r="D149" s="144" t="s">
        <v>498</v>
      </c>
      <c r="E149" s="104">
        <v>38718</v>
      </c>
      <c r="F149" s="728"/>
      <c r="G149" s="728"/>
      <c r="H149" s="727"/>
      <c r="I149" s="727"/>
      <c r="J149" s="727"/>
      <c r="K149" s="727"/>
    </row>
    <row r="150" spans="2:11" s="101" customFormat="1" x14ac:dyDescent="0.3">
      <c r="B150" s="1226">
        <v>26</v>
      </c>
      <c r="C150" s="727" t="s">
        <v>504</v>
      </c>
      <c r="D150" s="144" t="s">
        <v>9</v>
      </c>
      <c r="E150" s="104">
        <v>40381</v>
      </c>
      <c r="F150" s="728"/>
      <c r="G150" s="728"/>
      <c r="H150" s="727"/>
      <c r="I150" s="727"/>
      <c r="J150" s="727"/>
      <c r="K150" s="727"/>
    </row>
    <row r="151" spans="2:11" s="101" customFormat="1" x14ac:dyDescent="0.3">
      <c r="B151" s="1226">
        <v>27</v>
      </c>
      <c r="C151" s="727" t="s">
        <v>505</v>
      </c>
      <c r="D151" s="144" t="s">
        <v>9</v>
      </c>
      <c r="E151" s="104">
        <v>40382</v>
      </c>
      <c r="F151" s="728"/>
      <c r="G151" s="728"/>
      <c r="H151" s="727"/>
      <c r="I151" s="727"/>
      <c r="J151" s="727"/>
      <c r="K151" s="727"/>
    </row>
    <row r="152" spans="2:11" s="101" customFormat="1" x14ac:dyDescent="0.3">
      <c r="B152" s="1226">
        <v>28</v>
      </c>
      <c r="C152" s="727" t="s">
        <v>506</v>
      </c>
      <c r="D152" s="144" t="s">
        <v>9</v>
      </c>
      <c r="E152" s="104">
        <v>40423</v>
      </c>
      <c r="F152" s="728"/>
      <c r="G152" s="728"/>
      <c r="H152" s="727"/>
      <c r="I152" s="727"/>
      <c r="J152" s="727"/>
      <c r="K152" s="727"/>
    </row>
    <row r="153" spans="2:11" s="101" customFormat="1" x14ac:dyDescent="0.3">
      <c r="B153" s="1226">
        <v>29</v>
      </c>
      <c r="C153" s="727" t="s">
        <v>737</v>
      </c>
      <c r="D153" s="144" t="s">
        <v>515</v>
      </c>
      <c r="E153" s="104">
        <v>40381</v>
      </c>
      <c r="F153" s="728"/>
      <c r="G153" s="728"/>
      <c r="H153" s="727"/>
      <c r="I153" s="727"/>
      <c r="J153" s="727"/>
      <c r="K153" s="727"/>
    </row>
    <row r="154" spans="2:11" s="101" customFormat="1" x14ac:dyDescent="0.3">
      <c r="B154" s="1226">
        <v>30</v>
      </c>
      <c r="C154" s="727" t="s">
        <v>738</v>
      </c>
      <c r="D154" s="144" t="s">
        <v>704</v>
      </c>
      <c r="E154" s="104">
        <v>39889</v>
      </c>
      <c r="F154" s="728"/>
      <c r="G154" s="728"/>
      <c r="H154" s="727"/>
      <c r="I154" s="727"/>
      <c r="J154" s="727"/>
      <c r="K154" s="727"/>
    </row>
    <row r="155" spans="2:11" s="101" customFormat="1" x14ac:dyDescent="0.3">
      <c r="B155" s="1226">
        <v>31</v>
      </c>
      <c r="C155" s="12" t="s">
        <v>395</v>
      </c>
      <c r="D155" s="145" t="s">
        <v>17</v>
      </c>
      <c r="E155" s="12" t="s">
        <v>391</v>
      </c>
      <c r="F155" s="730">
        <v>0</v>
      </c>
      <c r="G155" s="730"/>
      <c r="H155" s="66"/>
      <c r="I155" s="166"/>
      <c r="J155" s="727" t="s">
        <v>70</v>
      </c>
      <c r="K155" s="727"/>
    </row>
    <row r="156" spans="2:11" s="183" customFormat="1" ht="39.6" x14ac:dyDescent="0.3">
      <c r="B156" s="1226">
        <v>32</v>
      </c>
      <c r="C156" s="7" t="s">
        <v>429</v>
      </c>
      <c r="D156" s="58" t="s">
        <v>15</v>
      </c>
      <c r="E156" s="813"/>
      <c r="F156" s="107"/>
      <c r="G156" s="107"/>
      <c r="H156" s="7"/>
      <c r="I156" s="7"/>
      <c r="J156" s="7" t="s">
        <v>70</v>
      </c>
      <c r="K156" s="813" t="s">
        <v>430</v>
      </c>
    </row>
    <row r="157" spans="2:11" ht="18" customHeight="1" x14ac:dyDescent="0.3">
      <c r="B157" s="1226">
        <v>33</v>
      </c>
      <c r="C157" s="1083" t="s">
        <v>4359</v>
      </c>
      <c r="D157" s="144" t="s">
        <v>17</v>
      </c>
      <c r="E157" s="731"/>
      <c r="F157" s="728"/>
      <c r="G157" s="728"/>
      <c r="H157" s="727"/>
      <c r="I157" s="727"/>
      <c r="J157" s="727" t="s">
        <v>70</v>
      </c>
      <c r="K157" s="727" t="s">
        <v>435</v>
      </c>
    </row>
    <row r="158" spans="2:11" ht="18" customHeight="1" x14ac:dyDescent="0.3">
      <c r="B158" s="1226">
        <v>34</v>
      </c>
      <c r="C158" s="1083" t="s">
        <v>4359</v>
      </c>
      <c r="D158" s="144" t="s">
        <v>17</v>
      </c>
      <c r="E158" s="731"/>
      <c r="F158" s="728"/>
      <c r="G158" s="728"/>
      <c r="H158" s="727"/>
      <c r="I158" s="727"/>
      <c r="J158" s="727" t="s">
        <v>70</v>
      </c>
      <c r="K158" s="727" t="s">
        <v>435</v>
      </c>
    </row>
    <row r="159" spans="2:11" ht="20.25" customHeight="1" x14ac:dyDescent="0.3">
      <c r="B159" s="1226">
        <v>35</v>
      </c>
      <c r="C159" s="1083" t="s">
        <v>4359</v>
      </c>
      <c r="D159" s="84" t="s">
        <v>431</v>
      </c>
      <c r="E159" s="731"/>
      <c r="F159" s="728"/>
      <c r="G159" s="728"/>
      <c r="H159" s="727"/>
      <c r="I159" s="727"/>
      <c r="J159" s="727" t="s">
        <v>66</v>
      </c>
      <c r="K159" s="1152" t="s">
        <v>436</v>
      </c>
    </row>
    <row r="160" spans="2:11" ht="27.75" customHeight="1" x14ac:dyDescent="0.3">
      <c r="B160" s="1226">
        <v>36</v>
      </c>
      <c r="C160" s="1083" t="s">
        <v>4359</v>
      </c>
      <c r="D160" s="144" t="s">
        <v>591</v>
      </c>
      <c r="E160" s="104"/>
      <c r="F160" s="728"/>
      <c r="G160" s="728"/>
      <c r="H160" s="727"/>
      <c r="I160" s="727"/>
      <c r="J160" s="727" t="s">
        <v>70</v>
      </c>
      <c r="K160" s="731" t="s">
        <v>5428</v>
      </c>
    </row>
    <row r="161" spans="2:11" ht="27" customHeight="1" x14ac:dyDescent="0.3">
      <c r="B161" s="1226">
        <v>37</v>
      </c>
      <c r="C161" s="1083" t="s">
        <v>4359</v>
      </c>
      <c r="D161" s="144" t="s">
        <v>591</v>
      </c>
      <c r="E161" s="104"/>
      <c r="F161" s="728"/>
      <c r="G161" s="728"/>
      <c r="H161" s="727"/>
      <c r="I161" s="727"/>
      <c r="J161" s="727" t="s">
        <v>70</v>
      </c>
      <c r="K161" s="731" t="s">
        <v>5427</v>
      </c>
    </row>
    <row r="162" spans="2:11" ht="28.5" customHeight="1" x14ac:dyDescent="0.3">
      <c r="B162" s="1226">
        <v>38</v>
      </c>
      <c r="C162" s="1083" t="s">
        <v>4359</v>
      </c>
      <c r="D162" s="144" t="s">
        <v>591</v>
      </c>
      <c r="E162" s="104"/>
      <c r="F162" s="728"/>
      <c r="G162" s="728"/>
      <c r="H162" s="727"/>
      <c r="I162" s="727"/>
      <c r="J162" s="727" t="s">
        <v>70</v>
      </c>
      <c r="K162" s="731" t="s">
        <v>5426</v>
      </c>
    </row>
    <row r="163" spans="2:11" ht="28.5" customHeight="1" x14ac:dyDescent="0.3">
      <c r="B163" s="1226">
        <v>39</v>
      </c>
      <c r="C163" s="1083" t="s">
        <v>4359</v>
      </c>
      <c r="D163" s="144" t="s">
        <v>591</v>
      </c>
      <c r="E163" s="104"/>
      <c r="F163" s="728"/>
      <c r="G163" s="728"/>
      <c r="H163" s="727"/>
      <c r="I163" s="727"/>
      <c r="J163" s="727" t="s">
        <v>70</v>
      </c>
      <c r="K163" s="731" t="s">
        <v>5426</v>
      </c>
    </row>
  </sheetData>
  <autoFilter ref="B5:K163" xr:uid="{00000000-0009-0000-0000-000009000000}"/>
  <mergeCells count="16">
    <mergeCell ref="B2:K2"/>
    <mergeCell ref="B3:K3"/>
    <mergeCell ref="B4:K4"/>
    <mergeCell ref="B6:K6"/>
    <mergeCell ref="B124:K124"/>
    <mergeCell ref="B55:K55"/>
    <mergeCell ref="B85:K85"/>
    <mergeCell ref="B51:K51"/>
    <mergeCell ref="K67:K68"/>
    <mergeCell ref="B108:K108"/>
    <mergeCell ref="B116:K116"/>
    <mergeCell ref="B122:K122"/>
    <mergeCell ref="B114:K114"/>
    <mergeCell ref="K56:K62"/>
    <mergeCell ref="K63:K65"/>
    <mergeCell ref="B104:K104"/>
  </mergeCells>
  <pageMargins left="0.7" right="0.7" top="0.75" bottom="0.75" header="0.3" footer="0.3"/>
  <pageSetup paperSize="9" orientation="landscape" horizontalDpi="4294967293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tabColor rgb="FFFFC000"/>
  </sheetPr>
  <dimension ref="B1:L272"/>
  <sheetViews>
    <sheetView showGridLines="0" workbookViewId="0">
      <pane ySplit="5" topLeftCell="A20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2.88671875" style="302" customWidth="1"/>
    <col min="4" max="4" width="19" style="432" customWidth="1"/>
    <col min="5" max="5" width="11.5546875" style="62" customWidth="1"/>
    <col min="6" max="6" width="11.44140625" style="62" customWidth="1"/>
    <col min="7" max="7" width="13.88671875" style="62" customWidth="1"/>
    <col min="8" max="8" width="12.44140625" style="62" customWidth="1"/>
    <col min="9" max="9" width="15.6640625" style="754" customWidth="1"/>
    <col min="10" max="10" width="12.33203125" style="62" customWidth="1"/>
    <col min="11" max="11" width="17.44140625" style="302" customWidth="1"/>
    <col min="12" max="12" width="11.44140625" style="234"/>
  </cols>
  <sheetData>
    <row r="1" spans="2:12" s="101" customFormat="1" ht="13.5" customHeight="1" x14ac:dyDescent="0.3">
      <c r="B1" s="89"/>
      <c r="C1" s="381"/>
      <c r="D1" s="431"/>
      <c r="E1" s="89"/>
      <c r="F1" s="379"/>
      <c r="G1" s="89"/>
      <c r="H1" s="401"/>
      <c r="I1" s="746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5008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747" t="s">
        <v>72</v>
      </c>
      <c r="J5" s="633" t="s">
        <v>69</v>
      </c>
      <c r="K5" s="662" t="s">
        <v>5</v>
      </c>
      <c r="L5" s="235"/>
    </row>
    <row r="6" spans="2:12" s="101" customFormat="1" ht="15" customHeight="1" x14ac:dyDescent="0.3">
      <c r="B6" s="2066" t="s">
        <v>332</v>
      </c>
      <c r="C6" s="2066"/>
      <c r="D6" s="2066"/>
      <c r="E6" s="2066"/>
      <c r="F6" s="2066"/>
      <c r="G6" s="2066"/>
      <c r="H6" s="2066"/>
      <c r="I6" s="2066"/>
      <c r="J6" s="2066"/>
      <c r="K6" s="2066"/>
      <c r="L6" s="235"/>
    </row>
    <row r="7" spans="2:12" s="183" customFormat="1" ht="15" customHeight="1" x14ac:dyDescent="0.3">
      <c r="B7" s="116">
        <v>1</v>
      </c>
      <c r="C7" s="37" t="s">
        <v>5015</v>
      </c>
      <c r="D7" s="497" t="s">
        <v>9</v>
      </c>
      <c r="E7" s="41" t="s">
        <v>244</v>
      </c>
      <c r="F7" s="759">
        <v>30</v>
      </c>
      <c r="G7" s="283"/>
      <c r="H7" s="283"/>
      <c r="I7" s="283"/>
      <c r="J7" s="7" t="s">
        <v>70</v>
      </c>
      <c r="K7" s="283"/>
      <c r="L7" s="236"/>
    </row>
    <row r="8" spans="2:12" s="183" customFormat="1" ht="15" customHeight="1" x14ac:dyDescent="0.3">
      <c r="B8" s="116">
        <v>2</v>
      </c>
      <c r="C8" s="37" t="s">
        <v>4396</v>
      </c>
      <c r="D8" s="497" t="s">
        <v>9</v>
      </c>
      <c r="E8" s="41" t="s">
        <v>244</v>
      </c>
      <c r="F8" s="759">
        <v>45</v>
      </c>
      <c r="G8" s="283"/>
      <c r="H8" s="283"/>
      <c r="I8" s="283"/>
      <c r="J8" s="7" t="s">
        <v>70</v>
      </c>
      <c r="K8" s="283"/>
      <c r="L8" s="236"/>
    </row>
    <row r="9" spans="2:12" s="553" customFormat="1" ht="31.5" customHeight="1" x14ac:dyDescent="0.3">
      <c r="B9" s="116">
        <v>3</v>
      </c>
      <c r="C9" s="113" t="s">
        <v>4359</v>
      </c>
      <c r="D9" s="170" t="s">
        <v>5273</v>
      </c>
      <c r="E9" s="318" t="s">
        <v>5450</v>
      </c>
      <c r="F9" s="107">
        <v>0</v>
      </c>
      <c r="G9" s="7"/>
      <c r="H9" s="7"/>
      <c r="I9" s="7"/>
      <c r="J9" s="7" t="s">
        <v>70</v>
      </c>
      <c r="K9" s="7"/>
      <c r="L9" s="552"/>
    </row>
    <row r="10" spans="2:12" s="553" customFormat="1" ht="15" customHeight="1" x14ac:dyDescent="0.3">
      <c r="B10" s="116">
        <v>4</v>
      </c>
      <c r="C10" s="113" t="s">
        <v>4359</v>
      </c>
      <c r="D10" s="170" t="s">
        <v>5222</v>
      </c>
      <c r="E10" s="318" t="s">
        <v>5450</v>
      </c>
      <c r="F10" s="107">
        <v>0</v>
      </c>
      <c r="G10" s="7"/>
      <c r="H10" s="7"/>
      <c r="I10" s="7"/>
      <c r="J10" s="7" t="s">
        <v>540</v>
      </c>
      <c r="K10" s="7"/>
      <c r="L10" s="552"/>
    </row>
    <row r="11" spans="2:12" s="743" customFormat="1" ht="16.5" customHeight="1" x14ac:dyDescent="0.3">
      <c r="B11" s="2078" t="s">
        <v>1887</v>
      </c>
      <c r="C11" s="2079"/>
      <c r="D11" s="2079"/>
      <c r="E11" s="2079"/>
      <c r="F11" s="2079"/>
      <c r="G11" s="2079"/>
      <c r="H11" s="2079"/>
      <c r="I11" s="2079"/>
      <c r="J11" s="2079"/>
      <c r="K11" s="2080"/>
      <c r="L11" s="742"/>
    </row>
    <row r="12" spans="2:12" s="743" customFormat="1" ht="18.75" customHeight="1" x14ac:dyDescent="0.3">
      <c r="B12" s="716">
        <v>1</v>
      </c>
      <c r="C12" s="37" t="s">
        <v>5021</v>
      </c>
      <c r="D12" s="497" t="s">
        <v>2277</v>
      </c>
      <c r="E12" s="498">
        <v>40254</v>
      </c>
      <c r="F12" s="759">
        <v>160</v>
      </c>
      <c r="G12" s="477"/>
      <c r="H12" s="477"/>
      <c r="I12" s="477"/>
      <c r="J12" s="477"/>
      <c r="K12" s="477"/>
      <c r="L12" s="742"/>
    </row>
    <row r="13" spans="2:12" s="743" customFormat="1" ht="18.75" customHeight="1" x14ac:dyDescent="0.3">
      <c r="B13" s="845">
        <v>2</v>
      </c>
      <c r="C13" s="113" t="s">
        <v>4359</v>
      </c>
      <c r="D13" s="497" t="s">
        <v>40</v>
      </c>
      <c r="E13" s="318" t="s">
        <v>5450</v>
      </c>
      <c r="F13" s="107">
        <v>0</v>
      </c>
      <c r="G13" s="845" t="s">
        <v>170</v>
      </c>
      <c r="H13" s="845"/>
      <c r="I13" s="845"/>
      <c r="J13" s="879" t="s">
        <v>540</v>
      </c>
      <c r="K13" s="845"/>
      <c r="L13" s="742"/>
    </row>
    <row r="14" spans="2:12" s="743" customFormat="1" ht="18.75" customHeight="1" x14ac:dyDescent="0.3">
      <c r="B14" s="2078" t="s">
        <v>5226</v>
      </c>
      <c r="C14" s="2079"/>
      <c r="D14" s="2079"/>
      <c r="E14" s="2079"/>
      <c r="F14" s="2079"/>
      <c r="G14" s="2079"/>
      <c r="H14" s="2079"/>
      <c r="I14" s="2079"/>
      <c r="J14" s="2079"/>
      <c r="K14" s="2080"/>
      <c r="L14" s="742"/>
    </row>
    <row r="15" spans="2:12" s="743" customFormat="1" ht="18.75" customHeight="1" x14ac:dyDescent="0.3">
      <c r="B15" s="845">
        <v>1</v>
      </c>
      <c r="C15" s="113" t="s">
        <v>4359</v>
      </c>
      <c r="D15" s="497" t="s">
        <v>5227</v>
      </c>
      <c r="E15" s="318">
        <v>44162</v>
      </c>
      <c r="F15" s="107">
        <v>0</v>
      </c>
      <c r="G15" s="477"/>
      <c r="H15" s="477"/>
      <c r="I15" s="477"/>
      <c r="J15" s="879" t="s">
        <v>70</v>
      </c>
      <c r="K15" s="477"/>
      <c r="L15" s="742"/>
    </row>
    <row r="16" spans="2:12" s="743" customFormat="1" ht="18.75" customHeight="1" x14ac:dyDescent="0.3">
      <c r="B16" s="2091" t="s">
        <v>239</v>
      </c>
      <c r="C16" s="2091"/>
      <c r="D16" s="2091"/>
      <c r="E16" s="2091"/>
      <c r="F16" s="2091"/>
      <c r="G16" s="2091"/>
      <c r="H16" s="2091"/>
      <c r="I16" s="2091"/>
      <c r="J16" s="2091"/>
      <c r="K16" s="2091"/>
      <c r="L16" s="742"/>
    </row>
    <row r="17" spans="2:12" s="743" customFormat="1" ht="15.75" customHeight="1" x14ac:dyDescent="0.3">
      <c r="B17" s="793">
        <v>1</v>
      </c>
      <c r="C17" s="37" t="s">
        <v>5205</v>
      </c>
      <c r="D17" s="497" t="s">
        <v>2920</v>
      </c>
      <c r="E17" s="498">
        <v>40254</v>
      </c>
      <c r="F17" s="759">
        <v>38.4</v>
      </c>
      <c r="G17" s="477"/>
      <c r="H17" s="477"/>
      <c r="I17" s="477"/>
      <c r="J17" s="477"/>
      <c r="K17" s="477"/>
      <c r="L17" s="742"/>
    </row>
    <row r="18" spans="2:12" s="101" customFormat="1" ht="14.25" customHeight="1" x14ac:dyDescent="0.3">
      <c r="B18" s="2091" t="s">
        <v>4817</v>
      </c>
      <c r="C18" s="2091"/>
      <c r="D18" s="2091"/>
      <c r="E18" s="2091"/>
      <c r="F18" s="2091"/>
      <c r="G18" s="2091"/>
      <c r="H18" s="2091"/>
      <c r="I18" s="2091"/>
      <c r="J18" s="2091"/>
      <c r="K18" s="2091"/>
      <c r="L18" s="235"/>
    </row>
    <row r="19" spans="2:12" s="763" customFormat="1" ht="27.75" customHeight="1" x14ac:dyDescent="0.3">
      <c r="B19" s="366">
        <v>1</v>
      </c>
      <c r="C19" s="219" t="s">
        <v>676</v>
      </c>
      <c r="D19" s="219" t="s">
        <v>88</v>
      </c>
      <c r="E19" s="215">
        <v>38718</v>
      </c>
      <c r="F19" s="375">
        <v>30</v>
      </c>
      <c r="G19" s="366"/>
      <c r="H19" s="366"/>
      <c r="I19" s="366"/>
      <c r="J19" s="366"/>
      <c r="K19" s="366" t="s">
        <v>5203</v>
      </c>
      <c r="L19" s="762"/>
    </row>
    <row r="20" spans="2:12" s="763" customFormat="1" ht="16.5" customHeight="1" x14ac:dyDescent="0.3">
      <c r="B20" s="366">
        <v>2</v>
      </c>
      <c r="C20" s="851" t="s">
        <v>5133</v>
      </c>
      <c r="D20" s="851" t="s">
        <v>88</v>
      </c>
      <c r="E20" s="656">
        <v>40749</v>
      </c>
      <c r="F20" s="657">
        <v>750</v>
      </c>
      <c r="G20" s="366"/>
      <c r="H20" s="366"/>
      <c r="I20" s="366"/>
      <c r="J20" s="366" t="s">
        <v>540</v>
      </c>
      <c r="K20" s="366" t="s">
        <v>5223</v>
      </c>
      <c r="L20" s="762"/>
    </row>
    <row r="21" spans="2:12" s="763" customFormat="1" ht="18" customHeight="1" x14ac:dyDescent="0.3">
      <c r="B21" s="366">
        <v>3</v>
      </c>
      <c r="C21" s="219" t="s">
        <v>5019</v>
      </c>
      <c r="D21" s="393" t="s">
        <v>55</v>
      </c>
      <c r="E21" s="217" t="s">
        <v>244</v>
      </c>
      <c r="F21" s="375">
        <v>30</v>
      </c>
      <c r="G21" s="366"/>
      <c r="H21" s="366"/>
      <c r="I21" s="366"/>
      <c r="J21" s="366" t="s">
        <v>540</v>
      </c>
      <c r="K21" s="366"/>
      <c r="L21" s="762"/>
    </row>
    <row r="22" spans="2:12" s="763" customFormat="1" ht="18" customHeight="1" x14ac:dyDescent="0.3">
      <c r="B22" s="366">
        <v>4</v>
      </c>
      <c r="C22" s="113" t="s">
        <v>4359</v>
      </c>
      <c r="D22" s="86" t="s">
        <v>121</v>
      </c>
      <c r="E22" s="318" t="s">
        <v>5450</v>
      </c>
      <c r="F22" s="107">
        <v>0</v>
      </c>
      <c r="G22" s="107" t="s">
        <v>1139</v>
      </c>
      <c r="H22" s="7" t="s">
        <v>1151</v>
      </c>
      <c r="I22" s="7"/>
      <c r="J22" s="366" t="s">
        <v>540</v>
      </c>
      <c r="K22" s="811"/>
      <c r="L22" s="762"/>
    </row>
    <row r="23" spans="2:12" s="763" customFormat="1" ht="18" customHeight="1" x14ac:dyDescent="0.3">
      <c r="B23" s="2091" t="s">
        <v>3378</v>
      </c>
      <c r="C23" s="2091"/>
      <c r="D23" s="2091"/>
      <c r="E23" s="2091"/>
      <c r="F23" s="2091"/>
      <c r="G23" s="2091"/>
      <c r="H23" s="2091"/>
      <c r="I23" s="2091"/>
      <c r="J23" s="2091"/>
      <c r="K23" s="2091"/>
      <c r="L23" s="762"/>
    </row>
    <row r="24" spans="2:12" s="763" customFormat="1" ht="18" customHeight="1" x14ac:dyDescent="0.3">
      <c r="B24" s="366">
        <v>1</v>
      </c>
      <c r="C24" s="113" t="s">
        <v>4359</v>
      </c>
      <c r="D24" s="86" t="s">
        <v>3283</v>
      </c>
      <c r="E24" s="318">
        <v>44162</v>
      </c>
      <c r="F24" s="107">
        <v>0</v>
      </c>
      <c r="G24" s="107" t="s">
        <v>1139</v>
      </c>
      <c r="H24" s="7" t="s">
        <v>5225</v>
      </c>
      <c r="I24" s="7"/>
      <c r="J24" s="366" t="s">
        <v>70</v>
      </c>
      <c r="K24" s="811"/>
      <c r="L24" s="762"/>
    </row>
    <row r="25" spans="2:12" s="763" customFormat="1" ht="14.25" customHeight="1" x14ac:dyDescent="0.3">
      <c r="B25" s="2091" t="s">
        <v>5206</v>
      </c>
      <c r="C25" s="2091"/>
      <c r="D25" s="2091"/>
      <c r="E25" s="2091"/>
      <c r="F25" s="2091"/>
      <c r="G25" s="2091"/>
      <c r="H25" s="2091"/>
      <c r="I25" s="2091"/>
      <c r="J25" s="2091"/>
      <c r="K25" s="2091"/>
      <c r="L25" s="762"/>
    </row>
    <row r="26" spans="2:12" s="763" customFormat="1" ht="14.25" customHeight="1" x14ac:dyDescent="0.3">
      <c r="B26" s="366">
        <v>1</v>
      </c>
      <c r="C26" s="37" t="s">
        <v>5023</v>
      </c>
      <c r="D26" s="497" t="s">
        <v>5024</v>
      </c>
      <c r="E26" s="498">
        <v>40456</v>
      </c>
      <c r="F26" s="107">
        <v>0</v>
      </c>
      <c r="G26" s="67"/>
      <c r="H26" s="67"/>
      <c r="I26" s="812"/>
      <c r="J26" s="67"/>
      <c r="K26" s="810"/>
      <c r="L26" s="762"/>
    </row>
    <row r="27" spans="2:12" s="763" customFormat="1" ht="14.25" customHeight="1" x14ac:dyDescent="0.3">
      <c r="B27" s="366">
        <v>2</v>
      </c>
      <c r="C27" s="37" t="s">
        <v>5025</v>
      </c>
      <c r="D27" s="497" t="s">
        <v>5024</v>
      </c>
      <c r="E27" s="498">
        <v>40456</v>
      </c>
      <c r="F27" s="107">
        <v>0</v>
      </c>
      <c r="G27" s="67"/>
      <c r="H27" s="67"/>
      <c r="I27" s="812"/>
      <c r="J27" s="67"/>
      <c r="K27" s="810"/>
      <c r="L27" s="762"/>
    </row>
    <row r="28" spans="2:12" s="763" customFormat="1" ht="14.25" customHeight="1" x14ac:dyDescent="0.3">
      <c r="B28" s="366">
        <v>3</v>
      </c>
      <c r="C28" s="37" t="s">
        <v>5026</v>
      </c>
      <c r="D28" s="497" t="s">
        <v>5024</v>
      </c>
      <c r="E28" s="498">
        <v>40456</v>
      </c>
      <c r="F28" s="107">
        <v>0</v>
      </c>
      <c r="G28" s="67"/>
      <c r="H28" s="67"/>
      <c r="I28" s="812"/>
      <c r="J28" s="67"/>
      <c r="K28" s="810"/>
      <c r="L28" s="762"/>
    </row>
    <row r="29" spans="2:12" s="763" customFormat="1" ht="14.25" customHeight="1" x14ac:dyDescent="0.3">
      <c r="B29" s="366">
        <v>4</v>
      </c>
      <c r="C29" s="37" t="s">
        <v>5027</v>
      </c>
      <c r="D29" s="497" t="s">
        <v>5024</v>
      </c>
      <c r="E29" s="498">
        <v>40456</v>
      </c>
      <c r="F29" s="107">
        <v>0</v>
      </c>
      <c r="G29" s="67"/>
      <c r="H29" s="67"/>
      <c r="I29" s="812"/>
      <c r="J29" s="67"/>
      <c r="K29" s="810"/>
      <c r="L29" s="762"/>
    </row>
    <row r="30" spans="2:12" s="763" customFormat="1" ht="14.25" customHeight="1" x14ac:dyDescent="0.3">
      <c r="B30" s="366">
        <v>5</v>
      </c>
      <c r="C30" s="37" t="s">
        <v>5028</v>
      </c>
      <c r="D30" s="497" t="s">
        <v>5024</v>
      </c>
      <c r="E30" s="498">
        <v>40456</v>
      </c>
      <c r="F30" s="107">
        <v>0</v>
      </c>
      <c r="G30" s="67"/>
      <c r="H30" s="67"/>
      <c r="I30" s="812"/>
      <c r="J30" s="67"/>
      <c r="K30" s="810"/>
      <c r="L30" s="762"/>
    </row>
    <row r="31" spans="2:12" s="763" customFormat="1" ht="14.25" customHeight="1" x14ac:dyDescent="0.3">
      <c r="B31" s="366">
        <v>6</v>
      </c>
      <c r="C31" s="37" t="s">
        <v>5029</v>
      </c>
      <c r="D31" s="497" t="s">
        <v>5024</v>
      </c>
      <c r="E31" s="498">
        <v>40456</v>
      </c>
      <c r="F31" s="107">
        <v>0</v>
      </c>
      <c r="G31" s="67"/>
      <c r="H31" s="67"/>
      <c r="I31" s="812"/>
      <c r="J31" s="67"/>
      <c r="K31" s="810"/>
      <c r="L31" s="762"/>
    </row>
    <row r="32" spans="2:12" s="763" customFormat="1" ht="14.25" customHeight="1" x14ac:dyDescent="0.3">
      <c r="B32" s="366">
        <v>7</v>
      </c>
      <c r="C32" s="37" t="s">
        <v>5030</v>
      </c>
      <c r="D32" s="497" t="s">
        <v>5024</v>
      </c>
      <c r="E32" s="498">
        <v>40456</v>
      </c>
      <c r="F32" s="107">
        <v>0</v>
      </c>
      <c r="G32" s="67"/>
      <c r="H32" s="67"/>
      <c r="I32" s="812"/>
      <c r="J32" s="67"/>
      <c r="K32" s="810"/>
      <c r="L32" s="762"/>
    </row>
    <row r="33" spans="2:12" s="763" customFormat="1" ht="14.25" customHeight="1" x14ac:dyDescent="0.3">
      <c r="B33" s="366">
        <v>8</v>
      </c>
      <c r="C33" s="37" t="s">
        <v>5031</v>
      </c>
      <c r="D33" s="497" t="s">
        <v>5024</v>
      </c>
      <c r="E33" s="498">
        <v>40456</v>
      </c>
      <c r="F33" s="107">
        <v>0</v>
      </c>
      <c r="G33" s="67"/>
      <c r="H33" s="67"/>
      <c r="I33" s="812"/>
      <c r="J33" s="67"/>
      <c r="K33" s="810"/>
      <c r="L33" s="762"/>
    </row>
    <row r="34" spans="2:12" s="763" customFormat="1" ht="14.25" customHeight="1" x14ac:dyDescent="0.3">
      <c r="B34" s="366">
        <v>9</v>
      </c>
      <c r="C34" s="37" t="s">
        <v>4359</v>
      </c>
      <c r="D34" s="497" t="s">
        <v>5024</v>
      </c>
      <c r="E34" s="318" t="s">
        <v>5450</v>
      </c>
      <c r="F34" s="107">
        <v>0</v>
      </c>
      <c r="G34" s="67"/>
      <c r="H34" s="67"/>
      <c r="I34" s="812"/>
      <c r="J34" s="67"/>
      <c r="K34" s="810"/>
      <c r="L34" s="762"/>
    </row>
    <row r="35" spans="2:12" s="763" customFormat="1" ht="14.25" customHeight="1" x14ac:dyDescent="0.3">
      <c r="B35" s="366">
        <v>10</v>
      </c>
      <c r="C35" s="37" t="s">
        <v>4359</v>
      </c>
      <c r="D35" s="497" t="s">
        <v>5024</v>
      </c>
      <c r="E35" s="318" t="s">
        <v>5450</v>
      </c>
      <c r="F35" s="107">
        <v>0</v>
      </c>
      <c r="G35" s="67"/>
      <c r="H35" s="67"/>
      <c r="I35" s="812"/>
      <c r="J35" s="67"/>
      <c r="K35" s="810"/>
      <c r="L35" s="762"/>
    </row>
    <row r="36" spans="2:12" s="763" customFormat="1" ht="14.25" customHeight="1" x14ac:dyDescent="0.3">
      <c r="B36" s="366">
        <v>11</v>
      </c>
      <c r="C36" s="37" t="s">
        <v>4359</v>
      </c>
      <c r="D36" s="497" t="s">
        <v>5024</v>
      </c>
      <c r="E36" s="318" t="s">
        <v>5450</v>
      </c>
      <c r="F36" s="107">
        <v>0</v>
      </c>
      <c r="G36" s="67"/>
      <c r="H36" s="67"/>
      <c r="I36" s="812"/>
      <c r="J36" s="67"/>
      <c r="K36" s="810"/>
      <c r="L36" s="762"/>
    </row>
    <row r="37" spans="2:12" s="763" customFormat="1" ht="14.25" customHeight="1" x14ac:dyDescent="0.3">
      <c r="B37" s="366">
        <v>12</v>
      </c>
      <c r="C37" s="37" t="s">
        <v>4359</v>
      </c>
      <c r="D37" s="497" t="s">
        <v>5024</v>
      </c>
      <c r="E37" s="318" t="s">
        <v>5450</v>
      </c>
      <c r="F37" s="107">
        <v>0</v>
      </c>
      <c r="G37" s="67"/>
      <c r="H37" s="67"/>
      <c r="I37" s="812"/>
      <c r="J37" s="67"/>
      <c r="K37" s="810"/>
      <c r="L37" s="762"/>
    </row>
    <row r="38" spans="2:12" s="763" customFormat="1" ht="14.25" customHeight="1" x14ac:dyDescent="0.3">
      <c r="B38" s="366">
        <v>13</v>
      </c>
      <c r="C38" s="37" t="s">
        <v>4359</v>
      </c>
      <c r="D38" s="497" t="s">
        <v>5024</v>
      </c>
      <c r="E38" s="318" t="s">
        <v>5450</v>
      </c>
      <c r="F38" s="107">
        <v>0</v>
      </c>
      <c r="G38" s="67"/>
      <c r="H38" s="67"/>
      <c r="I38" s="812"/>
      <c r="J38" s="67"/>
      <c r="K38" s="810"/>
      <c r="L38" s="762"/>
    </row>
    <row r="39" spans="2:12" s="763" customFormat="1" ht="14.25" customHeight="1" x14ac:dyDescent="0.3">
      <c r="B39" s="366">
        <v>14</v>
      </c>
      <c r="C39" s="37" t="s">
        <v>4359</v>
      </c>
      <c r="D39" s="497" t="s">
        <v>5024</v>
      </c>
      <c r="E39" s="318" t="s">
        <v>5450</v>
      </c>
      <c r="F39" s="107">
        <v>0</v>
      </c>
      <c r="G39" s="67"/>
      <c r="H39" s="67"/>
      <c r="I39" s="812"/>
      <c r="J39" s="67"/>
      <c r="K39" s="810"/>
      <c r="L39" s="762"/>
    </row>
    <row r="40" spans="2:12" s="763" customFormat="1" ht="14.25" customHeight="1" x14ac:dyDescent="0.3">
      <c r="B40" s="366">
        <v>15</v>
      </c>
      <c r="C40" s="37" t="s">
        <v>5035</v>
      </c>
      <c r="D40" s="497" t="s">
        <v>5036</v>
      </c>
      <c r="E40" s="498">
        <v>40456</v>
      </c>
      <c r="F40" s="107">
        <v>0</v>
      </c>
      <c r="G40" s="67"/>
      <c r="H40" s="67"/>
      <c r="I40" s="812"/>
      <c r="J40" s="67"/>
      <c r="K40" s="810"/>
      <c r="L40" s="762"/>
    </row>
    <row r="41" spans="2:12" s="763" customFormat="1" ht="14.25" customHeight="1" x14ac:dyDescent="0.3">
      <c r="B41" s="366">
        <v>16</v>
      </c>
      <c r="C41" s="37" t="s">
        <v>5037</v>
      </c>
      <c r="D41" s="497" t="s">
        <v>5038</v>
      </c>
      <c r="E41" s="498">
        <v>40456</v>
      </c>
      <c r="F41" s="107">
        <v>0</v>
      </c>
      <c r="G41" s="67"/>
      <c r="H41" s="67"/>
      <c r="I41" s="812"/>
      <c r="J41" s="67"/>
      <c r="K41" s="810"/>
      <c r="L41" s="762"/>
    </row>
    <row r="42" spans="2:12" s="763" customFormat="1" ht="14.25" customHeight="1" x14ac:dyDescent="0.3">
      <c r="B42" s="366">
        <v>17</v>
      </c>
      <c r="C42" s="37" t="s">
        <v>5039</v>
      </c>
      <c r="D42" s="497" t="s">
        <v>5038</v>
      </c>
      <c r="E42" s="498">
        <v>40456</v>
      </c>
      <c r="F42" s="107">
        <v>0</v>
      </c>
      <c r="G42" s="67"/>
      <c r="H42" s="67"/>
      <c r="I42" s="812"/>
      <c r="J42" s="67"/>
      <c r="K42" s="810"/>
      <c r="L42" s="762"/>
    </row>
    <row r="43" spans="2:12" s="763" customFormat="1" ht="14.25" customHeight="1" x14ac:dyDescent="0.3">
      <c r="B43" s="366">
        <v>18</v>
      </c>
      <c r="C43" s="37" t="s">
        <v>5040</v>
      </c>
      <c r="D43" s="497" t="s">
        <v>5038</v>
      </c>
      <c r="E43" s="498">
        <v>40456</v>
      </c>
      <c r="F43" s="107">
        <v>0</v>
      </c>
      <c r="G43" s="67"/>
      <c r="H43" s="67"/>
      <c r="I43" s="812"/>
      <c r="J43" s="67"/>
      <c r="K43" s="810"/>
      <c r="L43" s="762"/>
    </row>
    <row r="44" spans="2:12" s="763" customFormat="1" ht="14.25" customHeight="1" x14ac:dyDescent="0.3">
      <c r="B44" s="366">
        <v>19</v>
      </c>
      <c r="C44" s="37" t="s">
        <v>5041</v>
      </c>
      <c r="D44" s="497" t="s">
        <v>5038</v>
      </c>
      <c r="E44" s="498">
        <v>40456</v>
      </c>
      <c r="F44" s="107">
        <v>0</v>
      </c>
      <c r="G44" s="67"/>
      <c r="H44" s="67"/>
      <c r="I44" s="812"/>
      <c r="J44" s="67"/>
      <c r="K44" s="810"/>
      <c r="L44" s="762"/>
    </row>
    <row r="45" spans="2:12" s="763" customFormat="1" ht="14.25" customHeight="1" x14ac:dyDescent="0.3">
      <c r="B45" s="366">
        <v>20</v>
      </c>
      <c r="C45" s="37" t="s">
        <v>5042</v>
      </c>
      <c r="D45" s="497" t="s">
        <v>5038</v>
      </c>
      <c r="E45" s="498">
        <v>40456</v>
      </c>
      <c r="F45" s="107">
        <v>0</v>
      </c>
      <c r="G45" s="67"/>
      <c r="H45" s="67"/>
      <c r="I45" s="812"/>
      <c r="J45" s="67"/>
      <c r="K45" s="810"/>
      <c r="L45" s="762"/>
    </row>
    <row r="46" spans="2:12" s="763" customFormat="1" ht="14.25" customHeight="1" x14ac:dyDescent="0.3">
      <c r="B46" s="366">
        <v>21</v>
      </c>
      <c r="C46" s="37" t="s">
        <v>5043</v>
      </c>
      <c r="D46" s="497" t="s">
        <v>5038</v>
      </c>
      <c r="E46" s="498">
        <v>40456</v>
      </c>
      <c r="F46" s="107">
        <v>0</v>
      </c>
      <c r="G46" s="67"/>
      <c r="H46" s="67"/>
      <c r="I46" s="812"/>
      <c r="J46" s="67"/>
      <c r="K46" s="810"/>
      <c r="L46" s="762"/>
    </row>
    <row r="47" spans="2:12" s="763" customFormat="1" ht="14.25" customHeight="1" x14ac:dyDescent="0.3">
      <c r="B47" s="366">
        <v>22</v>
      </c>
      <c r="C47" s="37" t="s">
        <v>5044</v>
      </c>
      <c r="D47" s="497" t="s">
        <v>5038</v>
      </c>
      <c r="E47" s="498">
        <v>40456</v>
      </c>
      <c r="F47" s="107">
        <v>0</v>
      </c>
      <c r="G47" s="67"/>
      <c r="H47" s="67"/>
      <c r="I47" s="812"/>
      <c r="J47" s="67"/>
      <c r="K47" s="810"/>
      <c r="L47" s="762"/>
    </row>
    <row r="48" spans="2:12" s="763" customFormat="1" ht="14.25" customHeight="1" x14ac:dyDescent="0.3">
      <c r="B48" s="366">
        <v>23</v>
      </c>
      <c r="C48" s="37" t="s">
        <v>5045</v>
      </c>
      <c r="D48" s="497" t="s">
        <v>5038</v>
      </c>
      <c r="E48" s="498">
        <v>40456</v>
      </c>
      <c r="F48" s="107">
        <v>0</v>
      </c>
      <c r="G48" s="67"/>
      <c r="H48" s="67"/>
      <c r="I48" s="812"/>
      <c r="J48" s="67"/>
      <c r="K48" s="810"/>
      <c r="L48" s="762"/>
    </row>
    <row r="49" spans="2:12" s="763" customFormat="1" ht="14.25" customHeight="1" x14ac:dyDescent="0.3">
      <c r="B49" s="366">
        <v>24</v>
      </c>
      <c r="C49" s="37" t="s">
        <v>5046</v>
      </c>
      <c r="D49" s="497" t="s">
        <v>5038</v>
      </c>
      <c r="E49" s="498">
        <v>40456</v>
      </c>
      <c r="F49" s="107">
        <v>0</v>
      </c>
      <c r="G49" s="67"/>
      <c r="H49" s="67"/>
      <c r="I49" s="812"/>
      <c r="J49" s="67"/>
      <c r="K49" s="810"/>
      <c r="L49" s="762"/>
    </row>
    <row r="50" spans="2:12" s="763" customFormat="1" ht="14.25" customHeight="1" x14ac:dyDescent="0.3">
      <c r="B50" s="366">
        <v>25</v>
      </c>
      <c r="C50" s="37" t="s">
        <v>5047</v>
      </c>
      <c r="D50" s="497" t="s">
        <v>5038</v>
      </c>
      <c r="E50" s="498">
        <v>40456</v>
      </c>
      <c r="F50" s="107">
        <v>0</v>
      </c>
      <c r="G50" s="67"/>
      <c r="H50" s="67"/>
      <c r="I50" s="812"/>
      <c r="J50" s="67"/>
      <c r="K50" s="810"/>
      <c r="L50" s="762"/>
    </row>
    <row r="51" spans="2:12" s="763" customFormat="1" ht="14.25" customHeight="1" x14ac:dyDescent="0.3">
      <c r="B51" s="366">
        <v>26</v>
      </c>
      <c r="C51" s="37" t="s">
        <v>5048</v>
      </c>
      <c r="D51" s="497" t="s">
        <v>5038</v>
      </c>
      <c r="E51" s="498">
        <v>40456</v>
      </c>
      <c r="F51" s="107">
        <v>0</v>
      </c>
      <c r="G51" s="67"/>
      <c r="H51" s="67"/>
      <c r="I51" s="812"/>
      <c r="J51" s="67"/>
      <c r="K51" s="810"/>
      <c r="L51" s="762"/>
    </row>
    <row r="52" spans="2:12" s="763" customFormat="1" ht="14.25" customHeight="1" x14ac:dyDescent="0.3">
      <c r="B52" s="366">
        <v>27</v>
      </c>
      <c r="C52" s="37" t="s">
        <v>5049</v>
      </c>
      <c r="D52" s="497" t="s">
        <v>5038</v>
      </c>
      <c r="E52" s="498">
        <v>40456</v>
      </c>
      <c r="F52" s="107">
        <v>0</v>
      </c>
      <c r="G52" s="67"/>
      <c r="H52" s="67"/>
      <c r="I52" s="812"/>
      <c r="J52" s="67"/>
      <c r="K52" s="810"/>
      <c r="L52" s="762"/>
    </row>
    <row r="53" spans="2:12" s="763" customFormat="1" ht="14.25" customHeight="1" x14ac:dyDescent="0.3">
      <c r="B53" s="366">
        <v>28</v>
      </c>
      <c r="C53" s="37" t="s">
        <v>5050</v>
      </c>
      <c r="D53" s="497" t="s">
        <v>5038</v>
      </c>
      <c r="E53" s="498">
        <v>40456</v>
      </c>
      <c r="F53" s="107">
        <v>0</v>
      </c>
      <c r="G53" s="67"/>
      <c r="H53" s="67"/>
      <c r="I53" s="812"/>
      <c r="J53" s="67"/>
      <c r="K53" s="810"/>
      <c r="L53" s="762"/>
    </row>
    <row r="54" spans="2:12" s="763" customFormat="1" ht="14.25" customHeight="1" x14ac:dyDescent="0.3">
      <c r="B54" s="366">
        <v>29</v>
      </c>
      <c r="C54" s="37" t="s">
        <v>5051</v>
      </c>
      <c r="D54" s="497" t="s">
        <v>5038</v>
      </c>
      <c r="E54" s="498">
        <v>40456</v>
      </c>
      <c r="F54" s="107">
        <v>0</v>
      </c>
      <c r="G54" s="67"/>
      <c r="H54" s="67"/>
      <c r="I54" s="812"/>
      <c r="J54" s="67"/>
      <c r="K54" s="810"/>
      <c r="L54" s="762"/>
    </row>
    <row r="55" spans="2:12" s="763" customFormat="1" ht="14.25" customHeight="1" x14ac:dyDescent="0.3">
      <c r="B55" s="366">
        <v>30</v>
      </c>
      <c r="C55" s="37" t="s">
        <v>5052</v>
      </c>
      <c r="D55" s="497" t="s">
        <v>5038</v>
      </c>
      <c r="E55" s="498">
        <v>40456</v>
      </c>
      <c r="F55" s="107">
        <v>0</v>
      </c>
      <c r="G55" s="67"/>
      <c r="H55" s="67"/>
      <c r="I55" s="812"/>
      <c r="J55" s="67"/>
      <c r="K55" s="810"/>
      <c r="L55" s="762"/>
    </row>
    <row r="56" spans="2:12" s="763" customFormat="1" ht="14.25" customHeight="1" x14ac:dyDescent="0.3">
      <c r="B56" s="366">
        <v>31</v>
      </c>
      <c r="C56" s="37" t="s">
        <v>5053</v>
      </c>
      <c r="D56" s="497" t="s">
        <v>5038</v>
      </c>
      <c r="E56" s="498">
        <v>40456</v>
      </c>
      <c r="F56" s="107">
        <v>0</v>
      </c>
      <c r="G56" s="67"/>
      <c r="H56" s="67"/>
      <c r="I56" s="812"/>
      <c r="J56" s="67"/>
      <c r="K56" s="810"/>
      <c r="L56" s="762"/>
    </row>
    <row r="57" spans="2:12" s="763" customFormat="1" ht="14.25" customHeight="1" x14ac:dyDescent="0.3">
      <c r="B57" s="366">
        <v>32</v>
      </c>
      <c r="C57" s="37" t="s">
        <v>5054</v>
      </c>
      <c r="D57" s="497" t="s">
        <v>5038</v>
      </c>
      <c r="E57" s="498">
        <v>40456</v>
      </c>
      <c r="F57" s="107">
        <v>0</v>
      </c>
      <c r="G57" s="67"/>
      <c r="H57" s="67"/>
      <c r="I57" s="812"/>
      <c r="J57" s="67"/>
      <c r="K57" s="810"/>
      <c r="L57" s="762"/>
    </row>
    <row r="58" spans="2:12" s="763" customFormat="1" ht="14.25" customHeight="1" x14ac:dyDescent="0.3">
      <c r="B58" s="366">
        <v>33</v>
      </c>
      <c r="C58" s="37" t="s">
        <v>5055</v>
      </c>
      <c r="D58" s="497" t="s">
        <v>5038</v>
      </c>
      <c r="E58" s="498">
        <v>40456</v>
      </c>
      <c r="F58" s="107">
        <v>0</v>
      </c>
      <c r="G58" s="67"/>
      <c r="H58" s="67"/>
      <c r="I58" s="812"/>
      <c r="J58" s="67"/>
      <c r="K58" s="810"/>
      <c r="L58" s="762"/>
    </row>
    <row r="59" spans="2:12" s="763" customFormat="1" ht="14.25" customHeight="1" x14ac:dyDescent="0.3">
      <c r="B59" s="366">
        <v>34</v>
      </c>
      <c r="C59" s="37" t="s">
        <v>5056</v>
      </c>
      <c r="D59" s="497" t="s">
        <v>5038</v>
      </c>
      <c r="E59" s="498">
        <v>40456</v>
      </c>
      <c r="F59" s="107">
        <v>0</v>
      </c>
      <c r="G59" s="67"/>
      <c r="H59" s="67"/>
      <c r="I59" s="812"/>
      <c r="J59" s="67"/>
      <c r="K59" s="810"/>
      <c r="L59" s="762"/>
    </row>
    <row r="60" spans="2:12" s="763" customFormat="1" ht="14.25" customHeight="1" x14ac:dyDescent="0.3">
      <c r="B60" s="366">
        <v>35</v>
      </c>
      <c r="C60" s="37" t="s">
        <v>4359</v>
      </c>
      <c r="D60" s="497" t="s">
        <v>5038</v>
      </c>
      <c r="E60" s="318" t="s">
        <v>5450</v>
      </c>
      <c r="F60" s="107">
        <v>0</v>
      </c>
      <c r="G60" s="67"/>
      <c r="H60" s="67"/>
      <c r="I60" s="812"/>
      <c r="J60" s="67"/>
      <c r="K60" s="810"/>
      <c r="L60" s="762"/>
    </row>
    <row r="61" spans="2:12" s="763" customFormat="1" ht="14.25" customHeight="1" x14ac:dyDescent="0.3">
      <c r="B61" s="366">
        <v>36</v>
      </c>
      <c r="C61" s="37" t="s">
        <v>4359</v>
      </c>
      <c r="D61" s="497" t="s">
        <v>5038</v>
      </c>
      <c r="E61" s="318" t="s">
        <v>5450</v>
      </c>
      <c r="F61" s="107">
        <v>0</v>
      </c>
      <c r="G61" s="67"/>
      <c r="H61" s="67"/>
      <c r="I61" s="812"/>
      <c r="J61" s="67"/>
      <c r="K61" s="810"/>
      <c r="L61" s="762"/>
    </row>
    <row r="62" spans="2:12" s="763" customFormat="1" ht="14.25" customHeight="1" x14ac:dyDescent="0.3">
      <c r="B62" s="366">
        <v>37</v>
      </c>
      <c r="C62" s="37" t="s">
        <v>4359</v>
      </c>
      <c r="D62" s="497" t="s">
        <v>5038</v>
      </c>
      <c r="E62" s="318" t="s">
        <v>5450</v>
      </c>
      <c r="F62" s="107">
        <v>0</v>
      </c>
      <c r="G62" s="67"/>
      <c r="H62" s="67"/>
      <c r="I62" s="812"/>
      <c r="J62" s="67"/>
      <c r="K62" s="810"/>
      <c r="L62" s="762"/>
    </row>
    <row r="63" spans="2:12" s="763" customFormat="1" ht="14.25" customHeight="1" x14ac:dyDescent="0.3">
      <c r="B63" s="366">
        <v>38</v>
      </c>
      <c r="C63" s="37" t="s">
        <v>4359</v>
      </c>
      <c r="D63" s="497" t="s">
        <v>5038</v>
      </c>
      <c r="E63" s="318" t="s">
        <v>5450</v>
      </c>
      <c r="F63" s="107">
        <v>0</v>
      </c>
      <c r="G63" s="67"/>
      <c r="H63" s="67"/>
      <c r="I63" s="812"/>
      <c r="J63" s="67"/>
      <c r="K63" s="810"/>
      <c r="L63" s="762"/>
    </row>
    <row r="64" spans="2:12" s="763" customFormat="1" ht="14.25" customHeight="1" x14ac:dyDescent="0.3">
      <c r="B64" s="366">
        <v>39</v>
      </c>
      <c r="C64" s="37" t="s">
        <v>5088</v>
      </c>
      <c r="D64" s="497" t="s">
        <v>5089</v>
      </c>
      <c r="E64" s="498">
        <v>40456</v>
      </c>
      <c r="F64" s="107">
        <v>0</v>
      </c>
      <c r="G64" s="67"/>
      <c r="H64" s="67"/>
      <c r="I64" s="812"/>
      <c r="J64" s="67"/>
      <c r="K64" s="810"/>
      <c r="L64" s="762"/>
    </row>
    <row r="65" spans="2:12" s="763" customFormat="1" ht="14.25" customHeight="1" x14ac:dyDescent="0.3">
      <c r="B65" s="366">
        <v>40</v>
      </c>
      <c r="C65" s="37" t="s">
        <v>5090</v>
      </c>
      <c r="D65" s="497" t="s">
        <v>5089</v>
      </c>
      <c r="E65" s="498">
        <v>40456</v>
      </c>
      <c r="F65" s="107">
        <v>0</v>
      </c>
      <c r="G65" s="67"/>
      <c r="H65" s="67"/>
      <c r="I65" s="812"/>
      <c r="J65" s="67"/>
      <c r="K65" s="810"/>
      <c r="L65" s="762"/>
    </row>
    <row r="66" spans="2:12" s="763" customFormat="1" ht="14.25" customHeight="1" x14ac:dyDescent="0.3">
      <c r="B66" s="366">
        <v>41</v>
      </c>
      <c r="C66" s="37" t="s">
        <v>5091</v>
      </c>
      <c r="D66" s="497" t="s">
        <v>5089</v>
      </c>
      <c r="E66" s="498">
        <v>40456</v>
      </c>
      <c r="F66" s="107">
        <v>0</v>
      </c>
      <c r="G66" s="67"/>
      <c r="H66" s="67"/>
      <c r="I66" s="812"/>
      <c r="J66" s="67"/>
      <c r="K66" s="810"/>
      <c r="L66" s="762"/>
    </row>
    <row r="67" spans="2:12" s="763" customFormat="1" ht="14.25" customHeight="1" x14ac:dyDescent="0.3">
      <c r="B67" s="366">
        <v>42</v>
      </c>
      <c r="C67" s="37" t="s">
        <v>5092</v>
      </c>
      <c r="D67" s="497" t="s">
        <v>5089</v>
      </c>
      <c r="E67" s="498">
        <v>40456</v>
      </c>
      <c r="F67" s="107">
        <v>0</v>
      </c>
      <c r="G67" s="67"/>
      <c r="H67" s="67"/>
      <c r="I67" s="812"/>
      <c r="J67" s="67"/>
      <c r="K67" s="810"/>
      <c r="L67" s="762"/>
    </row>
    <row r="68" spans="2:12" s="763" customFormat="1" ht="14.25" customHeight="1" x14ac:dyDescent="0.3">
      <c r="B68" s="366">
        <v>43</v>
      </c>
      <c r="C68" s="37" t="s">
        <v>4359</v>
      </c>
      <c r="D68" s="497" t="s">
        <v>5207</v>
      </c>
      <c r="E68" s="318" t="s">
        <v>5450</v>
      </c>
      <c r="F68" s="107">
        <v>0</v>
      </c>
      <c r="G68" s="67"/>
      <c r="H68" s="67"/>
      <c r="I68" s="812"/>
      <c r="J68" s="67"/>
      <c r="K68" s="810"/>
      <c r="L68" s="762"/>
    </row>
    <row r="69" spans="2:12" s="763" customFormat="1" ht="14.25" customHeight="1" x14ac:dyDescent="0.3">
      <c r="B69" s="366">
        <v>44</v>
      </c>
      <c r="C69" s="37" t="s">
        <v>4359</v>
      </c>
      <c r="D69" s="497" t="s">
        <v>5207</v>
      </c>
      <c r="E69" s="318" t="s">
        <v>5450</v>
      </c>
      <c r="F69" s="107">
        <v>0</v>
      </c>
      <c r="G69" s="67"/>
      <c r="H69" s="67"/>
      <c r="I69" s="812"/>
      <c r="J69" s="67"/>
      <c r="K69" s="810"/>
      <c r="L69" s="762"/>
    </row>
    <row r="70" spans="2:12" s="763" customFormat="1" ht="14.25" customHeight="1" x14ac:dyDescent="0.3">
      <c r="B70" s="366">
        <v>45</v>
      </c>
      <c r="C70" s="37" t="s">
        <v>4359</v>
      </c>
      <c r="D70" s="497" t="s">
        <v>5207</v>
      </c>
      <c r="E70" s="318" t="s">
        <v>5450</v>
      </c>
      <c r="F70" s="107">
        <v>0</v>
      </c>
      <c r="G70" s="67"/>
      <c r="H70" s="67"/>
      <c r="I70" s="812"/>
      <c r="J70" s="67"/>
      <c r="K70" s="810"/>
      <c r="L70" s="762"/>
    </row>
    <row r="71" spans="2:12" s="763" customFormat="1" ht="14.25" customHeight="1" x14ac:dyDescent="0.3">
      <c r="B71" s="366">
        <v>46</v>
      </c>
      <c r="C71" s="37" t="s">
        <v>4359</v>
      </c>
      <c r="D71" s="497" t="s">
        <v>5207</v>
      </c>
      <c r="E71" s="318" t="s">
        <v>5450</v>
      </c>
      <c r="F71" s="107">
        <v>0</v>
      </c>
      <c r="G71" s="67"/>
      <c r="H71" s="67"/>
      <c r="I71" s="812"/>
      <c r="J71" s="67"/>
      <c r="K71" s="810"/>
      <c r="L71" s="762"/>
    </row>
    <row r="72" spans="2:12" s="763" customFormat="1" ht="14.25" customHeight="1" x14ac:dyDescent="0.3">
      <c r="B72" s="366">
        <v>47</v>
      </c>
      <c r="C72" s="37" t="s">
        <v>4359</v>
      </c>
      <c r="D72" s="497" t="s">
        <v>5207</v>
      </c>
      <c r="E72" s="318" t="s">
        <v>5450</v>
      </c>
      <c r="F72" s="107">
        <v>0</v>
      </c>
      <c r="G72" s="67"/>
      <c r="H72" s="67"/>
      <c r="I72" s="812"/>
      <c r="J72" s="67"/>
      <c r="K72" s="810"/>
      <c r="L72" s="762"/>
    </row>
    <row r="73" spans="2:12" s="763" customFormat="1" ht="14.25" customHeight="1" x14ac:dyDescent="0.3">
      <c r="B73" s="366">
        <v>48</v>
      </c>
      <c r="C73" s="37" t="s">
        <v>4359</v>
      </c>
      <c r="D73" s="497" t="s">
        <v>5207</v>
      </c>
      <c r="E73" s="318" t="s">
        <v>5450</v>
      </c>
      <c r="F73" s="107">
        <v>0</v>
      </c>
      <c r="G73" s="67"/>
      <c r="H73" s="67"/>
      <c r="I73" s="812"/>
      <c r="J73" s="67"/>
      <c r="K73" s="810"/>
      <c r="L73" s="762"/>
    </row>
    <row r="74" spans="2:12" s="763" customFormat="1" ht="14.25" customHeight="1" x14ac:dyDescent="0.3">
      <c r="B74" s="366">
        <v>49</v>
      </c>
      <c r="C74" s="37" t="s">
        <v>4359</v>
      </c>
      <c r="D74" s="497" t="s">
        <v>5207</v>
      </c>
      <c r="E74" s="318" t="s">
        <v>5450</v>
      </c>
      <c r="F74" s="107">
        <v>0</v>
      </c>
      <c r="G74" s="67"/>
      <c r="H74" s="67"/>
      <c r="I74" s="812"/>
      <c r="J74" s="67"/>
      <c r="K74" s="810"/>
      <c r="L74" s="762"/>
    </row>
    <row r="75" spans="2:12" s="763" customFormat="1" ht="14.25" customHeight="1" x14ac:dyDescent="0.3">
      <c r="B75" s="366">
        <v>50</v>
      </c>
      <c r="C75" s="37" t="s">
        <v>4359</v>
      </c>
      <c r="D75" s="497" t="s">
        <v>5207</v>
      </c>
      <c r="E75" s="318" t="s">
        <v>5450</v>
      </c>
      <c r="F75" s="107">
        <v>0</v>
      </c>
      <c r="G75" s="67"/>
      <c r="H75" s="67"/>
      <c r="I75" s="812"/>
      <c r="J75" s="67"/>
      <c r="K75" s="810"/>
      <c r="L75" s="762"/>
    </row>
    <row r="76" spans="2:12" s="763" customFormat="1" ht="14.25" customHeight="1" x14ac:dyDescent="0.3">
      <c r="B76" s="366">
        <v>51</v>
      </c>
      <c r="C76" s="37" t="s">
        <v>4359</v>
      </c>
      <c r="D76" s="497" t="s">
        <v>5207</v>
      </c>
      <c r="E76" s="318" t="s">
        <v>5450</v>
      </c>
      <c r="F76" s="107">
        <v>0</v>
      </c>
      <c r="G76" s="67"/>
      <c r="H76" s="67"/>
      <c r="I76" s="812"/>
      <c r="J76" s="67"/>
      <c r="K76" s="810"/>
      <c r="L76" s="762"/>
    </row>
    <row r="77" spans="2:12" s="763" customFormat="1" ht="14.25" customHeight="1" x14ac:dyDescent="0.3">
      <c r="B77" s="366">
        <v>52</v>
      </c>
      <c r="C77" s="37" t="s">
        <v>4359</v>
      </c>
      <c r="D77" s="497" t="s">
        <v>5207</v>
      </c>
      <c r="E77" s="318" t="s">
        <v>5450</v>
      </c>
      <c r="F77" s="107">
        <v>0</v>
      </c>
      <c r="G77" s="67"/>
      <c r="H77" s="67"/>
      <c r="I77" s="812"/>
      <c r="J77" s="67"/>
      <c r="K77" s="810"/>
      <c r="L77" s="762"/>
    </row>
    <row r="78" spans="2:12" s="763" customFormat="1" ht="14.25" customHeight="1" x14ac:dyDescent="0.3">
      <c r="B78" s="366">
        <v>53</v>
      </c>
      <c r="C78" s="37" t="s">
        <v>4359</v>
      </c>
      <c r="D78" s="497" t="s">
        <v>5207</v>
      </c>
      <c r="E78" s="318" t="s">
        <v>5450</v>
      </c>
      <c r="F78" s="107">
        <v>0</v>
      </c>
      <c r="G78" s="67"/>
      <c r="H78" s="67"/>
      <c r="I78" s="812"/>
      <c r="J78" s="67"/>
      <c r="K78" s="810"/>
      <c r="L78" s="762"/>
    </row>
    <row r="79" spans="2:12" s="763" customFormat="1" ht="14.25" customHeight="1" x14ac:dyDescent="0.3">
      <c r="B79" s="366">
        <v>54</v>
      </c>
      <c r="C79" s="37" t="s">
        <v>4359</v>
      </c>
      <c r="D79" s="497" t="s">
        <v>5207</v>
      </c>
      <c r="E79" s="318" t="s">
        <v>5450</v>
      </c>
      <c r="F79" s="107">
        <v>0</v>
      </c>
      <c r="G79" s="67"/>
      <c r="H79" s="67"/>
      <c r="I79" s="812"/>
      <c r="J79" s="67"/>
      <c r="K79" s="810"/>
      <c r="L79" s="762"/>
    </row>
    <row r="80" spans="2:12" s="763" customFormat="1" ht="14.25" customHeight="1" x14ac:dyDescent="0.3">
      <c r="B80" s="366">
        <v>55</v>
      </c>
      <c r="C80" s="37" t="s">
        <v>4359</v>
      </c>
      <c r="D80" s="497" t="s">
        <v>5207</v>
      </c>
      <c r="E80" s="318" t="s">
        <v>5450</v>
      </c>
      <c r="F80" s="107">
        <v>0</v>
      </c>
      <c r="G80" s="67"/>
      <c r="H80" s="67"/>
      <c r="I80" s="812"/>
      <c r="J80" s="67"/>
      <c r="K80" s="810"/>
      <c r="L80" s="762"/>
    </row>
    <row r="81" spans="2:12" s="763" customFormat="1" ht="14.25" customHeight="1" x14ac:dyDescent="0.3">
      <c r="B81" s="366">
        <v>56</v>
      </c>
      <c r="C81" s="37" t="s">
        <v>4359</v>
      </c>
      <c r="D81" s="497" t="s">
        <v>5207</v>
      </c>
      <c r="E81" s="318" t="s">
        <v>5450</v>
      </c>
      <c r="F81" s="107">
        <v>0</v>
      </c>
      <c r="G81" s="67"/>
      <c r="H81" s="67"/>
      <c r="I81" s="812"/>
      <c r="J81" s="67"/>
      <c r="K81" s="810"/>
      <c r="L81" s="762"/>
    </row>
    <row r="82" spans="2:12" s="763" customFormat="1" ht="14.25" customHeight="1" x14ac:dyDescent="0.3">
      <c r="B82" s="366">
        <v>57</v>
      </c>
      <c r="C82" s="37" t="s">
        <v>4359</v>
      </c>
      <c r="D82" s="497" t="s">
        <v>5207</v>
      </c>
      <c r="E82" s="318" t="s">
        <v>5450</v>
      </c>
      <c r="F82" s="107">
        <v>0</v>
      </c>
      <c r="G82" s="67"/>
      <c r="H82" s="67"/>
      <c r="I82" s="812"/>
      <c r="J82" s="67"/>
      <c r="K82" s="810"/>
      <c r="L82" s="762"/>
    </row>
    <row r="83" spans="2:12" s="763" customFormat="1" ht="14.25" customHeight="1" x14ac:dyDescent="0.3">
      <c r="B83" s="366">
        <v>58</v>
      </c>
      <c r="C83" s="37" t="s">
        <v>4359</v>
      </c>
      <c r="D83" s="497" t="s">
        <v>5207</v>
      </c>
      <c r="E83" s="318" t="s">
        <v>5450</v>
      </c>
      <c r="F83" s="107">
        <v>0</v>
      </c>
      <c r="G83" s="67"/>
      <c r="H83" s="67"/>
      <c r="I83" s="812"/>
      <c r="J83" s="67"/>
      <c r="K83" s="810"/>
      <c r="L83" s="762"/>
    </row>
    <row r="84" spans="2:12" s="763" customFormat="1" ht="14.25" customHeight="1" x14ac:dyDescent="0.3">
      <c r="B84" s="366">
        <v>59</v>
      </c>
      <c r="C84" s="37" t="s">
        <v>4359</v>
      </c>
      <c r="D84" s="497" t="s">
        <v>5207</v>
      </c>
      <c r="E84" s="318" t="s">
        <v>5450</v>
      </c>
      <c r="F84" s="107">
        <v>0</v>
      </c>
      <c r="G84" s="67"/>
      <c r="H84" s="67"/>
      <c r="I84" s="812"/>
      <c r="J84" s="67"/>
      <c r="K84" s="810"/>
      <c r="L84" s="762"/>
    </row>
    <row r="85" spans="2:12" s="763" customFormat="1" ht="14.25" customHeight="1" x14ac:dyDescent="0.3">
      <c r="B85" s="366">
        <v>60</v>
      </c>
      <c r="C85" s="37" t="s">
        <v>4359</v>
      </c>
      <c r="D85" s="497" t="s">
        <v>5207</v>
      </c>
      <c r="E85" s="318" t="s">
        <v>5450</v>
      </c>
      <c r="F85" s="107">
        <v>0</v>
      </c>
      <c r="G85" s="67"/>
      <c r="H85" s="67"/>
      <c r="I85" s="812"/>
      <c r="J85" s="67"/>
      <c r="K85" s="810"/>
      <c r="L85" s="762"/>
    </row>
    <row r="86" spans="2:12" s="763" customFormat="1" ht="14.25" customHeight="1" x14ac:dyDescent="0.3">
      <c r="B86" s="366">
        <v>61</v>
      </c>
      <c r="C86" s="37" t="s">
        <v>5063</v>
      </c>
      <c r="D86" s="497" t="s">
        <v>5064</v>
      </c>
      <c r="E86" s="498">
        <v>40456</v>
      </c>
      <c r="F86" s="107">
        <v>0</v>
      </c>
      <c r="G86" s="67"/>
      <c r="H86" s="67"/>
      <c r="I86" s="812"/>
      <c r="J86" s="67"/>
      <c r="K86" s="810"/>
      <c r="L86" s="762"/>
    </row>
    <row r="87" spans="2:12" s="763" customFormat="1" ht="14.25" customHeight="1" x14ac:dyDescent="0.3">
      <c r="B87" s="366">
        <v>62</v>
      </c>
      <c r="C87" s="37" t="s">
        <v>5065</v>
      </c>
      <c r="D87" s="497" t="s">
        <v>5064</v>
      </c>
      <c r="E87" s="498">
        <v>40456</v>
      </c>
      <c r="F87" s="107">
        <v>0</v>
      </c>
      <c r="G87" s="67"/>
      <c r="H87" s="67"/>
      <c r="I87" s="812"/>
      <c r="J87" s="67"/>
      <c r="K87" s="810"/>
      <c r="L87" s="762"/>
    </row>
    <row r="88" spans="2:12" s="763" customFormat="1" ht="14.25" customHeight="1" x14ac:dyDescent="0.3">
      <c r="B88" s="366">
        <v>63</v>
      </c>
      <c r="C88" s="37" t="s">
        <v>5066</v>
      </c>
      <c r="D88" s="497" t="s">
        <v>5064</v>
      </c>
      <c r="E88" s="498">
        <v>40456</v>
      </c>
      <c r="F88" s="107">
        <v>0</v>
      </c>
      <c r="G88" s="67"/>
      <c r="H88" s="67"/>
      <c r="I88" s="812"/>
      <c r="J88" s="67"/>
      <c r="K88" s="810"/>
      <c r="L88" s="762"/>
    </row>
    <row r="89" spans="2:12" s="763" customFormat="1" ht="14.25" customHeight="1" x14ac:dyDescent="0.3">
      <c r="B89" s="366">
        <v>64</v>
      </c>
      <c r="C89" s="37" t="s">
        <v>5067</v>
      </c>
      <c r="D89" s="497" t="s">
        <v>5064</v>
      </c>
      <c r="E89" s="498">
        <v>40456</v>
      </c>
      <c r="F89" s="107">
        <v>0</v>
      </c>
      <c r="G89" s="67"/>
      <c r="H89" s="67"/>
      <c r="I89" s="812"/>
      <c r="J89" s="67"/>
      <c r="K89" s="810"/>
      <c r="L89" s="762"/>
    </row>
    <row r="90" spans="2:12" s="763" customFormat="1" ht="14.25" customHeight="1" x14ac:dyDescent="0.3">
      <c r="B90" s="366">
        <v>65</v>
      </c>
      <c r="C90" s="37" t="s">
        <v>5068</v>
      </c>
      <c r="D90" s="497" t="s">
        <v>5064</v>
      </c>
      <c r="E90" s="498">
        <v>40456</v>
      </c>
      <c r="F90" s="107">
        <v>0</v>
      </c>
      <c r="G90" s="67"/>
      <c r="H90" s="67"/>
      <c r="I90" s="812"/>
      <c r="J90" s="67"/>
      <c r="K90" s="810"/>
      <c r="L90" s="762"/>
    </row>
    <row r="91" spans="2:12" s="763" customFormat="1" ht="14.25" customHeight="1" x14ac:dyDescent="0.3">
      <c r="B91" s="366">
        <v>66</v>
      </c>
      <c r="C91" s="37" t="s">
        <v>5069</v>
      </c>
      <c r="D91" s="497" t="s">
        <v>5064</v>
      </c>
      <c r="E91" s="498">
        <v>40456</v>
      </c>
      <c r="F91" s="107">
        <v>0</v>
      </c>
      <c r="G91" s="67"/>
      <c r="H91" s="67"/>
      <c r="I91" s="812"/>
      <c r="J91" s="67"/>
      <c r="K91" s="810"/>
      <c r="L91" s="762"/>
    </row>
    <row r="92" spans="2:12" s="763" customFormat="1" ht="14.25" customHeight="1" x14ac:dyDescent="0.3">
      <c r="B92" s="366">
        <v>67</v>
      </c>
      <c r="C92" s="37" t="s">
        <v>5070</v>
      </c>
      <c r="D92" s="497" t="s">
        <v>5064</v>
      </c>
      <c r="E92" s="498">
        <v>40456</v>
      </c>
      <c r="F92" s="107">
        <v>0</v>
      </c>
      <c r="G92" s="67"/>
      <c r="H92" s="67"/>
      <c r="I92" s="812"/>
      <c r="J92" s="67"/>
      <c r="K92" s="810"/>
      <c r="L92" s="762"/>
    </row>
    <row r="93" spans="2:12" s="763" customFormat="1" ht="14.25" customHeight="1" x14ac:dyDescent="0.3">
      <c r="B93" s="366">
        <v>68</v>
      </c>
      <c r="C93" s="37" t="s">
        <v>5071</v>
      </c>
      <c r="D93" s="497" t="s">
        <v>5064</v>
      </c>
      <c r="E93" s="498">
        <v>40456</v>
      </c>
      <c r="F93" s="107">
        <v>0</v>
      </c>
      <c r="G93" s="67"/>
      <c r="H93" s="67"/>
      <c r="I93" s="812"/>
      <c r="J93" s="67"/>
      <c r="K93" s="810"/>
      <c r="L93" s="762"/>
    </row>
    <row r="94" spans="2:12" s="763" customFormat="1" ht="14.25" customHeight="1" x14ac:dyDescent="0.3">
      <c r="B94" s="366">
        <v>69</v>
      </c>
      <c r="C94" s="37" t="s">
        <v>5072</v>
      </c>
      <c r="D94" s="497" t="s">
        <v>5064</v>
      </c>
      <c r="E94" s="498">
        <v>40456</v>
      </c>
      <c r="F94" s="107">
        <v>0</v>
      </c>
      <c r="G94" s="67"/>
      <c r="H94" s="67"/>
      <c r="I94" s="812"/>
      <c r="J94" s="67"/>
      <c r="K94" s="810"/>
      <c r="L94" s="762"/>
    </row>
    <row r="95" spans="2:12" s="763" customFormat="1" ht="14.25" customHeight="1" x14ac:dyDescent="0.3">
      <c r="B95" s="366">
        <v>70</v>
      </c>
      <c r="C95" s="37" t="s">
        <v>5073</v>
      </c>
      <c r="D95" s="497" t="s">
        <v>5064</v>
      </c>
      <c r="E95" s="498">
        <v>40456</v>
      </c>
      <c r="F95" s="107">
        <v>0</v>
      </c>
      <c r="G95" s="67"/>
      <c r="H95" s="67"/>
      <c r="I95" s="812"/>
      <c r="J95" s="67"/>
      <c r="K95" s="810"/>
      <c r="L95" s="762"/>
    </row>
    <row r="96" spans="2:12" s="763" customFormat="1" ht="14.25" customHeight="1" x14ac:dyDescent="0.3">
      <c r="B96" s="366">
        <v>71</v>
      </c>
      <c r="C96" s="37" t="s">
        <v>5074</v>
      </c>
      <c r="D96" s="497" t="s">
        <v>5064</v>
      </c>
      <c r="E96" s="498">
        <v>40456</v>
      </c>
      <c r="F96" s="107">
        <v>0</v>
      </c>
      <c r="G96" s="67"/>
      <c r="H96" s="67"/>
      <c r="I96" s="812"/>
      <c r="J96" s="67"/>
      <c r="K96" s="810"/>
      <c r="L96" s="762"/>
    </row>
    <row r="97" spans="2:12" s="763" customFormat="1" ht="14.25" customHeight="1" x14ac:dyDescent="0.3">
      <c r="B97" s="366">
        <v>72</v>
      </c>
      <c r="C97" s="37" t="s">
        <v>5075</v>
      </c>
      <c r="D97" s="497" t="s">
        <v>5064</v>
      </c>
      <c r="E97" s="498">
        <v>40456</v>
      </c>
      <c r="F97" s="107">
        <v>0</v>
      </c>
      <c r="G97" s="67"/>
      <c r="H97" s="67"/>
      <c r="I97" s="812"/>
      <c r="J97" s="67"/>
      <c r="K97" s="810"/>
      <c r="L97" s="762"/>
    </row>
    <row r="98" spans="2:12" s="763" customFormat="1" ht="14.25" customHeight="1" x14ac:dyDescent="0.3">
      <c r="B98" s="366">
        <v>73</v>
      </c>
      <c r="C98" s="37" t="s">
        <v>5076</v>
      </c>
      <c r="D98" s="497" t="s">
        <v>5064</v>
      </c>
      <c r="E98" s="498">
        <v>40456</v>
      </c>
      <c r="F98" s="107">
        <v>0</v>
      </c>
      <c r="G98" s="67"/>
      <c r="H98" s="67"/>
      <c r="I98" s="812"/>
      <c r="J98" s="67"/>
      <c r="K98" s="810"/>
      <c r="L98" s="762"/>
    </row>
    <row r="99" spans="2:12" s="763" customFormat="1" ht="14.25" customHeight="1" x14ac:dyDescent="0.3">
      <c r="B99" s="366">
        <v>74</v>
      </c>
      <c r="C99" s="37" t="s">
        <v>5077</v>
      </c>
      <c r="D99" s="497" t="s">
        <v>5064</v>
      </c>
      <c r="E99" s="498">
        <v>40456</v>
      </c>
      <c r="F99" s="107">
        <v>0</v>
      </c>
      <c r="G99" s="67"/>
      <c r="H99" s="67"/>
      <c r="I99" s="812"/>
      <c r="J99" s="67"/>
      <c r="K99" s="810"/>
      <c r="L99" s="762"/>
    </row>
    <row r="100" spans="2:12" s="763" customFormat="1" ht="14.25" customHeight="1" x14ac:dyDescent="0.3">
      <c r="B100" s="366">
        <v>75</v>
      </c>
      <c r="C100" s="37" t="s">
        <v>5078</v>
      </c>
      <c r="D100" s="497" t="s">
        <v>5064</v>
      </c>
      <c r="E100" s="498">
        <v>40456</v>
      </c>
      <c r="F100" s="107">
        <v>0</v>
      </c>
      <c r="G100" s="67"/>
      <c r="H100" s="67"/>
      <c r="I100" s="812"/>
      <c r="J100" s="67"/>
      <c r="K100" s="810"/>
      <c r="L100" s="762"/>
    </row>
    <row r="101" spans="2:12" s="763" customFormat="1" ht="14.25" customHeight="1" x14ac:dyDescent="0.3">
      <c r="B101" s="366">
        <v>76</v>
      </c>
      <c r="C101" s="37" t="s">
        <v>5079</v>
      </c>
      <c r="D101" s="497" t="s">
        <v>5064</v>
      </c>
      <c r="E101" s="498">
        <v>40456</v>
      </c>
      <c r="F101" s="107">
        <v>0</v>
      </c>
      <c r="G101" s="67"/>
      <c r="H101" s="67"/>
      <c r="I101" s="812"/>
      <c r="J101" s="67"/>
      <c r="K101" s="810"/>
      <c r="L101" s="762"/>
    </row>
    <row r="102" spans="2:12" s="763" customFormat="1" ht="14.25" customHeight="1" x14ac:dyDescent="0.3">
      <c r="B102" s="366">
        <v>77</v>
      </c>
      <c r="C102" s="37" t="s">
        <v>5080</v>
      </c>
      <c r="D102" s="497" t="s">
        <v>5064</v>
      </c>
      <c r="E102" s="498">
        <v>40456</v>
      </c>
      <c r="F102" s="107">
        <v>0</v>
      </c>
      <c r="G102" s="67"/>
      <c r="H102" s="67"/>
      <c r="I102" s="812"/>
      <c r="J102" s="67"/>
      <c r="K102" s="810"/>
      <c r="L102" s="762"/>
    </row>
    <row r="103" spans="2:12" s="763" customFormat="1" ht="14.25" customHeight="1" x14ac:dyDescent="0.3">
      <c r="B103" s="366">
        <v>78</v>
      </c>
      <c r="C103" s="37" t="s">
        <v>5081</v>
      </c>
      <c r="D103" s="497" t="s">
        <v>5064</v>
      </c>
      <c r="E103" s="498">
        <v>40456</v>
      </c>
      <c r="F103" s="107">
        <v>0</v>
      </c>
      <c r="G103" s="67"/>
      <c r="H103" s="67"/>
      <c r="I103" s="812"/>
      <c r="J103" s="67"/>
      <c r="K103" s="810"/>
      <c r="L103" s="762"/>
    </row>
    <row r="104" spans="2:12" s="763" customFormat="1" ht="14.25" customHeight="1" x14ac:dyDescent="0.3">
      <c r="B104" s="366">
        <v>79</v>
      </c>
      <c r="C104" s="37" t="s">
        <v>5082</v>
      </c>
      <c r="D104" s="497" t="s">
        <v>5064</v>
      </c>
      <c r="E104" s="498">
        <v>40456</v>
      </c>
      <c r="F104" s="107">
        <v>0</v>
      </c>
      <c r="G104" s="67"/>
      <c r="H104" s="67"/>
      <c r="I104" s="812"/>
      <c r="J104" s="67"/>
      <c r="K104" s="810"/>
      <c r="L104" s="762"/>
    </row>
    <row r="105" spans="2:12" s="763" customFormat="1" ht="14.25" customHeight="1" x14ac:dyDescent="0.3">
      <c r="B105" s="366">
        <v>80</v>
      </c>
      <c r="C105" s="37" t="s">
        <v>5083</v>
      </c>
      <c r="D105" s="497" t="s">
        <v>5064</v>
      </c>
      <c r="E105" s="498">
        <v>40456</v>
      </c>
      <c r="F105" s="107">
        <v>0</v>
      </c>
      <c r="G105" s="67"/>
      <c r="H105" s="67"/>
      <c r="I105" s="812"/>
      <c r="J105" s="67"/>
      <c r="K105" s="810"/>
      <c r="L105" s="762"/>
    </row>
    <row r="106" spans="2:12" s="763" customFormat="1" ht="14.25" customHeight="1" x14ac:dyDescent="0.3">
      <c r="B106" s="366">
        <v>81</v>
      </c>
      <c r="C106" s="37" t="s">
        <v>5084</v>
      </c>
      <c r="D106" s="497" t="s">
        <v>5064</v>
      </c>
      <c r="E106" s="498">
        <v>40456</v>
      </c>
      <c r="F106" s="107">
        <v>0</v>
      </c>
      <c r="G106" s="67"/>
      <c r="H106" s="67"/>
      <c r="I106" s="812"/>
      <c r="J106" s="67"/>
      <c r="K106" s="810"/>
      <c r="L106" s="762"/>
    </row>
    <row r="107" spans="2:12" s="763" customFormat="1" ht="14.25" customHeight="1" x14ac:dyDescent="0.3">
      <c r="B107" s="366">
        <v>82</v>
      </c>
      <c r="C107" s="37" t="s">
        <v>5085</v>
      </c>
      <c r="D107" s="497" t="s">
        <v>5064</v>
      </c>
      <c r="E107" s="498">
        <v>40456</v>
      </c>
      <c r="F107" s="107">
        <v>0</v>
      </c>
      <c r="G107" s="67"/>
      <c r="H107" s="67"/>
      <c r="I107" s="812"/>
      <c r="J107" s="67"/>
      <c r="K107" s="810"/>
      <c r="L107" s="762"/>
    </row>
    <row r="108" spans="2:12" s="763" customFormat="1" ht="14.25" customHeight="1" x14ac:dyDescent="0.3">
      <c r="B108" s="366">
        <v>83</v>
      </c>
      <c r="C108" s="37" t="s">
        <v>5086</v>
      </c>
      <c r="D108" s="497" t="s">
        <v>5064</v>
      </c>
      <c r="E108" s="498">
        <v>40456</v>
      </c>
      <c r="F108" s="107">
        <v>0</v>
      </c>
      <c r="G108" s="67"/>
      <c r="H108" s="67"/>
      <c r="I108" s="812"/>
      <c r="J108" s="67"/>
      <c r="K108" s="810"/>
      <c r="L108" s="762"/>
    </row>
    <row r="109" spans="2:12" s="763" customFormat="1" ht="14.25" customHeight="1" x14ac:dyDescent="0.3">
      <c r="B109" s="366">
        <v>84</v>
      </c>
      <c r="C109" s="37" t="s">
        <v>5087</v>
      </c>
      <c r="D109" s="497" t="s">
        <v>5064</v>
      </c>
      <c r="E109" s="498">
        <v>40456</v>
      </c>
      <c r="F109" s="107">
        <v>0</v>
      </c>
      <c r="G109" s="67"/>
      <c r="H109" s="67"/>
      <c r="I109" s="812"/>
      <c r="J109" s="67"/>
      <c r="K109" s="810"/>
      <c r="L109" s="762"/>
    </row>
    <row r="110" spans="2:12" s="763" customFormat="1" ht="14.25" customHeight="1" x14ac:dyDescent="0.3">
      <c r="B110" s="366">
        <v>85</v>
      </c>
      <c r="C110" s="37" t="s">
        <v>4359</v>
      </c>
      <c r="D110" s="497" t="s">
        <v>5064</v>
      </c>
      <c r="E110" s="318" t="s">
        <v>5450</v>
      </c>
      <c r="F110" s="107">
        <v>0</v>
      </c>
      <c r="G110" s="67"/>
      <c r="H110" s="67"/>
      <c r="I110" s="812"/>
      <c r="J110" s="67"/>
      <c r="K110" s="810"/>
      <c r="L110" s="762"/>
    </row>
    <row r="111" spans="2:12" s="763" customFormat="1" ht="14.25" customHeight="1" x14ac:dyDescent="0.3">
      <c r="B111" s="366">
        <v>86</v>
      </c>
      <c r="C111" s="37" t="s">
        <v>4359</v>
      </c>
      <c r="D111" s="497" t="s">
        <v>5064</v>
      </c>
      <c r="E111" s="318" t="s">
        <v>5450</v>
      </c>
      <c r="F111" s="107">
        <v>0</v>
      </c>
      <c r="G111" s="67"/>
      <c r="H111" s="67"/>
      <c r="I111" s="812"/>
      <c r="J111" s="67"/>
      <c r="K111" s="810"/>
      <c r="L111" s="762"/>
    </row>
    <row r="112" spans="2:12" s="763" customFormat="1" ht="14.25" customHeight="1" x14ac:dyDescent="0.3">
      <c r="B112" s="366">
        <v>87</v>
      </c>
      <c r="C112" s="37" t="s">
        <v>4359</v>
      </c>
      <c r="D112" s="497" t="s">
        <v>5064</v>
      </c>
      <c r="E112" s="318" t="s">
        <v>5450</v>
      </c>
      <c r="F112" s="107">
        <v>0</v>
      </c>
      <c r="G112" s="67"/>
      <c r="H112" s="67"/>
      <c r="I112" s="812"/>
      <c r="J112" s="67"/>
      <c r="K112" s="810"/>
      <c r="L112" s="762"/>
    </row>
    <row r="113" spans="2:12" s="763" customFormat="1" ht="14.25" customHeight="1" x14ac:dyDescent="0.3">
      <c r="B113" s="366">
        <v>88</v>
      </c>
      <c r="C113" s="37" t="s">
        <v>4359</v>
      </c>
      <c r="D113" s="497" t="s">
        <v>5064</v>
      </c>
      <c r="E113" s="318" t="s">
        <v>5450</v>
      </c>
      <c r="F113" s="107">
        <v>0</v>
      </c>
      <c r="G113" s="67"/>
      <c r="H113" s="67"/>
      <c r="I113" s="812"/>
      <c r="J113" s="67"/>
      <c r="K113" s="810"/>
      <c r="L113" s="762"/>
    </row>
    <row r="114" spans="2:12" s="763" customFormat="1" ht="14.25" customHeight="1" x14ac:dyDescent="0.3">
      <c r="B114" s="366">
        <v>89</v>
      </c>
      <c r="C114" s="37" t="s">
        <v>5032</v>
      </c>
      <c r="D114" s="497" t="s">
        <v>5033</v>
      </c>
      <c r="E114" s="498">
        <v>40456</v>
      </c>
      <c r="F114" s="107">
        <v>0</v>
      </c>
      <c r="G114" s="803"/>
      <c r="H114" s="803"/>
      <c r="I114" s="803"/>
      <c r="J114" s="803"/>
      <c r="K114" s="803"/>
      <c r="L114" s="762"/>
    </row>
    <row r="115" spans="2:12" s="763" customFormat="1" ht="14.25" customHeight="1" x14ac:dyDescent="0.3">
      <c r="B115" s="366">
        <v>90</v>
      </c>
      <c r="C115" s="37" t="s">
        <v>5034</v>
      </c>
      <c r="D115" s="497" t="s">
        <v>5033</v>
      </c>
      <c r="E115" s="498">
        <v>40456</v>
      </c>
      <c r="F115" s="107">
        <v>0</v>
      </c>
      <c r="G115" s="443"/>
      <c r="H115" s="443"/>
      <c r="I115" s="852"/>
      <c r="J115" s="443"/>
      <c r="K115" s="853"/>
      <c r="L115" s="762"/>
    </row>
    <row r="116" spans="2:12" s="763" customFormat="1" ht="14.25" customHeight="1" x14ac:dyDescent="0.3">
      <c r="B116" s="366">
        <v>91</v>
      </c>
      <c r="C116" s="37"/>
      <c r="D116" s="497" t="s">
        <v>5033</v>
      </c>
      <c r="E116" s="318" t="s">
        <v>5450</v>
      </c>
      <c r="F116" s="107">
        <v>0</v>
      </c>
      <c r="G116" s="443"/>
      <c r="H116" s="443"/>
      <c r="I116" s="852"/>
      <c r="J116" s="443"/>
      <c r="K116" s="853"/>
      <c r="L116" s="762"/>
    </row>
    <row r="117" spans="2:12" s="763" customFormat="1" ht="14.25" customHeight="1" x14ac:dyDescent="0.3">
      <c r="B117" s="366">
        <v>92</v>
      </c>
      <c r="C117" s="37" t="s">
        <v>5057</v>
      </c>
      <c r="D117" s="497" t="s">
        <v>5058</v>
      </c>
      <c r="E117" s="498">
        <v>40456</v>
      </c>
      <c r="F117" s="107">
        <v>0</v>
      </c>
      <c r="G117" s="443"/>
      <c r="H117" s="443"/>
      <c r="I117" s="852"/>
      <c r="J117" s="443"/>
      <c r="K117" s="853"/>
      <c r="L117" s="762"/>
    </row>
    <row r="118" spans="2:12" s="763" customFormat="1" ht="14.25" customHeight="1" x14ac:dyDescent="0.3">
      <c r="B118" s="366">
        <v>93</v>
      </c>
      <c r="C118" s="37" t="s">
        <v>5059</v>
      </c>
      <c r="D118" s="497" t="s">
        <v>5058</v>
      </c>
      <c r="E118" s="498">
        <v>40456</v>
      </c>
      <c r="F118" s="107">
        <v>0</v>
      </c>
      <c r="G118" s="443"/>
      <c r="H118" s="443"/>
      <c r="I118" s="852"/>
      <c r="J118" s="443"/>
      <c r="K118" s="853"/>
      <c r="L118" s="762"/>
    </row>
    <row r="119" spans="2:12" s="763" customFormat="1" ht="14.25" customHeight="1" x14ac:dyDescent="0.3">
      <c r="B119" s="366">
        <v>94</v>
      </c>
      <c r="C119" s="37" t="s">
        <v>5060</v>
      </c>
      <c r="D119" s="497" t="s">
        <v>5058</v>
      </c>
      <c r="E119" s="498">
        <v>40456</v>
      </c>
      <c r="F119" s="107">
        <v>0</v>
      </c>
      <c r="G119" s="443"/>
      <c r="H119" s="443"/>
      <c r="I119" s="852"/>
      <c r="J119" s="443"/>
      <c r="K119" s="853"/>
      <c r="L119" s="762"/>
    </row>
    <row r="120" spans="2:12" s="763" customFormat="1" ht="14.25" customHeight="1" x14ac:dyDescent="0.3">
      <c r="B120" s="2091" t="s">
        <v>931</v>
      </c>
      <c r="C120" s="2091"/>
      <c r="D120" s="2091"/>
      <c r="E120" s="2091"/>
      <c r="F120" s="2091"/>
      <c r="G120" s="2091"/>
      <c r="H120" s="2091"/>
      <c r="I120" s="2091"/>
      <c r="J120" s="2091"/>
      <c r="K120" s="2091"/>
      <c r="L120" s="762"/>
    </row>
    <row r="121" spans="2:12" s="763" customFormat="1" ht="14.25" customHeight="1" x14ac:dyDescent="0.3">
      <c r="B121" s="366">
        <v>1</v>
      </c>
      <c r="C121" s="7" t="s">
        <v>4359</v>
      </c>
      <c r="D121" s="58" t="s">
        <v>48</v>
      </c>
      <c r="E121" s="318" t="s">
        <v>5450</v>
      </c>
      <c r="F121" s="107">
        <v>0</v>
      </c>
      <c r="G121" s="366" t="s">
        <v>1712</v>
      </c>
      <c r="H121" s="366"/>
      <c r="I121" s="366"/>
      <c r="J121" s="366" t="s">
        <v>70</v>
      </c>
      <c r="K121" s="811"/>
      <c r="L121" s="762"/>
    </row>
    <row r="122" spans="2:12" s="763" customFormat="1" ht="14.25" customHeight="1" x14ac:dyDescent="0.3">
      <c r="B122" s="366">
        <v>2</v>
      </c>
      <c r="C122" s="7" t="s">
        <v>4359</v>
      </c>
      <c r="D122" s="58" t="s">
        <v>48</v>
      </c>
      <c r="E122" s="318" t="s">
        <v>5450</v>
      </c>
      <c r="F122" s="107">
        <v>0</v>
      </c>
      <c r="G122" s="366" t="s">
        <v>4201</v>
      </c>
      <c r="H122" s="366"/>
      <c r="I122" s="366"/>
      <c r="J122" s="366" t="s">
        <v>70</v>
      </c>
      <c r="K122" s="811"/>
      <c r="L122" s="762"/>
    </row>
    <row r="123" spans="2:12" s="763" customFormat="1" ht="14.25" customHeight="1" x14ac:dyDescent="0.3">
      <c r="B123" s="366">
        <v>3</v>
      </c>
      <c r="C123" s="7" t="s">
        <v>4359</v>
      </c>
      <c r="D123" s="58" t="s">
        <v>48</v>
      </c>
      <c r="E123" s="318" t="s">
        <v>5450</v>
      </c>
      <c r="F123" s="107">
        <v>0</v>
      </c>
      <c r="G123" s="366" t="s">
        <v>4201</v>
      </c>
      <c r="H123" s="366"/>
      <c r="I123" s="366"/>
      <c r="J123" s="366" t="s">
        <v>70</v>
      </c>
      <c r="K123" s="811"/>
      <c r="L123" s="762"/>
    </row>
    <row r="124" spans="2:12" s="763" customFormat="1" ht="14.25" customHeight="1" x14ac:dyDescent="0.3">
      <c r="B124" s="2078" t="s">
        <v>607</v>
      </c>
      <c r="C124" s="2079"/>
      <c r="D124" s="2079"/>
      <c r="E124" s="2079"/>
      <c r="F124" s="2079"/>
      <c r="G124" s="2079"/>
      <c r="H124" s="2079"/>
      <c r="I124" s="2079"/>
      <c r="J124" s="2079"/>
      <c r="K124" s="2080"/>
      <c r="L124" s="762"/>
    </row>
    <row r="125" spans="2:12" s="763" customFormat="1" ht="14.25" customHeight="1" x14ac:dyDescent="0.3">
      <c r="B125" s="366">
        <v>1</v>
      </c>
      <c r="C125" s="7" t="s">
        <v>4359</v>
      </c>
      <c r="D125" s="58" t="s">
        <v>5224</v>
      </c>
      <c r="E125" s="318" t="s">
        <v>5450</v>
      </c>
      <c r="F125" s="107">
        <v>0</v>
      </c>
      <c r="G125" s="366" t="s">
        <v>5449</v>
      </c>
      <c r="H125" s="366"/>
      <c r="I125" s="366">
        <v>601130</v>
      </c>
      <c r="J125" s="366" t="s">
        <v>540</v>
      </c>
      <c r="K125" s="811"/>
      <c r="L125" s="762"/>
    </row>
    <row r="126" spans="2:12" s="763" customFormat="1" ht="14.25" customHeight="1" x14ac:dyDescent="0.3">
      <c r="B126" s="879">
        <v>2</v>
      </c>
      <c r="C126" s="113" t="s">
        <v>4359</v>
      </c>
      <c r="D126" s="497" t="s">
        <v>5272</v>
      </c>
      <c r="E126" s="318" t="s">
        <v>5450</v>
      </c>
      <c r="F126" s="107">
        <v>0</v>
      </c>
      <c r="G126" s="879" t="s">
        <v>170</v>
      </c>
      <c r="H126" s="879"/>
      <c r="I126" s="879"/>
      <c r="J126" s="879" t="s">
        <v>70</v>
      </c>
      <c r="K126" s="811"/>
      <c r="L126" s="762"/>
    </row>
    <row r="127" spans="2:12" s="763" customFormat="1" ht="14.25" customHeight="1" x14ac:dyDescent="0.3">
      <c r="B127" s="366">
        <v>3</v>
      </c>
      <c r="C127" s="7" t="s">
        <v>4359</v>
      </c>
      <c r="D127" s="58" t="s">
        <v>3247</v>
      </c>
      <c r="E127" s="318" t="s">
        <v>5450</v>
      </c>
      <c r="F127" s="107">
        <v>0</v>
      </c>
      <c r="G127" s="366"/>
      <c r="H127" s="366"/>
      <c r="I127" s="366"/>
      <c r="J127" s="366" t="s">
        <v>70</v>
      </c>
      <c r="K127" s="811"/>
      <c r="L127" s="762"/>
    </row>
    <row r="128" spans="2:12" s="763" customFormat="1" ht="14.25" customHeight="1" x14ac:dyDescent="0.3">
      <c r="B128" s="879">
        <v>4</v>
      </c>
      <c r="C128" s="7" t="s">
        <v>4359</v>
      </c>
      <c r="D128" s="58" t="s">
        <v>3247</v>
      </c>
      <c r="E128" s="318" t="s">
        <v>5450</v>
      </c>
      <c r="F128" s="107">
        <v>0</v>
      </c>
      <c r="G128" s="366"/>
      <c r="H128" s="366"/>
      <c r="I128" s="366"/>
      <c r="J128" s="366" t="s">
        <v>70</v>
      </c>
      <c r="K128" s="811"/>
      <c r="L128" s="762"/>
    </row>
    <row r="129" spans="2:12" s="763" customFormat="1" ht="14.25" customHeight="1" x14ac:dyDescent="0.3">
      <c r="B129" s="366">
        <v>5</v>
      </c>
      <c r="C129" s="7" t="s">
        <v>4359</v>
      </c>
      <c r="D129" s="58" t="s">
        <v>3247</v>
      </c>
      <c r="E129" s="318" t="s">
        <v>5450</v>
      </c>
      <c r="F129" s="107">
        <v>0</v>
      </c>
      <c r="G129" s="366"/>
      <c r="H129" s="366"/>
      <c r="I129" s="366"/>
      <c r="J129" s="366" t="s">
        <v>70</v>
      </c>
      <c r="K129" s="811"/>
      <c r="L129" s="762"/>
    </row>
    <row r="130" spans="2:12" s="763" customFormat="1" ht="14.25" customHeight="1" x14ac:dyDescent="0.3">
      <c r="B130" s="879">
        <v>6</v>
      </c>
      <c r="C130" s="7" t="s">
        <v>4359</v>
      </c>
      <c r="D130" s="58" t="s">
        <v>3247</v>
      </c>
      <c r="E130" s="318" t="s">
        <v>5450</v>
      </c>
      <c r="F130" s="107">
        <v>0</v>
      </c>
      <c r="G130" s="366"/>
      <c r="H130" s="366"/>
      <c r="I130" s="366"/>
      <c r="J130" s="366" t="s">
        <v>70</v>
      </c>
      <c r="K130" s="811"/>
      <c r="L130" s="762"/>
    </row>
    <row r="131" spans="2:12" s="763" customFormat="1" ht="14.25" customHeight="1" x14ac:dyDescent="0.3">
      <c r="B131" s="366">
        <v>7</v>
      </c>
      <c r="C131" s="7" t="s">
        <v>4359</v>
      </c>
      <c r="D131" s="58" t="s">
        <v>3247</v>
      </c>
      <c r="E131" s="318" t="s">
        <v>5450</v>
      </c>
      <c r="F131" s="107">
        <v>0</v>
      </c>
      <c r="G131" s="366"/>
      <c r="H131" s="366"/>
      <c r="I131" s="366"/>
      <c r="J131" s="366" t="s">
        <v>70</v>
      </c>
      <c r="K131" s="811"/>
      <c r="L131" s="762"/>
    </row>
    <row r="132" spans="2:12" s="763" customFormat="1" ht="14.25" customHeight="1" x14ac:dyDescent="0.3">
      <c r="B132" s="879">
        <v>8</v>
      </c>
      <c r="C132" s="7" t="s">
        <v>4359</v>
      </c>
      <c r="D132" s="58" t="s">
        <v>3247</v>
      </c>
      <c r="E132" s="318" t="s">
        <v>5450</v>
      </c>
      <c r="F132" s="107">
        <v>0</v>
      </c>
      <c r="G132" s="366"/>
      <c r="H132" s="366"/>
      <c r="I132" s="366"/>
      <c r="J132" s="366" t="s">
        <v>70</v>
      </c>
      <c r="K132" s="811"/>
      <c r="L132" s="762"/>
    </row>
    <row r="133" spans="2:12" s="763" customFormat="1" ht="14.25" customHeight="1" x14ac:dyDescent="0.3">
      <c r="B133" s="366">
        <v>9</v>
      </c>
      <c r="C133" s="7" t="s">
        <v>4359</v>
      </c>
      <c r="D133" s="58" t="s">
        <v>3247</v>
      </c>
      <c r="E133" s="318" t="s">
        <v>5450</v>
      </c>
      <c r="F133" s="107">
        <v>0</v>
      </c>
      <c r="G133" s="366"/>
      <c r="H133" s="366"/>
      <c r="I133" s="366"/>
      <c r="J133" s="366" t="s">
        <v>70</v>
      </c>
      <c r="K133" s="811"/>
      <c r="L133" s="762"/>
    </row>
    <row r="134" spans="2:12" s="763" customFormat="1" ht="14.25" customHeight="1" x14ac:dyDescent="0.3">
      <c r="B134" s="2091" t="s">
        <v>2076</v>
      </c>
      <c r="C134" s="2091"/>
      <c r="D134" s="2091"/>
      <c r="E134" s="2091"/>
      <c r="F134" s="2091"/>
      <c r="G134" s="2091"/>
      <c r="H134" s="2091"/>
      <c r="I134" s="2091"/>
      <c r="J134" s="2091"/>
      <c r="K134" s="2091"/>
      <c r="L134" s="762"/>
    </row>
    <row r="135" spans="2:12" s="763" customFormat="1" ht="27" customHeight="1" x14ac:dyDescent="0.3">
      <c r="B135" s="366">
        <v>1</v>
      </c>
      <c r="C135" s="7" t="s">
        <v>4397</v>
      </c>
      <c r="D135" s="58" t="s">
        <v>133</v>
      </c>
      <c r="E135" s="761" t="s">
        <v>244</v>
      </c>
      <c r="F135" s="765">
        <v>45</v>
      </c>
      <c r="G135" s="366"/>
      <c r="H135" s="366"/>
      <c r="I135" s="366"/>
      <c r="J135" s="366"/>
      <c r="K135" s="811" t="s">
        <v>5200</v>
      </c>
      <c r="L135" s="762"/>
    </row>
    <row r="136" spans="2:12" s="763" customFormat="1" ht="27" customHeight="1" x14ac:dyDescent="0.3">
      <c r="B136" s="366">
        <v>2</v>
      </c>
      <c r="C136" s="7" t="s">
        <v>4593</v>
      </c>
      <c r="D136" s="58" t="s">
        <v>133</v>
      </c>
      <c r="E136" s="761" t="s">
        <v>244</v>
      </c>
      <c r="F136" s="765">
        <v>45</v>
      </c>
      <c r="G136" s="366"/>
      <c r="H136" s="366"/>
      <c r="I136" s="366"/>
      <c r="J136" s="366"/>
      <c r="K136" s="811" t="s">
        <v>5200</v>
      </c>
      <c r="L136" s="762"/>
    </row>
    <row r="137" spans="2:12" s="763" customFormat="1" ht="27" customHeight="1" x14ac:dyDescent="0.3">
      <c r="B137" s="366">
        <v>3</v>
      </c>
      <c r="C137" s="7" t="s">
        <v>682</v>
      </c>
      <c r="D137" s="58" t="s">
        <v>133</v>
      </c>
      <c r="E137" s="761" t="s">
        <v>244</v>
      </c>
      <c r="F137" s="765">
        <v>45</v>
      </c>
      <c r="G137" s="366"/>
      <c r="H137" s="366"/>
      <c r="I137" s="366"/>
      <c r="J137" s="366"/>
      <c r="K137" s="811" t="s">
        <v>5200</v>
      </c>
      <c r="L137" s="762"/>
    </row>
    <row r="138" spans="2:12" s="763" customFormat="1" ht="27" customHeight="1" x14ac:dyDescent="0.3">
      <c r="B138" s="366">
        <v>4</v>
      </c>
      <c r="C138" s="7" t="s">
        <v>5016</v>
      </c>
      <c r="D138" s="58" t="s">
        <v>133</v>
      </c>
      <c r="E138" s="761" t="s">
        <v>244</v>
      </c>
      <c r="F138" s="765">
        <v>45</v>
      </c>
      <c r="G138" s="366"/>
      <c r="H138" s="366"/>
      <c r="I138" s="366"/>
      <c r="J138" s="366"/>
      <c r="K138" s="811" t="s">
        <v>5200</v>
      </c>
      <c r="L138" s="762"/>
    </row>
    <row r="139" spans="2:12" s="763" customFormat="1" ht="27" customHeight="1" x14ac:dyDescent="0.3">
      <c r="B139" s="366">
        <v>5</v>
      </c>
      <c r="C139" s="7" t="s">
        <v>5017</v>
      </c>
      <c r="D139" s="84" t="s">
        <v>133</v>
      </c>
      <c r="E139" s="761" t="s">
        <v>244</v>
      </c>
      <c r="F139" s="765">
        <v>45</v>
      </c>
      <c r="G139" s="366"/>
      <c r="H139" s="366"/>
      <c r="I139" s="366"/>
      <c r="J139" s="366"/>
      <c r="K139" s="811" t="s">
        <v>5200</v>
      </c>
      <c r="L139" s="762"/>
    </row>
    <row r="140" spans="2:12" s="763" customFormat="1" ht="27" customHeight="1" x14ac:dyDescent="0.3">
      <c r="B140" s="366">
        <v>6</v>
      </c>
      <c r="C140" s="796" t="s">
        <v>78</v>
      </c>
      <c r="D140" s="84" t="s">
        <v>133</v>
      </c>
      <c r="E140" s="761" t="s">
        <v>244</v>
      </c>
      <c r="F140" s="765">
        <v>45</v>
      </c>
      <c r="G140" s="366"/>
      <c r="H140" s="366"/>
      <c r="I140" s="366"/>
      <c r="J140" s="366"/>
      <c r="K140" s="811" t="s">
        <v>5200</v>
      </c>
      <c r="L140" s="762"/>
    </row>
    <row r="141" spans="2:12" s="763" customFormat="1" ht="14.25" customHeight="1" x14ac:dyDescent="0.3">
      <c r="B141" s="366">
        <v>7</v>
      </c>
      <c r="C141" s="113" t="s">
        <v>429</v>
      </c>
      <c r="D141" s="170" t="s">
        <v>1076</v>
      </c>
      <c r="E141" s="192">
        <v>38718</v>
      </c>
      <c r="F141" s="50">
        <v>30</v>
      </c>
      <c r="G141" s="407"/>
      <c r="H141" s="117"/>
      <c r="I141" s="793"/>
      <c r="J141" s="94" t="s">
        <v>70</v>
      </c>
      <c r="K141" s="802" t="s">
        <v>4332</v>
      </c>
      <c r="L141" s="762"/>
    </row>
    <row r="142" spans="2:12" s="763" customFormat="1" ht="14.25" customHeight="1" x14ac:dyDescent="0.3">
      <c r="B142" s="366">
        <v>8</v>
      </c>
      <c r="C142" s="113" t="s">
        <v>4396</v>
      </c>
      <c r="D142" s="170" t="s">
        <v>4398</v>
      </c>
      <c r="E142" s="318" t="s">
        <v>5450</v>
      </c>
      <c r="F142" s="107">
        <v>0</v>
      </c>
      <c r="G142" s="407"/>
      <c r="H142" s="117"/>
      <c r="I142" s="793"/>
      <c r="J142" s="793"/>
      <c r="K142" s="802" t="s">
        <v>4332</v>
      </c>
      <c r="L142" s="762"/>
    </row>
    <row r="143" spans="2:12" s="763" customFormat="1" ht="24.75" customHeight="1" x14ac:dyDescent="0.3">
      <c r="B143" s="366">
        <v>9</v>
      </c>
      <c r="C143" s="113" t="s">
        <v>4397</v>
      </c>
      <c r="D143" s="170" t="s">
        <v>4400</v>
      </c>
      <c r="E143" s="318" t="s">
        <v>5450</v>
      </c>
      <c r="F143" s="107">
        <v>0</v>
      </c>
      <c r="G143" s="407"/>
      <c r="H143" s="117"/>
      <c r="I143" s="793"/>
      <c r="J143" s="793"/>
      <c r="K143" s="802" t="s">
        <v>4332</v>
      </c>
      <c r="L143" s="762"/>
    </row>
    <row r="144" spans="2:12" s="763" customFormat="1" ht="27.75" customHeight="1" x14ac:dyDescent="0.3">
      <c r="B144" s="366">
        <v>10</v>
      </c>
      <c r="C144" s="412" t="s">
        <v>4593</v>
      </c>
      <c r="D144" s="806" t="s">
        <v>15</v>
      </c>
      <c r="E144" s="414">
        <v>38718</v>
      </c>
      <c r="F144" s="107">
        <v>0</v>
      </c>
      <c r="G144" s="801"/>
      <c r="H144" s="796"/>
      <c r="I144" s="796"/>
      <c r="J144" s="796" t="s">
        <v>70</v>
      </c>
      <c r="K144" s="85" t="s">
        <v>5199</v>
      </c>
      <c r="L144" s="762"/>
    </row>
    <row r="145" spans="2:12" s="183" customFormat="1" ht="25.5" customHeight="1" x14ac:dyDescent="0.3">
      <c r="B145" s="366">
        <v>11</v>
      </c>
      <c r="C145" s="147" t="s">
        <v>78</v>
      </c>
      <c r="D145" s="806" t="s">
        <v>15</v>
      </c>
      <c r="E145" s="318" t="s">
        <v>5450</v>
      </c>
      <c r="F145" s="107">
        <v>0</v>
      </c>
      <c r="G145" s="801"/>
      <c r="H145" s="796"/>
      <c r="I145" s="796"/>
      <c r="J145" s="796" t="s">
        <v>70</v>
      </c>
      <c r="K145" s="85" t="s">
        <v>5199</v>
      </c>
      <c r="L145" s="236"/>
    </row>
    <row r="146" spans="2:12" s="183" customFormat="1" ht="14.25" customHeight="1" x14ac:dyDescent="0.3">
      <c r="B146" s="366">
        <v>12</v>
      </c>
      <c r="C146" s="147" t="s">
        <v>78</v>
      </c>
      <c r="D146" s="806" t="s">
        <v>1076</v>
      </c>
      <c r="E146" s="318" t="s">
        <v>5450</v>
      </c>
      <c r="F146" s="107">
        <v>0</v>
      </c>
      <c r="G146" s="801"/>
      <c r="H146" s="796"/>
      <c r="I146" s="796"/>
      <c r="J146" s="796" t="s">
        <v>70</v>
      </c>
      <c r="K146" s="85" t="s">
        <v>5199</v>
      </c>
      <c r="L146" s="236"/>
    </row>
    <row r="147" spans="2:12" s="183" customFormat="1" ht="14.25" customHeight="1" x14ac:dyDescent="0.3">
      <c r="B147" s="366">
        <v>13</v>
      </c>
      <c r="C147" s="147" t="s">
        <v>78</v>
      </c>
      <c r="D147" s="806" t="s">
        <v>4597</v>
      </c>
      <c r="E147" s="318" t="s">
        <v>5450</v>
      </c>
      <c r="F147" s="107">
        <v>0</v>
      </c>
      <c r="G147" s="801"/>
      <c r="H147" s="796"/>
      <c r="I147" s="796"/>
      <c r="J147" s="796" t="s">
        <v>70</v>
      </c>
      <c r="K147" s="85" t="s">
        <v>5199</v>
      </c>
      <c r="L147" s="236"/>
    </row>
    <row r="148" spans="2:12" s="183" customFormat="1" ht="14.25" customHeight="1" x14ac:dyDescent="0.3">
      <c r="B148" s="366">
        <v>14</v>
      </c>
      <c r="C148" s="7" t="s">
        <v>662</v>
      </c>
      <c r="D148" s="86" t="s">
        <v>79</v>
      </c>
      <c r="E148" s="318" t="s">
        <v>5450</v>
      </c>
      <c r="F148" s="107">
        <v>0</v>
      </c>
      <c r="G148" s="793" t="s">
        <v>663</v>
      </c>
      <c r="H148" s="793"/>
      <c r="I148" s="7" t="s">
        <v>66</v>
      </c>
      <c r="J148" s="793"/>
      <c r="K148" s="811" t="s">
        <v>5200</v>
      </c>
      <c r="L148" s="236"/>
    </row>
    <row r="149" spans="2:12" s="183" customFormat="1" ht="14.25" customHeight="1" x14ac:dyDescent="0.3">
      <c r="B149" s="366">
        <v>15</v>
      </c>
      <c r="C149" s="7" t="s">
        <v>665</v>
      </c>
      <c r="D149" s="86" t="s">
        <v>79</v>
      </c>
      <c r="E149" s="318" t="s">
        <v>5450</v>
      </c>
      <c r="F149" s="107">
        <v>0</v>
      </c>
      <c r="G149" s="793" t="s">
        <v>663</v>
      </c>
      <c r="H149" s="793"/>
      <c r="I149" s="7" t="s">
        <v>66</v>
      </c>
      <c r="J149" s="793"/>
      <c r="K149" s="811" t="s">
        <v>5200</v>
      </c>
      <c r="L149" s="236"/>
    </row>
    <row r="150" spans="2:12" s="183" customFormat="1" ht="14.25" customHeight="1" x14ac:dyDescent="0.3">
      <c r="B150" s="366">
        <v>16</v>
      </c>
      <c r="C150" s="7" t="s">
        <v>666</v>
      </c>
      <c r="D150" s="86" t="s">
        <v>79</v>
      </c>
      <c r="E150" s="318" t="s">
        <v>5450</v>
      </c>
      <c r="F150" s="107">
        <v>0</v>
      </c>
      <c r="G150" s="793" t="s">
        <v>663</v>
      </c>
      <c r="H150" s="793"/>
      <c r="I150" s="7" t="s">
        <v>66</v>
      </c>
      <c r="J150" s="793"/>
      <c r="K150" s="811" t="s">
        <v>5200</v>
      </c>
      <c r="L150" s="236"/>
    </row>
    <row r="151" spans="2:12" s="183" customFormat="1" ht="14.25" customHeight="1" x14ac:dyDescent="0.3">
      <c r="B151" s="366">
        <v>17</v>
      </c>
      <c r="C151" s="7" t="s">
        <v>78</v>
      </c>
      <c r="D151" s="86" t="s">
        <v>668</v>
      </c>
      <c r="E151" s="318" t="s">
        <v>5450</v>
      </c>
      <c r="F151" s="107">
        <v>0</v>
      </c>
      <c r="G151" s="793" t="s">
        <v>669</v>
      </c>
      <c r="H151" s="7"/>
      <c r="I151" s="7" t="s">
        <v>66</v>
      </c>
      <c r="J151" s="793"/>
      <c r="K151" s="811" t="s">
        <v>5200</v>
      </c>
      <c r="L151" s="236"/>
    </row>
    <row r="152" spans="2:12" s="183" customFormat="1" ht="14.25" customHeight="1" x14ac:dyDescent="0.3">
      <c r="B152" s="366">
        <v>18</v>
      </c>
      <c r="C152" s="7" t="s">
        <v>671</v>
      </c>
      <c r="D152" s="86" t="s">
        <v>82</v>
      </c>
      <c r="E152" s="318" t="s">
        <v>5450</v>
      </c>
      <c r="F152" s="107">
        <v>0</v>
      </c>
      <c r="G152" s="7"/>
      <c r="H152" s="7"/>
      <c r="I152" s="7" t="s">
        <v>66</v>
      </c>
      <c r="J152" s="793"/>
      <c r="K152" s="811" t="s">
        <v>5200</v>
      </c>
      <c r="L152" s="236"/>
    </row>
    <row r="153" spans="2:12" s="183" customFormat="1" ht="14.25" customHeight="1" x14ac:dyDescent="0.3">
      <c r="B153" s="366">
        <v>19</v>
      </c>
      <c r="C153" s="7" t="s">
        <v>672</v>
      </c>
      <c r="D153" s="86" t="s">
        <v>82</v>
      </c>
      <c r="E153" s="318" t="s">
        <v>5450</v>
      </c>
      <c r="F153" s="107">
        <v>0</v>
      </c>
      <c r="G153" s="7"/>
      <c r="H153" s="7"/>
      <c r="I153" s="7" t="s">
        <v>66</v>
      </c>
      <c r="J153" s="793"/>
      <c r="K153" s="811" t="s">
        <v>5200</v>
      </c>
      <c r="L153" s="236"/>
    </row>
    <row r="154" spans="2:12" s="183" customFormat="1" ht="14.25" customHeight="1" x14ac:dyDescent="0.3">
      <c r="B154" s="366">
        <v>20</v>
      </c>
      <c r="C154" s="7" t="s">
        <v>673</v>
      </c>
      <c r="D154" s="86" t="s">
        <v>55</v>
      </c>
      <c r="E154" s="318" t="s">
        <v>5450</v>
      </c>
      <c r="F154" s="107">
        <v>0</v>
      </c>
      <c r="G154" s="7"/>
      <c r="H154" s="7"/>
      <c r="I154" s="7" t="s">
        <v>66</v>
      </c>
      <c r="J154" s="793"/>
      <c r="K154" s="811" t="s">
        <v>5200</v>
      </c>
      <c r="L154" s="236"/>
    </row>
    <row r="155" spans="2:12" s="183" customFormat="1" ht="14.25" customHeight="1" x14ac:dyDescent="0.3">
      <c r="B155" s="366">
        <v>21</v>
      </c>
      <c r="C155" s="7" t="s">
        <v>666</v>
      </c>
      <c r="D155" s="86" t="s">
        <v>82</v>
      </c>
      <c r="E155" s="318" t="s">
        <v>5450</v>
      </c>
      <c r="F155" s="107">
        <v>0</v>
      </c>
      <c r="G155" s="7"/>
      <c r="H155" s="7"/>
      <c r="I155" s="7" t="s">
        <v>66</v>
      </c>
      <c r="J155" s="793"/>
      <c r="K155" s="811" t="s">
        <v>5200</v>
      </c>
      <c r="L155" s="236"/>
    </row>
    <row r="156" spans="2:12" s="183" customFormat="1" ht="14.25" customHeight="1" x14ac:dyDescent="0.3">
      <c r="B156" s="366">
        <v>22</v>
      </c>
      <c r="C156" s="7" t="s">
        <v>674</v>
      </c>
      <c r="D156" s="86" t="s">
        <v>79</v>
      </c>
      <c r="E156" s="318" t="s">
        <v>5450</v>
      </c>
      <c r="F156" s="107">
        <v>0</v>
      </c>
      <c r="G156" s="7" t="s">
        <v>675</v>
      </c>
      <c r="H156" s="7"/>
      <c r="I156" s="7" t="s">
        <v>66</v>
      </c>
      <c r="J156" s="793"/>
      <c r="K156" s="811" t="s">
        <v>5200</v>
      </c>
      <c r="L156" s="236"/>
    </row>
    <row r="157" spans="2:12" s="183" customFormat="1" ht="14.25" customHeight="1" x14ac:dyDescent="0.3">
      <c r="B157" s="366">
        <v>23</v>
      </c>
      <c r="C157" s="7" t="s">
        <v>672</v>
      </c>
      <c r="D157" s="86" t="s">
        <v>79</v>
      </c>
      <c r="E157" s="318" t="s">
        <v>5450</v>
      </c>
      <c r="F157" s="107">
        <v>0</v>
      </c>
      <c r="G157" s="7" t="s">
        <v>675</v>
      </c>
      <c r="H157" s="7"/>
      <c r="I157" s="7" t="s">
        <v>66</v>
      </c>
      <c r="J157" s="793"/>
      <c r="K157" s="811" t="s">
        <v>5200</v>
      </c>
      <c r="L157" s="236"/>
    </row>
    <row r="158" spans="2:12" s="183" customFormat="1" ht="14.25" customHeight="1" x14ac:dyDescent="0.3">
      <c r="B158" s="366">
        <v>24</v>
      </c>
      <c r="C158" s="7" t="s">
        <v>676</v>
      </c>
      <c r="D158" s="86" t="s">
        <v>79</v>
      </c>
      <c r="E158" s="318" t="s">
        <v>5450</v>
      </c>
      <c r="F158" s="107">
        <v>0</v>
      </c>
      <c r="G158" s="7" t="s">
        <v>675</v>
      </c>
      <c r="H158" s="7"/>
      <c r="I158" s="7" t="s">
        <v>66</v>
      </c>
      <c r="J158" s="793"/>
      <c r="K158" s="811" t="s">
        <v>5200</v>
      </c>
      <c r="L158" s="236"/>
    </row>
    <row r="159" spans="2:12" s="183" customFormat="1" ht="14.25" customHeight="1" x14ac:dyDescent="0.3">
      <c r="B159" s="366">
        <v>25</v>
      </c>
      <c r="C159" s="7" t="s">
        <v>677</v>
      </c>
      <c r="D159" s="86" t="s">
        <v>38</v>
      </c>
      <c r="E159" s="318" t="s">
        <v>5450</v>
      </c>
      <c r="F159" s="107">
        <v>0</v>
      </c>
      <c r="G159" s="7" t="s">
        <v>678</v>
      </c>
      <c r="H159" s="7">
        <v>1460</v>
      </c>
      <c r="I159" s="7" t="s">
        <v>66</v>
      </c>
      <c r="J159" s="793"/>
      <c r="K159" s="811" t="s">
        <v>5200</v>
      </c>
      <c r="L159" s="236"/>
    </row>
    <row r="160" spans="2:12" s="183" customFormat="1" ht="14.25" customHeight="1" x14ac:dyDescent="0.3">
      <c r="B160" s="366">
        <v>26</v>
      </c>
      <c r="C160" s="796" t="s">
        <v>429</v>
      </c>
      <c r="D160" s="144" t="s">
        <v>30</v>
      </c>
      <c r="E160" s="318" t="s">
        <v>5450</v>
      </c>
      <c r="F160" s="107">
        <v>0</v>
      </c>
      <c r="G160" s="797"/>
      <c r="H160" s="796"/>
      <c r="I160" s="796"/>
      <c r="J160" s="796" t="s">
        <v>70</v>
      </c>
      <c r="K160" s="811" t="s">
        <v>5201</v>
      </c>
      <c r="L160" s="236"/>
    </row>
    <row r="161" spans="2:12" s="183" customFormat="1" ht="14.25" customHeight="1" x14ac:dyDescent="0.3">
      <c r="B161" s="366">
        <v>27</v>
      </c>
      <c r="C161" s="796" t="s">
        <v>584</v>
      </c>
      <c r="D161" s="144" t="s">
        <v>585</v>
      </c>
      <c r="E161" s="318" t="s">
        <v>5450</v>
      </c>
      <c r="F161" s="107">
        <v>0</v>
      </c>
      <c r="G161" s="797" t="s">
        <v>2550</v>
      </c>
      <c r="H161" s="796"/>
      <c r="I161" s="796"/>
      <c r="J161" s="796"/>
      <c r="K161" s="811" t="s">
        <v>5201</v>
      </c>
      <c r="L161" s="236"/>
    </row>
    <row r="162" spans="2:12" s="183" customFormat="1" ht="14.25" customHeight="1" x14ac:dyDescent="0.3">
      <c r="B162" s="366">
        <v>28</v>
      </c>
      <c r="C162" s="796" t="s">
        <v>715</v>
      </c>
      <c r="D162" s="144" t="s">
        <v>55</v>
      </c>
      <c r="E162" s="318" t="s">
        <v>5450</v>
      </c>
      <c r="F162" s="107">
        <v>0</v>
      </c>
      <c r="G162" s="798"/>
      <c r="H162" s="798"/>
      <c r="I162" s="796" t="s">
        <v>70</v>
      </c>
      <c r="J162" s="798"/>
      <c r="K162" s="811" t="s">
        <v>5202</v>
      </c>
      <c r="L162" s="236"/>
    </row>
    <row r="163" spans="2:12" s="183" customFormat="1" ht="14.25" customHeight="1" x14ac:dyDescent="0.3">
      <c r="B163" s="366">
        <v>29</v>
      </c>
      <c r="C163" s="796" t="s">
        <v>4418</v>
      </c>
      <c r="D163" s="144" t="s">
        <v>55</v>
      </c>
      <c r="E163" s="318" t="s">
        <v>5450</v>
      </c>
      <c r="F163" s="107">
        <v>0</v>
      </c>
      <c r="G163" s="798" t="s">
        <v>1238</v>
      </c>
      <c r="H163" s="798"/>
      <c r="I163" s="796"/>
      <c r="J163" s="798"/>
      <c r="K163" s="811" t="s">
        <v>5202</v>
      </c>
      <c r="L163" s="236"/>
    </row>
    <row r="164" spans="2:12" s="183" customFormat="1" ht="14.25" customHeight="1" x14ac:dyDescent="0.3">
      <c r="B164" s="2091" t="s">
        <v>3390</v>
      </c>
      <c r="C164" s="2091"/>
      <c r="D164" s="2091"/>
      <c r="E164" s="2091"/>
      <c r="F164" s="2091"/>
      <c r="G164" s="2091"/>
      <c r="H164" s="2091"/>
      <c r="I164" s="2091"/>
      <c r="J164" s="2091"/>
      <c r="K164" s="2091"/>
      <c r="L164" s="236"/>
    </row>
    <row r="165" spans="2:12" s="183" customFormat="1" ht="14.25" customHeight="1" x14ac:dyDescent="0.3">
      <c r="B165" s="793">
        <v>1</v>
      </c>
      <c r="C165" s="543" t="s">
        <v>5011</v>
      </c>
      <c r="D165" s="764" t="s">
        <v>5012</v>
      </c>
      <c r="E165" s="761" t="s">
        <v>244</v>
      </c>
      <c r="F165" s="766">
        <v>60</v>
      </c>
      <c r="G165" s="116"/>
      <c r="H165" s="116"/>
      <c r="I165" s="116"/>
      <c r="J165" s="116"/>
      <c r="K165" s="116"/>
      <c r="L165" s="236"/>
    </row>
    <row r="166" spans="2:12" s="183" customFormat="1" ht="14.25" customHeight="1" x14ac:dyDescent="0.3">
      <c r="B166" s="793">
        <v>2</v>
      </c>
      <c r="C166" s="543" t="s">
        <v>5011</v>
      </c>
      <c r="D166" s="764" t="s">
        <v>5013</v>
      </c>
      <c r="E166" s="761" t="s">
        <v>244</v>
      </c>
      <c r="F166" s="766">
        <v>60</v>
      </c>
      <c r="G166" s="116"/>
      <c r="H166" s="116"/>
      <c r="I166" s="116"/>
      <c r="J166" s="116"/>
      <c r="K166" s="116"/>
      <c r="L166" s="236"/>
    </row>
    <row r="167" spans="2:12" s="183" customFormat="1" ht="14.25" customHeight="1" x14ac:dyDescent="0.3">
      <c r="B167" s="845">
        <v>3</v>
      </c>
      <c r="C167" s="37" t="s">
        <v>5014</v>
      </c>
      <c r="D167" s="497" t="s">
        <v>17</v>
      </c>
      <c r="E167" s="41" t="s">
        <v>244</v>
      </c>
      <c r="F167" s="759">
        <v>80</v>
      </c>
      <c r="G167" s="283"/>
      <c r="H167" s="283"/>
      <c r="I167" s="283"/>
      <c r="J167" s="283"/>
      <c r="K167" s="283"/>
      <c r="L167" s="236"/>
    </row>
    <row r="168" spans="2:12" s="183" customFormat="1" ht="14.25" customHeight="1" x14ac:dyDescent="0.3">
      <c r="B168" s="845">
        <v>4</v>
      </c>
      <c r="C168" s="37" t="s">
        <v>4397</v>
      </c>
      <c r="D168" s="497" t="s">
        <v>1076</v>
      </c>
      <c r="E168" s="41" t="s">
        <v>244</v>
      </c>
      <c r="F168" s="759">
        <v>30</v>
      </c>
      <c r="G168" s="283"/>
      <c r="H168" s="283"/>
      <c r="I168" s="283"/>
      <c r="J168" s="283"/>
      <c r="K168" s="283"/>
      <c r="L168" s="236"/>
    </row>
    <row r="169" spans="2:12" s="183" customFormat="1" ht="14.25" customHeight="1" x14ac:dyDescent="0.3">
      <c r="B169" s="845">
        <v>5</v>
      </c>
      <c r="C169" s="37" t="s">
        <v>4593</v>
      </c>
      <c r="D169" s="497" t="s">
        <v>408</v>
      </c>
      <c r="E169" s="41" t="s">
        <v>244</v>
      </c>
      <c r="F169" s="759">
        <v>32</v>
      </c>
      <c r="G169" s="283"/>
      <c r="H169" s="283"/>
      <c r="I169" s="283"/>
      <c r="J169" s="283"/>
      <c r="K169" s="283"/>
      <c r="L169" s="236"/>
    </row>
    <row r="170" spans="2:12" s="183" customFormat="1" ht="14.25" customHeight="1" x14ac:dyDescent="0.3">
      <c r="B170" s="845">
        <v>6</v>
      </c>
      <c r="C170" s="37" t="s">
        <v>682</v>
      </c>
      <c r="D170" s="497" t="s">
        <v>408</v>
      </c>
      <c r="E170" s="41" t="s">
        <v>244</v>
      </c>
      <c r="F170" s="759">
        <v>30</v>
      </c>
      <c r="G170" s="283"/>
      <c r="H170" s="283"/>
      <c r="I170" s="283"/>
      <c r="J170" s="283"/>
      <c r="K170" s="283"/>
      <c r="L170" s="236"/>
    </row>
    <row r="171" spans="2:12" s="183" customFormat="1" ht="14.25" customHeight="1" x14ac:dyDescent="0.3">
      <c r="B171" s="845">
        <v>7</v>
      </c>
      <c r="C171" s="37" t="s">
        <v>5016</v>
      </c>
      <c r="D171" s="497" t="s">
        <v>408</v>
      </c>
      <c r="E171" s="41" t="s">
        <v>244</v>
      </c>
      <c r="F171" s="759">
        <v>105</v>
      </c>
      <c r="G171" s="63"/>
      <c r="H171" s="95"/>
      <c r="I171" s="748"/>
      <c r="J171" s="7"/>
      <c r="K171" s="738"/>
      <c r="L171" s="236"/>
    </row>
    <row r="172" spans="2:12" s="183" customFormat="1" ht="14.25" customHeight="1" x14ac:dyDescent="0.3">
      <c r="B172" s="845">
        <v>8</v>
      </c>
      <c r="C172" s="37" t="s">
        <v>5017</v>
      </c>
      <c r="D172" s="497" t="s">
        <v>408</v>
      </c>
      <c r="E172" s="41" t="s">
        <v>244</v>
      </c>
      <c r="F172" s="759">
        <v>105</v>
      </c>
      <c r="G172" s="744"/>
      <c r="H172" s="744"/>
      <c r="I172" s="749"/>
      <c r="J172" s="7"/>
      <c r="K172" s="745"/>
      <c r="L172" s="236"/>
    </row>
    <row r="173" spans="2:12" s="183" customFormat="1" ht="14.25" customHeight="1" x14ac:dyDescent="0.3">
      <c r="B173" s="845">
        <v>9</v>
      </c>
      <c r="C173" s="37" t="s">
        <v>5018</v>
      </c>
      <c r="D173" s="497" t="s">
        <v>408</v>
      </c>
      <c r="E173" s="41" t="s">
        <v>244</v>
      </c>
      <c r="F173" s="759">
        <v>45</v>
      </c>
      <c r="G173" s="741"/>
      <c r="H173" s="117"/>
      <c r="I173" s="750"/>
      <c r="J173" s="7"/>
      <c r="K173" s="20"/>
      <c r="L173" s="236"/>
    </row>
    <row r="174" spans="2:12" s="183" customFormat="1" ht="14.25" customHeight="1" x14ac:dyDescent="0.3">
      <c r="B174" s="845">
        <v>10</v>
      </c>
      <c r="C174" s="37" t="s">
        <v>5009</v>
      </c>
      <c r="D174" s="497" t="s">
        <v>5010</v>
      </c>
      <c r="E174" s="41" t="s">
        <v>244</v>
      </c>
      <c r="F174" s="758">
        <v>60</v>
      </c>
      <c r="G174" s="283"/>
      <c r="H174" s="283"/>
      <c r="I174" s="283"/>
      <c r="J174" s="283"/>
      <c r="K174" s="283"/>
      <c r="L174" s="236"/>
    </row>
    <row r="175" spans="2:12" s="183" customFormat="1" ht="14.25" customHeight="1" x14ac:dyDescent="0.3">
      <c r="B175" s="845">
        <v>11</v>
      </c>
      <c r="C175" s="219" t="s">
        <v>677</v>
      </c>
      <c r="D175" s="393" t="s">
        <v>5020</v>
      </c>
      <c r="E175" s="217" t="s">
        <v>244</v>
      </c>
      <c r="F175" s="375">
        <v>30</v>
      </c>
      <c r="G175" s="366"/>
      <c r="H175" s="366"/>
      <c r="I175" s="366"/>
      <c r="J175" s="366"/>
      <c r="K175" s="366"/>
      <c r="L175" s="236"/>
    </row>
    <row r="176" spans="2:12" s="183" customFormat="1" ht="14.25" customHeight="1" x14ac:dyDescent="0.3">
      <c r="B176" s="845">
        <v>12</v>
      </c>
      <c r="C176" s="219" t="s">
        <v>5132</v>
      </c>
      <c r="D176" s="219" t="s">
        <v>55</v>
      </c>
      <c r="E176" s="217" t="s">
        <v>244</v>
      </c>
      <c r="F176" s="773">
        <v>30</v>
      </c>
      <c r="G176" s="366"/>
      <c r="H176" s="366"/>
      <c r="I176" s="366"/>
      <c r="J176" s="366"/>
      <c r="K176" s="811"/>
      <c r="L176" s="236"/>
    </row>
    <row r="177" spans="2:12" s="183" customFormat="1" ht="14.25" customHeight="1" x14ac:dyDescent="0.3">
      <c r="B177" s="845">
        <v>13</v>
      </c>
      <c r="C177" s="37" t="s">
        <v>5022</v>
      </c>
      <c r="D177" s="497" t="s">
        <v>2277</v>
      </c>
      <c r="E177" s="498">
        <v>40254</v>
      </c>
      <c r="F177" s="759">
        <v>160</v>
      </c>
      <c r="G177" s="477"/>
      <c r="H177" s="510"/>
      <c r="I177" s="510"/>
      <c r="J177" s="510"/>
      <c r="K177" s="510"/>
    </row>
    <row r="178" spans="2:12" s="183" customFormat="1" ht="14.25" customHeight="1" x14ac:dyDescent="0.3">
      <c r="B178" s="845">
        <v>14</v>
      </c>
      <c r="C178" s="99" t="s">
        <v>5093</v>
      </c>
      <c r="D178" s="20" t="s">
        <v>5094</v>
      </c>
      <c r="E178" s="99" t="s">
        <v>4675</v>
      </c>
      <c r="F178" s="799">
        <v>160</v>
      </c>
      <c r="G178" s="67"/>
      <c r="H178" s="510"/>
      <c r="I178" s="510"/>
      <c r="J178" s="510"/>
      <c r="K178" s="510"/>
    </row>
    <row r="179" spans="2:12" s="183" customFormat="1" ht="14.25" customHeight="1" x14ac:dyDescent="0.3">
      <c r="B179" s="845">
        <v>15</v>
      </c>
      <c r="C179" s="99" t="s">
        <v>5095</v>
      </c>
      <c r="D179" s="20" t="s">
        <v>5094</v>
      </c>
      <c r="E179" s="99" t="s">
        <v>4675</v>
      </c>
      <c r="F179" s="799">
        <v>160</v>
      </c>
      <c r="G179" s="67"/>
      <c r="H179" s="510"/>
      <c r="I179" s="510"/>
      <c r="J179" s="510"/>
      <c r="K179" s="510"/>
    </row>
    <row r="180" spans="2:12" s="183" customFormat="1" ht="14.25" customHeight="1" x14ac:dyDescent="0.3">
      <c r="B180" s="845">
        <v>16</v>
      </c>
      <c r="C180" s="99" t="s">
        <v>5096</v>
      </c>
      <c r="D180" s="20" t="s">
        <v>5094</v>
      </c>
      <c r="E180" s="99" t="s">
        <v>4675</v>
      </c>
      <c r="F180" s="799">
        <v>160</v>
      </c>
      <c r="G180" s="67"/>
      <c r="H180" s="67"/>
      <c r="I180" s="812"/>
      <c r="J180" s="67"/>
      <c r="K180" s="16"/>
      <c r="L180" s="236"/>
    </row>
    <row r="181" spans="2:12" s="183" customFormat="1" ht="14.25" customHeight="1" x14ac:dyDescent="0.3">
      <c r="B181" s="845">
        <v>17</v>
      </c>
      <c r="C181" s="99" t="s">
        <v>5097</v>
      </c>
      <c r="D181" s="20" t="s">
        <v>5094</v>
      </c>
      <c r="E181" s="99" t="s">
        <v>5130</v>
      </c>
      <c r="F181" s="799">
        <v>160</v>
      </c>
      <c r="G181" s="67"/>
      <c r="H181" s="67"/>
      <c r="I181" s="812"/>
      <c r="J181" s="67"/>
      <c r="K181" s="16"/>
      <c r="L181" s="236"/>
    </row>
    <row r="182" spans="2:12" s="183" customFormat="1" ht="14.25" customHeight="1" x14ac:dyDescent="0.3">
      <c r="B182" s="845">
        <v>18</v>
      </c>
      <c r="C182" s="99" t="s">
        <v>5098</v>
      </c>
      <c r="D182" s="20" t="s">
        <v>5094</v>
      </c>
      <c r="E182" s="99" t="s">
        <v>4675</v>
      </c>
      <c r="F182" s="799">
        <v>160</v>
      </c>
      <c r="G182" s="67"/>
      <c r="H182" s="67"/>
      <c r="I182" s="812"/>
      <c r="J182" s="67"/>
      <c r="K182" s="16"/>
      <c r="L182" s="236"/>
    </row>
    <row r="183" spans="2:12" s="183" customFormat="1" ht="14.25" customHeight="1" x14ac:dyDescent="0.3">
      <c r="B183" s="845">
        <v>19</v>
      </c>
      <c r="C183" s="99" t="s">
        <v>5099</v>
      </c>
      <c r="D183" s="20" t="s">
        <v>5094</v>
      </c>
      <c r="E183" s="99" t="s">
        <v>4675</v>
      </c>
      <c r="F183" s="799">
        <v>160</v>
      </c>
      <c r="G183" s="67"/>
      <c r="H183" s="67"/>
      <c r="I183" s="812"/>
      <c r="J183" s="67"/>
      <c r="K183" s="16"/>
      <c r="L183" s="236"/>
    </row>
    <row r="184" spans="2:12" s="183" customFormat="1" ht="14.25" customHeight="1" x14ac:dyDescent="0.3">
      <c r="B184" s="845">
        <v>20</v>
      </c>
      <c r="C184" s="99" t="s">
        <v>5102</v>
      </c>
      <c r="D184" s="20" t="s">
        <v>5094</v>
      </c>
      <c r="E184" s="99" t="s">
        <v>4675</v>
      </c>
      <c r="F184" s="799">
        <v>59</v>
      </c>
      <c r="G184" s="67"/>
      <c r="H184" s="67"/>
      <c r="I184" s="812"/>
      <c r="J184" s="67"/>
      <c r="K184" s="16"/>
      <c r="L184" s="236"/>
    </row>
    <row r="185" spans="2:12" s="183" customFormat="1" ht="14.25" customHeight="1" x14ac:dyDescent="0.3">
      <c r="B185" s="845">
        <v>21</v>
      </c>
      <c r="C185" s="99" t="s">
        <v>5103</v>
      </c>
      <c r="D185" s="20" t="s">
        <v>5094</v>
      </c>
      <c r="E185" s="99" t="s">
        <v>4675</v>
      </c>
      <c r="F185" s="799">
        <v>59</v>
      </c>
      <c r="G185" s="67"/>
      <c r="H185" s="67"/>
      <c r="I185" s="812"/>
      <c r="J185" s="67"/>
      <c r="K185" s="16"/>
      <c r="L185" s="236"/>
    </row>
    <row r="186" spans="2:12" s="183" customFormat="1" ht="14.25" customHeight="1" x14ac:dyDescent="0.3">
      <c r="B186" s="845">
        <v>22</v>
      </c>
      <c r="C186" s="99" t="s">
        <v>5104</v>
      </c>
      <c r="D186" s="20" t="s">
        <v>5094</v>
      </c>
      <c r="E186" s="99" t="s">
        <v>4675</v>
      </c>
      <c r="F186" s="799">
        <v>59</v>
      </c>
      <c r="G186" s="67"/>
      <c r="H186" s="67"/>
      <c r="I186" s="812"/>
      <c r="J186" s="67"/>
      <c r="K186" s="16"/>
      <c r="L186" s="236"/>
    </row>
    <row r="187" spans="2:12" s="183" customFormat="1" ht="14.25" customHeight="1" x14ac:dyDescent="0.3">
      <c r="B187" s="845">
        <v>23</v>
      </c>
      <c r="C187" s="99" t="s">
        <v>5105</v>
      </c>
      <c r="D187" s="20" t="s">
        <v>5094</v>
      </c>
      <c r="E187" s="99" t="s">
        <v>4675</v>
      </c>
      <c r="F187" s="799">
        <v>59</v>
      </c>
      <c r="G187" s="67"/>
      <c r="H187" s="67"/>
      <c r="I187" s="812"/>
      <c r="J187" s="67"/>
      <c r="K187" s="16"/>
      <c r="L187" s="236"/>
    </row>
    <row r="188" spans="2:12" s="183" customFormat="1" ht="14.25" customHeight="1" x14ac:dyDescent="0.3">
      <c r="B188" s="845">
        <v>24</v>
      </c>
      <c r="C188" s="99" t="s">
        <v>5106</v>
      </c>
      <c r="D188" s="20" t="s">
        <v>5094</v>
      </c>
      <c r="E188" s="99" t="s">
        <v>4675</v>
      </c>
      <c r="F188" s="799">
        <v>59</v>
      </c>
      <c r="G188" s="67"/>
      <c r="H188" s="67"/>
      <c r="I188" s="812"/>
      <c r="J188" s="67"/>
      <c r="K188" s="16"/>
      <c r="L188" s="236"/>
    </row>
    <row r="189" spans="2:12" s="183" customFormat="1" ht="14.25" customHeight="1" x14ac:dyDescent="0.3">
      <c r="B189" s="845">
        <v>25</v>
      </c>
      <c r="C189" s="99" t="s">
        <v>5107</v>
      </c>
      <c r="D189" s="20" t="s">
        <v>5094</v>
      </c>
      <c r="E189" s="99" t="s">
        <v>5131</v>
      </c>
      <c r="F189" s="799">
        <v>0</v>
      </c>
      <c r="G189" s="67"/>
      <c r="H189" s="67"/>
      <c r="I189" s="812"/>
      <c r="J189" s="67"/>
      <c r="K189" s="16"/>
      <c r="L189" s="236"/>
    </row>
    <row r="190" spans="2:12" s="183" customFormat="1" ht="14.25" customHeight="1" x14ac:dyDescent="0.3">
      <c r="B190" s="845">
        <v>26</v>
      </c>
      <c r="C190" s="99" t="s">
        <v>5108</v>
      </c>
      <c r="D190" s="20" t="s">
        <v>5109</v>
      </c>
      <c r="E190" s="99" t="s">
        <v>4675</v>
      </c>
      <c r="F190" s="799">
        <v>240</v>
      </c>
      <c r="G190" s="67"/>
      <c r="H190" s="67"/>
      <c r="I190" s="812"/>
      <c r="J190" s="67"/>
      <c r="K190" s="16"/>
      <c r="L190" s="236"/>
    </row>
    <row r="191" spans="2:12" s="183" customFormat="1" ht="25.5" customHeight="1" x14ac:dyDescent="0.3">
      <c r="B191" s="845">
        <v>27</v>
      </c>
      <c r="C191" s="99" t="s">
        <v>5110</v>
      </c>
      <c r="D191" s="20" t="s">
        <v>5111</v>
      </c>
      <c r="E191" s="99" t="s">
        <v>4675</v>
      </c>
      <c r="F191" s="799">
        <v>200</v>
      </c>
      <c r="G191" s="67"/>
      <c r="H191" s="67"/>
      <c r="I191" s="812"/>
      <c r="J191" s="67"/>
      <c r="K191" s="16"/>
      <c r="L191" s="236"/>
    </row>
    <row r="192" spans="2:12" s="183" customFormat="1" ht="23.25" customHeight="1" x14ac:dyDescent="0.3">
      <c r="B192" s="845">
        <v>28</v>
      </c>
      <c r="C192" s="99" t="s">
        <v>5112</v>
      </c>
      <c r="D192" s="20" t="s">
        <v>5111</v>
      </c>
      <c r="E192" s="99" t="s">
        <v>4675</v>
      </c>
      <c r="F192" s="799">
        <v>200</v>
      </c>
      <c r="G192" s="67"/>
      <c r="H192" s="67"/>
      <c r="I192" s="812"/>
      <c r="J192" s="67"/>
      <c r="K192" s="16"/>
      <c r="L192" s="236"/>
    </row>
    <row r="193" spans="2:12" s="183" customFormat="1" ht="14.25" customHeight="1" x14ac:dyDescent="0.3">
      <c r="B193" s="845">
        <v>29</v>
      </c>
      <c r="C193" s="99" t="s">
        <v>5113</v>
      </c>
      <c r="D193" s="20" t="s">
        <v>5114</v>
      </c>
      <c r="E193" s="99" t="s">
        <v>5131</v>
      </c>
      <c r="F193" s="799">
        <v>0</v>
      </c>
      <c r="G193" s="67"/>
      <c r="H193" s="67"/>
      <c r="I193" s="812"/>
      <c r="J193" s="67"/>
      <c r="K193" s="16"/>
      <c r="L193" s="236"/>
    </row>
    <row r="194" spans="2:12" s="183" customFormat="1" ht="14.25" customHeight="1" x14ac:dyDescent="0.3">
      <c r="B194" s="845">
        <v>30</v>
      </c>
      <c r="C194" s="99" t="s">
        <v>5115</v>
      </c>
      <c r="D194" s="20" t="s">
        <v>5116</v>
      </c>
      <c r="E194" s="99" t="s">
        <v>4675</v>
      </c>
      <c r="F194" s="799">
        <v>1550</v>
      </c>
      <c r="G194" s="67"/>
      <c r="H194" s="67"/>
      <c r="I194" s="812"/>
      <c r="J194" s="67"/>
      <c r="K194" s="16"/>
      <c r="L194" s="236"/>
    </row>
    <row r="195" spans="2:12" s="183" customFormat="1" ht="14.25" customHeight="1" x14ac:dyDescent="0.3">
      <c r="B195" s="845">
        <v>31</v>
      </c>
      <c r="C195" s="99" t="s">
        <v>5117</v>
      </c>
      <c r="D195" s="20" t="s">
        <v>5118</v>
      </c>
      <c r="E195" s="99" t="s">
        <v>4675</v>
      </c>
      <c r="F195" s="799">
        <v>85</v>
      </c>
      <c r="G195" s="67"/>
      <c r="H195" s="67"/>
      <c r="I195" s="812"/>
      <c r="J195" s="67"/>
      <c r="K195" s="16"/>
      <c r="L195" s="236"/>
    </row>
    <row r="196" spans="2:12" s="183" customFormat="1" ht="14.25" customHeight="1" x14ac:dyDescent="0.3">
      <c r="B196" s="845">
        <v>32</v>
      </c>
      <c r="C196" s="99" t="s">
        <v>5119</v>
      </c>
      <c r="D196" s="20" t="s">
        <v>5118</v>
      </c>
      <c r="E196" s="99" t="s">
        <v>4675</v>
      </c>
      <c r="F196" s="799">
        <v>85</v>
      </c>
      <c r="G196" s="67"/>
      <c r="H196" s="67"/>
      <c r="I196" s="812"/>
      <c r="J196" s="67"/>
      <c r="K196" s="16"/>
      <c r="L196" s="236"/>
    </row>
    <row r="197" spans="2:12" s="183" customFormat="1" ht="14.25" customHeight="1" x14ac:dyDescent="0.3">
      <c r="B197" s="845">
        <v>33</v>
      </c>
      <c r="C197" s="119" t="s">
        <v>5120</v>
      </c>
      <c r="D197" s="18" t="s">
        <v>5121</v>
      </c>
      <c r="E197" s="800">
        <v>40743</v>
      </c>
      <c r="F197" s="43">
        <v>760</v>
      </c>
      <c r="G197" s="67"/>
      <c r="H197" s="67"/>
      <c r="I197" s="812"/>
      <c r="J197" s="67"/>
      <c r="K197" s="16"/>
      <c r="L197" s="236"/>
    </row>
    <row r="198" spans="2:12" s="183" customFormat="1" ht="14.25" customHeight="1" x14ac:dyDescent="0.3">
      <c r="B198" s="845">
        <v>34</v>
      </c>
      <c r="C198" s="119" t="s">
        <v>5122</v>
      </c>
      <c r="D198" s="18" t="s">
        <v>5121</v>
      </c>
      <c r="E198" s="800">
        <v>40743</v>
      </c>
      <c r="F198" s="43">
        <v>760</v>
      </c>
      <c r="G198" s="67"/>
      <c r="H198" s="67"/>
      <c r="I198" s="812"/>
      <c r="J198" s="67"/>
      <c r="K198" s="16"/>
      <c r="L198" s="236"/>
    </row>
    <row r="199" spans="2:12" s="183" customFormat="1" ht="14.25" customHeight="1" x14ac:dyDescent="0.3">
      <c r="B199" s="845">
        <v>35</v>
      </c>
      <c r="C199" s="119" t="s">
        <v>5123</v>
      </c>
      <c r="D199" s="18" t="s">
        <v>5121</v>
      </c>
      <c r="E199" s="800">
        <v>40743</v>
      </c>
      <c r="F199" s="43">
        <v>760</v>
      </c>
      <c r="G199" s="67"/>
      <c r="H199" s="67"/>
      <c r="I199" s="812"/>
      <c r="J199" s="67"/>
      <c r="K199" s="16"/>
      <c r="L199" s="236"/>
    </row>
    <row r="200" spans="2:12" s="183" customFormat="1" ht="14.25" customHeight="1" x14ac:dyDescent="0.3">
      <c r="B200" s="845">
        <v>36</v>
      </c>
      <c r="C200" s="119" t="s">
        <v>5124</v>
      </c>
      <c r="D200" s="18" t="s">
        <v>5121</v>
      </c>
      <c r="E200" s="800">
        <v>40743</v>
      </c>
      <c r="F200" s="43">
        <v>760</v>
      </c>
      <c r="G200" s="67"/>
      <c r="H200" s="67"/>
      <c r="I200" s="812"/>
      <c r="J200" s="67"/>
      <c r="K200" s="16"/>
      <c r="L200" s="236"/>
    </row>
    <row r="201" spans="2:12" s="183" customFormat="1" ht="14.25" customHeight="1" x14ac:dyDescent="0.3">
      <c r="B201" s="845">
        <v>37</v>
      </c>
      <c r="C201" s="119" t="s">
        <v>5125</v>
      </c>
      <c r="D201" s="18" t="s">
        <v>4681</v>
      </c>
      <c r="E201" s="800">
        <v>40743</v>
      </c>
      <c r="F201" s="43">
        <v>75</v>
      </c>
      <c r="G201" s="67"/>
      <c r="H201" s="67"/>
      <c r="I201" s="812"/>
      <c r="J201" s="67"/>
      <c r="K201" s="496"/>
      <c r="L201" s="236"/>
    </row>
    <row r="202" spans="2:12" s="183" customFormat="1" ht="27" customHeight="1" x14ac:dyDescent="0.3">
      <c r="B202" s="845">
        <v>38</v>
      </c>
      <c r="C202" s="99" t="s">
        <v>5100</v>
      </c>
      <c r="D202" s="20" t="s">
        <v>4674</v>
      </c>
      <c r="E202" s="99" t="s">
        <v>4675</v>
      </c>
      <c r="F202" s="799">
        <v>395</v>
      </c>
      <c r="G202" s="67"/>
      <c r="H202" s="67"/>
      <c r="I202" s="812"/>
      <c r="J202" s="67"/>
      <c r="K202" s="2042" t="s">
        <v>5204</v>
      </c>
      <c r="L202" s="236"/>
    </row>
    <row r="203" spans="2:12" s="183" customFormat="1" ht="15" customHeight="1" x14ac:dyDescent="0.3">
      <c r="B203" s="845">
        <v>39</v>
      </c>
      <c r="C203" s="99" t="s">
        <v>4676</v>
      </c>
      <c r="D203" s="20" t="s">
        <v>5101</v>
      </c>
      <c r="E203" s="99" t="s">
        <v>4675</v>
      </c>
      <c r="F203" s="799">
        <v>181.73</v>
      </c>
      <c r="G203" s="67"/>
      <c r="H203" s="67"/>
      <c r="I203" s="812"/>
      <c r="J203" s="67"/>
      <c r="K203" s="2043"/>
      <c r="L203" s="236"/>
    </row>
    <row r="204" spans="2:12" s="183" customFormat="1" ht="28.5" customHeight="1" x14ac:dyDescent="0.3">
      <c r="B204" s="845">
        <v>40</v>
      </c>
      <c r="C204" s="99" t="s">
        <v>4677</v>
      </c>
      <c r="D204" s="20" t="s">
        <v>4674</v>
      </c>
      <c r="E204" s="99" t="s">
        <v>4675</v>
      </c>
      <c r="F204" s="799">
        <v>825</v>
      </c>
      <c r="G204" s="67"/>
      <c r="H204" s="67"/>
      <c r="I204" s="812"/>
      <c r="J204" s="67"/>
      <c r="K204" s="2043"/>
      <c r="L204" s="236"/>
    </row>
    <row r="205" spans="2:12" s="183" customFormat="1" ht="14.25" customHeight="1" x14ac:dyDescent="0.3">
      <c r="B205" s="845">
        <v>41</v>
      </c>
      <c r="C205" s="119" t="s">
        <v>4680</v>
      </c>
      <c r="D205" s="18" t="s">
        <v>4681</v>
      </c>
      <c r="E205" s="800">
        <v>40743</v>
      </c>
      <c r="F205" s="43">
        <v>75</v>
      </c>
      <c r="G205" s="67"/>
      <c r="H205" s="67"/>
      <c r="I205" s="812"/>
      <c r="J205" s="67"/>
      <c r="K205" s="2043"/>
      <c r="L205" s="236"/>
    </row>
    <row r="206" spans="2:12" s="183" customFormat="1" ht="14.25" customHeight="1" x14ac:dyDescent="0.3">
      <c r="B206" s="845">
        <v>42</v>
      </c>
      <c r="C206" s="119" t="s">
        <v>4682</v>
      </c>
      <c r="D206" s="18" t="s">
        <v>4683</v>
      </c>
      <c r="E206" s="800">
        <v>40743</v>
      </c>
      <c r="F206" s="43">
        <v>240</v>
      </c>
      <c r="G206" s="67"/>
      <c r="H206" s="67"/>
      <c r="I206" s="812"/>
      <c r="J206" s="67"/>
      <c r="K206" s="2043"/>
      <c r="L206" s="236"/>
    </row>
    <row r="207" spans="2:12" s="183" customFormat="1" ht="14.25" customHeight="1" x14ac:dyDescent="0.3">
      <c r="B207" s="845">
        <v>43</v>
      </c>
      <c r="C207" s="119" t="s">
        <v>5126</v>
      </c>
      <c r="D207" s="18" t="s">
        <v>4683</v>
      </c>
      <c r="E207" s="800">
        <v>40743</v>
      </c>
      <c r="F207" s="43">
        <v>240</v>
      </c>
      <c r="G207" s="67"/>
      <c r="H207" s="67"/>
      <c r="I207" s="812"/>
      <c r="J207" s="67"/>
      <c r="K207" s="2043"/>
      <c r="L207" s="236"/>
    </row>
    <row r="208" spans="2:12" s="183" customFormat="1" ht="14.25" customHeight="1" x14ac:dyDescent="0.3">
      <c r="B208" s="845">
        <v>44</v>
      </c>
      <c r="C208" s="119" t="s">
        <v>5127</v>
      </c>
      <c r="D208" s="18" t="s">
        <v>5128</v>
      </c>
      <c r="E208" s="800">
        <v>40743</v>
      </c>
      <c r="F208" s="43">
        <v>145</v>
      </c>
      <c r="G208" s="67"/>
      <c r="H208" s="67"/>
      <c r="I208" s="812"/>
      <c r="J208" s="67"/>
      <c r="K208" s="2043"/>
      <c r="L208" s="236"/>
    </row>
    <row r="209" spans="2:12" s="183" customFormat="1" ht="14.25" customHeight="1" x14ac:dyDescent="0.3">
      <c r="B209" s="845">
        <v>45</v>
      </c>
      <c r="C209" s="119" t="s">
        <v>5129</v>
      </c>
      <c r="D209" s="18" t="s">
        <v>5128</v>
      </c>
      <c r="E209" s="800">
        <v>40743</v>
      </c>
      <c r="F209" s="43">
        <v>145</v>
      </c>
      <c r="G209" s="67"/>
      <c r="H209" s="67"/>
      <c r="I209" s="812"/>
      <c r="J209" s="67"/>
      <c r="K209" s="2043"/>
      <c r="L209" s="236"/>
    </row>
    <row r="210" spans="2:12" x14ac:dyDescent="0.3">
      <c r="B210" s="845">
        <v>46</v>
      </c>
      <c r="C210" s="37" t="s">
        <v>5061</v>
      </c>
      <c r="D210" s="497" t="s">
        <v>5062</v>
      </c>
      <c r="E210" s="498">
        <v>40456</v>
      </c>
      <c r="F210" s="67"/>
      <c r="G210" s="459" t="s">
        <v>2055</v>
      </c>
      <c r="H210" s="67"/>
      <c r="I210" s="812"/>
      <c r="J210" s="67"/>
      <c r="K210" s="2044"/>
    </row>
    <row r="214" spans="2:12" x14ac:dyDescent="0.3">
      <c r="B214" s="560"/>
      <c r="C214" s="561"/>
      <c r="D214" s="592"/>
      <c r="I214" s="880"/>
      <c r="J214" s="560"/>
      <c r="K214" s="561"/>
    </row>
    <row r="215" spans="2:12" x14ac:dyDescent="0.3">
      <c r="B215" s="2065" t="s">
        <v>4902</v>
      </c>
      <c r="C215" s="2065"/>
      <c r="D215" s="2065"/>
      <c r="I215" s="2065" t="s">
        <v>5274</v>
      </c>
      <c r="J215" s="2065"/>
      <c r="K215" s="2065"/>
    </row>
    <row r="216" spans="2:12" x14ac:dyDescent="0.3">
      <c r="B216" s="2065" t="s">
        <v>4241</v>
      </c>
      <c r="C216" s="2065"/>
      <c r="D216" s="2065"/>
      <c r="I216" s="2065" t="s">
        <v>5275</v>
      </c>
      <c r="J216" s="2065"/>
      <c r="K216" s="2065"/>
    </row>
    <row r="268" spans="2:5" x14ac:dyDescent="0.3">
      <c r="C268" s="37"/>
      <c r="D268" s="497"/>
      <c r="E268" s="760"/>
    </row>
    <row r="270" spans="2:5" x14ac:dyDescent="0.3">
      <c r="B270" s="116">
        <v>1</v>
      </c>
    </row>
    <row r="271" spans="2:5" x14ac:dyDescent="0.3">
      <c r="B271" s="116">
        <v>2</v>
      </c>
    </row>
    <row r="272" spans="2:5" x14ac:dyDescent="0.3">
      <c r="B272" s="116">
        <v>3</v>
      </c>
    </row>
  </sheetData>
  <autoFilter ref="B5:K5" xr:uid="{00000000-0009-0000-0000-00000A000000}"/>
  <mergeCells count="20">
    <mergeCell ref="B215:D215"/>
    <mergeCell ref="B216:D216"/>
    <mergeCell ref="I215:K215"/>
    <mergeCell ref="I216:K216"/>
    <mergeCell ref="K202:K210"/>
    <mergeCell ref="J1:K1"/>
    <mergeCell ref="B2:K2"/>
    <mergeCell ref="B3:K3"/>
    <mergeCell ref="B4:K4"/>
    <mergeCell ref="B6:K6"/>
    <mergeCell ref="B11:K11"/>
    <mergeCell ref="B16:K16"/>
    <mergeCell ref="B25:K25"/>
    <mergeCell ref="B164:K164"/>
    <mergeCell ref="B18:K18"/>
    <mergeCell ref="B134:K134"/>
    <mergeCell ref="B120:K120"/>
    <mergeCell ref="B124:K124"/>
    <mergeCell ref="B23:K23"/>
    <mergeCell ref="B14:K14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tabColor rgb="FFFFC000"/>
  </sheetPr>
  <dimension ref="B2:K125"/>
  <sheetViews>
    <sheetView showGridLines="0" workbookViewId="0">
      <pane ySplit="5" topLeftCell="A44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4.44140625" style="227" customWidth="1"/>
    <col min="3" max="3" width="12.88671875" style="227" customWidth="1"/>
    <col min="4" max="4" width="23.33203125" customWidth="1"/>
    <col min="5" max="9" width="11.44140625" style="227"/>
    <col min="10" max="10" width="22.88671875" style="227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1042"/>
    </row>
    <row r="4" spans="2:11" ht="15" customHeight="1" x14ac:dyDescent="0.3">
      <c r="B4" s="2075" t="s">
        <v>3259</v>
      </c>
      <c r="C4" s="2075"/>
      <c r="D4" s="2075"/>
      <c r="E4" s="2075"/>
      <c r="F4" s="2075"/>
      <c r="G4" s="2075"/>
      <c r="H4" s="2075"/>
      <c r="I4" s="2075"/>
      <c r="J4" s="2075"/>
    </row>
    <row r="5" spans="2:11" ht="26.4" x14ac:dyDescent="0.3">
      <c r="B5" s="305" t="s">
        <v>7</v>
      </c>
      <c r="C5" s="307" t="s">
        <v>2</v>
      </c>
      <c r="D5" s="307" t="s">
        <v>6</v>
      </c>
      <c r="E5" s="306" t="s">
        <v>3</v>
      </c>
      <c r="F5" s="309" t="s">
        <v>4</v>
      </c>
      <c r="G5" s="310" t="s">
        <v>71</v>
      </c>
      <c r="H5" s="310" t="s">
        <v>72</v>
      </c>
      <c r="I5" s="310" t="s">
        <v>69</v>
      </c>
      <c r="J5" s="311" t="s">
        <v>5</v>
      </c>
    </row>
    <row r="6" spans="2:11" x14ac:dyDescent="0.3">
      <c r="B6" s="2081" t="s">
        <v>68</v>
      </c>
      <c r="C6" s="2081"/>
      <c r="D6" s="2081"/>
      <c r="E6" s="2081"/>
      <c r="F6" s="2081"/>
      <c r="G6" s="2081"/>
      <c r="H6" s="2081"/>
      <c r="I6" s="2081"/>
      <c r="J6" s="2081"/>
    </row>
    <row r="7" spans="2:11" x14ac:dyDescent="0.3">
      <c r="B7" s="7">
        <v>1</v>
      </c>
      <c r="C7" s="7" t="s">
        <v>2951</v>
      </c>
      <c r="D7" s="700" t="s">
        <v>11</v>
      </c>
      <c r="E7" s="318">
        <v>43563</v>
      </c>
      <c r="F7" s="107">
        <v>160</v>
      </c>
      <c r="G7" s="107" t="s">
        <v>2952</v>
      </c>
      <c r="H7" s="701"/>
      <c r="I7" s="701"/>
      <c r="J7" s="701"/>
    </row>
    <row r="8" spans="2:11" x14ac:dyDescent="0.3">
      <c r="B8" s="7">
        <v>2</v>
      </c>
      <c r="C8" s="7" t="s">
        <v>4429</v>
      </c>
      <c r="D8" s="700" t="s">
        <v>1076</v>
      </c>
      <c r="E8" s="318">
        <v>43563</v>
      </c>
      <c r="F8" s="107">
        <v>68</v>
      </c>
      <c r="G8" s="107" t="s">
        <v>2909</v>
      </c>
      <c r="H8" s="701"/>
      <c r="I8" s="701"/>
      <c r="J8" s="701"/>
    </row>
    <row r="9" spans="2:11" s="101" customFormat="1" ht="30.75" customHeight="1" x14ac:dyDescent="0.3">
      <c r="B9" s="7">
        <v>3</v>
      </c>
      <c r="C9" s="727" t="s">
        <v>736</v>
      </c>
      <c r="D9" s="144" t="s">
        <v>65</v>
      </c>
      <c r="E9" s="726">
        <v>40382</v>
      </c>
      <c r="F9" s="107">
        <v>0</v>
      </c>
      <c r="G9" s="727"/>
      <c r="H9" s="727"/>
      <c r="I9" s="727" t="s">
        <v>1546</v>
      </c>
      <c r="J9" s="731" t="s">
        <v>1892</v>
      </c>
    </row>
    <row r="10" spans="2:11" s="101" customFormat="1" ht="27.75" customHeight="1" x14ac:dyDescent="0.3">
      <c r="B10" s="7">
        <v>4</v>
      </c>
      <c r="C10" s="12" t="s">
        <v>483</v>
      </c>
      <c r="D10" s="145" t="s">
        <v>9</v>
      </c>
      <c r="E10" s="729">
        <v>40382</v>
      </c>
      <c r="F10" s="107">
        <v>0</v>
      </c>
      <c r="G10" s="66"/>
      <c r="H10" s="166"/>
      <c r="I10" s="727" t="s">
        <v>70</v>
      </c>
      <c r="J10" s="731" t="s">
        <v>484</v>
      </c>
    </row>
    <row r="11" spans="2:11" s="101" customFormat="1" ht="27" customHeight="1" x14ac:dyDescent="0.3">
      <c r="B11" s="7">
        <v>5</v>
      </c>
      <c r="C11" s="12" t="s">
        <v>485</v>
      </c>
      <c r="D11" s="145" t="s">
        <v>486</v>
      </c>
      <c r="E11" s="729">
        <v>40382</v>
      </c>
      <c r="F11" s="107">
        <v>0</v>
      </c>
      <c r="G11" s="66"/>
      <c r="H11" s="166"/>
      <c r="I11" s="727" t="s">
        <v>70</v>
      </c>
      <c r="J11" s="731" t="s">
        <v>1884</v>
      </c>
    </row>
    <row r="12" spans="2:11" s="101" customFormat="1" ht="27.75" customHeight="1" x14ac:dyDescent="0.3">
      <c r="B12" s="7">
        <v>6</v>
      </c>
      <c r="C12" s="12" t="s">
        <v>487</v>
      </c>
      <c r="D12" s="145" t="s">
        <v>486</v>
      </c>
      <c r="E12" s="729">
        <v>40382</v>
      </c>
      <c r="F12" s="107">
        <v>0</v>
      </c>
      <c r="G12" s="66"/>
      <c r="H12" s="166"/>
      <c r="I12" s="727" t="s">
        <v>70</v>
      </c>
      <c r="J12" s="731" t="s">
        <v>488</v>
      </c>
    </row>
    <row r="13" spans="2:11" s="101" customFormat="1" ht="26.4" x14ac:dyDescent="0.3">
      <c r="B13" s="7">
        <v>7</v>
      </c>
      <c r="C13" s="12" t="s">
        <v>489</v>
      </c>
      <c r="D13" s="145" t="s">
        <v>486</v>
      </c>
      <c r="E13" s="729">
        <v>40382</v>
      </c>
      <c r="F13" s="107">
        <v>0</v>
      </c>
      <c r="G13" s="66"/>
      <c r="H13" s="166"/>
      <c r="I13" s="727" t="s">
        <v>70</v>
      </c>
      <c r="J13" s="727" t="s">
        <v>490</v>
      </c>
    </row>
    <row r="14" spans="2:11" s="101" customFormat="1" x14ac:dyDescent="0.3">
      <c r="B14" s="7">
        <v>8</v>
      </c>
      <c r="C14" s="727" t="s">
        <v>522</v>
      </c>
      <c r="D14" s="145" t="s">
        <v>9</v>
      </c>
      <c r="E14" s="104">
        <v>40381</v>
      </c>
      <c r="F14" s="107">
        <v>0</v>
      </c>
      <c r="G14" s="727"/>
      <c r="H14" s="727"/>
      <c r="I14" s="727" t="s">
        <v>70</v>
      </c>
      <c r="J14" s="727" t="s">
        <v>5134</v>
      </c>
    </row>
    <row r="15" spans="2:11" s="101" customFormat="1" ht="26.4" x14ac:dyDescent="0.3">
      <c r="B15" s="7">
        <v>9</v>
      </c>
      <c r="C15" s="12" t="s">
        <v>523</v>
      </c>
      <c r="D15" s="145" t="s">
        <v>486</v>
      </c>
      <c r="E15" s="729">
        <v>40381</v>
      </c>
      <c r="F15" s="107">
        <v>0</v>
      </c>
      <c r="G15" s="66"/>
      <c r="H15" s="146"/>
      <c r="I15" s="727" t="s">
        <v>70</v>
      </c>
      <c r="J15" s="731" t="s">
        <v>1885</v>
      </c>
    </row>
    <row r="16" spans="2:11" s="101" customFormat="1" x14ac:dyDescent="0.3">
      <c r="B16" s="7">
        <v>10</v>
      </c>
      <c r="C16" s="727" t="s">
        <v>524</v>
      </c>
      <c r="D16" s="145" t="s">
        <v>9</v>
      </c>
      <c r="E16" s="729">
        <v>38718</v>
      </c>
      <c r="F16" s="107">
        <v>0</v>
      </c>
      <c r="G16" s="66"/>
      <c r="H16" s="146"/>
      <c r="I16" s="727" t="s">
        <v>70</v>
      </c>
      <c r="J16" s="731" t="s">
        <v>5135</v>
      </c>
    </row>
    <row r="17" spans="2:10" s="183" customFormat="1" ht="39.6" x14ac:dyDescent="0.3">
      <c r="B17" s="7">
        <v>11</v>
      </c>
      <c r="C17" s="7" t="s">
        <v>618</v>
      </c>
      <c r="D17" s="58" t="s">
        <v>486</v>
      </c>
      <c r="E17" s="318" t="s">
        <v>5450</v>
      </c>
      <c r="F17" s="107">
        <v>0</v>
      </c>
      <c r="G17" s="7"/>
      <c r="H17" s="7"/>
      <c r="I17" s="7" t="s">
        <v>70</v>
      </c>
      <c r="J17" s="732" t="s">
        <v>619</v>
      </c>
    </row>
    <row r="18" spans="2:10" s="183" customFormat="1" ht="41.25" customHeight="1" x14ac:dyDescent="0.3">
      <c r="B18" s="7">
        <v>12</v>
      </c>
      <c r="C18" s="7" t="s">
        <v>620</v>
      </c>
      <c r="D18" s="58" t="s">
        <v>133</v>
      </c>
      <c r="E18" s="318" t="s">
        <v>5450</v>
      </c>
      <c r="F18" s="107">
        <v>0</v>
      </c>
      <c r="G18" s="7"/>
      <c r="H18" s="7"/>
      <c r="I18" s="7" t="s">
        <v>70</v>
      </c>
      <c r="J18" s="732" t="s">
        <v>621</v>
      </c>
    </row>
    <row r="19" spans="2:10" s="183" customFormat="1" ht="26.4" x14ac:dyDescent="0.3">
      <c r="B19" s="7">
        <v>13</v>
      </c>
      <c r="C19" s="7" t="s">
        <v>1904</v>
      </c>
      <c r="D19" s="58" t="s">
        <v>133</v>
      </c>
      <c r="E19" s="318" t="s">
        <v>5450</v>
      </c>
      <c r="F19" s="107">
        <v>0</v>
      </c>
      <c r="G19" s="7"/>
      <c r="H19" s="7"/>
      <c r="I19" s="7" t="s">
        <v>70</v>
      </c>
      <c r="J19" s="732" t="s">
        <v>622</v>
      </c>
    </row>
    <row r="20" spans="2:10" s="101" customFormat="1" ht="52.8" x14ac:dyDescent="0.3">
      <c r="B20" s="7">
        <v>14</v>
      </c>
      <c r="C20" s="7" t="s">
        <v>78</v>
      </c>
      <c r="D20" s="58" t="s">
        <v>486</v>
      </c>
      <c r="E20" s="318" t="s">
        <v>5450</v>
      </c>
      <c r="F20" s="107">
        <v>0</v>
      </c>
      <c r="G20" s="7"/>
      <c r="H20" s="7"/>
      <c r="I20" s="7" t="s">
        <v>70</v>
      </c>
      <c r="J20" s="732" t="s">
        <v>623</v>
      </c>
    </row>
    <row r="21" spans="2:10" s="101" customFormat="1" ht="29.25" customHeight="1" x14ac:dyDescent="0.3">
      <c r="B21" s="7">
        <v>15</v>
      </c>
      <c r="C21" s="7" t="s">
        <v>78</v>
      </c>
      <c r="D21" s="58" t="s">
        <v>4684</v>
      </c>
      <c r="E21" s="318" t="s">
        <v>5450</v>
      </c>
      <c r="F21" s="107">
        <v>0</v>
      </c>
      <c r="G21" s="7"/>
      <c r="H21" s="7"/>
      <c r="I21" s="7"/>
      <c r="J21" s="732"/>
    </row>
    <row r="22" spans="2:10" s="101" customFormat="1" x14ac:dyDescent="0.3">
      <c r="B22" s="7">
        <v>16</v>
      </c>
      <c r="C22" s="7" t="s">
        <v>78</v>
      </c>
      <c r="D22" s="86" t="s">
        <v>624</v>
      </c>
      <c r="E22" s="318" t="s">
        <v>5450</v>
      </c>
      <c r="F22" s="107">
        <v>0</v>
      </c>
      <c r="G22" s="7"/>
      <c r="H22" s="7"/>
      <c r="I22" s="7" t="s">
        <v>70</v>
      </c>
      <c r="J22" s="732" t="s">
        <v>625</v>
      </c>
    </row>
    <row r="23" spans="2:10" s="101" customFormat="1" x14ac:dyDescent="0.3">
      <c r="B23" s="7">
        <v>17</v>
      </c>
      <c r="C23" s="7" t="s">
        <v>78</v>
      </c>
      <c r="D23" s="58" t="s">
        <v>133</v>
      </c>
      <c r="E23" s="318" t="s">
        <v>5450</v>
      </c>
      <c r="F23" s="107">
        <v>0</v>
      </c>
      <c r="G23" s="7"/>
      <c r="H23" s="7"/>
      <c r="I23" s="7" t="s">
        <v>70</v>
      </c>
      <c r="J23" s="732" t="s">
        <v>630</v>
      </c>
    </row>
    <row r="24" spans="2:10" s="101" customFormat="1" x14ac:dyDescent="0.3">
      <c r="B24" s="7">
        <v>18</v>
      </c>
      <c r="C24" s="7" t="s">
        <v>78</v>
      </c>
      <c r="D24" s="86" t="s">
        <v>624</v>
      </c>
      <c r="E24" s="318" t="s">
        <v>5450</v>
      </c>
      <c r="F24" s="107">
        <v>0</v>
      </c>
      <c r="G24" s="7"/>
      <c r="H24" s="7"/>
      <c r="I24" s="7" t="s">
        <v>70</v>
      </c>
      <c r="J24" s="732" t="s">
        <v>625</v>
      </c>
    </row>
    <row r="25" spans="2:10" s="101" customFormat="1" x14ac:dyDescent="0.3">
      <c r="B25" s="7">
        <v>19</v>
      </c>
      <c r="C25" s="7" t="s">
        <v>78</v>
      </c>
      <c r="D25" s="86" t="s">
        <v>5141</v>
      </c>
      <c r="E25" s="318" t="s">
        <v>5450</v>
      </c>
      <c r="F25" s="107">
        <v>0</v>
      </c>
      <c r="G25" s="7"/>
      <c r="H25" s="7"/>
      <c r="I25" s="7" t="s">
        <v>70</v>
      </c>
      <c r="J25" s="732" t="s">
        <v>5142</v>
      </c>
    </row>
    <row r="26" spans="2:10" s="183" customFormat="1" ht="39.6" x14ac:dyDescent="0.3">
      <c r="B26" s="7">
        <v>20</v>
      </c>
      <c r="C26" s="7" t="s">
        <v>634</v>
      </c>
      <c r="D26" s="86" t="s">
        <v>635</v>
      </c>
      <c r="E26" s="318" t="s">
        <v>5450</v>
      </c>
      <c r="F26" s="107">
        <v>0</v>
      </c>
      <c r="G26" s="7"/>
      <c r="H26" s="7"/>
      <c r="I26" s="7" t="s">
        <v>70</v>
      </c>
      <c r="J26" s="732" t="s">
        <v>644</v>
      </c>
    </row>
    <row r="27" spans="2:10" s="183" customFormat="1" ht="39.6" x14ac:dyDescent="0.3">
      <c r="B27" s="7">
        <v>21</v>
      </c>
      <c r="C27" s="7" t="s">
        <v>640</v>
      </c>
      <c r="D27" s="58" t="s">
        <v>641</v>
      </c>
      <c r="E27" s="318" t="s">
        <v>5450</v>
      </c>
      <c r="F27" s="107">
        <v>0</v>
      </c>
      <c r="G27" s="7"/>
      <c r="H27" s="7"/>
      <c r="I27" s="7" t="s">
        <v>70</v>
      </c>
      <c r="J27" s="732" t="s">
        <v>643</v>
      </c>
    </row>
    <row r="28" spans="2:10" s="101" customFormat="1" x14ac:dyDescent="0.3">
      <c r="B28" s="7">
        <v>22</v>
      </c>
      <c r="C28" s="727" t="s">
        <v>645</v>
      </c>
      <c r="D28" s="144" t="s">
        <v>498</v>
      </c>
      <c r="E28" s="318" t="s">
        <v>5450</v>
      </c>
      <c r="F28" s="107">
        <v>0</v>
      </c>
      <c r="G28" s="727"/>
      <c r="H28" s="727"/>
      <c r="I28" s="727" t="s">
        <v>70</v>
      </c>
      <c r="J28" s="727"/>
    </row>
    <row r="29" spans="2:10" s="101" customFormat="1" ht="26.4" x14ac:dyDescent="0.3">
      <c r="B29" s="7">
        <v>23</v>
      </c>
      <c r="C29" s="727" t="s">
        <v>78</v>
      </c>
      <c r="D29" s="84" t="s">
        <v>646</v>
      </c>
      <c r="E29" s="318" t="s">
        <v>5450</v>
      </c>
      <c r="F29" s="107">
        <v>0</v>
      </c>
      <c r="G29" s="727"/>
      <c r="H29" s="727"/>
      <c r="I29" s="727" t="s">
        <v>70</v>
      </c>
      <c r="J29" s="731" t="s">
        <v>647</v>
      </c>
    </row>
    <row r="30" spans="2:10" s="101" customFormat="1" ht="39.6" x14ac:dyDescent="0.3">
      <c r="B30" s="7">
        <v>24</v>
      </c>
      <c r="C30" s="727" t="s">
        <v>78</v>
      </c>
      <c r="D30" s="144" t="s">
        <v>23</v>
      </c>
      <c r="E30" s="318" t="s">
        <v>5450</v>
      </c>
      <c r="F30" s="107">
        <v>0</v>
      </c>
      <c r="G30" s="727"/>
      <c r="H30" s="727"/>
      <c r="I30" s="727" t="s">
        <v>70</v>
      </c>
      <c r="J30" s="731" t="s">
        <v>651</v>
      </c>
    </row>
    <row r="31" spans="2:10" s="183" customFormat="1" ht="52.8" x14ac:dyDescent="0.3">
      <c r="B31" s="7">
        <v>25</v>
      </c>
      <c r="C31" s="7" t="s">
        <v>655</v>
      </c>
      <c r="D31" s="58" t="s">
        <v>486</v>
      </c>
      <c r="E31" s="318" t="s">
        <v>5450</v>
      </c>
      <c r="F31" s="107">
        <v>0</v>
      </c>
      <c r="G31" s="7"/>
      <c r="H31" s="7"/>
      <c r="I31" s="7" t="s">
        <v>70</v>
      </c>
      <c r="J31" s="732" t="s">
        <v>656</v>
      </c>
    </row>
    <row r="32" spans="2:10" s="183" customFormat="1" x14ac:dyDescent="0.3">
      <c r="B32" s="7">
        <v>26</v>
      </c>
      <c r="C32" s="7" t="s">
        <v>78</v>
      </c>
      <c r="D32" s="58" t="s">
        <v>657</v>
      </c>
      <c r="E32" s="318" t="s">
        <v>5450</v>
      </c>
      <c r="F32" s="107">
        <v>0</v>
      </c>
      <c r="G32" s="7"/>
      <c r="H32" s="7"/>
      <c r="I32" s="7" t="s">
        <v>70</v>
      </c>
      <c r="J32" s="7" t="s">
        <v>550</v>
      </c>
    </row>
    <row r="33" spans="2:10" s="183" customFormat="1" x14ac:dyDescent="0.3">
      <c r="B33" s="7">
        <v>27</v>
      </c>
      <c r="C33" s="7" t="s">
        <v>78</v>
      </c>
      <c r="D33" s="86" t="s">
        <v>660</v>
      </c>
      <c r="E33" s="318" t="s">
        <v>5450</v>
      </c>
      <c r="F33" s="107">
        <v>0</v>
      </c>
      <c r="G33" s="7"/>
      <c r="H33" s="7"/>
      <c r="I33" s="7" t="s">
        <v>70</v>
      </c>
      <c r="J33" s="7" t="s">
        <v>661</v>
      </c>
    </row>
    <row r="34" spans="2:10" s="183" customFormat="1" ht="39.6" x14ac:dyDescent="0.3">
      <c r="B34" s="7">
        <v>28</v>
      </c>
      <c r="C34" s="7" t="s">
        <v>682</v>
      </c>
      <c r="D34" s="58" t="s">
        <v>133</v>
      </c>
      <c r="E34" s="318" t="s">
        <v>5450</v>
      </c>
      <c r="F34" s="107">
        <v>0</v>
      </c>
      <c r="G34" s="7"/>
      <c r="H34" s="7"/>
      <c r="I34" s="7" t="s">
        <v>66</v>
      </c>
      <c r="J34" s="732" t="s">
        <v>667</v>
      </c>
    </row>
    <row r="35" spans="2:10" s="183" customFormat="1" ht="39.6" x14ac:dyDescent="0.3">
      <c r="B35" s="7">
        <v>29</v>
      </c>
      <c r="C35" s="7" t="s">
        <v>5016</v>
      </c>
      <c r="D35" s="58" t="s">
        <v>133</v>
      </c>
      <c r="E35" s="318" t="s">
        <v>5450</v>
      </c>
      <c r="F35" s="107">
        <v>0</v>
      </c>
      <c r="G35" s="7"/>
      <c r="H35" s="7"/>
      <c r="I35" s="7" t="s">
        <v>66</v>
      </c>
      <c r="J35" s="732" t="s">
        <v>667</v>
      </c>
    </row>
    <row r="36" spans="2:10" s="183" customFormat="1" x14ac:dyDescent="0.3">
      <c r="B36" s="7">
        <v>30</v>
      </c>
      <c r="C36" s="7" t="s">
        <v>78</v>
      </c>
      <c r="D36" s="58" t="s">
        <v>133</v>
      </c>
      <c r="E36" s="318" t="s">
        <v>5450</v>
      </c>
      <c r="F36" s="107">
        <v>0</v>
      </c>
      <c r="G36" s="7"/>
      <c r="H36" s="7"/>
      <c r="I36" s="7" t="s">
        <v>66</v>
      </c>
      <c r="J36" s="7" t="s">
        <v>683</v>
      </c>
    </row>
    <row r="37" spans="2:10" s="183" customFormat="1" x14ac:dyDescent="0.3">
      <c r="B37" s="7">
        <v>31</v>
      </c>
      <c r="C37" s="7" t="s">
        <v>78</v>
      </c>
      <c r="D37" s="58" t="s">
        <v>133</v>
      </c>
      <c r="E37" s="318" t="s">
        <v>5450</v>
      </c>
      <c r="F37" s="107">
        <v>0</v>
      </c>
      <c r="G37" s="7"/>
      <c r="H37" s="7"/>
      <c r="I37" s="7" t="s">
        <v>66</v>
      </c>
      <c r="J37" s="7" t="s">
        <v>683</v>
      </c>
    </row>
    <row r="38" spans="2:10" s="101" customFormat="1" x14ac:dyDescent="0.3">
      <c r="B38" s="7">
        <v>32</v>
      </c>
      <c r="C38" s="727" t="s">
        <v>78</v>
      </c>
      <c r="D38" s="84" t="s">
        <v>133</v>
      </c>
      <c r="E38" s="318" t="s">
        <v>5450</v>
      </c>
      <c r="F38" s="107">
        <v>0</v>
      </c>
      <c r="G38" s="727"/>
      <c r="H38" s="727"/>
      <c r="I38" s="727" t="s">
        <v>66</v>
      </c>
      <c r="J38" s="727" t="s">
        <v>683</v>
      </c>
    </row>
    <row r="39" spans="2:10" s="101" customFormat="1" x14ac:dyDescent="0.3">
      <c r="B39" s="7">
        <v>33</v>
      </c>
      <c r="C39" s="727" t="s">
        <v>78</v>
      </c>
      <c r="D39" s="84" t="s">
        <v>133</v>
      </c>
      <c r="E39" s="318" t="s">
        <v>5450</v>
      </c>
      <c r="F39" s="107">
        <v>0</v>
      </c>
      <c r="G39" s="727"/>
      <c r="H39" s="727"/>
      <c r="I39" s="727" t="s">
        <v>66</v>
      </c>
      <c r="J39" s="727" t="s">
        <v>683</v>
      </c>
    </row>
    <row r="40" spans="2:10" s="101" customFormat="1" ht="26.4" x14ac:dyDescent="0.3">
      <c r="B40" s="7">
        <v>34</v>
      </c>
      <c r="C40" s="727" t="s">
        <v>78</v>
      </c>
      <c r="D40" s="144" t="s">
        <v>686</v>
      </c>
      <c r="E40" s="318" t="s">
        <v>5450</v>
      </c>
      <c r="F40" s="107">
        <v>0</v>
      </c>
      <c r="G40" s="727"/>
      <c r="H40" s="727"/>
      <c r="I40" s="727" t="s">
        <v>70</v>
      </c>
      <c r="J40" s="731" t="s">
        <v>687</v>
      </c>
    </row>
    <row r="41" spans="2:10" s="101" customFormat="1" ht="26.4" x14ac:dyDescent="0.3">
      <c r="B41" s="7">
        <v>35</v>
      </c>
      <c r="C41" s="727" t="s">
        <v>78</v>
      </c>
      <c r="D41" s="144" t="s">
        <v>686</v>
      </c>
      <c r="E41" s="318" t="s">
        <v>5450</v>
      </c>
      <c r="F41" s="107">
        <v>0</v>
      </c>
      <c r="G41" s="727"/>
      <c r="H41" s="727"/>
      <c r="I41" s="727" t="s">
        <v>70</v>
      </c>
      <c r="J41" s="731" t="s">
        <v>687</v>
      </c>
    </row>
    <row r="42" spans="2:10" s="101" customFormat="1" x14ac:dyDescent="0.3">
      <c r="B42" s="2092" t="s">
        <v>458</v>
      </c>
      <c r="C42" s="2092"/>
      <c r="D42" s="2092"/>
      <c r="E42" s="2092"/>
      <c r="F42" s="2092"/>
      <c r="G42" s="2092"/>
      <c r="H42" s="2092"/>
      <c r="I42" s="2092"/>
      <c r="J42" s="2092"/>
    </row>
    <row r="43" spans="2:10" s="183" customFormat="1" ht="39.6" x14ac:dyDescent="0.3">
      <c r="B43" s="7">
        <v>1</v>
      </c>
      <c r="C43" s="7" t="s">
        <v>662</v>
      </c>
      <c r="D43" s="86" t="s">
        <v>79</v>
      </c>
      <c r="E43" s="318" t="s">
        <v>5450</v>
      </c>
      <c r="F43" s="107">
        <v>0</v>
      </c>
      <c r="G43" s="732" t="s">
        <v>663</v>
      </c>
      <c r="H43" s="732"/>
      <c r="I43" s="7" t="s">
        <v>66</v>
      </c>
      <c r="J43" s="732" t="s">
        <v>667</v>
      </c>
    </row>
    <row r="44" spans="2:10" s="183" customFormat="1" ht="39.6" x14ac:dyDescent="0.3">
      <c r="B44" s="7">
        <v>2</v>
      </c>
      <c r="C44" s="7" t="s">
        <v>665</v>
      </c>
      <c r="D44" s="86" t="s">
        <v>79</v>
      </c>
      <c r="E44" s="318" t="s">
        <v>5450</v>
      </c>
      <c r="F44" s="107">
        <v>0</v>
      </c>
      <c r="G44" s="732" t="s">
        <v>663</v>
      </c>
      <c r="H44" s="732"/>
      <c r="I44" s="7" t="s">
        <v>66</v>
      </c>
      <c r="J44" s="732" t="s">
        <v>667</v>
      </c>
    </row>
    <row r="45" spans="2:10" s="183" customFormat="1" ht="39.6" x14ac:dyDescent="0.3">
      <c r="B45" s="7">
        <v>3</v>
      </c>
      <c r="C45" s="7" t="s">
        <v>666</v>
      </c>
      <c r="D45" s="86" t="s">
        <v>79</v>
      </c>
      <c r="E45" s="318" t="s">
        <v>5450</v>
      </c>
      <c r="F45" s="107">
        <v>0</v>
      </c>
      <c r="G45" s="732" t="s">
        <v>663</v>
      </c>
      <c r="H45" s="732"/>
      <c r="I45" s="7" t="s">
        <v>66</v>
      </c>
      <c r="J45" s="732" t="s">
        <v>667</v>
      </c>
    </row>
    <row r="46" spans="2:10" s="183" customFormat="1" ht="26.4" x14ac:dyDescent="0.3">
      <c r="B46" s="7">
        <v>4</v>
      </c>
      <c r="C46" s="7" t="s">
        <v>78</v>
      </c>
      <c r="D46" s="86" t="s">
        <v>668</v>
      </c>
      <c r="E46" s="318" t="s">
        <v>5450</v>
      </c>
      <c r="F46" s="107">
        <v>0</v>
      </c>
      <c r="G46" s="732" t="s">
        <v>669</v>
      </c>
      <c r="H46" s="7"/>
      <c r="I46" s="7" t="s">
        <v>66</v>
      </c>
      <c r="J46" s="732" t="s">
        <v>670</v>
      </c>
    </row>
    <row r="47" spans="2:10" s="183" customFormat="1" ht="39.6" x14ac:dyDescent="0.3">
      <c r="B47" s="7">
        <v>5</v>
      </c>
      <c r="C47" s="7" t="s">
        <v>671</v>
      </c>
      <c r="D47" s="86" t="s">
        <v>82</v>
      </c>
      <c r="E47" s="318" t="s">
        <v>5450</v>
      </c>
      <c r="F47" s="107">
        <v>0</v>
      </c>
      <c r="G47" s="7"/>
      <c r="H47" s="7"/>
      <c r="I47" s="7" t="s">
        <v>66</v>
      </c>
      <c r="J47" s="732" t="s">
        <v>667</v>
      </c>
    </row>
    <row r="48" spans="2:10" s="183" customFormat="1" ht="39.6" x14ac:dyDescent="0.3">
      <c r="B48" s="7">
        <v>6</v>
      </c>
      <c r="C48" s="7" t="s">
        <v>672</v>
      </c>
      <c r="D48" s="86" t="s">
        <v>82</v>
      </c>
      <c r="E48" s="318" t="s">
        <v>5450</v>
      </c>
      <c r="F48" s="107">
        <v>0</v>
      </c>
      <c r="G48" s="7"/>
      <c r="H48" s="7"/>
      <c r="I48" s="7" t="s">
        <v>66</v>
      </c>
      <c r="J48" s="732" t="s">
        <v>667</v>
      </c>
    </row>
    <row r="49" spans="2:11" s="183" customFormat="1" ht="39.6" x14ac:dyDescent="0.3">
      <c r="B49" s="7">
        <v>7</v>
      </c>
      <c r="C49" s="7" t="s">
        <v>673</v>
      </c>
      <c r="D49" s="86" t="s">
        <v>55</v>
      </c>
      <c r="E49" s="318" t="s">
        <v>5450</v>
      </c>
      <c r="F49" s="107">
        <v>0</v>
      </c>
      <c r="G49" s="7"/>
      <c r="H49" s="7"/>
      <c r="I49" s="7" t="s">
        <v>66</v>
      </c>
      <c r="J49" s="732" t="s">
        <v>667</v>
      </c>
    </row>
    <row r="50" spans="2:11" s="183" customFormat="1" x14ac:dyDescent="0.3">
      <c r="B50" s="7">
        <v>8</v>
      </c>
      <c r="C50" s="7" t="s">
        <v>78</v>
      </c>
      <c r="D50" s="86" t="s">
        <v>55</v>
      </c>
      <c r="E50" s="318" t="s">
        <v>5450</v>
      </c>
      <c r="F50" s="107">
        <v>0</v>
      </c>
      <c r="G50" s="7"/>
      <c r="H50" s="7"/>
      <c r="I50" s="7" t="s">
        <v>66</v>
      </c>
      <c r="J50" s="7" t="s">
        <v>664</v>
      </c>
    </row>
    <row r="51" spans="2:11" s="183" customFormat="1" x14ac:dyDescent="0.3">
      <c r="B51" s="7">
        <v>9</v>
      </c>
      <c r="C51" s="7" t="s">
        <v>78</v>
      </c>
      <c r="D51" s="86" t="s">
        <v>55</v>
      </c>
      <c r="E51" s="318" t="s">
        <v>5450</v>
      </c>
      <c r="F51" s="107">
        <v>0</v>
      </c>
      <c r="G51" s="7"/>
      <c r="H51" s="7"/>
      <c r="I51" s="7" t="s">
        <v>66</v>
      </c>
      <c r="J51" s="7" t="s">
        <v>664</v>
      </c>
    </row>
    <row r="52" spans="2:11" s="183" customFormat="1" x14ac:dyDescent="0.3">
      <c r="B52" s="7">
        <v>10</v>
      </c>
      <c r="C52" s="7" t="s">
        <v>78</v>
      </c>
      <c r="D52" s="86" t="s">
        <v>55</v>
      </c>
      <c r="E52" s="318" t="s">
        <v>5450</v>
      </c>
      <c r="F52" s="107">
        <v>0</v>
      </c>
      <c r="G52" s="7"/>
      <c r="H52" s="7"/>
      <c r="I52" s="7" t="s">
        <v>66</v>
      </c>
      <c r="J52" s="7" t="s">
        <v>664</v>
      </c>
    </row>
    <row r="53" spans="2:11" s="101" customFormat="1" x14ac:dyDescent="0.3">
      <c r="B53" s="7">
        <v>11</v>
      </c>
      <c r="C53" s="727" t="s">
        <v>78</v>
      </c>
      <c r="D53" s="144" t="s">
        <v>55</v>
      </c>
      <c r="E53" s="318" t="s">
        <v>5450</v>
      </c>
      <c r="F53" s="107">
        <v>0</v>
      </c>
      <c r="G53" s="727"/>
      <c r="H53" s="727"/>
      <c r="I53" s="727" t="s">
        <v>66</v>
      </c>
      <c r="J53" s="727" t="s">
        <v>664</v>
      </c>
    </row>
    <row r="54" spans="2:11" s="101" customFormat="1" x14ac:dyDescent="0.3">
      <c r="B54" s="7">
        <v>12</v>
      </c>
      <c r="C54" s="727" t="s">
        <v>78</v>
      </c>
      <c r="D54" s="144" t="s">
        <v>55</v>
      </c>
      <c r="E54" s="318" t="s">
        <v>5450</v>
      </c>
      <c r="F54" s="107">
        <v>0</v>
      </c>
      <c r="G54" s="727"/>
      <c r="H54" s="727"/>
      <c r="I54" s="727" t="s">
        <v>66</v>
      </c>
      <c r="J54" s="727" t="s">
        <v>664</v>
      </c>
    </row>
    <row r="55" spans="2:11" s="101" customFormat="1" x14ac:dyDescent="0.3">
      <c r="B55" s="7">
        <v>13</v>
      </c>
      <c r="C55" s="727" t="s">
        <v>78</v>
      </c>
      <c r="D55" s="144" t="s">
        <v>55</v>
      </c>
      <c r="E55" s="318" t="s">
        <v>5450</v>
      </c>
      <c r="F55" s="107">
        <v>0</v>
      </c>
      <c r="G55" s="727"/>
      <c r="H55" s="727"/>
      <c r="I55" s="727" t="s">
        <v>66</v>
      </c>
      <c r="J55" s="727" t="s">
        <v>664</v>
      </c>
    </row>
    <row r="56" spans="2:11" s="101" customFormat="1" x14ac:dyDescent="0.3">
      <c r="B56" s="7">
        <v>14</v>
      </c>
      <c r="C56" s="727" t="s">
        <v>78</v>
      </c>
      <c r="D56" s="144" t="s">
        <v>55</v>
      </c>
      <c r="E56" s="318" t="s">
        <v>5450</v>
      </c>
      <c r="F56" s="107">
        <v>0</v>
      </c>
      <c r="G56" s="727"/>
      <c r="H56" s="727"/>
      <c r="I56" s="727" t="s">
        <v>66</v>
      </c>
      <c r="J56" s="727" t="s">
        <v>664</v>
      </c>
    </row>
    <row r="57" spans="2:11" s="101" customFormat="1" ht="26.4" x14ac:dyDescent="0.3">
      <c r="B57" s="7">
        <v>15</v>
      </c>
      <c r="C57" s="727" t="s">
        <v>78</v>
      </c>
      <c r="D57" s="144" t="s">
        <v>82</v>
      </c>
      <c r="E57" s="318" t="s">
        <v>5450</v>
      </c>
      <c r="F57" s="107">
        <v>0</v>
      </c>
      <c r="G57" s="731" t="s">
        <v>459</v>
      </c>
      <c r="H57" s="727"/>
      <c r="I57" s="727" t="s">
        <v>66</v>
      </c>
      <c r="J57" s="727" t="s">
        <v>664</v>
      </c>
    </row>
    <row r="58" spans="2:11" s="183" customFormat="1" ht="39.6" x14ac:dyDescent="0.3">
      <c r="B58" s="7">
        <v>16</v>
      </c>
      <c r="C58" s="7" t="s">
        <v>666</v>
      </c>
      <c r="D58" s="86" t="s">
        <v>82</v>
      </c>
      <c r="E58" s="318" t="s">
        <v>5450</v>
      </c>
      <c r="F58" s="107">
        <v>0</v>
      </c>
      <c r="G58" s="7"/>
      <c r="H58" s="7"/>
      <c r="I58" s="7" t="s">
        <v>66</v>
      </c>
      <c r="J58" s="732" t="s">
        <v>667</v>
      </c>
    </row>
    <row r="59" spans="2:11" s="183" customFormat="1" ht="39.6" x14ac:dyDescent="0.3">
      <c r="B59" s="7">
        <v>17</v>
      </c>
      <c r="C59" s="7" t="s">
        <v>674</v>
      </c>
      <c r="D59" s="86" t="s">
        <v>79</v>
      </c>
      <c r="E59" s="318" t="s">
        <v>5450</v>
      </c>
      <c r="F59" s="107">
        <v>0</v>
      </c>
      <c r="G59" s="7" t="s">
        <v>675</v>
      </c>
      <c r="H59" s="7"/>
      <c r="I59" s="7" t="s">
        <v>66</v>
      </c>
      <c r="J59" s="732" t="s">
        <v>667</v>
      </c>
    </row>
    <row r="60" spans="2:11" s="183" customFormat="1" ht="39.6" x14ac:dyDescent="0.3">
      <c r="B60" s="7">
        <v>18</v>
      </c>
      <c r="C60" s="7" t="s">
        <v>672</v>
      </c>
      <c r="D60" s="86" t="s">
        <v>79</v>
      </c>
      <c r="E60" s="318" t="s">
        <v>5450</v>
      </c>
      <c r="F60" s="107">
        <v>0</v>
      </c>
      <c r="G60" s="7" t="s">
        <v>675</v>
      </c>
      <c r="H60" s="7"/>
      <c r="I60" s="7" t="s">
        <v>66</v>
      </c>
      <c r="J60" s="732" t="s">
        <v>667</v>
      </c>
    </row>
    <row r="61" spans="2:11" s="183" customFormat="1" ht="39.6" x14ac:dyDescent="0.3">
      <c r="B61" s="7">
        <v>19</v>
      </c>
      <c r="C61" s="7" t="s">
        <v>676</v>
      </c>
      <c r="D61" s="86" t="s">
        <v>79</v>
      </c>
      <c r="E61" s="318" t="s">
        <v>5450</v>
      </c>
      <c r="F61" s="107">
        <v>0</v>
      </c>
      <c r="G61" s="7" t="s">
        <v>675</v>
      </c>
      <c r="H61" s="7"/>
      <c r="I61" s="7" t="s">
        <v>66</v>
      </c>
      <c r="J61" s="732" t="s">
        <v>667</v>
      </c>
    </row>
    <row r="62" spans="2:11" s="183" customFormat="1" ht="39.6" x14ac:dyDescent="0.3">
      <c r="B62" s="7">
        <v>20</v>
      </c>
      <c r="C62" s="7" t="s">
        <v>677</v>
      </c>
      <c r="D62" s="86" t="s">
        <v>38</v>
      </c>
      <c r="E62" s="318" t="s">
        <v>5450</v>
      </c>
      <c r="F62" s="107">
        <v>0</v>
      </c>
      <c r="G62" s="7" t="s">
        <v>678</v>
      </c>
      <c r="H62" s="7">
        <v>1460</v>
      </c>
      <c r="I62" s="7" t="s">
        <v>66</v>
      </c>
      <c r="J62" s="732" t="s">
        <v>667</v>
      </c>
    </row>
    <row r="63" spans="2:11" s="183" customFormat="1" ht="27.75" customHeight="1" x14ac:dyDescent="0.3">
      <c r="B63" s="7">
        <v>21</v>
      </c>
      <c r="C63" s="7" t="s">
        <v>679</v>
      </c>
      <c r="D63" s="86" t="s">
        <v>79</v>
      </c>
      <c r="E63" s="318" t="s">
        <v>5450</v>
      </c>
      <c r="F63" s="107">
        <v>0</v>
      </c>
      <c r="G63" s="7" t="s">
        <v>680</v>
      </c>
      <c r="H63" s="7"/>
      <c r="I63" s="7" t="s">
        <v>66</v>
      </c>
      <c r="J63" s="732" t="s">
        <v>681</v>
      </c>
    </row>
    <row r="64" spans="2:11" s="183" customFormat="1" x14ac:dyDescent="0.3">
      <c r="B64" s="7">
        <v>22</v>
      </c>
      <c r="C64" s="170" t="s">
        <v>2046</v>
      </c>
      <c r="D64" s="122" t="s">
        <v>79</v>
      </c>
      <c r="E64" s="725">
        <v>38718</v>
      </c>
      <c r="F64" s="107">
        <v>0</v>
      </c>
      <c r="G64" s="63"/>
      <c r="H64" s="167"/>
      <c r="I64" s="7" t="s">
        <v>66</v>
      </c>
      <c r="J64" s="7"/>
      <c r="K64" s="732"/>
    </row>
    <row r="65" spans="2:10" s="101" customFormat="1" x14ac:dyDescent="0.3">
      <c r="B65" s="2077" t="s">
        <v>426</v>
      </c>
      <c r="C65" s="2077"/>
      <c r="D65" s="2077"/>
      <c r="E65" s="2077"/>
      <c r="F65" s="2077"/>
      <c r="G65" s="2077"/>
      <c r="H65" s="2077"/>
      <c r="I65" s="2077"/>
      <c r="J65" s="2077"/>
    </row>
    <row r="66" spans="2:10" s="101" customFormat="1" ht="26.4" x14ac:dyDescent="0.3">
      <c r="B66" s="727">
        <v>1</v>
      </c>
      <c r="C66" s="12" t="s">
        <v>511</v>
      </c>
      <c r="D66" s="145" t="s">
        <v>515</v>
      </c>
      <c r="E66" s="729">
        <v>39478</v>
      </c>
      <c r="F66" s="66">
        <v>429.4</v>
      </c>
      <c r="G66" s="66"/>
      <c r="H66" s="146"/>
      <c r="I66" s="727" t="s">
        <v>70</v>
      </c>
      <c r="J66" s="727" t="s">
        <v>516</v>
      </c>
    </row>
    <row r="67" spans="2:10" s="101" customFormat="1" ht="26.4" x14ac:dyDescent="0.3">
      <c r="B67" s="727">
        <v>2</v>
      </c>
      <c r="C67" s="12" t="s">
        <v>512</v>
      </c>
      <c r="D67" s="145" t="s">
        <v>515</v>
      </c>
      <c r="E67" s="729">
        <v>39478</v>
      </c>
      <c r="F67" s="66">
        <v>429.4</v>
      </c>
      <c r="G67" s="66"/>
      <c r="H67" s="146"/>
      <c r="I67" s="727" t="s">
        <v>70</v>
      </c>
      <c r="J67" s="727" t="s">
        <v>516</v>
      </c>
    </row>
    <row r="68" spans="2:10" s="101" customFormat="1" ht="26.4" x14ac:dyDescent="0.3">
      <c r="B68" s="727">
        <v>3</v>
      </c>
      <c r="C68" s="12" t="s">
        <v>513</v>
      </c>
      <c r="D68" s="145" t="s">
        <v>515</v>
      </c>
      <c r="E68" s="729">
        <v>39478</v>
      </c>
      <c r="F68" s="66">
        <v>429.4</v>
      </c>
      <c r="G68" s="66"/>
      <c r="H68" s="146"/>
      <c r="I68" s="727" t="s">
        <v>70</v>
      </c>
      <c r="J68" s="727" t="s">
        <v>516</v>
      </c>
    </row>
    <row r="69" spans="2:10" s="101" customFormat="1" ht="26.4" x14ac:dyDescent="0.3">
      <c r="B69" s="727">
        <v>4</v>
      </c>
      <c r="C69" s="12" t="s">
        <v>514</v>
      </c>
      <c r="D69" s="145" t="s">
        <v>1886</v>
      </c>
      <c r="E69" s="729">
        <v>40381</v>
      </c>
      <c r="F69" s="107">
        <v>0</v>
      </c>
      <c r="G69" s="66"/>
      <c r="H69" s="146"/>
      <c r="I69" s="727" t="s">
        <v>70</v>
      </c>
      <c r="J69" s="727" t="s">
        <v>516</v>
      </c>
    </row>
    <row r="70" spans="2:10" s="101" customFormat="1" x14ac:dyDescent="0.3">
      <c r="B70" s="727">
        <v>5</v>
      </c>
      <c r="C70" s="12" t="s">
        <v>78</v>
      </c>
      <c r="D70" s="145" t="s">
        <v>614</v>
      </c>
      <c r="E70" s="318" t="s">
        <v>5450</v>
      </c>
      <c r="F70" s="107">
        <v>0</v>
      </c>
      <c r="G70" s="66"/>
      <c r="H70" s="146"/>
      <c r="I70" s="727" t="s">
        <v>70</v>
      </c>
      <c r="J70" s="727" t="s">
        <v>625</v>
      </c>
    </row>
    <row r="71" spans="2:10" s="101" customFormat="1" x14ac:dyDescent="0.3">
      <c r="B71" s="727">
        <v>6</v>
      </c>
      <c r="C71" s="12" t="s">
        <v>78</v>
      </c>
      <c r="D71" s="145" t="s">
        <v>614</v>
      </c>
      <c r="E71" s="318" t="s">
        <v>5450</v>
      </c>
      <c r="F71" s="107">
        <v>0</v>
      </c>
      <c r="G71" s="66"/>
      <c r="H71" s="146"/>
      <c r="I71" s="727" t="s">
        <v>70</v>
      </c>
      <c r="J71" s="727" t="s">
        <v>625</v>
      </c>
    </row>
    <row r="72" spans="2:10" s="101" customFormat="1" x14ac:dyDescent="0.3">
      <c r="B72" s="727">
        <v>7</v>
      </c>
      <c r="C72" s="12" t="s">
        <v>78</v>
      </c>
      <c r="D72" s="145" t="s">
        <v>684</v>
      </c>
      <c r="E72" s="318" t="s">
        <v>5450</v>
      </c>
      <c r="F72" s="107">
        <v>0</v>
      </c>
      <c r="G72" s="66"/>
      <c r="H72" s="146"/>
      <c r="I72" s="727" t="s">
        <v>66</v>
      </c>
      <c r="J72" s="727" t="s">
        <v>685</v>
      </c>
    </row>
    <row r="73" spans="2:10" s="101" customFormat="1" x14ac:dyDescent="0.3">
      <c r="B73" s="2066" t="s">
        <v>364</v>
      </c>
      <c r="C73" s="2066"/>
      <c r="D73" s="2066"/>
      <c r="E73" s="2066"/>
      <c r="F73" s="2066"/>
      <c r="G73" s="2066"/>
      <c r="H73" s="2066"/>
      <c r="I73" s="2066"/>
      <c r="J73" s="2066"/>
    </row>
    <row r="74" spans="2:10" s="101" customFormat="1" ht="26.4" x14ac:dyDescent="0.3">
      <c r="B74" s="727">
        <v>1</v>
      </c>
      <c r="C74" s="12" t="s">
        <v>507</v>
      </c>
      <c r="D74" s="145" t="s">
        <v>30</v>
      </c>
      <c r="E74" s="729">
        <v>40381</v>
      </c>
      <c r="F74" s="107">
        <v>0</v>
      </c>
      <c r="G74" s="66"/>
      <c r="H74" s="146"/>
      <c r="I74" s="727" t="s">
        <v>70</v>
      </c>
      <c r="J74" s="727" t="s">
        <v>508</v>
      </c>
    </row>
    <row r="75" spans="2:10" s="101" customFormat="1" ht="26.4" x14ac:dyDescent="0.3">
      <c r="B75" s="727">
        <v>2</v>
      </c>
      <c r="C75" s="12" t="s">
        <v>525</v>
      </c>
      <c r="D75" s="145" t="s">
        <v>30</v>
      </c>
      <c r="E75" s="729">
        <v>40381</v>
      </c>
      <c r="F75" s="107">
        <v>0</v>
      </c>
      <c r="G75" s="66"/>
      <c r="H75" s="146"/>
      <c r="I75" s="727" t="s">
        <v>70</v>
      </c>
      <c r="J75" s="727"/>
    </row>
    <row r="76" spans="2:10" s="101" customFormat="1" ht="26.4" x14ac:dyDescent="0.3">
      <c r="B76" s="727">
        <v>3</v>
      </c>
      <c r="C76" s="12" t="s">
        <v>560</v>
      </c>
      <c r="D76" s="145" t="s">
        <v>561</v>
      </c>
      <c r="E76" s="729">
        <v>39478</v>
      </c>
      <c r="F76" s="66">
        <v>67.5</v>
      </c>
      <c r="G76" s="66"/>
      <c r="H76" s="146"/>
      <c r="I76" s="727" t="s">
        <v>70</v>
      </c>
      <c r="J76" s="727"/>
    </row>
    <row r="77" spans="2:10" s="101" customFormat="1" ht="26.4" x14ac:dyDescent="0.3">
      <c r="B77" s="727">
        <v>4</v>
      </c>
      <c r="C77" s="12" t="s">
        <v>562</v>
      </c>
      <c r="D77" s="145" t="s">
        <v>572</v>
      </c>
      <c r="E77" s="729">
        <v>39833</v>
      </c>
      <c r="F77" s="66">
        <v>140</v>
      </c>
      <c r="G77" s="66"/>
      <c r="H77" s="146"/>
      <c r="I77" s="727" t="s">
        <v>70</v>
      </c>
      <c r="J77" s="727" t="s">
        <v>573</v>
      </c>
    </row>
    <row r="78" spans="2:10" s="101" customFormat="1" ht="26.4" x14ac:dyDescent="0.3">
      <c r="B78" s="727">
        <v>5</v>
      </c>
      <c r="C78" s="12" t="s">
        <v>563</v>
      </c>
      <c r="D78" s="145" t="s">
        <v>572</v>
      </c>
      <c r="E78" s="729">
        <v>39833</v>
      </c>
      <c r="F78" s="66">
        <v>140</v>
      </c>
      <c r="G78" s="66"/>
      <c r="H78" s="146"/>
      <c r="I78" s="727" t="s">
        <v>70</v>
      </c>
      <c r="J78" s="727" t="s">
        <v>573</v>
      </c>
    </row>
    <row r="79" spans="2:10" s="101" customFormat="1" ht="26.4" x14ac:dyDescent="0.3">
      <c r="B79" s="727">
        <v>6</v>
      </c>
      <c r="C79" s="12" t="s">
        <v>564</v>
      </c>
      <c r="D79" s="145" t="s">
        <v>572</v>
      </c>
      <c r="E79" s="729">
        <v>39833</v>
      </c>
      <c r="F79" s="66">
        <v>140</v>
      </c>
      <c r="G79" s="66"/>
      <c r="H79" s="146"/>
      <c r="I79" s="727" t="s">
        <v>70</v>
      </c>
      <c r="J79" s="727" t="s">
        <v>493</v>
      </c>
    </row>
    <row r="80" spans="2:10" s="101" customFormat="1" ht="26.4" x14ac:dyDescent="0.3">
      <c r="B80" s="727">
        <v>7</v>
      </c>
      <c r="C80" s="12" t="s">
        <v>565</v>
      </c>
      <c r="D80" s="145" t="s">
        <v>572</v>
      </c>
      <c r="E80" s="729">
        <v>39833</v>
      </c>
      <c r="F80" s="66">
        <v>140</v>
      </c>
      <c r="G80" s="66"/>
      <c r="H80" s="146"/>
      <c r="I80" s="727" t="s">
        <v>70</v>
      </c>
      <c r="J80" s="727" t="s">
        <v>493</v>
      </c>
    </row>
    <row r="81" spans="2:10" s="101" customFormat="1" ht="26.4" x14ac:dyDescent="0.3">
      <c r="B81" s="727">
        <v>8</v>
      </c>
      <c r="C81" s="12" t="s">
        <v>566</v>
      </c>
      <c r="D81" s="145" t="s">
        <v>572</v>
      </c>
      <c r="E81" s="729">
        <v>39833</v>
      </c>
      <c r="F81" s="66">
        <v>140</v>
      </c>
      <c r="G81" s="66"/>
      <c r="H81" s="146"/>
      <c r="I81" s="727" t="s">
        <v>70</v>
      </c>
      <c r="J81" s="727" t="s">
        <v>493</v>
      </c>
    </row>
    <row r="82" spans="2:10" s="101" customFormat="1" ht="26.4" x14ac:dyDescent="0.3">
      <c r="B82" s="727">
        <v>9</v>
      </c>
      <c r="C82" s="12" t="s">
        <v>567</v>
      </c>
      <c r="D82" s="145" t="s">
        <v>572</v>
      </c>
      <c r="E82" s="729">
        <v>40379</v>
      </c>
      <c r="F82" s="107">
        <v>0</v>
      </c>
      <c r="G82" s="66"/>
      <c r="H82" s="146"/>
      <c r="I82" s="727" t="s">
        <v>70</v>
      </c>
      <c r="J82" s="727" t="s">
        <v>494</v>
      </c>
    </row>
    <row r="83" spans="2:10" s="101" customFormat="1" ht="26.4" x14ac:dyDescent="0.3">
      <c r="B83" s="727">
        <v>10</v>
      </c>
      <c r="C83" s="12" t="s">
        <v>569</v>
      </c>
      <c r="D83" s="145" t="s">
        <v>576</v>
      </c>
      <c r="E83" s="729">
        <v>40382</v>
      </c>
      <c r="F83" s="107">
        <v>0</v>
      </c>
      <c r="G83" s="66"/>
      <c r="H83" s="146"/>
      <c r="I83" s="727" t="s">
        <v>70</v>
      </c>
      <c r="J83" s="727" t="s">
        <v>577</v>
      </c>
    </row>
    <row r="84" spans="2:10" s="101" customFormat="1" ht="26.4" x14ac:dyDescent="0.3">
      <c r="B84" s="727">
        <v>11</v>
      </c>
      <c r="C84" s="12" t="s">
        <v>570</v>
      </c>
      <c r="D84" s="145" t="s">
        <v>576</v>
      </c>
      <c r="E84" s="729">
        <v>40382</v>
      </c>
      <c r="F84" s="107">
        <v>0</v>
      </c>
      <c r="G84" s="66"/>
      <c r="H84" s="146"/>
      <c r="I84" s="727" t="s">
        <v>70</v>
      </c>
      <c r="J84" s="727" t="s">
        <v>578</v>
      </c>
    </row>
    <row r="85" spans="2:10" s="101" customFormat="1" ht="26.4" x14ac:dyDescent="0.3">
      <c r="B85" s="727">
        <v>12</v>
      </c>
      <c r="C85" s="12" t="s">
        <v>571</v>
      </c>
      <c r="D85" s="145" t="s">
        <v>576</v>
      </c>
      <c r="E85" s="729">
        <v>40382</v>
      </c>
      <c r="F85" s="107">
        <v>0</v>
      </c>
      <c r="G85" s="66"/>
      <c r="H85" s="146"/>
      <c r="I85" s="727" t="s">
        <v>70</v>
      </c>
      <c r="J85" s="727" t="s">
        <v>579</v>
      </c>
    </row>
    <row r="86" spans="2:10" s="101" customFormat="1" x14ac:dyDescent="0.3">
      <c r="B86" s="727">
        <v>13</v>
      </c>
      <c r="C86" s="727" t="s">
        <v>580</v>
      </c>
      <c r="D86" s="144" t="s">
        <v>581</v>
      </c>
      <c r="E86" s="104">
        <v>40382</v>
      </c>
      <c r="F86" s="107">
        <v>0</v>
      </c>
      <c r="G86" s="727"/>
      <c r="H86" s="727"/>
      <c r="I86" s="727" t="s">
        <v>70</v>
      </c>
      <c r="J86" s="727" t="s">
        <v>1891</v>
      </c>
    </row>
    <row r="87" spans="2:10" s="101" customFormat="1" x14ac:dyDescent="0.3">
      <c r="B87" s="727">
        <v>14</v>
      </c>
      <c r="C87" s="727" t="s">
        <v>582</v>
      </c>
      <c r="D87" s="84" t="s">
        <v>583</v>
      </c>
      <c r="E87" s="726">
        <v>40424</v>
      </c>
      <c r="F87" s="107">
        <v>0</v>
      </c>
      <c r="G87" s="727"/>
      <c r="H87" s="727"/>
      <c r="I87" s="727" t="s">
        <v>1673</v>
      </c>
      <c r="J87" s="727"/>
    </row>
    <row r="88" spans="2:10" s="101" customFormat="1" ht="26.4" x14ac:dyDescent="0.3">
      <c r="B88" s="727">
        <v>15</v>
      </c>
      <c r="C88" s="12" t="s">
        <v>78</v>
      </c>
      <c r="D88" s="145" t="s">
        <v>633</v>
      </c>
      <c r="E88" s="318" t="s">
        <v>5450</v>
      </c>
      <c r="F88" s="107">
        <v>0</v>
      </c>
      <c r="G88" s="66"/>
      <c r="H88" s="146"/>
      <c r="I88" s="727" t="s">
        <v>70</v>
      </c>
      <c r="J88" s="731" t="s">
        <v>632</v>
      </c>
    </row>
    <row r="89" spans="2:10" s="101" customFormat="1" ht="52.8" x14ac:dyDescent="0.3">
      <c r="B89" s="727">
        <v>16</v>
      </c>
      <c r="C89" s="12" t="s">
        <v>78</v>
      </c>
      <c r="D89" s="145" t="s">
        <v>30</v>
      </c>
      <c r="E89" s="318" t="s">
        <v>5450</v>
      </c>
      <c r="F89" s="107">
        <v>0</v>
      </c>
      <c r="G89" s="66"/>
      <c r="H89" s="146"/>
      <c r="I89" s="727" t="s">
        <v>70</v>
      </c>
      <c r="J89" s="731" t="s">
        <v>642</v>
      </c>
    </row>
    <row r="90" spans="2:10" s="101" customFormat="1" ht="39.6" x14ac:dyDescent="0.3">
      <c r="B90" s="727">
        <v>17</v>
      </c>
      <c r="C90" s="12" t="s">
        <v>78</v>
      </c>
      <c r="D90" s="145" t="s">
        <v>572</v>
      </c>
      <c r="E90" s="318" t="s">
        <v>5450</v>
      </c>
      <c r="F90" s="107">
        <v>0</v>
      </c>
      <c r="G90" s="66"/>
      <c r="H90" s="146"/>
      <c r="I90" s="727" t="s">
        <v>70</v>
      </c>
      <c r="J90" s="731" t="s">
        <v>648</v>
      </c>
    </row>
    <row r="91" spans="2:10" s="101" customFormat="1" ht="39.6" x14ac:dyDescent="0.3">
      <c r="B91" s="727">
        <v>18</v>
      </c>
      <c r="C91" s="12" t="s">
        <v>78</v>
      </c>
      <c r="D91" s="145" t="s">
        <v>572</v>
      </c>
      <c r="E91" s="318" t="s">
        <v>5450</v>
      </c>
      <c r="F91" s="107">
        <v>0</v>
      </c>
      <c r="G91" s="66"/>
      <c r="H91" s="146"/>
      <c r="I91" s="727" t="s">
        <v>70</v>
      </c>
      <c r="J91" s="731" t="s">
        <v>648</v>
      </c>
    </row>
    <row r="92" spans="2:10" s="101" customFormat="1" ht="39.6" x14ac:dyDescent="0.3">
      <c r="B92" s="727">
        <v>19</v>
      </c>
      <c r="C92" s="12" t="s">
        <v>78</v>
      </c>
      <c r="D92" s="145" t="s">
        <v>572</v>
      </c>
      <c r="E92" s="318" t="s">
        <v>5450</v>
      </c>
      <c r="F92" s="107">
        <v>0</v>
      </c>
      <c r="G92" s="66"/>
      <c r="H92" s="146"/>
      <c r="I92" s="727" t="s">
        <v>70</v>
      </c>
      <c r="J92" s="731" t="s">
        <v>648</v>
      </c>
    </row>
    <row r="93" spans="2:10" s="101" customFormat="1" x14ac:dyDescent="0.3">
      <c r="B93" s="2077" t="s">
        <v>613</v>
      </c>
      <c r="C93" s="2077"/>
      <c r="D93" s="2077"/>
      <c r="E93" s="2077"/>
      <c r="F93" s="2077"/>
      <c r="G93" s="2077"/>
      <c r="H93" s="2077"/>
      <c r="I93" s="2077"/>
      <c r="J93" s="2077"/>
    </row>
    <row r="94" spans="2:10" s="101" customFormat="1" x14ac:dyDescent="0.3">
      <c r="B94" s="727">
        <v>1</v>
      </c>
      <c r="C94" s="727" t="s">
        <v>547</v>
      </c>
      <c r="D94" s="144" t="s">
        <v>548</v>
      </c>
      <c r="E94" s="104">
        <v>40381</v>
      </c>
      <c r="F94" s="107">
        <v>0</v>
      </c>
      <c r="G94" s="727" t="s">
        <v>549</v>
      </c>
      <c r="H94" s="727"/>
      <c r="I94" s="727" t="s">
        <v>70</v>
      </c>
      <c r="J94" s="727" t="s">
        <v>550</v>
      </c>
    </row>
    <row r="95" spans="2:10" s="101" customFormat="1" x14ac:dyDescent="0.3">
      <c r="B95" s="727">
        <v>2</v>
      </c>
      <c r="C95" s="314" t="s">
        <v>551</v>
      </c>
      <c r="D95" s="313" t="s">
        <v>552</v>
      </c>
      <c r="E95" s="315">
        <v>39485</v>
      </c>
      <c r="F95" s="316">
        <v>190</v>
      </c>
      <c r="G95" s="314"/>
      <c r="H95" s="314"/>
      <c r="I95" s="314" t="s">
        <v>66</v>
      </c>
      <c r="J95" s="314" t="s">
        <v>553</v>
      </c>
    </row>
    <row r="96" spans="2:10" s="101" customFormat="1" x14ac:dyDescent="0.3">
      <c r="B96" s="727">
        <v>3</v>
      </c>
      <c r="C96" s="146" t="s">
        <v>2739</v>
      </c>
      <c r="D96" s="145" t="s">
        <v>788</v>
      </c>
      <c r="E96" s="318" t="s">
        <v>5450</v>
      </c>
      <c r="F96" s="107">
        <v>0</v>
      </c>
      <c r="G96" s="727"/>
      <c r="H96" s="727"/>
      <c r="I96" s="727"/>
      <c r="J96" s="727" t="s">
        <v>70</v>
      </c>
    </row>
    <row r="97" spans="2:10" s="101" customFormat="1" x14ac:dyDescent="0.3">
      <c r="B97" s="727">
        <v>4</v>
      </c>
      <c r="C97" s="727" t="s">
        <v>235</v>
      </c>
      <c r="D97" s="145" t="s">
        <v>5139</v>
      </c>
      <c r="E97" s="318" t="s">
        <v>5450</v>
      </c>
      <c r="F97" s="107">
        <v>0</v>
      </c>
      <c r="G97" s="727"/>
      <c r="H97" s="727"/>
      <c r="I97" s="727" t="s">
        <v>540</v>
      </c>
      <c r="J97" s="727"/>
    </row>
    <row r="98" spans="2:10" s="101" customFormat="1" ht="26.4" x14ac:dyDescent="0.3">
      <c r="B98" s="727">
        <v>5</v>
      </c>
      <c r="C98" s="727" t="s">
        <v>235</v>
      </c>
      <c r="D98" s="144" t="s">
        <v>591</v>
      </c>
      <c r="E98" s="318" t="s">
        <v>5450</v>
      </c>
      <c r="F98" s="107">
        <v>0</v>
      </c>
      <c r="G98" s="727"/>
      <c r="H98" s="727"/>
      <c r="I98" s="727" t="s">
        <v>70</v>
      </c>
      <c r="J98" s="731" t="s">
        <v>631</v>
      </c>
    </row>
    <row r="99" spans="2:10" s="101" customFormat="1" x14ac:dyDescent="0.3">
      <c r="B99" s="727">
        <v>6</v>
      </c>
      <c r="C99" s="727" t="s">
        <v>235</v>
      </c>
      <c r="D99" s="144" t="s">
        <v>591</v>
      </c>
      <c r="E99" s="318" t="s">
        <v>5450</v>
      </c>
      <c r="F99" s="107">
        <v>0</v>
      </c>
      <c r="G99" s="727"/>
      <c r="H99" s="727"/>
      <c r="I99" s="727" t="s">
        <v>66</v>
      </c>
      <c r="J99" s="727" t="s">
        <v>636</v>
      </c>
    </row>
    <row r="100" spans="2:10" s="101" customFormat="1" ht="26.4" x14ac:dyDescent="0.3">
      <c r="B100" s="727">
        <v>7</v>
      </c>
      <c r="C100" s="727" t="s">
        <v>235</v>
      </c>
      <c r="D100" s="144" t="s">
        <v>591</v>
      </c>
      <c r="E100" s="318" t="s">
        <v>5450</v>
      </c>
      <c r="F100" s="107">
        <v>0</v>
      </c>
      <c r="G100" s="727"/>
      <c r="H100" s="727"/>
      <c r="I100" s="727" t="s">
        <v>70</v>
      </c>
      <c r="J100" s="731" t="s">
        <v>639</v>
      </c>
    </row>
    <row r="101" spans="2:10" s="101" customFormat="1" ht="26.4" x14ac:dyDescent="0.3">
      <c r="B101" s="727">
        <v>8</v>
      </c>
      <c r="C101" s="727" t="s">
        <v>235</v>
      </c>
      <c r="D101" s="144" t="s">
        <v>591</v>
      </c>
      <c r="E101" s="318" t="s">
        <v>5450</v>
      </c>
      <c r="F101" s="107">
        <v>0</v>
      </c>
      <c r="G101" s="727"/>
      <c r="H101" s="727"/>
      <c r="I101" s="727" t="s">
        <v>70</v>
      </c>
      <c r="J101" s="731" t="s">
        <v>649</v>
      </c>
    </row>
    <row r="102" spans="2:10" s="101" customFormat="1" ht="26.4" x14ac:dyDescent="0.3">
      <c r="B102" s="727">
        <v>9</v>
      </c>
      <c r="C102" s="727" t="s">
        <v>235</v>
      </c>
      <c r="D102" s="144" t="s">
        <v>591</v>
      </c>
      <c r="E102" s="318" t="s">
        <v>5450</v>
      </c>
      <c r="F102" s="107">
        <v>0</v>
      </c>
      <c r="G102" s="727"/>
      <c r="H102" s="727"/>
      <c r="I102" s="727" t="s">
        <v>66</v>
      </c>
      <c r="J102" s="731" t="s">
        <v>650</v>
      </c>
    </row>
    <row r="103" spans="2:10" s="101" customFormat="1" ht="26.4" x14ac:dyDescent="0.3">
      <c r="B103" s="727">
        <v>10</v>
      </c>
      <c r="C103" s="727" t="s">
        <v>235</v>
      </c>
      <c r="D103" s="144" t="s">
        <v>591</v>
      </c>
      <c r="E103" s="318" t="s">
        <v>5450</v>
      </c>
      <c r="F103" s="107">
        <v>0</v>
      </c>
      <c r="G103" s="727"/>
      <c r="H103" s="727"/>
      <c r="I103" s="727" t="s">
        <v>70</v>
      </c>
      <c r="J103" s="731" t="s">
        <v>654</v>
      </c>
    </row>
    <row r="104" spans="2:10" s="101" customFormat="1" x14ac:dyDescent="0.3">
      <c r="B104" s="727">
        <v>11</v>
      </c>
      <c r="C104" s="314" t="s">
        <v>235</v>
      </c>
      <c r="D104" s="313" t="s">
        <v>604</v>
      </c>
      <c r="E104" s="317"/>
      <c r="F104" s="316"/>
      <c r="G104" s="314" t="s">
        <v>605</v>
      </c>
      <c r="H104" s="314"/>
      <c r="I104" s="314" t="s">
        <v>1546</v>
      </c>
      <c r="J104" s="317" t="s">
        <v>575</v>
      </c>
    </row>
    <row r="105" spans="2:10" s="101" customFormat="1" ht="26.4" x14ac:dyDescent="0.3">
      <c r="B105" s="727">
        <v>12</v>
      </c>
      <c r="C105" s="727" t="s">
        <v>235</v>
      </c>
      <c r="D105" s="144" t="s">
        <v>552</v>
      </c>
      <c r="E105" s="318" t="s">
        <v>5450</v>
      </c>
      <c r="F105" s="107">
        <v>0</v>
      </c>
      <c r="G105" s="731" t="s">
        <v>658</v>
      </c>
      <c r="H105" s="727"/>
      <c r="I105" s="727" t="s">
        <v>70</v>
      </c>
      <c r="J105" s="731" t="s">
        <v>659</v>
      </c>
    </row>
    <row r="106" spans="2:10" s="101" customFormat="1" x14ac:dyDescent="0.3">
      <c r="B106" s="727">
        <v>13</v>
      </c>
      <c r="C106" s="727" t="s">
        <v>235</v>
      </c>
      <c r="D106" s="144" t="s">
        <v>708</v>
      </c>
      <c r="E106" s="318" t="s">
        <v>5450</v>
      </c>
      <c r="F106" s="107">
        <v>0</v>
      </c>
      <c r="G106" s="731"/>
      <c r="H106" s="727"/>
      <c r="I106" s="727" t="s">
        <v>70</v>
      </c>
      <c r="J106" s="731" t="s">
        <v>5140</v>
      </c>
    </row>
    <row r="107" spans="2:10" s="101" customFormat="1" x14ac:dyDescent="0.3">
      <c r="B107" s="2077" t="s">
        <v>1887</v>
      </c>
      <c r="C107" s="2077"/>
      <c r="D107" s="2077"/>
      <c r="E107" s="2077"/>
      <c r="F107" s="2077"/>
      <c r="G107" s="2077"/>
      <c r="H107" s="2077"/>
      <c r="I107" s="2077"/>
      <c r="J107" s="2077"/>
    </row>
    <row r="108" spans="2:10" s="183" customFormat="1" ht="30" customHeight="1" x14ac:dyDescent="0.3">
      <c r="B108" s="7">
        <v>1</v>
      </c>
      <c r="C108" s="7" t="s">
        <v>626</v>
      </c>
      <c r="D108" s="86" t="s">
        <v>627</v>
      </c>
      <c r="E108" s="318">
        <v>39113</v>
      </c>
      <c r="F108" s="107">
        <v>2194.7199999999998</v>
      </c>
      <c r="G108" s="7" t="s">
        <v>628</v>
      </c>
      <c r="H108" s="7"/>
      <c r="I108" s="7" t="s">
        <v>540</v>
      </c>
      <c r="J108" s="732" t="s">
        <v>629</v>
      </c>
    </row>
    <row r="109" spans="2:10" s="183" customFormat="1" ht="39.6" x14ac:dyDescent="0.3">
      <c r="B109" s="7">
        <v>2</v>
      </c>
      <c r="C109" s="7" t="s">
        <v>235</v>
      </c>
      <c r="D109" s="86" t="s">
        <v>637</v>
      </c>
      <c r="E109" s="318" t="s">
        <v>5450</v>
      </c>
      <c r="F109" s="107">
        <v>0</v>
      </c>
      <c r="G109" s="7" t="s">
        <v>586</v>
      </c>
      <c r="H109" s="7"/>
      <c r="I109" s="7" t="s">
        <v>540</v>
      </c>
      <c r="J109" s="732" t="s">
        <v>638</v>
      </c>
    </row>
    <row r="110" spans="2:10" s="183" customFormat="1" ht="26.4" x14ac:dyDescent="0.3">
      <c r="B110" s="7">
        <v>3</v>
      </c>
      <c r="C110" s="7" t="s">
        <v>695</v>
      </c>
      <c r="D110" s="86" t="s">
        <v>637</v>
      </c>
      <c r="E110" s="318">
        <v>40382</v>
      </c>
      <c r="F110" s="107">
        <v>0</v>
      </c>
      <c r="G110" s="732" t="s">
        <v>598</v>
      </c>
      <c r="H110" s="7"/>
      <c r="I110" s="7" t="s">
        <v>70</v>
      </c>
      <c r="J110" s="7" t="s">
        <v>696</v>
      </c>
    </row>
    <row r="111" spans="2:10" s="183" customFormat="1" ht="26.4" x14ac:dyDescent="0.3">
      <c r="B111" s="7">
        <v>4</v>
      </c>
      <c r="C111" s="7" t="s">
        <v>697</v>
      </c>
      <c r="D111" s="86" t="s">
        <v>698</v>
      </c>
      <c r="E111" s="318">
        <v>40382</v>
      </c>
      <c r="F111" s="107">
        <v>0</v>
      </c>
      <c r="G111" s="732" t="s">
        <v>699</v>
      </c>
      <c r="H111" s="7"/>
      <c r="I111" s="7" t="s">
        <v>540</v>
      </c>
      <c r="J111" s="7" t="s">
        <v>553</v>
      </c>
    </row>
    <row r="112" spans="2:10" s="101" customFormat="1" ht="26.4" x14ac:dyDescent="0.3">
      <c r="B112" s="7">
        <v>5</v>
      </c>
      <c r="C112" s="727" t="s">
        <v>709</v>
      </c>
      <c r="D112" s="144" t="s">
        <v>92</v>
      </c>
      <c r="E112" s="104">
        <v>39480</v>
      </c>
      <c r="F112" s="107">
        <v>0</v>
      </c>
      <c r="G112" s="731" t="s">
        <v>699</v>
      </c>
      <c r="H112" s="727"/>
      <c r="I112" s="727"/>
      <c r="J112" s="727" t="s">
        <v>710</v>
      </c>
    </row>
    <row r="113" spans="2:10" s="101" customFormat="1" x14ac:dyDescent="0.3">
      <c r="B113" s="7">
        <v>6</v>
      </c>
      <c r="C113" s="727" t="s">
        <v>5137</v>
      </c>
      <c r="D113" s="144" t="s">
        <v>92</v>
      </c>
      <c r="E113" s="318" t="s">
        <v>5450</v>
      </c>
      <c r="F113" s="107">
        <v>0</v>
      </c>
      <c r="G113" s="731" t="s">
        <v>5138</v>
      </c>
      <c r="H113" s="727"/>
      <c r="I113" s="727"/>
      <c r="J113" s="727"/>
    </row>
    <row r="114" spans="2:10" s="101" customFormat="1" x14ac:dyDescent="0.3">
      <c r="B114" s="2077" t="s">
        <v>1888</v>
      </c>
      <c r="C114" s="2077"/>
      <c r="D114" s="2077"/>
      <c r="E114" s="2077"/>
      <c r="F114" s="2077"/>
      <c r="G114" s="2077"/>
      <c r="H114" s="2077"/>
      <c r="I114" s="2077"/>
      <c r="J114" s="2077"/>
    </row>
    <row r="115" spans="2:10" s="101" customFormat="1" x14ac:dyDescent="0.3">
      <c r="B115" s="727">
        <v>1</v>
      </c>
      <c r="C115" s="727" t="s">
        <v>1889</v>
      </c>
      <c r="D115" s="144" t="s">
        <v>652</v>
      </c>
      <c r="E115" s="318" t="s">
        <v>5450</v>
      </c>
      <c r="F115" s="107">
        <v>0</v>
      </c>
      <c r="G115" s="727" t="s">
        <v>595</v>
      </c>
      <c r="H115" s="727" t="s">
        <v>1890</v>
      </c>
      <c r="I115" s="727" t="s">
        <v>70</v>
      </c>
      <c r="J115" s="727" t="s">
        <v>653</v>
      </c>
    </row>
    <row r="116" spans="2:10" s="101" customFormat="1" x14ac:dyDescent="0.3">
      <c r="B116" s="2077" t="s">
        <v>205</v>
      </c>
      <c r="C116" s="2077"/>
      <c r="D116" s="2077"/>
      <c r="E116" s="2077"/>
      <c r="F116" s="2077"/>
      <c r="G116" s="2077"/>
      <c r="H116" s="2077"/>
      <c r="I116" s="2077"/>
      <c r="J116" s="2077"/>
    </row>
    <row r="117" spans="2:10" s="101" customFormat="1" ht="26.4" x14ac:dyDescent="0.3">
      <c r="B117" s="727">
        <v>1</v>
      </c>
      <c r="C117" s="12" t="s">
        <v>464</v>
      </c>
      <c r="D117" s="145" t="s">
        <v>393</v>
      </c>
      <c r="E117" s="12" t="s">
        <v>394</v>
      </c>
      <c r="F117" s="107">
        <v>0</v>
      </c>
      <c r="G117" s="66"/>
      <c r="H117" s="146"/>
      <c r="I117" s="727"/>
      <c r="J117" s="727"/>
    </row>
    <row r="118" spans="2:10" s="101" customFormat="1" x14ac:dyDescent="0.3">
      <c r="B118" s="727">
        <v>2</v>
      </c>
      <c r="C118" s="727" t="s">
        <v>520</v>
      </c>
      <c r="D118" s="144" t="s">
        <v>515</v>
      </c>
      <c r="E118" s="104">
        <v>40381</v>
      </c>
      <c r="F118" s="107">
        <v>0</v>
      </c>
      <c r="G118" s="727"/>
      <c r="H118" s="727"/>
      <c r="I118" s="727"/>
      <c r="J118" s="727"/>
    </row>
    <row r="119" spans="2:10" s="101" customFormat="1" x14ac:dyDescent="0.3">
      <c r="B119" s="727">
        <v>3</v>
      </c>
      <c r="C119" s="727" t="s">
        <v>521</v>
      </c>
      <c r="D119" s="144" t="s">
        <v>515</v>
      </c>
      <c r="E119" s="104">
        <v>40381</v>
      </c>
      <c r="F119" s="107">
        <v>0</v>
      </c>
      <c r="G119" s="727"/>
      <c r="H119" s="727"/>
      <c r="I119" s="727"/>
      <c r="J119" s="727"/>
    </row>
    <row r="120" spans="2:10" s="101" customFormat="1" x14ac:dyDescent="0.3">
      <c r="B120" s="727">
        <v>4</v>
      </c>
      <c r="C120" s="727" t="s">
        <v>520</v>
      </c>
      <c r="D120" s="144" t="s">
        <v>515</v>
      </c>
      <c r="E120" s="726">
        <v>40381</v>
      </c>
      <c r="F120" s="107">
        <v>0</v>
      </c>
      <c r="G120" s="727"/>
      <c r="H120" s="727"/>
      <c r="I120" s="727"/>
      <c r="J120" s="727"/>
    </row>
    <row r="121" spans="2:10" s="183" customFormat="1" x14ac:dyDescent="0.3">
      <c r="B121" s="727">
        <v>5</v>
      </c>
      <c r="C121" s="7" t="s">
        <v>521</v>
      </c>
      <c r="D121" s="86" t="s">
        <v>515</v>
      </c>
      <c r="E121" s="108">
        <v>40381</v>
      </c>
      <c r="F121" s="107">
        <v>0</v>
      </c>
      <c r="G121" s="7"/>
      <c r="H121" s="7"/>
      <c r="I121" s="7"/>
      <c r="J121" s="7"/>
    </row>
    <row r="122" spans="2:10" s="183" customFormat="1" ht="26.4" x14ac:dyDescent="0.3">
      <c r="B122" s="727">
        <v>6</v>
      </c>
      <c r="C122" s="117" t="s">
        <v>568</v>
      </c>
      <c r="D122" s="122" t="s">
        <v>574</v>
      </c>
      <c r="E122" s="733">
        <v>40382</v>
      </c>
      <c r="F122" s="107">
        <v>0</v>
      </c>
      <c r="G122" s="70"/>
      <c r="H122" s="147"/>
      <c r="I122" s="7" t="s">
        <v>66</v>
      </c>
      <c r="J122" s="7" t="s">
        <v>575</v>
      </c>
    </row>
    <row r="123" spans="2:10" s="183" customFormat="1" x14ac:dyDescent="0.3">
      <c r="B123" s="727">
        <v>7</v>
      </c>
      <c r="C123" s="7" t="s">
        <v>705</v>
      </c>
      <c r="D123" s="86" t="s">
        <v>707</v>
      </c>
      <c r="E123" s="318">
        <v>40381</v>
      </c>
      <c r="F123" s="107">
        <v>0</v>
      </c>
      <c r="G123" s="732"/>
      <c r="H123" s="7"/>
      <c r="I123" s="7" t="s">
        <v>66</v>
      </c>
      <c r="J123" s="732" t="s">
        <v>553</v>
      </c>
    </row>
    <row r="124" spans="2:10" s="475" customFormat="1" x14ac:dyDescent="0.3">
      <c r="B124" s="727">
        <v>8</v>
      </c>
      <c r="C124" s="7" t="s">
        <v>706</v>
      </c>
      <c r="D124" s="86" t="s">
        <v>708</v>
      </c>
      <c r="E124" s="318">
        <v>40382</v>
      </c>
      <c r="F124" s="107">
        <v>0</v>
      </c>
      <c r="G124" s="732"/>
      <c r="H124" s="7"/>
      <c r="I124" s="7" t="s">
        <v>66</v>
      </c>
      <c r="J124" s="732" t="s">
        <v>553</v>
      </c>
    </row>
    <row r="125" spans="2:10" s="475" customFormat="1" x14ac:dyDescent="0.3">
      <c r="B125" s="768"/>
      <c r="C125" s="768"/>
      <c r="E125" s="768"/>
      <c r="F125" s="768"/>
      <c r="G125" s="768"/>
      <c r="H125" s="768"/>
      <c r="I125" s="768"/>
      <c r="J125" s="768"/>
    </row>
  </sheetData>
  <autoFilter ref="B5:J124" xr:uid="{00000000-0009-0000-0000-00000B000000}"/>
  <mergeCells count="11">
    <mergeCell ref="B2:J2"/>
    <mergeCell ref="B3:J3"/>
    <mergeCell ref="B4:J4"/>
    <mergeCell ref="B73:J73"/>
    <mergeCell ref="B116:J116"/>
    <mergeCell ref="B6:J6"/>
    <mergeCell ref="B42:J42"/>
    <mergeCell ref="B65:J65"/>
    <mergeCell ref="B93:J93"/>
    <mergeCell ref="B107:J107"/>
    <mergeCell ref="B114:J114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tabColor rgb="FFFFC000"/>
  </sheetPr>
  <dimension ref="B2:J114"/>
  <sheetViews>
    <sheetView showGridLines="0" zoomScaleNormal="100" workbookViewId="0">
      <pane ySplit="5" topLeftCell="A110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" customWidth="1"/>
    <col min="2" max="2" width="3.88671875" style="62" customWidth="1"/>
    <col min="3" max="3" width="12.5546875" style="62" customWidth="1"/>
    <col min="4" max="4" width="21.88671875" style="101" customWidth="1"/>
    <col min="5" max="6" width="11.44140625" style="62"/>
    <col min="7" max="7" width="12.44140625" style="62" customWidth="1"/>
    <col min="8" max="9" width="11.44140625" style="62"/>
    <col min="10" max="10" width="17.5546875" style="62" customWidth="1"/>
  </cols>
  <sheetData>
    <row r="2" spans="2:10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</row>
    <row r="3" spans="2:10" ht="15" customHeight="1" x14ac:dyDescent="0.3">
      <c r="B3" s="2074" t="s">
        <v>1</v>
      </c>
      <c r="C3" s="2074"/>
      <c r="D3" s="2074"/>
      <c r="E3" s="2074"/>
      <c r="F3" s="2074"/>
      <c r="G3" s="2074"/>
      <c r="H3" s="2074"/>
      <c r="I3" s="2074"/>
      <c r="J3" s="2074"/>
    </row>
    <row r="4" spans="2:10" ht="15.75" customHeight="1" x14ac:dyDescent="0.3">
      <c r="B4" s="2093" t="s">
        <v>463</v>
      </c>
      <c r="C4" s="2093"/>
      <c r="D4" s="2093"/>
      <c r="E4" s="2093"/>
      <c r="F4" s="2093"/>
      <c r="G4" s="2093"/>
      <c r="H4" s="2093"/>
      <c r="I4" s="2093"/>
      <c r="J4" s="2093"/>
    </row>
    <row r="5" spans="2:10" ht="26.4" x14ac:dyDescent="0.3">
      <c r="B5" s="305" t="s">
        <v>7</v>
      </c>
      <c r="C5" s="307" t="s">
        <v>2</v>
      </c>
      <c r="D5" s="307" t="s">
        <v>6</v>
      </c>
      <c r="E5" s="306" t="s">
        <v>3</v>
      </c>
      <c r="F5" s="309" t="s">
        <v>4</v>
      </c>
      <c r="G5" s="310" t="s">
        <v>71</v>
      </c>
      <c r="H5" s="310" t="s">
        <v>72</v>
      </c>
      <c r="I5" s="310" t="s">
        <v>69</v>
      </c>
      <c r="J5" s="311" t="s">
        <v>5</v>
      </c>
    </row>
    <row r="6" spans="2:10" x14ac:dyDescent="0.3">
      <c r="B6" s="2081" t="s">
        <v>68</v>
      </c>
      <c r="C6" s="2081"/>
      <c r="D6" s="2081"/>
      <c r="E6" s="2081"/>
      <c r="F6" s="2081"/>
      <c r="G6" s="2081"/>
      <c r="H6" s="2081"/>
      <c r="I6" s="2081"/>
      <c r="J6" s="2081"/>
    </row>
    <row r="7" spans="2:10" x14ac:dyDescent="0.3">
      <c r="B7" s="691">
        <v>1</v>
      </c>
      <c r="C7" s="7" t="s">
        <v>2950</v>
      </c>
      <c r="D7" s="700" t="s">
        <v>11</v>
      </c>
      <c r="E7" s="318">
        <v>43563</v>
      </c>
      <c r="F7" s="107">
        <v>160</v>
      </c>
      <c r="G7" s="107" t="s">
        <v>2952</v>
      </c>
      <c r="H7" s="701"/>
      <c r="I7" s="701"/>
      <c r="J7" s="701"/>
    </row>
    <row r="8" spans="2:10" x14ac:dyDescent="0.3">
      <c r="B8" s="691">
        <v>2</v>
      </c>
      <c r="C8" s="7" t="s">
        <v>4428</v>
      </c>
      <c r="D8" s="700" t="s">
        <v>1076</v>
      </c>
      <c r="E8" s="318">
        <v>43563</v>
      </c>
      <c r="F8" s="107">
        <v>68</v>
      </c>
      <c r="G8" s="107" t="s">
        <v>2909</v>
      </c>
      <c r="H8" s="701"/>
      <c r="I8" s="701"/>
      <c r="J8" s="701"/>
    </row>
    <row r="9" spans="2:10" ht="39.6" x14ac:dyDescent="0.3">
      <c r="B9" s="691">
        <v>3</v>
      </c>
      <c r="C9" s="12" t="s">
        <v>235</v>
      </c>
      <c r="D9" s="145" t="s">
        <v>4864</v>
      </c>
      <c r="E9" s="318" t="s">
        <v>5450</v>
      </c>
      <c r="F9" s="107">
        <v>0</v>
      </c>
      <c r="G9" s="66"/>
      <c r="H9" s="166"/>
      <c r="I9" s="691" t="s">
        <v>70</v>
      </c>
      <c r="J9" s="682" t="s">
        <v>739</v>
      </c>
    </row>
    <row r="10" spans="2:10" ht="39.6" x14ac:dyDescent="0.3">
      <c r="B10" s="691">
        <v>4</v>
      </c>
      <c r="C10" s="12" t="s">
        <v>235</v>
      </c>
      <c r="D10" s="145" t="s">
        <v>9</v>
      </c>
      <c r="E10" s="318" t="s">
        <v>5450</v>
      </c>
      <c r="F10" s="107">
        <v>0</v>
      </c>
      <c r="G10" s="66"/>
      <c r="H10" s="166"/>
      <c r="I10" s="691" t="s">
        <v>70</v>
      </c>
      <c r="J10" s="682" t="s">
        <v>740</v>
      </c>
    </row>
    <row r="11" spans="2:10" ht="26.4" x14ac:dyDescent="0.3">
      <c r="B11" s="691">
        <v>5</v>
      </c>
      <c r="C11" s="12" t="s">
        <v>235</v>
      </c>
      <c r="D11" s="145" t="s">
        <v>4882</v>
      </c>
      <c r="E11" s="318" t="s">
        <v>5450</v>
      </c>
      <c r="F11" s="107">
        <v>0</v>
      </c>
      <c r="G11" s="66"/>
      <c r="H11" s="166"/>
      <c r="I11" s="691" t="s">
        <v>70</v>
      </c>
      <c r="J11" s="682" t="s">
        <v>4883</v>
      </c>
    </row>
    <row r="12" spans="2:10" ht="29.25" customHeight="1" x14ac:dyDescent="0.3">
      <c r="B12" s="691">
        <v>6</v>
      </c>
      <c r="C12" s="12" t="s">
        <v>235</v>
      </c>
      <c r="D12" s="145" t="s">
        <v>4865</v>
      </c>
      <c r="E12" s="318" t="s">
        <v>5450</v>
      </c>
      <c r="F12" s="107">
        <v>0</v>
      </c>
      <c r="G12" s="66"/>
      <c r="H12" s="166"/>
      <c r="I12" s="691" t="s">
        <v>70</v>
      </c>
      <c r="J12" s="682" t="s">
        <v>273</v>
      </c>
    </row>
    <row r="13" spans="2:10" ht="26.4" x14ac:dyDescent="0.3">
      <c r="B13" s="691">
        <v>7</v>
      </c>
      <c r="C13" s="12" t="s">
        <v>235</v>
      </c>
      <c r="D13" s="145" t="s">
        <v>752</v>
      </c>
      <c r="E13" s="318" t="s">
        <v>5450</v>
      </c>
      <c r="F13" s="107">
        <v>0</v>
      </c>
      <c r="G13" s="66"/>
      <c r="H13" s="166"/>
      <c r="I13" s="691" t="s">
        <v>70</v>
      </c>
      <c r="J13" s="682" t="s">
        <v>753</v>
      </c>
    </row>
    <row r="14" spans="2:10" ht="26.4" x14ac:dyDescent="0.3">
      <c r="B14" s="691">
        <v>8</v>
      </c>
      <c r="C14" s="691" t="s">
        <v>235</v>
      </c>
      <c r="D14" s="144" t="s">
        <v>486</v>
      </c>
      <c r="E14" s="318" t="s">
        <v>5450</v>
      </c>
      <c r="F14" s="107">
        <v>0</v>
      </c>
      <c r="G14" s="691"/>
      <c r="H14" s="691"/>
      <c r="I14" s="691" t="s">
        <v>70</v>
      </c>
      <c r="J14" s="682" t="s">
        <v>759</v>
      </c>
    </row>
    <row r="15" spans="2:10" ht="18" customHeight="1" x14ac:dyDescent="0.3">
      <c r="B15" s="691">
        <v>9</v>
      </c>
      <c r="C15" s="12" t="s">
        <v>235</v>
      </c>
      <c r="D15" s="145" t="s">
        <v>760</v>
      </c>
      <c r="E15" s="318" t="s">
        <v>5450</v>
      </c>
      <c r="F15" s="107">
        <v>0</v>
      </c>
      <c r="G15" s="66"/>
      <c r="H15" s="146"/>
      <c r="I15" s="691" t="s">
        <v>70</v>
      </c>
      <c r="J15" s="691"/>
    </row>
    <row r="16" spans="2:10" ht="18" customHeight="1" x14ac:dyDescent="0.3">
      <c r="B16" s="691">
        <v>10</v>
      </c>
      <c r="C16" s="12" t="s">
        <v>235</v>
      </c>
      <c r="D16" s="145" t="s">
        <v>761</v>
      </c>
      <c r="E16" s="318" t="s">
        <v>5450</v>
      </c>
      <c r="F16" s="107">
        <v>0</v>
      </c>
      <c r="G16" s="66"/>
      <c r="H16" s="146"/>
      <c r="I16" s="691" t="s">
        <v>70</v>
      </c>
      <c r="J16" s="682"/>
    </row>
    <row r="17" spans="2:10" ht="26.4" x14ac:dyDescent="0.3">
      <c r="B17" s="691">
        <v>11</v>
      </c>
      <c r="C17" s="691" t="s">
        <v>235</v>
      </c>
      <c r="D17" s="144" t="s">
        <v>9</v>
      </c>
      <c r="E17" s="318" t="s">
        <v>5450</v>
      </c>
      <c r="F17" s="107">
        <v>0</v>
      </c>
      <c r="G17" s="691"/>
      <c r="H17" s="691"/>
      <c r="I17" s="691" t="s">
        <v>70</v>
      </c>
      <c r="J17" s="682" t="s">
        <v>763</v>
      </c>
    </row>
    <row r="18" spans="2:10" ht="26.4" x14ac:dyDescent="0.3">
      <c r="B18" s="691">
        <v>12</v>
      </c>
      <c r="C18" s="691" t="s">
        <v>235</v>
      </c>
      <c r="D18" s="84" t="s">
        <v>765</v>
      </c>
      <c r="E18" s="318" t="s">
        <v>5450</v>
      </c>
      <c r="F18" s="107">
        <v>0</v>
      </c>
      <c r="G18" s="691"/>
      <c r="H18" s="691"/>
      <c r="I18" s="691" t="s">
        <v>70</v>
      </c>
      <c r="J18" s="682" t="s">
        <v>766</v>
      </c>
    </row>
    <row r="19" spans="2:10" x14ac:dyDescent="0.3">
      <c r="B19" s="691">
        <v>13</v>
      </c>
      <c r="C19" s="691" t="s">
        <v>235</v>
      </c>
      <c r="D19" s="144" t="s">
        <v>4866</v>
      </c>
      <c r="E19" s="318" t="s">
        <v>5450</v>
      </c>
      <c r="F19" s="107">
        <v>0</v>
      </c>
      <c r="G19" s="691"/>
      <c r="H19" s="691"/>
      <c r="I19" s="691" t="s">
        <v>70</v>
      </c>
      <c r="J19" s="682" t="s">
        <v>767</v>
      </c>
    </row>
    <row r="20" spans="2:10" x14ac:dyDescent="0.3">
      <c r="B20" s="691">
        <v>14</v>
      </c>
      <c r="C20" s="7" t="s">
        <v>235</v>
      </c>
      <c r="D20" s="86" t="s">
        <v>768</v>
      </c>
      <c r="E20" s="318" t="s">
        <v>5450</v>
      </c>
      <c r="F20" s="107">
        <v>0</v>
      </c>
      <c r="G20" s="7"/>
      <c r="H20" s="7"/>
      <c r="I20" s="7" t="s">
        <v>70</v>
      </c>
      <c r="J20" s="683" t="s">
        <v>767</v>
      </c>
    </row>
    <row r="21" spans="2:10" ht="26.4" x14ac:dyDescent="0.3">
      <c r="B21" s="691">
        <v>15</v>
      </c>
      <c r="C21" s="7" t="s">
        <v>235</v>
      </c>
      <c r="D21" s="144" t="s">
        <v>4866</v>
      </c>
      <c r="E21" s="318" t="s">
        <v>5450</v>
      </c>
      <c r="F21" s="107">
        <v>0</v>
      </c>
      <c r="G21" s="7"/>
      <c r="H21" s="7"/>
      <c r="I21" s="7" t="s">
        <v>70</v>
      </c>
      <c r="J21" s="683" t="s">
        <v>771</v>
      </c>
    </row>
    <row r="22" spans="2:10" x14ac:dyDescent="0.3">
      <c r="B22" s="691">
        <v>16</v>
      </c>
      <c r="C22" s="7" t="s">
        <v>235</v>
      </c>
      <c r="D22" s="58" t="s">
        <v>775</v>
      </c>
      <c r="E22" s="318" t="s">
        <v>5450</v>
      </c>
      <c r="F22" s="107">
        <v>0</v>
      </c>
      <c r="G22" s="7"/>
      <c r="H22" s="7"/>
      <c r="I22" s="7" t="s">
        <v>70</v>
      </c>
      <c r="J22" s="683" t="s">
        <v>772</v>
      </c>
    </row>
    <row r="23" spans="2:10" x14ac:dyDescent="0.3">
      <c r="B23" s="691">
        <v>17</v>
      </c>
      <c r="C23" s="691" t="s">
        <v>235</v>
      </c>
      <c r="D23" s="58" t="s">
        <v>775</v>
      </c>
      <c r="E23" s="318" t="s">
        <v>5450</v>
      </c>
      <c r="F23" s="107">
        <v>0</v>
      </c>
      <c r="G23" s="691"/>
      <c r="H23" s="691"/>
      <c r="I23" s="7" t="s">
        <v>70</v>
      </c>
      <c r="J23" s="683" t="s">
        <v>772</v>
      </c>
    </row>
    <row r="24" spans="2:10" x14ac:dyDescent="0.3">
      <c r="B24" s="691">
        <v>18</v>
      </c>
      <c r="C24" s="691" t="s">
        <v>235</v>
      </c>
      <c r="D24" s="58" t="s">
        <v>775</v>
      </c>
      <c r="E24" s="318" t="s">
        <v>5450</v>
      </c>
      <c r="F24" s="107">
        <v>0</v>
      </c>
      <c r="G24" s="691"/>
      <c r="H24" s="691"/>
      <c r="I24" s="7" t="s">
        <v>70</v>
      </c>
      <c r="J24" s="683" t="s">
        <v>772</v>
      </c>
    </row>
    <row r="25" spans="2:10" x14ac:dyDescent="0.3">
      <c r="B25" s="691">
        <v>19</v>
      </c>
      <c r="C25" s="691" t="s">
        <v>235</v>
      </c>
      <c r="D25" s="58" t="s">
        <v>775</v>
      </c>
      <c r="E25" s="318" t="s">
        <v>5450</v>
      </c>
      <c r="F25" s="107">
        <v>0</v>
      </c>
      <c r="G25" s="691"/>
      <c r="H25" s="691"/>
      <c r="I25" s="7" t="s">
        <v>70</v>
      </c>
      <c r="J25" s="683" t="s">
        <v>772</v>
      </c>
    </row>
    <row r="26" spans="2:10" ht="26.4" x14ac:dyDescent="0.3">
      <c r="B26" s="691">
        <v>20</v>
      </c>
      <c r="C26" s="691" t="s">
        <v>235</v>
      </c>
      <c r="D26" s="58" t="s">
        <v>775</v>
      </c>
      <c r="E26" s="318" t="s">
        <v>5450</v>
      </c>
      <c r="F26" s="107">
        <v>0</v>
      </c>
      <c r="G26" s="691"/>
      <c r="H26" s="691"/>
      <c r="I26" s="7" t="s">
        <v>70</v>
      </c>
      <c r="J26" s="682" t="s">
        <v>776</v>
      </c>
    </row>
    <row r="27" spans="2:10" ht="26.4" x14ac:dyDescent="0.3">
      <c r="B27" s="691">
        <v>21</v>
      </c>
      <c r="C27" s="691" t="s">
        <v>235</v>
      </c>
      <c r="D27" s="58" t="s">
        <v>775</v>
      </c>
      <c r="E27" s="318" t="s">
        <v>5450</v>
      </c>
      <c r="F27" s="107">
        <v>0</v>
      </c>
      <c r="G27" s="691"/>
      <c r="H27" s="691"/>
      <c r="I27" s="7" t="s">
        <v>70</v>
      </c>
      <c r="J27" s="682" t="s">
        <v>776</v>
      </c>
    </row>
    <row r="28" spans="2:10" x14ac:dyDescent="0.3">
      <c r="B28" s="691">
        <v>22</v>
      </c>
      <c r="C28" s="691" t="s">
        <v>235</v>
      </c>
      <c r="D28" s="84" t="s">
        <v>965</v>
      </c>
      <c r="E28" s="318" t="s">
        <v>5450</v>
      </c>
      <c r="F28" s="107">
        <v>0</v>
      </c>
      <c r="G28" s="691"/>
      <c r="H28" s="691"/>
      <c r="I28" s="691" t="s">
        <v>70</v>
      </c>
      <c r="J28" s="682" t="s">
        <v>777</v>
      </c>
    </row>
    <row r="29" spans="2:10" ht="26.4" x14ac:dyDescent="0.3">
      <c r="B29" s="691">
        <v>23</v>
      </c>
      <c r="C29" s="691" t="s">
        <v>235</v>
      </c>
      <c r="D29" s="144" t="s">
        <v>781</v>
      </c>
      <c r="E29" s="318" t="s">
        <v>5450</v>
      </c>
      <c r="F29" s="107">
        <v>0</v>
      </c>
      <c r="G29" s="691"/>
      <c r="H29" s="691"/>
      <c r="I29" s="691" t="s">
        <v>70</v>
      </c>
      <c r="J29" s="682" t="s">
        <v>782</v>
      </c>
    </row>
    <row r="30" spans="2:10" ht="26.4" x14ac:dyDescent="0.3">
      <c r="B30" s="691">
        <v>24</v>
      </c>
      <c r="C30" s="691" t="s">
        <v>235</v>
      </c>
      <c r="D30" s="144" t="s">
        <v>768</v>
      </c>
      <c r="E30" s="318" t="s">
        <v>5450</v>
      </c>
      <c r="F30" s="107">
        <v>0</v>
      </c>
      <c r="G30" s="691"/>
      <c r="H30" s="691"/>
      <c r="I30" s="691" t="s">
        <v>70</v>
      </c>
      <c r="J30" s="682" t="s">
        <v>783</v>
      </c>
    </row>
    <row r="31" spans="2:10" ht="26.4" x14ac:dyDescent="0.3">
      <c r="B31" s="691">
        <v>25</v>
      </c>
      <c r="C31" s="691" t="s">
        <v>235</v>
      </c>
      <c r="D31" s="84" t="s">
        <v>965</v>
      </c>
      <c r="E31" s="318" t="s">
        <v>5450</v>
      </c>
      <c r="F31" s="107">
        <v>0</v>
      </c>
      <c r="G31" s="691"/>
      <c r="H31" s="691"/>
      <c r="I31" s="691" t="s">
        <v>70</v>
      </c>
      <c r="J31" s="682" t="s">
        <v>1030</v>
      </c>
    </row>
    <row r="32" spans="2:10" x14ac:dyDescent="0.3">
      <c r="B32" s="691">
        <v>26</v>
      </c>
      <c r="C32" s="691" t="s">
        <v>235</v>
      </c>
      <c r="D32" s="84" t="s">
        <v>4877</v>
      </c>
      <c r="E32" s="318" t="s">
        <v>5450</v>
      </c>
      <c r="F32" s="107">
        <v>0</v>
      </c>
      <c r="G32" s="691"/>
      <c r="H32" s="691"/>
      <c r="I32" s="691"/>
      <c r="J32" s="682"/>
    </row>
    <row r="33" spans="2:10" x14ac:dyDescent="0.3">
      <c r="B33" s="691">
        <v>27</v>
      </c>
      <c r="C33" s="691" t="s">
        <v>235</v>
      </c>
      <c r="D33" s="84" t="s">
        <v>4887</v>
      </c>
      <c r="E33" s="318" t="s">
        <v>5450</v>
      </c>
      <c r="F33" s="107">
        <v>0</v>
      </c>
      <c r="G33" s="691"/>
      <c r="H33" s="691"/>
      <c r="I33" s="691" t="s">
        <v>540</v>
      </c>
      <c r="J33" s="682" t="s">
        <v>2320</v>
      </c>
    </row>
    <row r="34" spans="2:10" x14ac:dyDescent="0.3">
      <c r="B34" s="691">
        <v>28</v>
      </c>
      <c r="C34" s="691" t="s">
        <v>235</v>
      </c>
      <c r="D34" s="84" t="s">
        <v>4887</v>
      </c>
      <c r="E34" s="318" t="s">
        <v>5450</v>
      </c>
      <c r="F34" s="107">
        <v>0</v>
      </c>
      <c r="G34" s="691"/>
      <c r="H34" s="691"/>
      <c r="I34" s="691" t="s">
        <v>540</v>
      </c>
      <c r="J34" s="682" t="s">
        <v>2320</v>
      </c>
    </row>
    <row r="35" spans="2:10" x14ac:dyDescent="0.3">
      <c r="B35" s="691">
        <v>29</v>
      </c>
      <c r="C35" s="691" t="s">
        <v>235</v>
      </c>
      <c r="D35" s="84" t="s">
        <v>4887</v>
      </c>
      <c r="E35" s="318" t="s">
        <v>5450</v>
      </c>
      <c r="F35" s="107">
        <v>0</v>
      </c>
      <c r="G35" s="691"/>
      <c r="H35" s="691"/>
      <c r="I35" s="691" t="s">
        <v>540</v>
      </c>
      <c r="J35" s="682" t="s">
        <v>2320</v>
      </c>
    </row>
    <row r="36" spans="2:10" x14ac:dyDescent="0.3">
      <c r="B36" s="691">
        <v>30</v>
      </c>
      <c r="C36" s="691" t="s">
        <v>235</v>
      </c>
      <c r="D36" s="84" t="s">
        <v>4887</v>
      </c>
      <c r="E36" s="318" t="s">
        <v>5450</v>
      </c>
      <c r="F36" s="107">
        <v>0</v>
      </c>
      <c r="G36" s="691"/>
      <c r="H36" s="691"/>
      <c r="I36" s="691" t="s">
        <v>540</v>
      </c>
      <c r="J36" s="682" t="s">
        <v>2320</v>
      </c>
    </row>
    <row r="37" spans="2:10" x14ac:dyDescent="0.3">
      <c r="B37" s="691">
        <v>31</v>
      </c>
      <c r="C37" s="691" t="s">
        <v>235</v>
      </c>
      <c r="D37" s="84" t="s">
        <v>4887</v>
      </c>
      <c r="E37" s="318" t="s">
        <v>5450</v>
      </c>
      <c r="F37" s="107">
        <v>0</v>
      </c>
      <c r="G37" s="691"/>
      <c r="H37" s="691"/>
      <c r="I37" s="691" t="s">
        <v>540</v>
      </c>
      <c r="J37" s="682" t="s">
        <v>2320</v>
      </c>
    </row>
    <row r="38" spans="2:10" x14ac:dyDescent="0.3">
      <c r="B38" s="691">
        <v>32</v>
      </c>
      <c r="C38" s="691" t="s">
        <v>235</v>
      </c>
      <c r="D38" s="84" t="s">
        <v>4887</v>
      </c>
      <c r="E38" s="318" t="s">
        <v>5450</v>
      </c>
      <c r="F38" s="107">
        <v>0</v>
      </c>
      <c r="G38" s="691"/>
      <c r="H38" s="691"/>
      <c r="I38" s="691" t="s">
        <v>540</v>
      </c>
      <c r="J38" s="682" t="s">
        <v>2320</v>
      </c>
    </row>
    <row r="39" spans="2:10" x14ac:dyDescent="0.3">
      <c r="B39" s="691">
        <v>33</v>
      </c>
      <c r="C39" s="691" t="s">
        <v>235</v>
      </c>
      <c r="D39" s="84" t="s">
        <v>4887</v>
      </c>
      <c r="E39" s="318" t="s">
        <v>5450</v>
      </c>
      <c r="F39" s="107">
        <v>0</v>
      </c>
      <c r="G39" s="691"/>
      <c r="H39" s="691"/>
      <c r="I39" s="691" t="s">
        <v>540</v>
      </c>
      <c r="J39" s="682" t="s">
        <v>2320</v>
      </c>
    </row>
    <row r="40" spans="2:10" x14ac:dyDescent="0.3">
      <c r="B40" s="691">
        <v>34</v>
      </c>
      <c r="C40" s="691" t="s">
        <v>235</v>
      </c>
      <c r="D40" s="84" t="s">
        <v>4887</v>
      </c>
      <c r="E40" s="318" t="s">
        <v>5450</v>
      </c>
      <c r="F40" s="107">
        <v>0</v>
      </c>
      <c r="G40" s="691"/>
      <c r="H40" s="691"/>
      <c r="I40" s="691" t="s">
        <v>540</v>
      </c>
      <c r="J40" s="682" t="s">
        <v>2320</v>
      </c>
    </row>
    <row r="41" spans="2:10" x14ac:dyDescent="0.3">
      <c r="B41" s="691">
        <v>35</v>
      </c>
      <c r="C41" s="691" t="s">
        <v>235</v>
      </c>
      <c r="D41" s="84" t="s">
        <v>4887</v>
      </c>
      <c r="E41" s="318" t="s">
        <v>5450</v>
      </c>
      <c r="F41" s="107">
        <v>0</v>
      </c>
      <c r="G41" s="691"/>
      <c r="H41" s="691"/>
      <c r="I41" s="691" t="s">
        <v>540</v>
      </c>
      <c r="J41" s="682" t="s">
        <v>2320</v>
      </c>
    </row>
    <row r="42" spans="2:10" x14ac:dyDescent="0.3">
      <c r="B42" s="691">
        <v>36</v>
      </c>
      <c r="C42" s="691" t="s">
        <v>235</v>
      </c>
      <c r="D42" s="84" t="s">
        <v>4887</v>
      </c>
      <c r="E42" s="318" t="s">
        <v>5450</v>
      </c>
      <c r="F42" s="107">
        <v>0</v>
      </c>
      <c r="G42" s="691"/>
      <c r="H42" s="691"/>
      <c r="I42" s="691" t="s">
        <v>540</v>
      </c>
      <c r="J42" s="682" t="s">
        <v>2320</v>
      </c>
    </row>
    <row r="43" spans="2:10" x14ac:dyDescent="0.3">
      <c r="B43" s="691">
        <v>37</v>
      </c>
      <c r="C43" s="691" t="s">
        <v>235</v>
      </c>
      <c r="D43" s="84" t="s">
        <v>4887</v>
      </c>
      <c r="E43" s="318" t="s">
        <v>5450</v>
      </c>
      <c r="F43" s="107">
        <v>0</v>
      </c>
      <c r="G43" s="691"/>
      <c r="H43" s="691"/>
      <c r="I43" s="691" t="s">
        <v>540</v>
      </c>
      <c r="J43" s="682" t="s">
        <v>2320</v>
      </c>
    </row>
    <row r="44" spans="2:10" x14ac:dyDescent="0.3">
      <c r="B44" s="691">
        <v>38</v>
      </c>
      <c r="C44" s="691" t="s">
        <v>235</v>
      </c>
      <c r="D44" s="84" t="s">
        <v>4887</v>
      </c>
      <c r="E44" s="318" t="s">
        <v>5450</v>
      </c>
      <c r="F44" s="107">
        <v>0</v>
      </c>
      <c r="G44" s="691"/>
      <c r="H44" s="691"/>
      <c r="I44" s="691" t="s">
        <v>540</v>
      </c>
      <c r="J44" s="682" t="s">
        <v>2320</v>
      </c>
    </row>
    <row r="45" spans="2:10" x14ac:dyDescent="0.3">
      <c r="B45" s="691">
        <v>39</v>
      </c>
      <c r="C45" s="691" t="s">
        <v>235</v>
      </c>
      <c r="D45" s="84" t="s">
        <v>4887</v>
      </c>
      <c r="E45" s="318" t="s">
        <v>5450</v>
      </c>
      <c r="F45" s="107">
        <v>0</v>
      </c>
      <c r="G45" s="691"/>
      <c r="H45" s="691"/>
      <c r="I45" s="691" t="s">
        <v>540</v>
      </c>
      <c r="J45" s="682" t="s">
        <v>2320</v>
      </c>
    </row>
    <row r="46" spans="2:10" x14ac:dyDescent="0.3">
      <c r="B46" s="691">
        <v>40</v>
      </c>
      <c r="C46" s="691" t="s">
        <v>235</v>
      </c>
      <c r="D46" s="84" t="s">
        <v>4887</v>
      </c>
      <c r="E46" s="318" t="s">
        <v>5450</v>
      </c>
      <c r="F46" s="107">
        <v>0</v>
      </c>
      <c r="G46" s="691"/>
      <c r="H46" s="691"/>
      <c r="I46" s="691" t="s">
        <v>540</v>
      </c>
      <c r="J46" s="682" t="s">
        <v>2320</v>
      </c>
    </row>
    <row r="47" spans="2:10" x14ac:dyDescent="0.3">
      <c r="B47" s="691">
        <v>41</v>
      </c>
      <c r="C47" s="691" t="s">
        <v>235</v>
      </c>
      <c r="D47" s="84" t="s">
        <v>4887</v>
      </c>
      <c r="E47" s="318" t="s">
        <v>5450</v>
      </c>
      <c r="F47" s="107">
        <v>0</v>
      </c>
      <c r="G47" s="691"/>
      <c r="H47" s="691"/>
      <c r="I47" s="691" t="s">
        <v>540</v>
      </c>
      <c r="J47" s="682" t="s">
        <v>2320</v>
      </c>
    </row>
    <row r="48" spans="2:10" x14ac:dyDescent="0.3">
      <c r="B48" s="691">
        <v>42</v>
      </c>
      <c r="C48" s="691" t="s">
        <v>235</v>
      </c>
      <c r="D48" s="84" t="s">
        <v>4887</v>
      </c>
      <c r="E48" s="318" t="s">
        <v>5450</v>
      </c>
      <c r="F48" s="107">
        <v>0</v>
      </c>
      <c r="G48" s="691"/>
      <c r="H48" s="691"/>
      <c r="I48" s="691"/>
      <c r="J48" s="682"/>
    </row>
    <row r="49" spans="2:10" x14ac:dyDescent="0.3">
      <c r="B49" s="691">
        <v>43</v>
      </c>
      <c r="C49" s="691" t="s">
        <v>235</v>
      </c>
      <c r="D49" s="84" t="s">
        <v>4887</v>
      </c>
      <c r="E49" s="318" t="s">
        <v>5450</v>
      </c>
      <c r="F49" s="107">
        <v>0</v>
      </c>
      <c r="G49" s="691"/>
      <c r="H49" s="691"/>
      <c r="I49" s="691"/>
      <c r="J49" s="682"/>
    </row>
    <row r="50" spans="2:10" ht="26.4" x14ac:dyDescent="0.3">
      <c r="B50" s="691">
        <v>44</v>
      </c>
      <c r="C50" s="691" t="s">
        <v>235</v>
      </c>
      <c r="D50" s="84" t="s">
        <v>4888</v>
      </c>
      <c r="E50" s="318" t="s">
        <v>5450</v>
      </c>
      <c r="F50" s="107">
        <v>0</v>
      </c>
      <c r="G50" s="691"/>
      <c r="H50" s="691"/>
      <c r="I50" s="691"/>
      <c r="J50" s="682"/>
    </row>
    <row r="51" spans="2:10" ht="26.4" x14ac:dyDescent="0.3">
      <c r="B51" s="691">
        <v>45</v>
      </c>
      <c r="C51" s="691" t="s">
        <v>235</v>
      </c>
      <c r="D51" s="84" t="s">
        <v>4888</v>
      </c>
      <c r="E51" s="318" t="s">
        <v>5450</v>
      </c>
      <c r="F51" s="107">
        <v>0</v>
      </c>
      <c r="G51" s="691"/>
      <c r="H51" s="691"/>
      <c r="I51" s="691"/>
      <c r="J51" s="682"/>
    </row>
    <row r="52" spans="2:10" x14ac:dyDescent="0.3">
      <c r="B52" s="2094" t="s">
        <v>458</v>
      </c>
      <c r="C52" s="2094"/>
      <c r="D52" s="2094"/>
      <c r="E52" s="2094"/>
      <c r="F52" s="2094"/>
      <c r="G52" s="2094"/>
      <c r="H52" s="2094"/>
      <c r="I52" s="2094"/>
      <c r="J52" s="2094"/>
    </row>
    <row r="53" spans="2:10" ht="27" customHeight="1" x14ac:dyDescent="0.3">
      <c r="B53" s="1226">
        <v>1</v>
      </c>
      <c r="C53" s="727" t="s">
        <v>235</v>
      </c>
      <c r="D53" s="144" t="s">
        <v>79</v>
      </c>
      <c r="E53" s="318" t="s">
        <v>5450</v>
      </c>
      <c r="F53" s="107">
        <v>0</v>
      </c>
      <c r="G53" s="731" t="s">
        <v>724</v>
      </c>
      <c r="H53" s="731" t="s">
        <v>5434</v>
      </c>
      <c r="I53" s="727" t="s">
        <v>70</v>
      </c>
      <c r="J53" s="731" t="s">
        <v>5429</v>
      </c>
    </row>
    <row r="54" spans="2:10" ht="26.4" x14ac:dyDescent="0.3">
      <c r="B54" s="1226">
        <v>2</v>
      </c>
      <c r="C54" s="727" t="s">
        <v>235</v>
      </c>
      <c r="D54" s="144" t="s">
        <v>82</v>
      </c>
      <c r="E54" s="318" t="s">
        <v>5450</v>
      </c>
      <c r="F54" s="107">
        <v>0</v>
      </c>
      <c r="G54" s="731" t="s">
        <v>459</v>
      </c>
      <c r="H54" s="727"/>
      <c r="I54" s="727" t="s">
        <v>70</v>
      </c>
      <c r="J54" s="1225" t="s">
        <v>5429</v>
      </c>
    </row>
    <row r="55" spans="2:10" ht="26.4" x14ac:dyDescent="0.3">
      <c r="B55" s="1226">
        <v>3</v>
      </c>
      <c r="C55" s="691" t="s">
        <v>754</v>
      </c>
      <c r="D55" s="144" t="s">
        <v>79</v>
      </c>
      <c r="E55" s="318" t="s">
        <v>5450</v>
      </c>
      <c r="F55" s="107">
        <v>0</v>
      </c>
      <c r="G55" s="682" t="s">
        <v>755</v>
      </c>
      <c r="H55" s="682" t="s">
        <v>756</v>
      </c>
      <c r="I55" s="691" t="s">
        <v>70</v>
      </c>
      <c r="J55" s="682" t="s">
        <v>249</v>
      </c>
    </row>
    <row r="56" spans="2:10" x14ac:dyDescent="0.3">
      <c r="B56" s="1226">
        <v>4</v>
      </c>
      <c r="C56" s="691" t="s">
        <v>754</v>
      </c>
      <c r="D56" s="144" t="s">
        <v>82</v>
      </c>
      <c r="E56" s="318" t="s">
        <v>5450</v>
      </c>
      <c r="F56" s="107">
        <v>0</v>
      </c>
      <c r="G56" s="682" t="s">
        <v>757</v>
      </c>
      <c r="H56" s="691"/>
      <c r="I56" s="691" t="s">
        <v>70</v>
      </c>
      <c r="J56" s="682" t="s">
        <v>758</v>
      </c>
    </row>
    <row r="57" spans="2:10" x14ac:dyDescent="0.3">
      <c r="B57" s="1226">
        <v>5</v>
      </c>
      <c r="C57" s="691" t="s">
        <v>235</v>
      </c>
      <c r="D57" s="144" t="s">
        <v>55</v>
      </c>
      <c r="E57" s="318" t="s">
        <v>5450</v>
      </c>
      <c r="F57" s="107">
        <v>0</v>
      </c>
      <c r="G57" s="682" t="s">
        <v>4875</v>
      </c>
      <c r="H57" s="691"/>
      <c r="I57" s="691" t="s">
        <v>70</v>
      </c>
      <c r="J57" s="682" t="s">
        <v>4316</v>
      </c>
    </row>
    <row r="58" spans="2:10" x14ac:dyDescent="0.3">
      <c r="B58" s="1226">
        <v>6</v>
      </c>
      <c r="C58" s="691" t="s">
        <v>4876</v>
      </c>
      <c r="D58" s="144" t="s">
        <v>55</v>
      </c>
      <c r="E58" s="318" t="s">
        <v>5450</v>
      </c>
      <c r="F58" s="107">
        <v>0</v>
      </c>
      <c r="G58" s="682"/>
      <c r="H58" s="691"/>
      <c r="I58" s="691"/>
      <c r="J58" s="682"/>
    </row>
    <row r="59" spans="2:10" ht="39.6" x14ac:dyDescent="0.3">
      <c r="B59" s="1226">
        <v>7</v>
      </c>
      <c r="C59" s="691" t="s">
        <v>235</v>
      </c>
      <c r="D59" s="144" t="s">
        <v>124</v>
      </c>
      <c r="E59" s="318" t="s">
        <v>5450</v>
      </c>
      <c r="F59" s="107">
        <v>0</v>
      </c>
      <c r="G59" s="682" t="s">
        <v>764</v>
      </c>
      <c r="H59" s="682"/>
      <c r="I59" s="691" t="s">
        <v>70</v>
      </c>
      <c r="J59" s="682" t="s">
        <v>2320</v>
      </c>
    </row>
    <row r="60" spans="2:10" s="475" customFormat="1" ht="26.4" x14ac:dyDescent="0.3">
      <c r="B60" s="1226">
        <v>8</v>
      </c>
      <c r="C60" s="7" t="s">
        <v>235</v>
      </c>
      <c r="D60" s="86" t="s">
        <v>82</v>
      </c>
      <c r="E60" s="318" t="s">
        <v>5450</v>
      </c>
      <c r="F60" s="107">
        <v>0</v>
      </c>
      <c r="G60" s="683" t="s">
        <v>459</v>
      </c>
      <c r="H60" s="7"/>
      <c r="I60" s="7" t="s">
        <v>540</v>
      </c>
      <c r="J60" s="683" t="s">
        <v>779</v>
      </c>
    </row>
    <row r="61" spans="2:10" x14ac:dyDescent="0.3">
      <c r="B61" s="2081" t="s">
        <v>426</v>
      </c>
      <c r="C61" s="2081"/>
      <c r="D61" s="2081"/>
      <c r="E61" s="2081"/>
      <c r="F61" s="2081"/>
      <c r="G61" s="2081"/>
      <c r="H61" s="2081"/>
      <c r="I61" s="2081"/>
      <c r="J61" s="2081"/>
    </row>
    <row r="62" spans="2:10" ht="26.4" x14ac:dyDescent="0.3">
      <c r="B62" s="691">
        <v>1</v>
      </c>
      <c r="C62" s="691" t="s">
        <v>235</v>
      </c>
      <c r="D62" s="144" t="s">
        <v>747</v>
      </c>
      <c r="E62" s="318" t="s">
        <v>5450</v>
      </c>
      <c r="F62" s="107">
        <v>0</v>
      </c>
      <c r="G62" s="691"/>
      <c r="H62" s="691"/>
      <c r="I62" s="691" t="s">
        <v>70</v>
      </c>
      <c r="J62" s="682" t="s">
        <v>748</v>
      </c>
    </row>
    <row r="63" spans="2:10" x14ac:dyDescent="0.3">
      <c r="B63" s="691">
        <v>2</v>
      </c>
      <c r="C63" s="12" t="s">
        <v>235</v>
      </c>
      <c r="D63" s="145" t="s">
        <v>773</v>
      </c>
      <c r="E63" s="318" t="s">
        <v>5450</v>
      </c>
      <c r="F63" s="107">
        <v>0</v>
      </c>
      <c r="G63" s="66"/>
      <c r="H63" s="146"/>
      <c r="I63" s="691" t="s">
        <v>70</v>
      </c>
      <c r="J63" s="691" t="s">
        <v>774</v>
      </c>
    </row>
    <row r="64" spans="2:10" x14ac:dyDescent="0.3">
      <c r="B64" s="691">
        <v>3</v>
      </c>
      <c r="C64" s="12" t="s">
        <v>235</v>
      </c>
      <c r="D64" s="145" t="s">
        <v>773</v>
      </c>
      <c r="E64" s="318" t="s">
        <v>5450</v>
      </c>
      <c r="F64" s="107">
        <v>0</v>
      </c>
      <c r="G64" s="66"/>
      <c r="H64" s="146"/>
      <c r="I64" s="691" t="s">
        <v>70</v>
      </c>
      <c r="J64" s="691"/>
    </row>
    <row r="65" spans="2:10" ht="26.4" x14ac:dyDescent="0.3">
      <c r="B65" s="691">
        <v>4</v>
      </c>
      <c r="C65" s="12" t="s">
        <v>235</v>
      </c>
      <c r="D65" s="145" t="s">
        <v>778</v>
      </c>
      <c r="E65" s="318" t="s">
        <v>5450</v>
      </c>
      <c r="F65" s="107">
        <v>0</v>
      </c>
      <c r="G65" s="66"/>
      <c r="H65" s="146"/>
      <c r="I65" s="691" t="s">
        <v>70</v>
      </c>
      <c r="J65" s="682" t="s">
        <v>4867</v>
      </c>
    </row>
    <row r="66" spans="2:10" ht="29.25" customHeight="1" x14ac:dyDescent="0.3">
      <c r="B66" s="691">
        <v>5</v>
      </c>
      <c r="C66" s="12" t="s">
        <v>235</v>
      </c>
      <c r="D66" s="145" t="s">
        <v>778</v>
      </c>
      <c r="E66" s="318" t="s">
        <v>5450</v>
      </c>
      <c r="F66" s="107">
        <v>0</v>
      </c>
      <c r="G66" s="66"/>
      <c r="H66" s="146"/>
      <c r="I66" s="691" t="s">
        <v>70</v>
      </c>
      <c r="J66" s="682" t="s">
        <v>4867</v>
      </c>
    </row>
    <row r="67" spans="2:10" ht="26.25" customHeight="1" x14ac:dyDescent="0.3">
      <c r="B67" s="691">
        <v>6</v>
      </c>
      <c r="C67" s="12" t="s">
        <v>235</v>
      </c>
      <c r="D67" s="145" t="s">
        <v>778</v>
      </c>
      <c r="E67" s="318" t="s">
        <v>5450</v>
      </c>
      <c r="F67" s="107">
        <v>0</v>
      </c>
      <c r="G67" s="66"/>
      <c r="H67" s="146"/>
      <c r="I67" s="691" t="s">
        <v>70</v>
      </c>
      <c r="J67" s="682" t="s">
        <v>4867</v>
      </c>
    </row>
    <row r="68" spans="2:10" x14ac:dyDescent="0.3">
      <c r="B68" s="691">
        <v>7</v>
      </c>
      <c r="C68" s="12" t="s">
        <v>235</v>
      </c>
      <c r="D68" s="145" t="s">
        <v>778</v>
      </c>
      <c r="E68" s="318" t="s">
        <v>5450</v>
      </c>
      <c r="F68" s="107">
        <v>0</v>
      </c>
      <c r="G68" s="66"/>
      <c r="H68" s="146"/>
      <c r="I68" s="691" t="s">
        <v>70</v>
      </c>
      <c r="J68" s="691" t="s">
        <v>462</v>
      </c>
    </row>
    <row r="69" spans="2:10" x14ac:dyDescent="0.3">
      <c r="B69" s="691">
        <v>8</v>
      </c>
      <c r="C69" s="12" t="s">
        <v>235</v>
      </c>
      <c r="D69" s="145" t="s">
        <v>778</v>
      </c>
      <c r="E69" s="318" t="s">
        <v>5450</v>
      </c>
      <c r="F69" s="107">
        <v>0</v>
      </c>
      <c r="G69" s="66"/>
      <c r="H69" s="146"/>
      <c r="I69" s="691" t="s">
        <v>70</v>
      </c>
      <c r="J69" s="691" t="s">
        <v>462</v>
      </c>
    </row>
    <row r="70" spans="2:10" x14ac:dyDescent="0.3">
      <c r="B70" s="691">
        <v>9</v>
      </c>
      <c r="C70" s="12" t="s">
        <v>235</v>
      </c>
      <c r="D70" s="145" t="s">
        <v>778</v>
      </c>
      <c r="E70" s="318" t="s">
        <v>5450</v>
      </c>
      <c r="F70" s="107">
        <v>0</v>
      </c>
      <c r="G70" s="66"/>
      <c r="H70" s="146"/>
      <c r="I70" s="691" t="s">
        <v>70</v>
      </c>
      <c r="J70" s="691" t="s">
        <v>462</v>
      </c>
    </row>
    <row r="71" spans="2:10" ht="28.5" customHeight="1" x14ac:dyDescent="0.3">
      <c r="B71" s="691">
        <v>10</v>
      </c>
      <c r="C71" s="12" t="s">
        <v>235</v>
      </c>
      <c r="D71" s="145" t="s">
        <v>4868</v>
      </c>
      <c r="E71" s="318" t="s">
        <v>5450</v>
      </c>
      <c r="F71" s="107">
        <v>0</v>
      </c>
      <c r="G71" s="66"/>
      <c r="H71" s="146"/>
      <c r="I71" s="691" t="s">
        <v>70</v>
      </c>
      <c r="J71" s="682" t="s">
        <v>4869</v>
      </c>
    </row>
    <row r="72" spans="2:10" ht="26.25" customHeight="1" x14ac:dyDescent="0.3">
      <c r="B72" s="691">
        <v>11</v>
      </c>
      <c r="C72" s="691" t="s">
        <v>235</v>
      </c>
      <c r="D72" s="145" t="s">
        <v>4868</v>
      </c>
      <c r="E72" s="318" t="s">
        <v>5450</v>
      </c>
      <c r="F72" s="107">
        <v>0</v>
      </c>
      <c r="G72" s="691"/>
      <c r="H72" s="691"/>
      <c r="I72" s="691" t="s">
        <v>70</v>
      </c>
      <c r="J72" s="682" t="s">
        <v>4870</v>
      </c>
    </row>
    <row r="73" spans="2:10" x14ac:dyDescent="0.3">
      <c r="B73" s="691">
        <v>12</v>
      </c>
      <c r="C73" s="691" t="s">
        <v>235</v>
      </c>
      <c r="D73" s="144" t="s">
        <v>515</v>
      </c>
      <c r="E73" s="318" t="s">
        <v>5450</v>
      </c>
      <c r="F73" s="107">
        <v>0</v>
      </c>
      <c r="G73" s="691"/>
      <c r="H73" s="691"/>
      <c r="I73" s="691" t="s">
        <v>70</v>
      </c>
      <c r="J73" s="691" t="s">
        <v>784</v>
      </c>
    </row>
    <row r="74" spans="2:10" x14ac:dyDescent="0.3">
      <c r="B74" s="691">
        <v>13</v>
      </c>
      <c r="C74" s="691" t="s">
        <v>235</v>
      </c>
      <c r="D74" s="144" t="s">
        <v>515</v>
      </c>
      <c r="E74" s="318" t="s">
        <v>5450</v>
      </c>
      <c r="F74" s="107">
        <v>0</v>
      </c>
      <c r="G74" s="691"/>
      <c r="H74" s="691"/>
      <c r="I74" s="691" t="s">
        <v>70</v>
      </c>
      <c r="J74" s="691" t="s">
        <v>784</v>
      </c>
    </row>
    <row r="75" spans="2:10" x14ac:dyDescent="0.3">
      <c r="B75" s="691">
        <v>14</v>
      </c>
      <c r="C75" s="691" t="s">
        <v>235</v>
      </c>
      <c r="D75" s="144" t="s">
        <v>515</v>
      </c>
      <c r="E75" s="318" t="s">
        <v>5450</v>
      </c>
      <c r="F75" s="107">
        <v>0</v>
      </c>
      <c r="G75" s="691"/>
      <c r="H75" s="691"/>
      <c r="I75" s="691" t="s">
        <v>70</v>
      </c>
      <c r="J75" s="691" t="s">
        <v>789</v>
      </c>
    </row>
    <row r="76" spans="2:10" x14ac:dyDescent="0.3">
      <c r="B76" s="691">
        <v>15</v>
      </c>
      <c r="C76" s="691" t="s">
        <v>235</v>
      </c>
      <c r="D76" s="144" t="s">
        <v>515</v>
      </c>
      <c r="E76" s="318" t="s">
        <v>5450</v>
      </c>
      <c r="F76" s="107">
        <v>0</v>
      </c>
      <c r="G76" s="691"/>
      <c r="H76" s="691"/>
      <c r="I76" s="691" t="s">
        <v>70</v>
      </c>
      <c r="J76" s="691" t="s">
        <v>789</v>
      </c>
    </row>
    <row r="77" spans="2:10" x14ac:dyDescent="0.3">
      <c r="B77" s="691">
        <v>16</v>
      </c>
      <c r="C77" s="691" t="s">
        <v>235</v>
      </c>
      <c r="D77" s="144" t="s">
        <v>515</v>
      </c>
      <c r="E77" s="318" t="s">
        <v>5450</v>
      </c>
      <c r="F77" s="107">
        <v>0</v>
      </c>
      <c r="G77" s="691"/>
      <c r="H77" s="691"/>
      <c r="I77" s="691" t="s">
        <v>70</v>
      </c>
      <c r="J77" s="691" t="s">
        <v>789</v>
      </c>
    </row>
    <row r="78" spans="2:10" x14ac:dyDescent="0.3">
      <c r="B78" s="2076" t="s">
        <v>239</v>
      </c>
      <c r="C78" s="2076"/>
      <c r="D78" s="2076"/>
      <c r="E78" s="2076"/>
      <c r="F78" s="2076"/>
      <c r="G78" s="2076"/>
      <c r="H78" s="2076"/>
      <c r="I78" s="2076"/>
      <c r="J78" s="2076"/>
    </row>
    <row r="79" spans="2:10" x14ac:dyDescent="0.3">
      <c r="B79" s="691">
        <v>1</v>
      </c>
      <c r="C79" s="12" t="s">
        <v>235</v>
      </c>
      <c r="D79" s="145" t="s">
        <v>366</v>
      </c>
      <c r="E79" s="318" t="s">
        <v>5450</v>
      </c>
      <c r="F79" s="107">
        <v>0</v>
      </c>
      <c r="G79" s="66"/>
      <c r="H79" s="146"/>
      <c r="I79" s="691" t="s">
        <v>70</v>
      </c>
      <c r="J79" s="691" t="s">
        <v>769</v>
      </c>
    </row>
    <row r="80" spans="2:10" x14ac:dyDescent="0.3">
      <c r="B80" s="691">
        <v>2</v>
      </c>
      <c r="C80" s="12" t="s">
        <v>235</v>
      </c>
      <c r="D80" s="145" t="s">
        <v>572</v>
      </c>
      <c r="E80" s="318" t="s">
        <v>5450</v>
      </c>
      <c r="F80" s="107">
        <v>0</v>
      </c>
      <c r="G80" s="66"/>
      <c r="H80" s="146"/>
      <c r="I80" s="691" t="s">
        <v>70</v>
      </c>
      <c r="J80" s="691" t="s">
        <v>769</v>
      </c>
    </row>
    <row r="81" spans="2:10" x14ac:dyDescent="0.3">
      <c r="B81" s="691">
        <v>3</v>
      </c>
      <c r="C81" s="12" t="s">
        <v>235</v>
      </c>
      <c r="D81" s="145" t="s">
        <v>572</v>
      </c>
      <c r="E81" s="318" t="s">
        <v>5450</v>
      </c>
      <c r="F81" s="107">
        <v>0</v>
      </c>
      <c r="G81" s="691"/>
      <c r="H81" s="691"/>
      <c r="I81" s="691" t="s">
        <v>70</v>
      </c>
      <c r="J81" s="691" t="s">
        <v>769</v>
      </c>
    </row>
    <row r="82" spans="2:10" x14ac:dyDescent="0.3">
      <c r="B82" s="691">
        <v>4</v>
      </c>
      <c r="C82" s="12" t="s">
        <v>235</v>
      </c>
      <c r="D82" s="145" t="s">
        <v>572</v>
      </c>
      <c r="E82" s="318" t="s">
        <v>5450</v>
      </c>
      <c r="F82" s="107">
        <v>0</v>
      </c>
      <c r="G82" s="691"/>
      <c r="H82" s="691"/>
      <c r="I82" s="691" t="s">
        <v>70</v>
      </c>
      <c r="J82" s="691" t="s">
        <v>769</v>
      </c>
    </row>
    <row r="83" spans="2:10" x14ac:dyDescent="0.3">
      <c r="B83" s="691">
        <v>5</v>
      </c>
      <c r="C83" s="691" t="s">
        <v>235</v>
      </c>
      <c r="D83" s="144" t="s">
        <v>366</v>
      </c>
      <c r="E83" s="318" t="s">
        <v>5450</v>
      </c>
      <c r="F83" s="107">
        <v>0</v>
      </c>
      <c r="G83" s="691"/>
      <c r="H83" s="691"/>
      <c r="I83" s="691" t="s">
        <v>70</v>
      </c>
      <c r="J83" s="691" t="s">
        <v>770</v>
      </c>
    </row>
    <row r="84" spans="2:10" x14ac:dyDescent="0.3">
      <c r="B84" s="691">
        <v>6</v>
      </c>
      <c r="C84" s="691" t="s">
        <v>235</v>
      </c>
      <c r="D84" s="144" t="s">
        <v>572</v>
      </c>
      <c r="E84" s="318" t="s">
        <v>5450</v>
      </c>
      <c r="F84" s="107">
        <v>0</v>
      </c>
      <c r="G84" s="691"/>
      <c r="H84" s="691"/>
      <c r="I84" s="691" t="s">
        <v>70</v>
      </c>
      <c r="J84" s="691" t="s">
        <v>780</v>
      </c>
    </row>
    <row r="85" spans="2:10" x14ac:dyDescent="0.3">
      <c r="B85" s="691">
        <v>7</v>
      </c>
      <c r="C85" s="691" t="s">
        <v>235</v>
      </c>
      <c r="D85" s="144" t="s">
        <v>572</v>
      </c>
      <c r="E85" s="318" t="s">
        <v>5450</v>
      </c>
      <c r="F85" s="107">
        <v>0</v>
      </c>
      <c r="G85" s="691"/>
      <c r="H85" s="691"/>
      <c r="I85" s="691" t="s">
        <v>70</v>
      </c>
      <c r="J85" s="691" t="s">
        <v>780</v>
      </c>
    </row>
    <row r="86" spans="2:10" x14ac:dyDescent="0.3">
      <c r="B86" s="691">
        <v>8</v>
      </c>
      <c r="C86" s="691" t="s">
        <v>235</v>
      </c>
      <c r="D86" s="144" t="s">
        <v>572</v>
      </c>
      <c r="E86" s="318" t="s">
        <v>5450</v>
      </c>
      <c r="F86" s="107">
        <v>0</v>
      </c>
      <c r="G86" s="691"/>
      <c r="H86" s="691"/>
      <c r="I86" s="691" t="s">
        <v>70</v>
      </c>
      <c r="J86" s="691" t="s">
        <v>780</v>
      </c>
    </row>
    <row r="87" spans="2:10" x14ac:dyDescent="0.3">
      <c r="B87" s="691">
        <v>9</v>
      </c>
      <c r="C87" s="691" t="s">
        <v>235</v>
      </c>
      <c r="D87" s="144" t="s">
        <v>4871</v>
      </c>
      <c r="E87" s="318" t="s">
        <v>5450</v>
      </c>
      <c r="F87" s="107">
        <v>0</v>
      </c>
      <c r="G87" s="691"/>
      <c r="H87" s="691"/>
      <c r="I87" s="691" t="s">
        <v>70</v>
      </c>
      <c r="J87" s="691" t="s">
        <v>780</v>
      </c>
    </row>
    <row r="88" spans="2:10" x14ac:dyDescent="0.3">
      <c r="B88" s="691">
        <v>10</v>
      </c>
      <c r="C88" s="691" t="s">
        <v>235</v>
      </c>
      <c r="D88" s="144" t="s">
        <v>366</v>
      </c>
      <c r="E88" s="318" t="s">
        <v>5450</v>
      </c>
      <c r="F88" s="107">
        <v>0</v>
      </c>
      <c r="G88" s="691"/>
      <c r="H88" s="691"/>
      <c r="I88" s="691" t="s">
        <v>70</v>
      </c>
      <c r="J88" s="691" t="s">
        <v>780</v>
      </c>
    </row>
    <row r="89" spans="2:10" x14ac:dyDescent="0.3">
      <c r="B89" s="691">
        <v>11</v>
      </c>
      <c r="C89" s="691" t="s">
        <v>235</v>
      </c>
      <c r="D89" s="144" t="s">
        <v>4879</v>
      </c>
      <c r="E89" s="318" t="s">
        <v>5450</v>
      </c>
      <c r="F89" s="107">
        <v>0</v>
      </c>
      <c r="G89" s="691"/>
      <c r="H89" s="691"/>
      <c r="I89" s="691" t="s">
        <v>70</v>
      </c>
      <c r="J89" s="691"/>
    </row>
    <row r="90" spans="2:10" x14ac:dyDescent="0.3">
      <c r="B90" s="691">
        <v>12</v>
      </c>
      <c r="C90" s="691" t="s">
        <v>235</v>
      </c>
      <c r="D90" s="144" t="s">
        <v>4879</v>
      </c>
      <c r="E90" s="318" t="s">
        <v>5450</v>
      </c>
      <c r="F90" s="107">
        <v>0</v>
      </c>
      <c r="G90" s="691"/>
      <c r="H90" s="691"/>
      <c r="I90" s="691" t="s">
        <v>70</v>
      </c>
      <c r="J90" s="691"/>
    </row>
    <row r="91" spans="2:10" x14ac:dyDescent="0.3">
      <c r="B91" s="691">
        <v>13</v>
      </c>
      <c r="C91" s="691" t="s">
        <v>235</v>
      </c>
      <c r="D91" s="144" t="s">
        <v>4879</v>
      </c>
      <c r="E91" s="318" t="s">
        <v>5450</v>
      </c>
      <c r="F91" s="107">
        <v>0</v>
      </c>
      <c r="G91" s="691"/>
      <c r="H91" s="691"/>
      <c r="I91" s="691" t="s">
        <v>70</v>
      </c>
      <c r="J91" s="691"/>
    </row>
    <row r="92" spans="2:10" x14ac:dyDescent="0.3">
      <c r="B92" s="691">
        <v>14</v>
      </c>
      <c r="C92" s="691" t="s">
        <v>235</v>
      </c>
      <c r="D92" s="144" t="s">
        <v>4879</v>
      </c>
      <c r="E92" s="318" t="s">
        <v>5450</v>
      </c>
      <c r="F92" s="107">
        <v>0</v>
      </c>
      <c r="G92" s="691"/>
      <c r="H92" s="691"/>
      <c r="I92" s="691" t="s">
        <v>70</v>
      </c>
      <c r="J92" s="691"/>
    </row>
    <row r="93" spans="2:10" x14ac:dyDescent="0.3">
      <c r="B93" s="2081" t="s">
        <v>593</v>
      </c>
      <c r="C93" s="2081"/>
      <c r="D93" s="2081"/>
      <c r="E93" s="2081"/>
      <c r="F93" s="2081"/>
      <c r="G93" s="2081"/>
      <c r="H93" s="2081"/>
      <c r="I93" s="2081"/>
      <c r="J93" s="2081"/>
    </row>
    <row r="94" spans="2:10" s="101" customFormat="1" ht="26.4" x14ac:dyDescent="0.3">
      <c r="B94" s="691">
        <v>1</v>
      </c>
      <c r="C94" s="691" t="s">
        <v>741</v>
      </c>
      <c r="D94" s="144" t="s">
        <v>742</v>
      </c>
      <c r="E94" s="318" t="s">
        <v>5450</v>
      </c>
      <c r="F94" s="107">
        <v>0</v>
      </c>
      <c r="G94" s="682" t="s">
        <v>743</v>
      </c>
      <c r="H94" s="691"/>
      <c r="I94" s="691" t="s">
        <v>70</v>
      </c>
      <c r="J94" s="691" t="s">
        <v>734</v>
      </c>
    </row>
    <row r="95" spans="2:10" s="101" customFormat="1" ht="39.6" x14ac:dyDescent="0.3">
      <c r="B95" s="7">
        <v>2</v>
      </c>
      <c r="C95" s="7" t="s">
        <v>235</v>
      </c>
      <c r="D95" s="86" t="s">
        <v>704</v>
      </c>
      <c r="E95" s="318" t="s">
        <v>5450</v>
      </c>
      <c r="F95" s="107">
        <v>0</v>
      </c>
      <c r="G95" s="683" t="s">
        <v>744</v>
      </c>
      <c r="H95" s="7"/>
      <c r="I95" s="7" t="s">
        <v>540</v>
      </c>
      <c r="J95" s="7" t="s">
        <v>553</v>
      </c>
    </row>
    <row r="96" spans="2:10" s="101" customFormat="1" ht="26.4" x14ac:dyDescent="0.3">
      <c r="B96" s="691">
        <v>3</v>
      </c>
      <c r="C96" s="691" t="s">
        <v>745</v>
      </c>
      <c r="D96" s="144" t="s">
        <v>746</v>
      </c>
      <c r="E96" s="318" t="s">
        <v>5450</v>
      </c>
      <c r="F96" s="107">
        <v>0</v>
      </c>
      <c r="G96" s="682" t="s">
        <v>743</v>
      </c>
      <c r="H96" s="691"/>
      <c r="I96" s="691" t="s">
        <v>70</v>
      </c>
      <c r="J96" s="682" t="s">
        <v>664</v>
      </c>
    </row>
    <row r="97" spans="2:10" s="101" customFormat="1" ht="33" customHeight="1" x14ac:dyDescent="0.3">
      <c r="B97" s="7">
        <v>4</v>
      </c>
      <c r="C97" s="691" t="s">
        <v>235</v>
      </c>
      <c r="D97" s="144" t="s">
        <v>652</v>
      </c>
      <c r="E97" s="318" t="s">
        <v>5450</v>
      </c>
      <c r="F97" s="107">
        <v>0</v>
      </c>
      <c r="G97" s="691" t="s">
        <v>595</v>
      </c>
      <c r="H97" s="691"/>
      <c r="I97" s="691" t="s">
        <v>70</v>
      </c>
      <c r="J97" s="682" t="s">
        <v>786</v>
      </c>
    </row>
    <row r="98" spans="2:10" s="101" customFormat="1" ht="52.8" x14ac:dyDescent="0.3">
      <c r="B98" s="691">
        <v>5</v>
      </c>
      <c r="C98" s="691" t="s">
        <v>235</v>
      </c>
      <c r="D98" s="144" t="s">
        <v>92</v>
      </c>
      <c r="E98" s="318" t="s">
        <v>5450</v>
      </c>
      <c r="F98" s="107">
        <v>0</v>
      </c>
      <c r="G98" s="691" t="s">
        <v>787</v>
      </c>
      <c r="H98" s="691"/>
      <c r="I98" s="691" t="s">
        <v>70</v>
      </c>
      <c r="J98" s="682" t="s">
        <v>4872</v>
      </c>
    </row>
    <row r="99" spans="2:10" x14ac:dyDescent="0.3">
      <c r="B99" s="2081" t="s">
        <v>785</v>
      </c>
      <c r="C99" s="2081"/>
      <c r="D99" s="2081"/>
      <c r="E99" s="2081"/>
      <c r="F99" s="2081"/>
      <c r="G99" s="2081"/>
      <c r="H99" s="2081"/>
      <c r="I99" s="2081"/>
      <c r="J99" s="2081"/>
    </row>
    <row r="100" spans="2:10" x14ac:dyDescent="0.3">
      <c r="B100" s="691">
        <v>1</v>
      </c>
      <c r="C100" s="691" t="s">
        <v>235</v>
      </c>
      <c r="D100" s="144" t="s">
        <v>306</v>
      </c>
      <c r="E100" s="318" t="s">
        <v>5450</v>
      </c>
      <c r="F100" s="107">
        <v>0</v>
      </c>
      <c r="G100" s="691"/>
      <c r="H100" s="691"/>
      <c r="I100" s="691" t="s">
        <v>70</v>
      </c>
      <c r="J100" s="682" t="s">
        <v>4873</v>
      </c>
    </row>
    <row r="101" spans="2:10" x14ac:dyDescent="0.3">
      <c r="B101" s="691">
        <v>2</v>
      </c>
      <c r="C101" s="691" t="s">
        <v>235</v>
      </c>
      <c r="D101" s="144" t="s">
        <v>306</v>
      </c>
      <c r="E101" s="318" t="s">
        <v>5450</v>
      </c>
      <c r="F101" s="107">
        <v>0</v>
      </c>
      <c r="G101" s="691"/>
      <c r="H101" s="691"/>
      <c r="I101" s="691" t="s">
        <v>70</v>
      </c>
      <c r="J101" s="682" t="s">
        <v>4873</v>
      </c>
    </row>
    <row r="102" spans="2:10" ht="28.5" customHeight="1" x14ac:dyDescent="0.3">
      <c r="B102" s="691">
        <v>3</v>
      </c>
      <c r="C102" s="691" t="s">
        <v>235</v>
      </c>
      <c r="D102" s="84" t="s">
        <v>4874</v>
      </c>
      <c r="E102" s="318" t="s">
        <v>5450</v>
      </c>
      <c r="F102" s="107">
        <v>0</v>
      </c>
      <c r="G102" s="691"/>
      <c r="H102" s="691"/>
      <c r="I102" s="691" t="s">
        <v>70</v>
      </c>
      <c r="J102" s="682"/>
    </row>
    <row r="103" spans="2:10" ht="14.25" customHeight="1" x14ac:dyDescent="0.3">
      <c r="B103" s="691">
        <v>4</v>
      </c>
      <c r="C103" s="691" t="s">
        <v>235</v>
      </c>
      <c r="D103" s="144" t="s">
        <v>306</v>
      </c>
      <c r="E103" s="318" t="s">
        <v>5450</v>
      </c>
      <c r="F103" s="107">
        <v>0</v>
      </c>
      <c r="G103" s="691"/>
      <c r="H103" s="691"/>
      <c r="I103" s="691" t="s">
        <v>70</v>
      </c>
      <c r="J103" s="682" t="s">
        <v>4878</v>
      </c>
    </row>
    <row r="104" spans="2:10" ht="14.25" customHeight="1" x14ac:dyDescent="0.3">
      <c r="B104" s="691">
        <v>5</v>
      </c>
      <c r="C104" s="691" t="s">
        <v>235</v>
      </c>
      <c r="D104" s="144" t="s">
        <v>306</v>
      </c>
      <c r="E104" s="318" t="s">
        <v>5450</v>
      </c>
      <c r="F104" s="107">
        <v>0</v>
      </c>
      <c r="G104" s="691"/>
      <c r="H104" s="691"/>
      <c r="I104" s="691" t="s">
        <v>70</v>
      </c>
      <c r="J104" s="682" t="s">
        <v>4878</v>
      </c>
    </row>
    <row r="105" spans="2:10" x14ac:dyDescent="0.3">
      <c r="B105" s="691">
        <v>6</v>
      </c>
      <c r="C105" s="691" t="s">
        <v>235</v>
      </c>
      <c r="D105" s="144" t="s">
        <v>306</v>
      </c>
      <c r="E105" s="318" t="s">
        <v>5450</v>
      </c>
      <c r="F105" s="107">
        <v>0</v>
      </c>
      <c r="G105" s="691"/>
      <c r="H105" s="691"/>
      <c r="I105" s="691" t="s">
        <v>540</v>
      </c>
      <c r="J105" s="682"/>
    </row>
    <row r="106" spans="2:10" x14ac:dyDescent="0.3">
      <c r="B106" s="691">
        <v>7</v>
      </c>
      <c r="C106" s="691" t="s">
        <v>235</v>
      </c>
      <c r="D106" s="144" t="s">
        <v>4880</v>
      </c>
      <c r="E106" s="318" t="s">
        <v>5450</v>
      </c>
      <c r="F106" s="107">
        <v>0</v>
      </c>
      <c r="G106" s="691"/>
      <c r="H106" s="691"/>
      <c r="I106" s="691"/>
      <c r="J106" s="682" t="s">
        <v>4881</v>
      </c>
    </row>
    <row r="107" spans="2:10" x14ac:dyDescent="0.3">
      <c r="B107" s="691">
        <v>8</v>
      </c>
      <c r="C107" s="691" t="s">
        <v>235</v>
      </c>
      <c r="D107" s="144" t="s">
        <v>4880</v>
      </c>
      <c r="E107" s="318" t="s">
        <v>5450</v>
      </c>
      <c r="F107" s="107">
        <v>0</v>
      </c>
      <c r="G107" s="691"/>
      <c r="H107" s="691"/>
      <c r="I107" s="691"/>
      <c r="J107" s="682"/>
    </row>
    <row r="108" spans="2:10" x14ac:dyDescent="0.3">
      <c r="B108" s="691">
        <v>9</v>
      </c>
      <c r="C108" s="691" t="s">
        <v>235</v>
      </c>
      <c r="D108" s="144" t="s">
        <v>4880</v>
      </c>
      <c r="E108" s="318" t="s">
        <v>5450</v>
      </c>
      <c r="F108" s="107">
        <v>0</v>
      </c>
      <c r="G108" s="691"/>
      <c r="H108" s="691"/>
      <c r="I108" s="691"/>
      <c r="J108" s="682"/>
    </row>
    <row r="109" spans="2:10" s="101" customFormat="1" ht="26.4" x14ac:dyDescent="0.3">
      <c r="B109" s="691">
        <v>10</v>
      </c>
      <c r="C109" s="691" t="s">
        <v>235</v>
      </c>
      <c r="D109" s="144" t="s">
        <v>548</v>
      </c>
      <c r="E109" s="318" t="s">
        <v>5450</v>
      </c>
      <c r="F109" s="107">
        <v>0</v>
      </c>
      <c r="G109" s="682" t="s">
        <v>750</v>
      </c>
      <c r="H109" s="691"/>
      <c r="I109" s="691" t="s">
        <v>70</v>
      </c>
      <c r="J109" s="691" t="s">
        <v>762</v>
      </c>
    </row>
    <row r="110" spans="2:10" s="101" customFormat="1" ht="26.4" x14ac:dyDescent="0.3">
      <c r="B110" s="691">
        <v>11</v>
      </c>
      <c r="C110" s="691" t="s">
        <v>749</v>
      </c>
      <c r="D110" s="144" t="s">
        <v>546</v>
      </c>
      <c r="E110" s="318" t="s">
        <v>5450</v>
      </c>
      <c r="F110" s="107">
        <v>0</v>
      </c>
      <c r="G110" s="682" t="s">
        <v>750</v>
      </c>
      <c r="H110" s="691"/>
      <c r="I110" s="691" t="s">
        <v>70</v>
      </c>
      <c r="J110" s="682" t="s">
        <v>751</v>
      </c>
    </row>
    <row r="111" spans="2:10" s="101" customFormat="1" x14ac:dyDescent="0.3">
      <c r="B111" s="691">
        <v>12</v>
      </c>
      <c r="C111" s="691" t="s">
        <v>235</v>
      </c>
      <c r="D111" s="144" t="s">
        <v>788</v>
      </c>
      <c r="E111" s="318" t="s">
        <v>5450</v>
      </c>
      <c r="F111" s="107">
        <v>0</v>
      </c>
      <c r="G111" s="691"/>
      <c r="H111" s="691"/>
      <c r="I111" s="691" t="s">
        <v>540</v>
      </c>
      <c r="J111" s="682" t="s">
        <v>2320</v>
      </c>
    </row>
    <row r="112" spans="2:10" s="101" customFormat="1" ht="26.4" x14ac:dyDescent="0.3">
      <c r="B112" s="691">
        <v>13</v>
      </c>
      <c r="C112" s="691" t="s">
        <v>235</v>
      </c>
      <c r="D112" s="84" t="s">
        <v>4884</v>
      </c>
      <c r="E112" s="318" t="s">
        <v>5450</v>
      </c>
      <c r="F112" s="107">
        <v>0</v>
      </c>
      <c r="G112" s="691"/>
      <c r="H112" s="691"/>
      <c r="I112" s="691"/>
      <c r="J112" s="682" t="s">
        <v>4885</v>
      </c>
    </row>
    <row r="113" spans="2:10" x14ac:dyDescent="0.3">
      <c r="B113" s="2081" t="s">
        <v>975</v>
      </c>
      <c r="C113" s="2081"/>
      <c r="D113" s="2081"/>
      <c r="E113" s="2081"/>
      <c r="F113" s="2081"/>
      <c r="G113" s="2081"/>
      <c r="H113" s="2081"/>
      <c r="I113" s="2081"/>
      <c r="J113" s="2081"/>
    </row>
    <row r="114" spans="2:10" x14ac:dyDescent="0.3">
      <c r="B114" s="691">
        <v>1</v>
      </c>
      <c r="C114" s="691" t="s">
        <v>235</v>
      </c>
      <c r="D114" s="84" t="s">
        <v>4886</v>
      </c>
      <c r="E114" s="318" t="s">
        <v>5450</v>
      </c>
      <c r="F114" s="107">
        <v>0</v>
      </c>
      <c r="G114" s="691"/>
      <c r="H114" s="691"/>
      <c r="I114" s="691"/>
      <c r="J114" s="682"/>
    </row>
  </sheetData>
  <autoFilter ref="B5:J114" xr:uid="{00000000-0009-0000-0000-00000C000000}"/>
  <mergeCells count="10">
    <mergeCell ref="B2:J2"/>
    <mergeCell ref="B3:J3"/>
    <mergeCell ref="B4:J4"/>
    <mergeCell ref="B78:J78"/>
    <mergeCell ref="B113:J113"/>
    <mergeCell ref="B6:J6"/>
    <mergeCell ref="B52:J52"/>
    <mergeCell ref="B61:J61"/>
    <mergeCell ref="B93:J93"/>
    <mergeCell ref="B99:J99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8">
    <tabColor rgb="FFFFC000"/>
  </sheetPr>
  <dimension ref="B1:L43"/>
  <sheetViews>
    <sheetView showGridLines="0" workbookViewId="0">
      <pane ySplit="5" topLeftCell="A3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8.33203125" style="159" customWidth="1"/>
    <col min="5" max="5" width="11.5546875" style="62" customWidth="1"/>
    <col min="6" max="6" width="12" style="62" customWidth="1"/>
    <col min="7" max="7" width="11" style="62" customWidth="1"/>
    <col min="8" max="8" width="12.5546875" style="62" customWidth="1"/>
    <col min="9" max="9" width="14.44140625" style="62" customWidth="1"/>
    <col min="10" max="10" width="12.33203125" style="62" customWidth="1"/>
    <col min="11" max="11" width="20" style="302" customWidth="1"/>
    <col min="12" max="12" width="11.44140625" style="234"/>
  </cols>
  <sheetData>
    <row r="1" spans="2:12" s="101" customFormat="1" ht="13.5" customHeight="1" x14ac:dyDescent="0.3">
      <c r="B1" s="89"/>
      <c r="C1" s="89"/>
      <c r="D1" s="287"/>
      <c r="E1" s="89"/>
      <c r="F1" s="379"/>
      <c r="G1" s="89"/>
      <c r="H1" s="401"/>
      <c r="I1" s="372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5422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27" customHeight="1" x14ac:dyDescent="0.3">
      <c r="B7" s="7">
        <v>1</v>
      </c>
      <c r="C7" s="415" t="s">
        <v>27</v>
      </c>
      <c r="D7" s="806" t="s">
        <v>28</v>
      </c>
      <c r="E7" s="414">
        <v>40633</v>
      </c>
      <c r="F7" s="105">
        <v>216.82</v>
      </c>
      <c r="G7" s="105"/>
      <c r="H7" s="102"/>
      <c r="I7" s="102"/>
      <c r="J7" s="102" t="s">
        <v>70</v>
      </c>
      <c r="K7" s="85" t="s">
        <v>4592</v>
      </c>
      <c r="L7" s="236"/>
    </row>
    <row r="8" spans="2:12" s="183" customFormat="1" ht="27.75" customHeight="1" x14ac:dyDescent="0.3">
      <c r="B8" s="7">
        <v>2</v>
      </c>
      <c r="C8" s="412" t="s">
        <v>12</v>
      </c>
      <c r="D8" s="806" t="s">
        <v>4217</v>
      </c>
      <c r="E8" s="413" t="s">
        <v>13</v>
      </c>
      <c r="F8" s="547">
        <v>0</v>
      </c>
      <c r="G8" s="547"/>
      <c r="H8" s="102"/>
      <c r="I8" s="102"/>
      <c r="J8" s="102" t="s">
        <v>70</v>
      </c>
      <c r="K8" s="85" t="s">
        <v>4592</v>
      </c>
      <c r="L8" s="236"/>
    </row>
    <row r="9" spans="2:12" s="183" customFormat="1" ht="28.5" customHeight="1" x14ac:dyDescent="0.3">
      <c r="B9" s="7">
        <v>3</v>
      </c>
      <c r="C9" s="412" t="s">
        <v>4593</v>
      </c>
      <c r="D9" s="806" t="s">
        <v>15</v>
      </c>
      <c r="E9" s="414">
        <v>38718</v>
      </c>
      <c r="F9" s="547"/>
      <c r="G9" s="547"/>
      <c r="H9" s="102"/>
      <c r="I9" s="102"/>
      <c r="J9" s="102" t="s">
        <v>70</v>
      </c>
      <c r="K9" s="85" t="s">
        <v>4594</v>
      </c>
      <c r="L9" s="236"/>
    </row>
    <row r="10" spans="2:12" s="183" customFormat="1" ht="27.75" customHeight="1" x14ac:dyDescent="0.3">
      <c r="B10" s="7">
        <v>4</v>
      </c>
      <c r="C10" s="412" t="s">
        <v>1904</v>
      </c>
      <c r="D10" s="806" t="s">
        <v>15</v>
      </c>
      <c r="E10" s="413"/>
      <c r="F10" s="547"/>
      <c r="G10" s="547"/>
      <c r="H10" s="102"/>
      <c r="I10" s="102"/>
      <c r="J10" s="102" t="s">
        <v>70</v>
      </c>
      <c r="K10" s="85" t="s">
        <v>4595</v>
      </c>
      <c r="L10" s="236"/>
    </row>
    <row r="11" spans="2:12" s="183" customFormat="1" ht="27.75" customHeight="1" x14ac:dyDescent="0.3">
      <c r="B11" s="7">
        <v>5</v>
      </c>
      <c r="C11" s="147" t="s">
        <v>78</v>
      </c>
      <c r="D11" s="153" t="s">
        <v>486</v>
      </c>
      <c r="E11" s="36"/>
      <c r="F11" s="204"/>
      <c r="G11" s="12"/>
      <c r="H11" s="204"/>
      <c r="I11" s="102"/>
      <c r="J11" s="102" t="s">
        <v>70</v>
      </c>
      <c r="K11" s="207" t="s">
        <v>4558</v>
      </c>
      <c r="L11" s="236"/>
    </row>
    <row r="12" spans="2:12" s="183" customFormat="1" ht="30" customHeight="1" x14ac:dyDescent="0.3">
      <c r="B12" s="7">
        <v>6</v>
      </c>
      <c r="C12" s="147" t="s">
        <v>78</v>
      </c>
      <c r="D12" s="806" t="s">
        <v>15</v>
      </c>
      <c r="E12" s="413"/>
      <c r="F12" s="547"/>
      <c r="G12" s="547"/>
      <c r="H12" s="102"/>
      <c r="I12" s="102"/>
      <c r="J12" s="102" t="s">
        <v>70</v>
      </c>
      <c r="K12" s="85" t="s">
        <v>4594</v>
      </c>
      <c r="L12" s="236"/>
    </row>
    <row r="13" spans="2:12" s="183" customFormat="1" ht="29.25" customHeight="1" x14ac:dyDescent="0.3">
      <c r="B13" s="7">
        <v>7</v>
      </c>
      <c r="C13" s="147" t="s">
        <v>78</v>
      </c>
      <c r="D13" s="806" t="s">
        <v>1076</v>
      </c>
      <c r="E13" s="413"/>
      <c r="F13" s="547"/>
      <c r="G13" s="547"/>
      <c r="H13" s="102"/>
      <c r="I13" s="102"/>
      <c r="J13" s="102" t="s">
        <v>70</v>
      </c>
      <c r="K13" s="85" t="s">
        <v>4594</v>
      </c>
      <c r="L13" s="236"/>
    </row>
    <row r="14" spans="2:12" s="183" customFormat="1" ht="29.25" customHeight="1" x14ac:dyDescent="0.3">
      <c r="B14" s="7">
        <v>8</v>
      </c>
      <c r="C14" s="147" t="s">
        <v>78</v>
      </c>
      <c r="D14" s="806" t="s">
        <v>4597</v>
      </c>
      <c r="E14" s="413"/>
      <c r="F14" s="547"/>
      <c r="G14" s="547"/>
      <c r="H14" s="102"/>
      <c r="I14" s="102"/>
      <c r="J14" s="102" t="s">
        <v>70</v>
      </c>
      <c r="K14" s="85" t="s">
        <v>4594</v>
      </c>
      <c r="L14" s="236"/>
    </row>
    <row r="15" spans="2:12" s="183" customFormat="1" ht="41.25" customHeight="1" x14ac:dyDescent="0.3">
      <c r="B15" s="7">
        <v>9</v>
      </c>
      <c r="C15" s="147" t="s">
        <v>78</v>
      </c>
      <c r="D15" s="806" t="s">
        <v>4596</v>
      </c>
      <c r="E15" s="413"/>
      <c r="F15" s="547"/>
      <c r="G15" s="547"/>
      <c r="H15" s="102"/>
      <c r="I15" s="102"/>
      <c r="J15" s="102" t="s">
        <v>70</v>
      </c>
      <c r="K15" s="85"/>
      <c r="L15" s="236"/>
    </row>
    <row r="16" spans="2:12" s="101" customFormat="1" ht="14.25" customHeight="1" x14ac:dyDescent="0.3">
      <c r="B16" s="2077" t="s">
        <v>103</v>
      </c>
      <c r="C16" s="2077"/>
      <c r="D16" s="2077"/>
      <c r="E16" s="2077"/>
      <c r="F16" s="2077"/>
      <c r="G16" s="2077"/>
      <c r="H16" s="2077"/>
      <c r="I16" s="2077"/>
      <c r="J16" s="2077"/>
      <c r="K16" s="2077"/>
      <c r="L16" s="235"/>
    </row>
    <row r="17" spans="2:12" s="101" customFormat="1" ht="27" customHeight="1" x14ac:dyDescent="0.3">
      <c r="B17" s="7">
        <v>1</v>
      </c>
      <c r="C17" s="16" t="s">
        <v>3480</v>
      </c>
      <c r="D17" s="28" t="s">
        <v>3481</v>
      </c>
      <c r="E17" s="26">
        <v>42941</v>
      </c>
      <c r="F17" s="450">
        <v>389.4</v>
      </c>
      <c r="G17" s="63"/>
      <c r="H17" s="95"/>
      <c r="I17" s="7"/>
      <c r="J17" s="102" t="s">
        <v>70</v>
      </c>
      <c r="K17" s="420"/>
      <c r="L17" s="235"/>
    </row>
    <row r="18" spans="2:12" s="294" customFormat="1" ht="27.75" customHeight="1" x14ac:dyDescent="0.3">
      <c r="B18" s="7">
        <v>2</v>
      </c>
      <c r="C18" s="7" t="s">
        <v>1332</v>
      </c>
      <c r="D18" s="86" t="s">
        <v>82</v>
      </c>
      <c r="E18" s="7"/>
      <c r="F18" s="7"/>
      <c r="G18" s="7" t="s">
        <v>1542</v>
      </c>
      <c r="H18" s="7"/>
      <c r="I18" s="7"/>
      <c r="J18" s="102" t="s">
        <v>70</v>
      </c>
      <c r="K18" s="162" t="s">
        <v>4598</v>
      </c>
      <c r="L18" s="293"/>
    </row>
    <row r="19" spans="2:12" s="294" customFormat="1" ht="18.75" customHeight="1" x14ac:dyDescent="0.3">
      <c r="B19" s="7">
        <v>3</v>
      </c>
      <c r="C19" s="7" t="s">
        <v>4359</v>
      </c>
      <c r="D19" s="86" t="s">
        <v>79</v>
      </c>
      <c r="E19" s="7"/>
      <c r="F19" s="7"/>
      <c r="G19" s="7" t="s">
        <v>1027</v>
      </c>
      <c r="H19" s="7"/>
      <c r="I19" s="7"/>
      <c r="J19" s="7" t="s">
        <v>4239</v>
      </c>
      <c r="K19" s="162"/>
      <c r="L19" s="293"/>
    </row>
    <row r="20" spans="2:12" s="294" customFormat="1" ht="27.75" customHeight="1" x14ac:dyDescent="0.3">
      <c r="B20" s="7">
        <v>4</v>
      </c>
      <c r="C20" s="7" t="s">
        <v>4359</v>
      </c>
      <c r="D20" s="86" t="s">
        <v>88</v>
      </c>
      <c r="E20" s="7"/>
      <c r="F20" s="7"/>
      <c r="G20" s="7" t="s">
        <v>901</v>
      </c>
      <c r="H20" s="7"/>
      <c r="I20" s="7"/>
      <c r="J20" s="102" t="s">
        <v>70</v>
      </c>
      <c r="K20" s="162" t="s">
        <v>4599</v>
      </c>
      <c r="L20" s="293"/>
    </row>
    <row r="21" spans="2:12" s="553" customFormat="1" x14ac:dyDescent="0.3">
      <c r="B21" s="7">
        <v>5</v>
      </c>
      <c r="C21" s="7" t="s">
        <v>4359</v>
      </c>
      <c r="D21" s="28" t="s">
        <v>79</v>
      </c>
      <c r="E21" s="26"/>
      <c r="F21" s="450"/>
      <c r="G21" s="63" t="s">
        <v>2254</v>
      </c>
      <c r="H21" s="95"/>
      <c r="I21" s="7"/>
      <c r="J21" s="102" t="s">
        <v>70</v>
      </c>
      <c r="K21" s="420"/>
      <c r="L21" s="552"/>
    </row>
    <row r="22" spans="2:12" s="553" customFormat="1" ht="39.75" customHeight="1" x14ac:dyDescent="0.3">
      <c r="B22" s="7">
        <v>6</v>
      </c>
      <c r="C22" s="7" t="s">
        <v>4359</v>
      </c>
      <c r="D22" s="151" t="s">
        <v>82</v>
      </c>
      <c r="E22" s="26"/>
      <c r="F22" s="450"/>
      <c r="G22" s="63" t="s">
        <v>889</v>
      </c>
      <c r="H22" s="95"/>
      <c r="I22" s="7"/>
      <c r="J22" s="102" t="s">
        <v>70</v>
      </c>
      <c r="K22" s="85" t="s">
        <v>5343</v>
      </c>
      <c r="L22" s="552"/>
    </row>
    <row r="23" spans="2:12" s="553" customFormat="1" ht="42" customHeight="1" x14ac:dyDescent="0.3">
      <c r="B23" s="7">
        <v>7</v>
      </c>
      <c r="C23" s="7" t="s">
        <v>4359</v>
      </c>
      <c r="D23" s="151" t="s">
        <v>79</v>
      </c>
      <c r="E23" s="149"/>
      <c r="F23" s="42"/>
      <c r="G23" s="63" t="s">
        <v>170</v>
      </c>
      <c r="H23" s="95"/>
      <c r="I23" s="7"/>
      <c r="J23" s="102" t="s">
        <v>70</v>
      </c>
      <c r="K23" s="85" t="s">
        <v>5343</v>
      </c>
      <c r="L23" s="552"/>
    </row>
    <row r="24" spans="2:12" s="553" customFormat="1" x14ac:dyDescent="0.3">
      <c r="B24" s="7">
        <v>8</v>
      </c>
      <c r="C24" s="7" t="s">
        <v>4359</v>
      </c>
      <c r="D24" s="151" t="s">
        <v>82</v>
      </c>
      <c r="E24" s="149"/>
      <c r="F24" s="42"/>
      <c r="G24" s="63" t="s">
        <v>901</v>
      </c>
      <c r="H24" s="95" t="s">
        <v>4600</v>
      </c>
      <c r="I24" s="7"/>
      <c r="J24" s="102" t="s">
        <v>70</v>
      </c>
      <c r="K24" s="420"/>
      <c r="L24" s="552"/>
    </row>
    <row r="25" spans="2:12" s="553" customFormat="1" x14ac:dyDescent="0.3">
      <c r="B25" s="7">
        <v>9</v>
      </c>
      <c r="C25" s="7" t="s">
        <v>4359</v>
      </c>
      <c r="D25" s="151" t="s">
        <v>55</v>
      </c>
      <c r="E25" s="149"/>
      <c r="F25" s="42"/>
      <c r="G25" s="63" t="s">
        <v>1144</v>
      </c>
      <c r="H25" s="95"/>
      <c r="I25" s="7"/>
      <c r="J25" s="102" t="s">
        <v>70</v>
      </c>
      <c r="K25" s="420"/>
      <c r="L25" s="552"/>
    </row>
    <row r="26" spans="2:12" s="553" customFormat="1" x14ac:dyDescent="0.3">
      <c r="B26" s="7">
        <v>10</v>
      </c>
      <c r="C26" s="7" t="s">
        <v>4359</v>
      </c>
      <c r="D26" s="151" t="s">
        <v>55</v>
      </c>
      <c r="E26" s="149"/>
      <c r="F26" s="42"/>
      <c r="G26" s="63" t="s">
        <v>1144</v>
      </c>
      <c r="H26" s="95"/>
      <c r="I26" s="7"/>
      <c r="J26" s="102" t="s">
        <v>70</v>
      </c>
      <c r="K26" s="807"/>
      <c r="L26" s="552"/>
    </row>
    <row r="27" spans="2:12" s="101" customFormat="1" x14ac:dyDescent="0.3">
      <c r="B27" s="2077" t="s">
        <v>4228</v>
      </c>
      <c r="C27" s="2077"/>
      <c r="D27" s="2077"/>
      <c r="E27" s="2077"/>
      <c r="F27" s="2077"/>
      <c r="G27" s="2077"/>
      <c r="H27" s="2077"/>
      <c r="I27" s="2077"/>
      <c r="J27" s="2077"/>
      <c r="K27" s="2077"/>
      <c r="L27" s="235"/>
    </row>
    <row r="28" spans="2:12" s="183" customFormat="1" x14ac:dyDescent="0.3">
      <c r="B28" s="7">
        <v>1</v>
      </c>
      <c r="C28" s="27" t="s">
        <v>5205</v>
      </c>
      <c r="D28" s="452" t="s">
        <v>3482</v>
      </c>
      <c r="E28" s="27"/>
      <c r="F28" s="447"/>
      <c r="G28" s="65"/>
      <c r="H28" s="95"/>
      <c r="I28" s="169"/>
      <c r="J28" s="7"/>
      <c r="K28" s="808"/>
      <c r="L28" s="236"/>
    </row>
    <row r="29" spans="2:12" s="183" customFormat="1" x14ac:dyDescent="0.3">
      <c r="B29" s="7">
        <v>2</v>
      </c>
      <c r="C29" s="27" t="s">
        <v>235</v>
      </c>
      <c r="D29" s="452" t="s">
        <v>3483</v>
      </c>
      <c r="E29" s="27"/>
      <c r="F29" s="447"/>
      <c r="G29" s="65"/>
      <c r="H29" s="95"/>
      <c r="I29" s="169"/>
      <c r="J29" s="7"/>
      <c r="K29" s="808"/>
      <c r="L29" s="236"/>
    </row>
    <row r="30" spans="2:12" s="183" customFormat="1" x14ac:dyDescent="0.3">
      <c r="B30" s="7">
        <v>3</v>
      </c>
      <c r="C30" s="16" t="s">
        <v>3484</v>
      </c>
      <c r="D30" s="16" t="s">
        <v>32</v>
      </c>
      <c r="E30" s="113"/>
      <c r="F30" s="50"/>
      <c r="G30" s="443"/>
      <c r="H30" s="443"/>
      <c r="I30" s="443"/>
      <c r="J30" s="443"/>
      <c r="K30" s="791"/>
      <c r="L30" s="236"/>
    </row>
    <row r="31" spans="2:12" s="183" customFormat="1" x14ac:dyDescent="0.3">
      <c r="B31" s="7">
        <v>4</v>
      </c>
      <c r="C31" s="16" t="s">
        <v>3480</v>
      </c>
      <c r="D31" s="16" t="s">
        <v>3485</v>
      </c>
      <c r="E31" s="113"/>
      <c r="F31" s="50"/>
      <c r="G31" s="443"/>
      <c r="H31" s="443"/>
      <c r="I31" s="443"/>
      <c r="J31" s="443"/>
      <c r="K31" s="809"/>
      <c r="L31" s="236"/>
    </row>
    <row r="32" spans="2:12" x14ac:dyDescent="0.3">
      <c r="B32" s="7">
        <v>5</v>
      </c>
      <c r="C32" s="16" t="s">
        <v>3486</v>
      </c>
      <c r="D32" s="16" t="s">
        <v>82</v>
      </c>
      <c r="E32" s="67"/>
      <c r="F32" s="67"/>
      <c r="G32" s="67"/>
      <c r="H32" s="67"/>
      <c r="I32" s="67"/>
      <c r="J32" s="67"/>
      <c r="K32" s="810"/>
    </row>
    <row r="33" spans="2:11" x14ac:dyDescent="0.3">
      <c r="B33" s="7">
        <v>6</v>
      </c>
      <c r="C33" s="16" t="s">
        <v>1332</v>
      </c>
      <c r="D33" s="16" t="s">
        <v>82</v>
      </c>
      <c r="E33" s="67"/>
      <c r="F33" s="67"/>
      <c r="G33" s="67"/>
      <c r="H33" s="67"/>
      <c r="I33" s="67"/>
      <c r="J33" s="67"/>
      <c r="K33" s="810"/>
    </row>
    <row r="34" spans="2:11" x14ac:dyDescent="0.3">
      <c r="B34" s="7">
        <v>7</v>
      </c>
      <c r="C34" s="24" t="s">
        <v>3476</v>
      </c>
      <c r="D34" s="28" t="s">
        <v>32</v>
      </c>
      <c r="E34" s="29">
        <v>42495</v>
      </c>
      <c r="F34" s="434">
        <v>169</v>
      </c>
      <c r="G34" s="402"/>
      <c r="H34" s="147"/>
      <c r="I34" s="7"/>
      <c r="J34" s="7"/>
      <c r="K34" s="37"/>
    </row>
    <row r="35" spans="2:11" x14ac:dyDescent="0.3">
      <c r="B35" s="7">
        <v>8</v>
      </c>
      <c r="C35" s="24" t="s">
        <v>3477</v>
      </c>
      <c r="D35" s="28" t="s">
        <v>1076</v>
      </c>
      <c r="E35" s="29">
        <v>40669</v>
      </c>
      <c r="F35" s="434">
        <v>61</v>
      </c>
      <c r="G35" s="402"/>
      <c r="H35" s="147"/>
      <c r="I35" s="7"/>
      <c r="J35" s="7"/>
      <c r="K35" s="19"/>
    </row>
    <row r="36" spans="2:11" x14ac:dyDescent="0.3">
      <c r="B36" s="7">
        <v>9</v>
      </c>
      <c r="C36" s="24" t="s">
        <v>3478</v>
      </c>
      <c r="D36" s="28" t="s">
        <v>9</v>
      </c>
      <c r="E36" s="29">
        <v>40669</v>
      </c>
      <c r="F36" s="434">
        <v>153.94999999999999</v>
      </c>
      <c r="G36" s="402"/>
      <c r="H36" s="147"/>
      <c r="I36" s="7"/>
      <c r="J36" s="7"/>
      <c r="K36" s="170"/>
    </row>
    <row r="37" spans="2:11" x14ac:dyDescent="0.3">
      <c r="B37" s="7">
        <v>10</v>
      </c>
      <c r="C37" s="24" t="s">
        <v>3479</v>
      </c>
      <c r="D37" s="28" t="s">
        <v>36</v>
      </c>
      <c r="E37" s="29">
        <v>40723</v>
      </c>
      <c r="F37" s="434">
        <v>750</v>
      </c>
      <c r="G37" s="280"/>
      <c r="H37" s="444"/>
      <c r="I37" s="283"/>
      <c r="J37" s="283"/>
      <c r="K37" s="497"/>
    </row>
    <row r="38" spans="2:11" x14ac:dyDescent="0.3">
      <c r="B38" s="254"/>
      <c r="C38" s="1022"/>
      <c r="D38" s="1023"/>
      <c r="E38" s="1024"/>
      <c r="F38" s="1025"/>
      <c r="G38" s="1026"/>
      <c r="H38" s="1027"/>
      <c r="I38" s="1028"/>
      <c r="J38" s="1028"/>
      <c r="K38" s="1029"/>
    </row>
    <row r="39" spans="2:11" x14ac:dyDescent="0.3">
      <c r="B39" s="254"/>
      <c r="C39" s="1022"/>
      <c r="D39" s="1023"/>
      <c r="E39" s="1024"/>
      <c r="F39" s="1025"/>
      <c r="G39" s="1026"/>
      <c r="H39" s="1027"/>
      <c r="I39" s="1028"/>
      <c r="J39" s="1028"/>
      <c r="K39" s="1029"/>
    </row>
    <row r="40" spans="2:11" x14ac:dyDescent="0.3">
      <c r="B40" s="254"/>
      <c r="C40" s="1022"/>
      <c r="D40" s="1023"/>
      <c r="E40" s="1024"/>
      <c r="F40" s="1025"/>
      <c r="G40" s="1026"/>
      <c r="H40" s="1027"/>
      <c r="I40" s="1028"/>
      <c r="J40" s="1028"/>
      <c r="K40" s="1029"/>
    </row>
    <row r="41" spans="2:11" x14ac:dyDescent="0.3">
      <c r="B41" s="1084"/>
      <c r="C41" s="1085"/>
      <c r="D41" s="1086"/>
      <c r="E41" s="1024"/>
      <c r="F41" s="1025"/>
      <c r="G41" s="1026"/>
      <c r="H41" s="1027"/>
      <c r="I41" s="1028"/>
      <c r="J41" s="1028"/>
      <c r="K41" s="1029"/>
    </row>
    <row r="42" spans="2:11" x14ac:dyDescent="0.3">
      <c r="B42" s="2065" t="s">
        <v>4240</v>
      </c>
      <c r="C42" s="2065"/>
      <c r="D42" s="2065"/>
      <c r="E42" s="1024"/>
      <c r="F42" s="1025"/>
      <c r="G42" s="1026"/>
      <c r="H42" s="1027"/>
      <c r="I42" s="1028"/>
      <c r="J42" s="1028"/>
      <c r="K42" s="1029"/>
    </row>
    <row r="43" spans="2:11" x14ac:dyDescent="0.3">
      <c r="B43" s="2065" t="s">
        <v>4241</v>
      </c>
      <c r="C43" s="2065"/>
      <c r="D43" s="2065"/>
      <c r="E43" s="1024"/>
      <c r="F43" s="1025"/>
      <c r="G43" s="1026"/>
      <c r="H43" s="1027"/>
      <c r="I43" s="1028"/>
      <c r="J43" s="1028"/>
      <c r="K43" s="1029"/>
    </row>
  </sheetData>
  <autoFilter ref="B5:K37" xr:uid="{00000000-0009-0000-0000-00000D000000}"/>
  <mergeCells count="9">
    <mergeCell ref="B42:D42"/>
    <mergeCell ref="B43:D43"/>
    <mergeCell ref="B27:K27"/>
    <mergeCell ref="J1:K1"/>
    <mergeCell ref="B2:K2"/>
    <mergeCell ref="B3:K3"/>
    <mergeCell ref="B4:K4"/>
    <mergeCell ref="B6:K6"/>
    <mergeCell ref="B16:K16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>
    <tabColor rgb="FFFFC000"/>
  </sheetPr>
  <dimension ref="B1:L156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404" customWidth="1"/>
    <col min="3" max="3" width="13.5546875" style="404" customWidth="1"/>
    <col min="4" max="4" width="18.33203125" style="542" customWidth="1"/>
    <col min="5" max="5" width="11.5546875" style="404" customWidth="1"/>
    <col min="6" max="6" width="12" style="404" customWidth="1"/>
    <col min="7" max="7" width="11" style="404" customWidth="1"/>
    <col min="8" max="8" width="12.44140625" style="404" customWidth="1"/>
    <col min="9" max="9" width="14.44140625" style="404" customWidth="1"/>
    <col min="10" max="10" width="12.33203125" style="404" customWidth="1"/>
    <col min="11" max="11" width="20" style="404" customWidth="1"/>
    <col min="12" max="12" width="11.44140625" style="234"/>
  </cols>
  <sheetData>
    <row r="1" spans="2:12" s="101" customFormat="1" ht="18.75" customHeight="1" x14ac:dyDescent="0.3">
      <c r="B1" s="400"/>
      <c r="C1" s="400"/>
      <c r="D1" s="431"/>
      <c r="E1" s="400"/>
      <c r="F1" s="405"/>
      <c r="G1" s="400"/>
      <c r="H1" s="406"/>
      <c r="I1" s="327"/>
      <c r="J1" s="2098"/>
      <c r="K1" s="2098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3231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1038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06" t="s">
        <v>5</v>
      </c>
      <c r="L5" s="235"/>
    </row>
    <row r="6" spans="2:12" s="101" customFormat="1" ht="15" customHeight="1" x14ac:dyDescent="0.3">
      <c r="B6" s="2091" t="s">
        <v>3043</v>
      </c>
      <c r="C6" s="2091"/>
      <c r="D6" s="2091"/>
      <c r="E6" s="2091"/>
      <c r="F6" s="2091"/>
      <c r="G6" s="2091"/>
      <c r="H6" s="2091"/>
      <c r="I6" s="2091"/>
      <c r="J6" s="2091"/>
      <c r="K6" s="2091"/>
      <c r="L6" s="235"/>
    </row>
    <row r="7" spans="2:12" s="183" customFormat="1" ht="16.5" customHeight="1" x14ac:dyDescent="0.3">
      <c r="B7" s="106">
        <v>1</v>
      </c>
      <c r="C7" s="113" t="s">
        <v>3166</v>
      </c>
      <c r="D7" s="170" t="s">
        <v>11</v>
      </c>
      <c r="E7" s="192">
        <v>44028</v>
      </c>
      <c r="F7" s="50">
        <v>148.29</v>
      </c>
      <c r="G7" s="407"/>
      <c r="H7" s="117"/>
      <c r="I7" s="106"/>
      <c r="J7" s="94" t="s">
        <v>70</v>
      </c>
      <c r="K7" s="65" t="s">
        <v>4389</v>
      </c>
      <c r="L7" s="236"/>
    </row>
    <row r="8" spans="2:12" s="183" customFormat="1" ht="17.25" customHeight="1" x14ac:dyDescent="0.3">
      <c r="B8" s="106">
        <v>2</v>
      </c>
      <c r="C8" s="113" t="s">
        <v>3167</v>
      </c>
      <c r="D8" s="170" t="s">
        <v>3168</v>
      </c>
      <c r="E8" s="192">
        <v>44028</v>
      </c>
      <c r="F8" s="50">
        <v>64.95</v>
      </c>
      <c r="G8" s="407"/>
      <c r="H8" s="117" t="s">
        <v>3169</v>
      </c>
      <c r="I8" s="106"/>
      <c r="J8" s="94" t="s">
        <v>70</v>
      </c>
      <c r="K8" s="65"/>
      <c r="L8" s="236"/>
    </row>
    <row r="9" spans="2:12" s="183" customFormat="1" ht="23.25" customHeight="1" x14ac:dyDescent="0.3">
      <c r="B9" s="106">
        <v>3</v>
      </c>
      <c r="C9" s="113" t="s">
        <v>3170</v>
      </c>
      <c r="D9" s="170" t="s">
        <v>3168</v>
      </c>
      <c r="E9" s="192">
        <v>44028</v>
      </c>
      <c r="F9" s="50">
        <v>64.95</v>
      </c>
      <c r="G9" s="407"/>
      <c r="H9" s="117" t="s">
        <v>3169</v>
      </c>
      <c r="I9" s="106"/>
      <c r="J9" s="94" t="s">
        <v>70</v>
      </c>
      <c r="K9" s="65"/>
      <c r="L9" s="236"/>
    </row>
    <row r="10" spans="2:12" s="183" customFormat="1" x14ac:dyDescent="0.3">
      <c r="B10" s="106">
        <v>4</v>
      </c>
      <c r="C10" s="113" t="s">
        <v>3171</v>
      </c>
      <c r="D10" s="170" t="s">
        <v>3168</v>
      </c>
      <c r="E10" s="192">
        <v>44028</v>
      </c>
      <c r="F10" s="50">
        <v>64.95</v>
      </c>
      <c r="G10" s="407"/>
      <c r="H10" s="117" t="s">
        <v>3169</v>
      </c>
      <c r="I10" s="106"/>
      <c r="J10" s="94" t="s">
        <v>70</v>
      </c>
      <c r="K10" s="65"/>
      <c r="L10" s="236"/>
    </row>
    <row r="11" spans="2:12" s="183" customFormat="1" x14ac:dyDescent="0.3">
      <c r="B11" s="106">
        <v>5</v>
      </c>
      <c r="C11" s="113" t="s">
        <v>3172</v>
      </c>
      <c r="D11" s="170" t="s">
        <v>3168</v>
      </c>
      <c r="E11" s="192">
        <v>44028</v>
      </c>
      <c r="F11" s="50">
        <v>64.95</v>
      </c>
      <c r="G11" s="407"/>
      <c r="H11" s="117" t="s">
        <v>3169</v>
      </c>
      <c r="I11" s="106"/>
      <c r="J11" s="94" t="s">
        <v>70</v>
      </c>
      <c r="K11" s="65"/>
      <c r="L11" s="236"/>
    </row>
    <row r="12" spans="2:12" s="183" customFormat="1" x14ac:dyDescent="0.3">
      <c r="B12" s="106">
        <v>6</v>
      </c>
      <c r="C12" s="113" t="s">
        <v>3173</v>
      </c>
      <c r="D12" s="170" t="s">
        <v>1446</v>
      </c>
      <c r="E12" s="192">
        <v>44028</v>
      </c>
      <c r="F12" s="50">
        <v>310</v>
      </c>
      <c r="G12" s="407"/>
      <c r="H12" s="117"/>
      <c r="I12" s="106"/>
      <c r="J12" s="94" t="s">
        <v>70</v>
      </c>
      <c r="K12" s="65" t="s">
        <v>4390</v>
      </c>
      <c r="L12" s="236"/>
    </row>
    <row r="13" spans="2:12" s="183" customFormat="1" x14ac:dyDescent="0.3">
      <c r="B13" s="106">
        <v>7</v>
      </c>
      <c r="C13" s="113" t="s">
        <v>3174</v>
      </c>
      <c r="D13" s="170" t="s">
        <v>3177</v>
      </c>
      <c r="E13" s="192">
        <v>44028</v>
      </c>
      <c r="F13" s="50">
        <v>107.12</v>
      </c>
      <c r="G13" s="407"/>
      <c r="H13" s="117"/>
      <c r="I13" s="106"/>
      <c r="J13" s="94" t="s">
        <v>70</v>
      </c>
      <c r="K13" s="65"/>
      <c r="L13" s="236"/>
    </row>
    <row r="14" spans="2:12" s="183" customFormat="1" x14ac:dyDescent="0.3">
      <c r="B14" s="106">
        <v>8</v>
      </c>
      <c r="C14" s="113" t="s">
        <v>3175</v>
      </c>
      <c r="D14" s="170" t="s">
        <v>3177</v>
      </c>
      <c r="E14" s="192">
        <v>44028</v>
      </c>
      <c r="F14" s="50">
        <v>107.12</v>
      </c>
      <c r="G14" s="407"/>
      <c r="H14" s="117"/>
      <c r="I14" s="106"/>
      <c r="J14" s="94" t="s">
        <v>70</v>
      </c>
      <c r="K14" s="65"/>
      <c r="L14" s="236"/>
    </row>
    <row r="15" spans="2:12" s="183" customFormat="1" x14ac:dyDescent="0.3">
      <c r="B15" s="106">
        <v>9</v>
      </c>
      <c r="C15" s="113" t="s">
        <v>3176</v>
      </c>
      <c r="D15" s="170" t="s">
        <v>3177</v>
      </c>
      <c r="E15" s="192">
        <v>44028</v>
      </c>
      <c r="F15" s="50">
        <v>107.12</v>
      </c>
      <c r="G15" s="407"/>
      <c r="H15" s="117"/>
      <c r="I15" s="106"/>
      <c r="J15" s="94" t="s">
        <v>70</v>
      </c>
      <c r="K15" s="65"/>
      <c r="L15" s="236"/>
    </row>
    <row r="16" spans="2:12" s="183" customFormat="1" x14ac:dyDescent="0.3">
      <c r="B16" s="106">
        <v>10</v>
      </c>
      <c r="C16" s="113" t="s">
        <v>3178</v>
      </c>
      <c r="D16" s="170" t="s">
        <v>3181</v>
      </c>
      <c r="E16" s="192">
        <v>44028</v>
      </c>
      <c r="F16" s="50">
        <v>29.26</v>
      </c>
      <c r="G16" s="407"/>
      <c r="H16" s="117" t="s">
        <v>3182</v>
      </c>
      <c r="I16" s="106"/>
      <c r="J16" s="94" t="s">
        <v>70</v>
      </c>
      <c r="K16" s="65"/>
      <c r="L16" s="236"/>
    </row>
    <row r="17" spans="2:12" s="183" customFormat="1" x14ac:dyDescent="0.3">
      <c r="B17" s="106">
        <v>11</v>
      </c>
      <c r="C17" s="113" t="s">
        <v>3179</v>
      </c>
      <c r="D17" s="170" t="s">
        <v>3181</v>
      </c>
      <c r="E17" s="192">
        <v>44028</v>
      </c>
      <c r="F17" s="50">
        <v>29.26</v>
      </c>
      <c r="G17" s="407"/>
      <c r="H17" s="117" t="s">
        <v>3182</v>
      </c>
      <c r="I17" s="106"/>
      <c r="J17" s="94" t="s">
        <v>70</v>
      </c>
      <c r="K17" s="65"/>
      <c r="L17" s="236"/>
    </row>
    <row r="18" spans="2:12" s="183" customFormat="1" x14ac:dyDescent="0.3">
      <c r="B18" s="106">
        <v>12</v>
      </c>
      <c r="C18" s="113" t="s">
        <v>3180</v>
      </c>
      <c r="D18" s="170" t="s">
        <v>3181</v>
      </c>
      <c r="E18" s="192">
        <v>44028</v>
      </c>
      <c r="F18" s="50">
        <v>29.26</v>
      </c>
      <c r="G18" s="407"/>
      <c r="H18" s="117" t="s">
        <v>3182</v>
      </c>
      <c r="I18" s="106"/>
      <c r="J18" s="94" t="s">
        <v>70</v>
      </c>
      <c r="K18" s="65"/>
      <c r="L18" s="236"/>
    </row>
    <row r="19" spans="2:12" s="183" customFormat="1" ht="24" x14ac:dyDescent="0.3">
      <c r="B19" s="106">
        <v>13</v>
      </c>
      <c r="C19" s="113" t="s">
        <v>3183</v>
      </c>
      <c r="D19" s="170" t="s">
        <v>3185</v>
      </c>
      <c r="E19" s="192">
        <v>44028</v>
      </c>
      <c r="F19" s="50">
        <v>114.29</v>
      </c>
      <c r="G19" s="407"/>
      <c r="H19" s="117"/>
      <c r="I19" s="106"/>
      <c r="J19" s="94" t="s">
        <v>70</v>
      </c>
      <c r="K19" s="65"/>
      <c r="L19" s="236"/>
    </row>
    <row r="20" spans="2:12" s="183" customFormat="1" ht="24" x14ac:dyDescent="0.3">
      <c r="B20" s="106">
        <v>14</v>
      </c>
      <c r="C20" s="113" t="s">
        <v>3184</v>
      </c>
      <c r="D20" s="170" t="s">
        <v>3185</v>
      </c>
      <c r="E20" s="192">
        <v>44028</v>
      </c>
      <c r="F20" s="50">
        <v>114.29</v>
      </c>
      <c r="G20" s="407"/>
      <c r="H20" s="117"/>
      <c r="I20" s="106"/>
      <c r="J20" s="94" t="s">
        <v>70</v>
      </c>
      <c r="K20" s="65"/>
      <c r="L20" s="236"/>
    </row>
    <row r="21" spans="2:12" s="183" customFormat="1" ht="18" customHeight="1" x14ac:dyDescent="0.3">
      <c r="B21" s="106">
        <v>15</v>
      </c>
      <c r="C21" s="113" t="s">
        <v>3186</v>
      </c>
      <c r="D21" s="170" t="s">
        <v>3226</v>
      </c>
      <c r="E21" s="192">
        <v>44069</v>
      </c>
      <c r="F21" s="50">
        <v>166</v>
      </c>
      <c r="G21" s="407"/>
      <c r="H21" s="117"/>
      <c r="I21" s="106"/>
      <c r="J21" s="94" t="s">
        <v>70</v>
      </c>
      <c r="K21" s="65" t="s">
        <v>3227</v>
      </c>
      <c r="L21" s="236"/>
    </row>
    <row r="22" spans="2:12" s="183" customFormat="1" ht="18" customHeight="1" x14ac:dyDescent="0.3">
      <c r="B22" s="106">
        <v>16</v>
      </c>
      <c r="C22" s="113" t="s">
        <v>3187</v>
      </c>
      <c r="D22" s="170" t="s">
        <v>3226</v>
      </c>
      <c r="E22" s="192">
        <v>44069</v>
      </c>
      <c r="F22" s="50">
        <v>166</v>
      </c>
      <c r="G22" s="407"/>
      <c r="H22" s="117"/>
      <c r="I22" s="106"/>
      <c r="J22" s="94" t="s">
        <v>70</v>
      </c>
      <c r="K22" s="65" t="s">
        <v>3227</v>
      </c>
      <c r="L22" s="236"/>
    </row>
    <row r="23" spans="2:12" s="183" customFormat="1" ht="18" customHeight="1" x14ac:dyDescent="0.3">
      <c r="B23" s="106">
        <v>17</v>
      </c>
      <c r="C23" s="113" t="s">
        <v>3188</v>
      </c>
      <c r="D23" s="170" t="s">
        <v>3226</v>
      </c>
      <c r="E23" s="192">
        <v>44069</v>
      </c>
      <c r="F23" s="50">
        <v>166</v>
      </c>
      <c r="G23" s="407"/>
      <c r="H23" s="117"/>
      <c r="I23" s="106"/>
      <c r="J23" s="94" t="s">
        <v>70</v>
      </c>
      <c r="K23" s="65" t="s">
        <v>3227</v>
      </c>
      <c r="L23" s="236"/>
    </row>
    <row r="24" spans="2:12" s="183" customFormat="1" ht="18" customHeight="1" x14ac:dyDescent="0.3">
      <c r="B24" s="106">
        <v>18</v>
      </c>
      <c r="C24" s="113" t="s">
        <v>3189</v>
      </c>
      <c r="D24" s="170" t="s">
        <v>3226</v>
      </c>
      <c r="E24" s="192">
        <v>44069</v>
      </c>
      <c r="F24" s="50">
        <v>166</v>
      </c>
      <c r="G24" s="407"/>
      <c r="H24" s="117"/>
      <c r="I24" s="106"/>
      <c r="J24" s="94" t="s">
        <v>70</v>
      </c>
      <c r="K24" s="65" t="s">
        <v>3227</v>
      </c>
      <c r="L24" s="236"/>
    </row>
    <row r="25" spans="2:12" s="183" customFormat="1" ht="18" customHeight="1" x14ac:dyDescent="0.3">
      <c r="B25" s="106">
        <v>19</v>
      </c>
      <c r="C25" s="113" t="s">
        <v>3190</v>
      </c>
      <c r="D25" s="170" t="s">
        <v>3226</v>
      </c>
      <c r="E25" s="192">
        <v>44069</v>
      </c>
      <c r="F25" s="50">
        <v>166</v>
      </c>
      <c r="G25" s="407"/>
      <c r="H25" s="117"/>
      <c r="I25" s="106"/>
      <c r="J25" s="94" t="s">
        <v>70</v>
      </c>
      <c r="K25" s="65" t="s">
        <v>3227</v>
      </c>
      <c r="L25" s="236"/>
    </row>
    <row r="26" spans="2:12" s="183" customFormat="1" ht="18" customHeight="1" x14ac:dyDescent="0.3">
      <c r="B26" s="106">
        <v>20</v>
      </c>
      <c r="C26" s="113" t="s">
        <v>3191</v>
      </c>
      <c r="D26" s="170" t="s">
        <v>3226</v>
      </c>
      <c r="E26" s="192">
        <v>44069</v>
      </c>
      <c r="F26" s="50">
        <v>166</v>
      </c>
      <c r="G26" s="407"/>
      <c r="H26" s="117"/>
      <c r="I26" s="106"/>
      <c r="J26" s="94" t="s">
        <v>70</v>
      </c>
      <c r="K26" s="65" t="s">
        <v>3227</v>
      </c>
      <c r="L26" s="236"/>
    </row>
    <row r="27" spans="2:12" s="183" customFormat="1" ht="18" customHeight="1" x14ac:dyDescent="0.3">
      <c r="B27" s="106">
        <v>21</v>
      </c>
      <c r="C27" s="113" t="s">
        <v>3192</v>
      </c>
      <c r="D27" s="170" t="s">
        <v>3226</v>
      </c>
      <c r="E27" s="192">
        <v>44069</v>
      </c>
      <c r="F27" s="50">
        <v>166</v>
      </c>
      <c r="G27" s="407"/>
      <c r="H27" s="117"/>
      <c r="I27" s="106"/>
      <c r="J27" s="94" t="s">
        <v>70</v>
      </c>
      <c r="K27" s="65" t="s">
        <v>3227</v>
      </c>
      <c r="L27" s="236"/>
    </row>
    <row r="28" spans="2:12" s="183" customFormat="1" ht="18" customHeight="1" x14ac:dyDescent="0.3">
      <c r="B28" s="106">
        <v>22</v>
      </c>
      <c r="C28" s="113" t="s">
        <v>3193</v>
      </c>
      <c r="D28" s="170" t="s">
        <v>3226</v>
      </c>
      <c r="E28" s="192">
        <v>44069</v>
      </c>
      <c r="F28" s="50">
        <v>166</v>
      </c>
      <c r="G28" s="407"/>
      <c r="H28" s="117"/>
      <c r="I28" s="106"/>
      <c r="J28" s="94" t="s">
        <v>70</v>
      </c>
      <c r="K28" s="65" t="s">
        <v>3227</v>
      </c>
      <c r="L28" s="236"/>
    </row>
    <row r="29" spans="2:12" s="183" customFormat="1" ht="18" customHeight="1" x14ac:dyDescent="0.3">
      <c r="B29" s="106">
        <v>23</v>
      </c>
      <c r="C29" s="113" t="s">
        <v>3194</v>
      </c>
      <c r="D29" s="170" t="s">
        <v>3226</v>
      </c>
      <c r="E29" s="192">
        <v>44069</v>
      </c>
      <c r="F29" s="50">
        <v>166</v>
      </c>
      <c r="G29" s="407"/>
      <c r="H29" s="117"/>
      <c r="I29" s="106"/>
      <c r="J29" s="94" t="s">
        <v>70</v>
      </c>
      <c r="K29" s="65" t="s">
        <v>3227</v>
      </c>
      <c r="L29" s="236"/>
    </row>
    <row r="30" spans="2:12" s="183" customFormat="1" ht="18" customHeight="1" x14ac:dyDescent="0.3">
      <c r="B30" s="106">
        <v>24</v>
      </c>
      <c r="C30" s="113" t="s">
        <v>3195</v>
      </c>
      <c r="D30" s="170" t="s">
        <v>3226</v>
      </c>
      <c r="E30" s="192">
        <v>44069</v>
      </c>
      <c r="F30" s="50">
        <v>166</v>
      </c>
      <c r="G30" s="407"/>
      <c r="H30" s="117"/>
      <c r="I30" s="106"/>
      <c r="J30" s="94" t="s">
        <v>70</v>
      </c>
      <c r="K30" s="65" t="s">
        <v>3227</v>
      </c>
      <c r="L30" s="236"/>
    </row>
    <row r="31" spans="2:12" s="183" customFormat="1" ht="18" customHeight="1" x14ac:dyDescent="0.3">
      <c r="B31" s="106">
        <v>25</v>
      </c>
      <c r="C31" s="113" t="s">
        <v>3196</v>
      </c>
      <c r="D31" s="170" t="s">
        <v>3226</v>
      </c>
      <c r="E31" s="192">
        <v>44069</v>
      </c>
      <c r="F31" s="50">
        <v>166</v>
      </c>
      <c r="G31" s="407"/>
      <c r="H31" s="117"/>
      <c r="I31" s="106"/>
      <c r="J31" s="94" t="s">
        <v>70</v>
      </c>
      <c r="K31" s="65" t="s">
        <v>3227</v>
      </c>
      <c r="L31" s="236"/>
    </row>
    <row r="32" spans="2:12" s="183" customFormat="1" ht="18" customHeight="1" x14ac:dyDescent="0.3">
      <c r="B32" s="106">
        <v>26</v>
      </c>
      <c r="C32" s="113" t="s">
        <v>3197</v>
      </c>
      <c r="D32" s="170" t="s">
        <v>3226</v>
      </c>
      <c r="E32" s="192">
        <v>44069</v>
      </c>
      <c r="F32" s="50">
        <v>166</v>
      </c>
      <c r="G32" s="407"/>
      <c r="H32" s="117"/>
      <c r="I32" s="106"/>
      <c r="J32" s="94" t="s">
        <v>70</v>
      </c>
      <c r="K32" s="65" t="s">
        <v>3227</v>
      </c>
      <c r="L32" s="236"/>
    </row>
    <row r="33" spans="2:12" s="183" customFormat="1" ht="18" customHeight="1" x14ac:dyDescent="0.3">
      <c r="B33" s="106">
        <v>27</v>
      </c>
      <c r="C33" s="113" t="s">
        <v>3198</v>
      </c>
      <c r="D33" s="170" t="s">
        <v>3226</v>
      </c>
      <c r="E33" s="192">
        <v>44069</v>
      </c>
      <c r="F33" s="50">
        <v>166</v>
      </c>
      <c r="G33" s="407"/>
      <c r="H33" s="117"/>
      <c r="I33" s="106"/>
      <c r="J33" s="94" t="s">
        <v>70</v>
      </c>
      <c r="K33" s="65" t="s">
        <v>3227</v>
      </c>
      <c r="L33" s="236"/>
    </row>
    <row r="34" spans="2:12" s="183" customFormat="1" ht="18" customHeight="1" x14ac:dyDescent="0.3">
      <c r="B34" s="106">
        <v>28</v>
      </c>
      <c r="C34" s="113" t="s">
        <v>3199</v>
      </c>
      <c r="D34" s="170" t="s">
        <v>3226</v>
      </c>
      <c r="E34" s="192">
        <v>44069</v>
      </c>
      <c r="F34" s="50">
        <v>166</v>
      </c>
      <c r="G34" s="407"/>
      <c r="H34" s="117"/>
      <c r="I34" s="106"/>
      <c r="J34" s="94" t="s">
        <v>70</v>
      </c>
      <c r="K34" s="65" t="s">
        <v>3227</v>
      </c>
      <c r="L34" s="236"/>
    </row>
    <row r="35" spans="2:12" s="183" customFormat="1" ht="18" customHeight="1" x14ac:dyDescent="0.3">
      <c r="B35" s="106">
        <v>29</v>
      </c>
      <c r="C35" s="113" t="s">
        <v>3200</v>
      </c>
      <c r="D35" s="170" t="s">
        <v>3226</v>
      </c>
      <c r="E35" s="192">
        <v>44069</v>
      </c>
      <c r="F35" s="50">
        <v>166</v>
      </c>
      <c r="G35" s="407"/>
      <c r="H35" s="117"/>
      <c r="I35" s="106"/>
      <c r="J35" s="94" t="s">
        <v>70</v>
      </c>
      <c r="K35" s="65" t="s">
        <v>3227</v>
      </c>
      <c r="L35" s="236"/>
    </row>
    <row r="36" spans="2:12" s="183" customFormat="1" ht="18" customHeight="1" x14ac:dyDescent="0.3">
      <c r="B36" s="106">
        <v>30</v>
      </c>
      <c r="C36" s="113" t="s">
        <v>3201</v>
      </c>
      <c r="D36" s="170" t="s">
        <v>3226</v>
      </c>
      <c r="E36" s="192">
        <v>44069</v>
      </c>
      <c r="F36" s="50">
        <v>166</v>
      </c>
      <c r="G36" s="407"/>
      <c r="H36" s="117"/>
      <c r="I36" s="106"/>
      <c r="J36" s="94" t="s">
        <v>70</v>
      </c>
      <c r="K36" s="65" t="s">
        <v>3227</v>
      </c>
      <c r="L36" s="236"/>
    </row>
    <row r="37" spans="2:12" s="183" customFormat="1" ht="18" customHeight="1" x14ac:dyDescent="0.3">
      <c r="B37" s="106">
        <v>31</v>
      </c>
      <c r="C37" s="113" t="s">
        <v>3202</v>
      </c>
      <c r="D37" s="170" t="s">
        <v>3226</v>
      </c>
      <c r="E37" s="192">
        <v>44069</v>
      </c>
      <c r="F37" s="50">
        <v>166</v>
      </c>
      <c r="G37" s="407"/>
      <c r="H37" s="117"/>
      <c r="I37" s="106"/>
      <c r="J37" s="94" t="s">
        <v>70</v>
      </c>
      <c r="K37" s="65" t="s">
        <v>3227</v>
      </c>
      <c r="L37" s="236"/>
    </row>
    <row r="38" spans="2:12" s="183" customFormat="1" ht="18" customHeight="1" x14ac:dyDescent="0.3">
      <c r="B38" s="106">
        <v>32</v>
      </c>
      <c r="C38" s="113" t="s">
        <v>3203</v>
      </c>
      <c r="D38" s="170" t="s">
        <v>3226</v>
      </c>
      <c r="E38" s="192">
        <v>44069</v>
      </c>
      <c r="F38" s="50">
        <v>166</v>
      </c>
      <c r="G38" s="407"/>
      <c r="H38" s="117"/>
      <c r="I38" s="106"/>
      <c r="J38" s="94" t="s">
        <v>70</v>
      </c>
      <c r="K38" s="65" t="s">
        <v>3227</v>
      </c>
      <c r="L38" s="236"/>
    </row>
    <row r="39" spans="2:12" s="183" customFormat="1" ht="18" customHeight="1" x14ac:dyDescent="0.3">
      <c r="B39" s="106">
        <v>33</v>
      </c>
      <c r="C39" s="113" t="s">
        <v>3204</v>
      </c>
      <c r="D39" s="170" t="s">
        <v>3226</v>
      </c>
      <c r="E39" s="192">
        <v>44069</v>
      </c>
      <c r="F39" s="50">
        <v>166</v>
      </c>
      <c r="G39" s="407"/>
      <c r="H39" s="117"/>
      <c r="I39" s="106"/>
      <c r="J39" s="94" t="s">
        <v>70</v>
      </c>
      <c r="K39" s="65" t="s">
        <v>3227</v>
      </c>
      <c r="L39" s="236"/>
    </row>
    <row r="40" spans="2:12" s="183" customFormat="1" ht="18" customHeight="1" x14ac:dyDescent="0.3">
      <c r="B40" s="106">
        <v>34</v>
      </c>
      <c r="C40" s="113" t="s">
        <v>3205</v>
      </c>
      <c r="D40" s="170" t="s">
        <v>3226</v>
      </c>
      <c r="E40" s="192">
        <v>44069</v>
      </c>
      <c r="F40" s="50">
        <v>166</v>
      </c>
      <c r="G40" s="407"/>
      <c r="H40" s="117"/>
      <c r="I40" s="106"/>
      <c r="J40" s="94" t="s">
        <v>70</v>
      </c>
      <c r="K40" s="65" t="s">
        <v>3227</v>
      </c>
      <c r="L40" s="236"/>
    </row>
    <row r="41" spans="2:12" s="183" customFormat="1" ht="18" customHeight="1" x14ac:dyDescent="0.3">
      <c r="B41" s="106">
        <v>35</v>
      </c>
      <c r="C41" s="113" t="s">
        <v>3206</v>
      </c>
      <c r="D41" s="170" t="s">
        <v>3226</v>
      </c>
      <c r="E41" s="192">
        <v>44069</v>
      </c>
      <c r="F41" s="50">
        <v>166</v>
      </c>
      <c r="G41" s="407"/>
      <c r="H41" s="117"/>
      <c r="I41" s="106"/>
      <c r="J41" s="94" t="s">
        <v>70</v>
      </c>
      <c r="K41" s="65" t="s">
        <v>3227</v>
      </c>
      <c r="L41" s="236"/>
    </row>
    <row r="42" spans="2:12" s="183" customFormat="1" ht="18" customHeight="1" x14ac:dyDescent="0.3">
      <c r="B42" s="106">
        <v>36</v>
      </c>
      <c r="C42" s="113" t="s">
        <v>3207</v>
      </c>
      <c r="D42" s="170" t="s">
        <v>3226</v>
      </c>
      <c r="E42" s="192">
        <v>44069</v>
      </c>
      <c r="F42" s="50">
        <v>166</v>
      </c>
      <c r="G42" s="407"/>
      <c r="H42" s="117"/>
      <c r="I42" s="106"/>
      <c r="J42" s="94" t="s">
        <v>70</v>
      </c>
      <c r="K42" s="65" t="s">
        <v>3227</v>
      </c>
      <c r="L42" s="236"/>
    </row>
    <row r="43" spans="2:12" s="183" customFormat="1" ht="18" customHeight="1" x14ac:dyDescent="0.3">
      <c r="B43" s="106">
        <v>37</v>
      </c>
      <c r="C43" s="113" t="s">
        <v>3208</v>
      </c>
      <c r="D43" s="170" t="s">
        <v>3226</v>
      </c>
      <c r="E43" s="192">
        <v>44069</v>
      </c>
      <c r="F43" s="50">
        <v>166</v>
      </c>
      <c r="G43" s="407"/>
      <c r="H43" s="117"/>
      <c r="I43" s="106"/>
      <c r="J43" s="94" t="s">
        <v>70</v>
      </c>
      <c r="K43" s="65" t="s">
        <v>3227</v>
      </c>
      <c r="L43" s="236"/>
    </row>
    <row r="44" spans="2:12" s="183" customFormat="1" ht="18" customHeight="1" x14ac:dyDescent="0.3">
      <c r="B44" s="106">
        <v>38</v>
      </c>
      <c r="C44" s="113" t="s">
        <v>3209</v>
      </c>
      <c r="D44" s="170" t="s">
        <v>3226</v>
      </c>
      <c r="E44" s="192">
        <v>44069</v>
      </c>
      <c r="F44" s="50">
        <v>166</v>
      </c>
      <c r="G44" s="407"/>
      <c r="H44" s="117"/>
      <c r="I44" s="106"/>
      <c r="J44" s="94" t="s">
        <v>70</v>
      </c>
      <c r="K44" s="65" t="s">
        <v>3227</v>
      </c>
      <c r="L44" s="236"/>
    </row>
    <row r="45" spans="2:12" s="183" customFormat="1" ht="18" customHeight="1" x14ac:dyDescent="0.3">
      <c r="B45" s="106">
        <v>39</v>
      </c>
      <c r="C45" s="113" t="s">
        <v>3210</v>
      </c>
      <c r="D45" s="170" t="s">
        <v>3226</v>
      </c>
      <c r="E45" s="192">
        <v>44069</v>
      </c>
      <c r="F45" s="50">
        <v>166</v>
      </c>
      <c r="G45" s="407"/>
      <c r="H45" s="117"/>
      <c r="I45" s="106"/>
      <c r="J45" s="94" t="s">
        <v>70</v>
      </c>
      <c r="K45" s="65" t="s">
        <v>3227</v>
      </c>
      <c r="L45" s="236"/>
    </row>
    <row r="46" spans="2:12" s="183" customFormat="1" ht="18" customHeight="1" x14ac:dyDescent="0.3">
      <c r="B46" s="106">
        <v>40</v>
      </c>
      <c r="C46" s="113" t="s">
        <v>3211</v>
      </c>
      <c r="D46" s="170" t="s">
        <v>3226</v>
      </c>
      <c r="E46" s="192">
        <v>44069</v>
      </c>
      <c r="F46" s="50">
        <v>166</v>
      </c>
      <c r="G46" s="407"/>
      <c r="H46" s="117"/>
      <c r="I46" s="106"/>
      <c r="J46" s="94" t="s">
        <v>70</v>
      </c>
      <c r="K46" s="65" t="s">
        <v>3227</v>
      </c>
      <c r="L46" s="236"/>
    </row>
    <row r="47" spans="2:12" s="183" customFormat="1" ht="18" customHeight="1" x14ac:dyDescent="0.3">
      <c r="B47" s="106">
        <v>41</v>
      </c>
      <c r="C47" s="113" t="s">
        <v>3212</v>
      </c>
      <c r="D47" s="170" t="s">
        <v>3226</v>
      </c>
      <c r="E47" s="192">
        <v>44069</v>
      </c>
      <c r="F47" s="50">
        <v>166</v>
      </c>
      <c r="G47" s="407"/>
      <c r="H47" s="117"/>
      <c r="I47" s="106"/>
      <c r="J47" s="94" t="s">
        <v>70</v>
      </c>
      <c r="K47" s="65" t="s">
        <v>3227</v>
      </c>
      <c r="L47" s="236"/>
    </row>
    <row r="48" spans="2:12" s="183" customFormat="1" ht="18" customHeight="1" x14ac:dyDescent="0.3">
      <c r="B48" s="106">
        <v>42</v>
      </c>
      <c r="C48" s="113" t="s">
        <v>3213</v>
      </c>
      <c r="D48" s="170" t="s">
        <v>3226</v>
      </c>
      <c r="E48" s="192">
        <v>44069</v>
      </c>
      <c r="F48" s="50">
        <v>166</v>
      </c>
      <c r="G48" s="407"/>
      <c r="H48" s="117"/>
      <c r="I48" s="106"/>
      <c r="J48" s="94" t="s">
        <v>70</v>
      </c>
      <c r="K48" s="65" t="s">
        <v>3227</v>
      </c>
      <c r="L48" s="236"/>
    </row>
    <row r="49" spans="2:12" s="183" customFormat="1" ht="18" customHeight="1" x14ac:dyDescent="0.3">
      <c r="B49" s="106">
        <v>43</v>
      </c>
      <c r="C49" s="113" t="s">
        <v>3214</v>
      </c>
      <c r="D49" s="170" t="s">
        <v>3226</v>
      </c>
      <c r="E49" s="192">
        <v>44069</v>
      </c>
      <c r="F49" s="50">
        <v>166</v>
      </c>
      <c r="G49" s="407"/>
      <c r="H49" s="117"/>
      <c r="I49" s="106"/>
      <c r="J49" s="94" t="s">
        <v>70</v>
      </c>
      <c r="K49" s="65" t="s">
        <v>3227</v>
      </c>
      <c r="L49" s="236"/>
    </row>
    <row r="50" spans="2:12" s="183" customFormat="1" ht="18" customHeight="1" x14ac:dyDescent="0.3">
      <c r="B50" s="106">
        <v>44</v>
      </c>
      <c r="C50" s="113" t="s">
        <v>3215</v>
      </c>
      <c r="D50" s="170" t="s">
        <v>3226</v>
      </c>
      <c r="E50" s="192">
        <v>44069</v>
      </c>
      <c r="F50" s="50">
        <v>166</v>
      </c>
      <c r="G50" s="407"/>
      <c r="H50" s="117"/>
      <c r="I50" s="106"/>
      <c r="J50" s="94" t="s">
        <v>70</v>
      </c>
      <c r="K50" s="65" t="s">
        <v>3227</v>
      </c>
      <c r="L50" s="236"/>
    </row>
    <row r="51" spans="2:12" s="183" customFormat="1" ht="18" customHeight="1" x14ac:dyDescent="0.3">
      <c r="B51" s="106">
        <v>45</v>
      </c>
      <c r="C51" s="113" t="s">
        <v>3216</v>
      </c>
      <c r="D51" s="170" t="s">
        <v>3226</v>
      </c>
      <c r="E51" s="192">
        <v>44069</v>
      </c>
      <c r="F51" s="50">
        <v>166</v>
      </c>
      <c r="G51" s="407"/>
      <c r="H51" s="117"/>
      <c r="I51" s="106"/>
      <c r="J51" s="94" t="s">
        <v>70</v>
      </c>
      <c r="K51" s="65" t="s">
        <v>3227</v>
      </c>
      <c r="L51" s="236"/>
    </row>
    <row r="52" spans="2:12" s="183" customFormat="1" ht="18" customHeight="1" x14ac:dyDescent="0.3">
      <c r="B52" s="106">
        <v>46</v>
      </c>
      <c r="C52" s="113" t="s">
        <v>3217</v>
      </c>
      <c r="D52" s="170" t="s">
        <v>3226</v>
      </c>
      <c r="E52" s="192">
        <v>44069</v>
      </c>
      <c r="F52" s="50">
        <v>166</v>
      </c>
      <c r="G52" s="407"/>
      <c r="H52" s="117"/>
      <c r="I52" s="106"/>
      <c r="J52" s="94" t="s">
        <v>70</v>
      </c>
      <c r="K52" s="65" t="s">
        <v>3227</v>
      </c>
      <c r="L52" s="236"/>
    </row>
    <row r="53" spans="2:12" s="183" customFormat="1" ht="18" customHeight="1" x14ac:dyDescent="0.3">
      <c r="B53" s="106">
        <v>47</v>
      </c>
      <c r="C53" s="113" t="s">
        <v>3218</v>
      </c>
      <c r="D53" s="170" t="s">
        <v>3226</v>
      </c>
      <c r="E53" s="192">
        <v>44069</v>
      </c>
      <c r="F53" s="50">
        <v>166</v>
      </c>
      <c r="G53" s="407"/>
      <c r="H53" s="117"/>
      <c r="I53" s="106"/>
      <c r="J53" s="94" t="s">
        <v>70</v>
      </c>
      <c r="K53" s="65" t="s">
        <v>3227</v>
      </c>
      <c r="L53" s="236"/>
    </row>
    <row r="54" spans="2:12" s="183" customFormat="1" ht="18" customHeight="1" x14ac:dyDescent="0.3">
      <c r="B54" s="106">
        <v>48</v>
      </c>
      <c r="C54" s="113" t="s">
        <v>3219</v>
      </c>
      <c r="D54" s="170" t="s">
        <v>3226</v>
      </c>
      <c r="E54" s="192">
        <v>44069</v>
      </c>
      <c r="F54" s="50">
        <v>166</v>
      </c>
      <c r="G54" s="407"/>
      <c r="H54" s="117"/>
      <c r="I54" s="106"/>
      <c r="J54" s="94" t="s">
        <v>70</v>
      </c>
      <c r="K54" s="65" t="s">
        <v>3227</v>
      </c>
      <c r="L54" s="236"/>
    </row>
    <row r="55" spans="2:12" s="183" customFormat="1" ht="18" customHeight="1" x14ac:dyDescent="0.3">
      <c r="B55" s="106">
        <v>49</v>
      </c>
      <c r="C55" s="113" t="s">
        <v>3220</v>
      </c>
      <c r="D55" s="170" t="s">
        <v>3226</v>
      </c>
      <c r="E55" s="192">
        <v>44069</v>
      </c>
      <c r="F55" s="50">
        <v>166</v>
      </c>
      <c r="G55" s="407"/>
      <c r="H55" s="117"/>
      <c r="I55" s="106"/>
      <c r="J55" s="94" t="s">
        <v>70</v>
      </c>
      <c r="K55" s="65" t="s">
        <v>3227</v>
      </c>
      <c r="L55" s="236"/>
    </row>
    <row r="56" spans="2:12" s="183" customFormat="1" ht="18" customHeight="1" x14ac:dyDescent="0.3">
      <c r="B56" s="106">
        <v>50</v>
      </c>
      <c r="C56" s="113" t="s">
        <v>3221</v>
      </c>
      <c r="D56" s="170" t="s">
        <v>3226</v>
      </c>
      <c r="E56" s="192">
        <v>44069</v>
      </c>
      <c r="F56" s="50">
        <v>166</v>
      </c>
      <c r="G56" s="407"/>
      <c r="H56" s="117"/>
      <c r="I56" s="106"/>
      <c r="J56" s="94" t="s">
        <v>70</v>
      </c>
      <c r="K56" s="65" t="s">
        <v>3227</v>
      </c>
      <c r="L56" s="236"/>
    </row>
    <row r="57" spans="2:12" s="183" customFormat="1" ht="18" customHeight="1" x14ac:dyDescent="0.3">
      <c r="B57" s="106">
        <v>51</v>
      </c>
      <c r="C57" s="113" t="s">
        <v>3222</v>
      </c>
      <c r="D57" s="170" t="s">
        <v>3226</v>
      </c>
      <c r="E57" s="192">
        <v>44069</v>
      </c>
      <c r="F57" s="50">
        <v>166</v>
      </c>
      <c r="G57" s="407"/>
      <c r="H57" s="117"/>
      <c r="I57" s="106"/>
      <c r="J57" s="94" t="s">
        <v>70</v>
      </c>
      <c r="K57" s="65" t="s">
        <v>3227</v>
      </c>
      <c r="L57" s="236"/>
    </row>
    <row r="58" spans="2:12" s="183" customFormat="1" ht="18" customHeight="1" x14ac:dyDescent="0.3">
      <c r="B58" s="106">
        <v>52</v>
      </c>
      <c r="C58" s="113" t="s">
        <v>3223</v>
      </c>
      <c r="D58" s="170" t="s">
        <v>3226</v>
      </c>
      <c r="E58" s="192">
        <v>44069</v>
      </c>
      <c r="F58" s="50">
        <v>166</v>
      </c>
      <c r="G58" s="407"/>
      <c r="H58" s="117"/>
      <c r="I58" s="106"/>
      <c r="J58" s="94" t="s">
        <v>70</v>
      </c>
      <c r="K58" s="65" t="s">
        <v>3227</v>
      </c>
      <c r="L58" s="236"/>
    </row>
    <row r="59" spans="2:12" s="183" customFormat="1" ht="18" customHeight="1" x14ac:dyDescent="0.3">
      <c r="B59" s="106">
        <v>53</v>
      </c>
      <c r="C59" s="113" t="s">
        <v>3224</v>
      </c>
      <c r="D59" s="170" t="s">
        <v>3226</v>
      </c>
      <c r="E59" s="192">
        <v>44069</v>
      </c>
      <c r="F59" s="50">
        <v>166</v>
      </c>
      <c r="G59" s="407"/>
      <c r="H59" s="117"/>
      <c r="I59" s="106"/>
      <c r="J59" s="94" t="s">
        <v>70</v>
      </c>
      <c r="K59" s="65" t="s">
        <v>3227</v>
      </c>
      <c r="L59" s="236"/>
    </row>
    <row r="60" spans="2:12" s="183" customFormat="1" ht="18" customHeight="1" x14ac:dyDescent="0.3">
      <c r="B60" s="106">
        <v>54</v>
      </c>
      <c r="C60" s="113" t="s">
        <v>3225</v>
      </c>
      <c r="D60" s="170" t="s">
        <v>3226</v>
      </c>
      <c r="E60" s="192">
        <v>44069</v>
      </c>
      <c r="F60" s="50">
        <v>166</v>
      </c>
      <c r="G60" s="407"/>
      <c r="H60" s="117"/>
      <c r="I60" s="106"/>
      <c r="J60" s="94" t="s">
        <v>70</v>
      </c>
      <c r="K60" s="65" t="s">
        <v>3227</v>
      </c>
      <c r="L60" s="236"/>
    </row>
    <row r="61" spans="2:12" s="183" customFormat="1" ht="18" customHeight="1" x14ac:dyDescent="0.3">
      <c r="B61" s="106"/>
      <c r="C61" s="113" t="s">
        <v>4359</v>
      </c>
      <c r="D61" s="170" t="s">
        <v>3226</v>
      </c>
      <c r="E61" s="192"/>
      <c r="F61" s="50"/>
      <c r="G61" s="407"/>
      <c r="H61" s="117"/>
      <c r="I61" s="106"/>
      <c r="J61" s="94" t="s">
        <v>70</v>
      </c>
      <c r="K61" s="2009" t="s">
        <v>4392</v>
      </c>
      <c r="L61" s="236"/>
    </row>
    <row r="62" spans="2:12" s="183" customFormat="1" ht="18" customHeight="1" x14ac:dyDescent="0.3">
      <c r="B62" s="106"/>
      <c r="C62" s="113" t="s">
        <v>4359</v>
      </c>
      <c r="D62" s="170" t="s">
        <v>3226</v>
      </c>
      <c r="E62" s="192"/>
      <c r="F62" s="50"/>
      <c r="G62" s="407"/>
      <c r="H62" s="117"/>
      <c r="I62" s="106"/>
      <c r="J62" s="94" t="s">
        <v>70</v>
      </c>
      <c r="K62" s="2010"/>
      <c r="L62" s="236"/>
    </row>
    <row r="63" spans="2:12" s="183" customFormat="1" ht="18" customHeight="1" x14ac:dyDescent="0.3">
      <c r="B63" s="106"/>
      <c r="C63" s="113" t="s">
        <v>4359</v>
      </c>
      <c r="D63" s="170" t="s">
        <v>3226</v>
      </c>
      <c r="E63" s="192"/>
      <c r="F63" s="50"/>
      <c r="G63" s="407"/>
      <c r="H63" s="117"/>
      <c r="I63" s="106"/>
      <c r="J63" s="94" t="s">
        <v>70</v>
      </c>
      <c r="K63" s="2010"/>
      <c r="L63" s="236"/>
    </row>
    <row r="64" spans="2:12" s="183" customFormat="1" ht="18" customHeight="1" x14ac:dyDescent="0.3">
      <c r="B64" s="106"/>
      <c r="C64" s="113" t="s">
        <v>4359</v>
      </c>
      <c r="D64" s="170" t="s">
        <v>3226</v>
      </c>
      <c r="E64" s="192"/>
      <c r="F64" s="50"/>
      <c r="G64" s="407"/>
      <c r="H64" s="117"/>
      <c r="I64" s="106"/>
      <c r="J64" s="94" t="s">
        <v>70</v>
      </c>
      <c r="K64" s="2010"/>
      <c r="L64" s="236"/>
    </row>
    <row r="65" spans="2:12" s="183" customFormat="1" ht="18" customHeight="1" x14ac:dyDescent="0.3">
      <c r="B65" s="106"/>
      <c r="C65" s="113" t="s">
        <v>4359</v>
      </c>
      <c r="D65" s="170" t="s">
        <v>3226</v>
      </c>
      <c r="E65" s="192"/>
      <c r="F65" s="50"/>
      <c r="G65" s="407"/>
      <c r="H65" s="117"/>
      <c r="I65" s="106"/>
      <c r="J65" s="94" t="s">
        <v>70</v>
      </c>
      <c r="K65" s="2010"/>
      <c r="L65" s="236"/>
    </row>
    <row r="66" spans="2:12" s="183" customFormat="1" ht="18" customHeight="1" x14ac:dyDescent="0.3">
      <c r="B66" s="106"/>
      <c r="C66" s="113" t="s">
        <v>4359</v>
      </c>
      <c r="D66" s="170" t="s">
        <v>3226</v>
      </c>
      <c r="E66" s="192"/>
      <c r="F66" s="50"/>
      <c r="G66" s="407"/>
      <c r="H66" s="117"/>
      <c r="I66" s="106"/>
      <c r="J66" s="94" t="s">
        <v>70</v>
      </c>
      <c r="K66" s="2010"/>
      <c r="L66" s="236"/>
    </row>
    <row r="67" spans="2:12" s="183" customFormat="1" ht="18" customHeight="1" x14ac:dyDescent="0.3">
      <c r="B67" s="106"/>
      <c r="C67" s="113" t="s">
        <v>4359</v>
      </c>
      <c r="D67" s="170" t="s">
        <v>3226</v>
      </c>
      <c r="E67" s="192"/>
      <c r="F67" s="50"/>
      <c r="G67" s="407"/>
      <c r="H67" s="117"/>
      <c r="I67" s="106"/>
      <c r="J67" s="94" t="s">
        <v>70</v>
      </c>
      <c r="K67" s="2010"/>
      <c r="L67" s="236"/>
    </row>
    <row r="68" spans="2:12" s="183" customFormat="1" ht="18" customHeight="1" x14ac:dyDescent="0.3">
      <c r="B68" s="106"/>
      <c r="C68" s="113" t="s">
        <v>4359</v>
      </c>
      <c r="D68" s="170" t="s">
        <v>3226</v>
      </c>
      <c r="E68" s="192"/>
      <c r="F68" s="50"/>
      <c r="G68" s="407"/>
      <c r="H68" s="117"/>
      <c r="I68" s="106"/>
      <c r="J68" s="94" t="s">
        <v>70</v>
      </c>
      <c r="K68" s="2010"/>
      <c r="L68" s="236"/>
    </row>
    <row r="69" spans="2:12" s="183" customFormat="1" ht="18" customHeight="1" x14ac:dyDescent="0.3">
      <c r="B69" s="106"/>
      <c r="C69" s="113" t="s">
        <v>4359</v>
      </c>
      <c r="D69" s="170" t="s">
        <v>3226</v>
      </c>
      <c r="E69" s="192"/>
      <c r="F69" s="50"/>
      <c r="G69" s="407"/>
      <c r="H69" s="117"/>
      <c r="I69" s="106"/>
      <c r="J69" s="94" t="s">
        <v>70</v>
      </c>
      <c r="K69" s="2010"/>
      <c r="L69" s="236"/>
    </row>
    <row r="70" spans="2:12" s="183" customFormat="1" ht="18" customHeight="1" x14ac:dyDescent="0.3">
      <c r="B70" s="106"/>
      <c r="C70" s="113" t="s">
        <v>4359</v>
      </c>
      <c r="D70" s="170" t="s">
        <v>3226</v>
      </c>
      <c r="E70" s="192"/>
      <c r="F70" s="50"/>
      <c r="G70" s="407"/>
      <c r="H70" s="117"/>
      <c r="I70" s="106"/>
      <c r="J70" s="94" t="s">
        <v>70</v>
      </c>
      <c r="K70" s="2010"/>
      <c r="L70" s="236"/>
    </row>
    <row r="71" spans="2:12" s="183" customFormat="1" ht="18" customHeight="1" x14ac:dyDescent="0.3">
      <c r="B71" s="106"/>
      <c r="C71" s="113" t="s">
        <v>4359</v>
      </c>
      <c r="D71" s="170" t="s">
        <v>3226</v>
      </c>
      <c r="E71" s="192"/>
      <c r="F71" s="50"/>
      <c r="G71" s="407"/>
      <c r="H71" s="117"/>
      <c r="I71" s="106"/>
      <c r="J71" s="94" t="s">
        <v>70</v>
      </c>
      <c r="K71" s="2011"/>
      <c r="L71" s="236"/>
    </row>
    <row r="72" spans="2:12" s="183" customFormat="1" ht="18" customHeight="1" x14ac:dyDescent="0.3">
      <c r="B72" s="106"/>
      <c r="C72" s="113" t="s">
        <v>4359</v>
      </c>
      <c r="D72" s="170" t="s">
        <v>3226</v>
      </c>
      <c r="E72" s="192"/>
      <c r="F72" s="50"/>
      <c r="G72" s="407"/>
      <c r="H72" s="117"/>
      <c r="I72" s="106"/>
      <c r="J72" s="94" t="s">
        <v>70</v>
      </c>
      <c r="K72" s="2009" t="s">
        <v>4393</v>
      </c>
      <c r="L72" s="236"/>
    </row>
    <row r="73" spans="2:12" s="183" customFormat="1" ht="18" customHeight="1" x14ac:dyDescent="0.3">
      <c r="B73" s="106"/>
      <c r="C73" s="113" t="s">
        <v>4359</v>
      </c>
      <c r="D73" s="170" t="s">
        <v>3226</v>
      </c>
      <c r="E73" s="192"/>
      <c r="F73" s="50"/>
      <c r="G73" s="407"/>
      <c r="H73" s="117"/>
      <c r="I73" s="106"/>
      <c r="J73" s="94" t="s">
        <v>70</v>
      </c>
      <c r="K73" s="2010"/>
      <c r="L73" s="236"/>
    </row>
    <row r="74" spans="2:12" s="183" customFormat="1" ht="18" customHeight="1" x14ac:dyDescent="0.3">
      <c r="B74" s="106"/>
      <c r="C74" s="113" t="s">
        <v>4359</v>
      </c>
      <c r="D74" s="170" t="s">
        <v>3226</v>
      </c>
      <c r="E74" s="192"/>
      <c r="F74" s="50"/>
      <c r="G74" s="407"/>
      <c r="H74" s="117"/>
      <c r="I74" s="106"/>
      <c r="J74" s="94" t="s">
        <v>70</v>
      </c>
      <c r="K74" s="2011"/>
      <c r="L74" s="236"/>
    </row>
    <row r="75" spans="2:12" s="183" customFormat="1" ht="18" customHeight="1" x14ac:dyDescent="0.3">
      <c r="B75" s="106"/>
      <c r="C75" s="99" t="s">
        <v>2798</v>
      </c>
      <c r="D75" s="20" t="s">
        <v>65</v>
      </c>
      <c r="E75" s="23">
        <v>41614</v>
      </c>
      <c r="F75" s="181">
        <v>80</v>
      </c>
      <c r="G75" s="98"/>
      <c r="H75" s="119"/>
      <c r="I75" s="94"/>
      <c r="J75" s="94" t="s">
        <v>70</v>
      </c>
      <c r="K75" s="50"/>
      <c r="L75" s="236"/>
    </row>
    <row r="76" spans="2:12" s="183" customFormat="1" ht="18" customHeight="1" x14ac:dyDescent="0.3">
      <c r="B76" s="106"/>
      <c r="C76" s="116" t="s">
        <v>1277</v>
      </c>
      <c r="D76" s="122" t="s">
        <v>1076</v>
      </c>
      <c r="E76" s="533">
        <v>42947</v>
      </c>
      <c r="F76" s="118">
        <v>76</v>
      </c>
      <c r="G76" s="63"/>
      <c r="H76" s="360"/>
      <c r="I76" s="7" t="s">
        <v>3114</v>
      </c>
      <c r="J76" s="7" t="s">
        <v>540</v>
      </c>
      <c r="K76" s="64"/>
      <c r="L76" s="236"/>
    </row>
    <row r="77" spans="2:12" s="183" customFormat="1" ht="25.5" customHeight="1" x14ac:dyDescent="0.3">
      <c r="B77" s="106"/>
      <c r="C77" s="113" t="s">
        <v>4394</v>
      </c>
      <c r="D77" s="170" t="s">
        <v>4395</v>
      </c>
      <c r="E77" s="192"/>
      <c r="F77" s="50"/>
      <c r="G77" s="407"/>
      <c r="H77" s="117"/>
      <c r="I77" s="106"/>
      <c r="J77" s="94" t="s">
        <v>70</v>
      </c>
      <c r="K77" s="532"/>
      <c r="L77" s="236"/>
    </row>
    <row r="78" spans="2:12" s="183" customFormat="1" ht="18" customHeight="1" x14ac:dyDescent="0.3">
      <c r="B78" s="106"/>
      <c r="C78" s="113" t="s">
        <v>429</v>
      </c>
      <c r="D78" s="170" t="s">
        <v>1076</v>
      </c>
      <c r="E78" s="192">
        <v>38718</v>
      </c>
      <c r="F78" s="50">
        <v>30</v>
      </c>
      <c r="G78" s="407"/>
      <c r="H78" s="117"/>
      <c r="I78" s="106"/>
      <c r="J78" s="94" t="s">
        <v>70</v>
      </c>
      <c r="K78" s="532"/>
      <c r="L78" s="236"/>
    </row>
    <row r="79" spans="2:12" s="183" customFormat="1" ht="51.75" customHeight="1" x14ac:dyDescent="0.3">
      <c r="B79" s="106"/>
      <c r="C79" s="113" t="s">
        <v>4396</v>
      </c>
      <c r="D79" s="170" t="s">
        <v>4398</v>
      </c>
      <c r="E79" s="192"/>
      <c r="F79" s="50"/>
      <c r="G79" s="407"/>
      <c r="H79" s="117"/>
      <c r="I79" s="106"/>
      <c r="J79" s="106"/>
      <c r="K79" s="532" t="s">
        <v>4399</v>
      </c>
      <c r="L79" s="236"/>
    </row>
    <row r="80" spans="2:12" s="183" customFormat="1" ht="60" customHeight="1" x14ac:dyDescent="0.3">
      <c r="B80" s="106"/>
      <c r="C80" s="113" t="s">
        <v>4397</v>
      </c>
      <c r="D80" s="170" t="s">
        <v>4400</v>
      </c>
      <c r="E80" s="192"/>
      <c r="F80" s="50"/>
      <c r="G80" s="407"/>
      <c r="H80" s="117"/>
      <c r="I80" s="106"/>
      <c r="J80" s="106"/>
      <c r="K80" s="532" t="s">
        <v>4401</v>
      </c>
      <c r="L80" s="236"/>
    </row>
    <row r="81" spans="2:12" s="101" customFormat="1" ht="14.25" customHeight="1" x14ac:dyDescent="0.3">
      <c r="B81" s="2091" t="s">
        <v>103</v>
      </c>
      <c r="C81" s="2091"/>
      <c r="D81" s="2091"/>
      <c r="E81" s="2091"/>
      <c r="F81" s="2091"/>
      <c r="G81" s="2091"/>
      <c r="H81" s="2091"/>
      <c r="I81" s="2091"/>
      <c r="J81" s="2091"/>
      <c r="K81" s="2091"/>
      <c r="L81" s="235"/>
    </row>
    <row r="82" spans="2:12" s="83" customFormat="1" ht="26.4" x14ac:dyDescent="0.3">
      <c r="B82" s="113">
        <v>1</v>
      </c>
      <c r="C82" s="113" t="s">
        <v>3156</v>
      </c>
      <c r="D82" s="170" t="s">
        <v>3157</v>
      </c>
      <c r="E82" s="192">
        <v>43899</v>
      </c>
      <c r="F82" s="2009">
        <v>900</v>
      </c>
      <c r="G82" s="65" t="s">
        <v>889</v>
      </c>
      <c r="H82" s="223" t="s">
        <v>3158</v>
      </c>
      <c r="I82" s="106"/>
      <c r="J82" s="106"/>
      <c r="K82" s="65"/>
      <c r="L82" s="295"/>
    </row>
    <row r="83" spans="2:12" s="83" customFormat="1" x14ac:dyDescent="0.3">
      <c r="B83" s="113">
        <v>2</v>
      </c>
      <c r="C83" s="113" t="s">
        <v>3156</v>
      </c>
      <c r="D83" s="170" t="s">
        <v>233</v>
      </c>
      <c r="E83" s="192">
        <v>43899</v>
      </c>
      <c r="F83" s="2011"/>
      <c r="G83" s="65" t="s">
        <v>889</v>
      </c>
      <c r="H83" s="223"/>
      <c r="I83" s="106"/>
      <c r="J83" s="106"/>
      <c r="K83" s="65"/>
      <c r="L83" s="295"/>
    </row>
    <row r="84" spans="2:12" s="83" customFormat="1" ht="26.4" x14ac:dyDescent="0.3">
      <c r="B84" s="113">
        <v>3</v>
      </c>
      <c r="C84" s="113" t="s">
        <v>3159</v>
      </c>
      <c r="D84" s="170" t="s">
        <v>3157</v>
      </c>
      <c r="E84" s="192">
        <v>43899</v>
      </c>
      <c r="F84" s="2009">
        <v>900</v>
      </c>
      <c r="G84" s="65" t="s">
        <v>889</v>
      </c>
      <c r="H84" s="223" t="s">
        <v>3158</v>
      </c>
      <c r="I84" s="106"/>
      <c r="J84" s="106"/>
      <c r="K84" s="65"/>
      <c r="L84" s="295"/>
    </row>
    <row r="85" spans="2:12" s="83" customFormat="1" x14ac:dyDescent="0.3">
      <c r="B85" s="113">
        <v>4</v>
      </c>
      <c r="C85" s="113" t="s">
        <v>3159</v>
      </c>
      <c r="D85" s="170" t="s">
        <v>233</v>
      </c>
      <c r="E85" s="192">
        <v>43899</v>
      </c>
      <c r="F85" s="2011"/>
      <c r="G85" s="65" t="s">
        <v>889</v>
      </c>
      <c r="H85" s="223"/>
      <c r="I85" s="106"/>
      <c r="J85" s="106"/>
      <c r="K85" s="65"/>
      <c r="L85" s="295"/>
    </row>
    <row r="86" spans="2:12" s="83" customFormat="1" x14ac:dyDescent="0.3">
      <c r="B86" s="113">
        <v>5</v>
      </c>
      <c r="C86" s="113" t="s">
        <v>3160</v>
      </c>
      <c r="D86" s="170" t="s">
        <v>2914</v>
      </c>
      <c r="E86" s="192">
        <v>43899</v>
      </c>
      <c r="F86" s="65">
        <v>326.45</v>
      </c>
      <c r="G86" s="65" t="s">
        <v>889</v>
      </c>
      <c r="H86" s="106" t="s">
        <v>3048</v>
      </c>
      <c r="I86" s="106" t="s">
        <v>3049</v>
      </c>
      <c r="J86" s="106"/>
      <c r="K86" s="65"/>
      <c r="L86" s="295"/>
    </row>
    <row r="87" spans="2:12" s="294" customFormat="1" x14ac:dyDescent="0.3">
      <c r="B87" s="113">
        <v>6</v>
      </c>
      <c r="C87" s="113" t="s">
        <v>3161</v>
      </c>
      <c r="D87" s="170" t="s">
        <v>55</v>
      </c>
      <c r="E87" s="192">
        <v>43899</v>
      </c>
      <c r="F87" s="65">
        <v>68.19</v>
      </c>
      <c r="G87" s="65" t="s">
        <v>1144</v>
      </c>
      <c r="H87" s="106"/>
      <c r="I87" s="106"/>
      <c r="J87" s="106"/>
      <c r="K87" s="65"/>
      <c r="L87" s="293"/>
    </row>
    <row r="88" spans="2:12" s="294" customFormat="1" x14ac:dyDescent="0.3">
      <c r="B88" s="113">
        <v>7</v>
      </c>
      <c r="C88" s="113" t="s">
        <v>3162</v>
      </c>
      <c r="D88" s="170" t="s">
        <v>55</v>
      </c>
      <c r="E88" s="192">
        <v>43899</v>
      </c>
      <c r="F88" s="65">
        <v>68.19</v>
      </c>
      <c r="G88" s="65" t="s">
        <v>1144</v>
      </c>
      <c r="H88" s="106"/>
      <c r="I88" s="106"/>
      <c r="J88" s="106"/>
      <c r="K88" s="65"/>
      <c r="L88" s="293"/>
    </row>
    <row r="89" spans="2:12" s="294" customFormat="1" x14ac:dyDescent="0.3">
      <c r="B89" s="113">
        <v>8</v>
      </c>
      <c r="C89" s="113" t="s">
        <v>3163</v>
      </c>
      <c r="D89" s="170" t="s">
        <v>3164</v>
      </c>
      <c r="E89" s="192">
        <v>43899</v>
      </c>
      <c r="F89" s="65">
        <v>62.56</v>
      </c>
      <c r="G89" s="65" t="s">
        <v>2980</v>
      </c>
      <c r="H89" s="106"/>
      <c r="I89" s="106"/>
      <c r="J89" s="106"/>
      <c r="K89" s="65" t="s">
        <v>3165</v>
      </c>
      <c r="L89" s="293"/>
    </row>
    <row r="90" spans="2:12" s="294" customFormat="1" x14ac:dyDescent="0.3">
      <c r="B90" s="2092" t="s">
        <v>3234</v>
      </c>
      <c r="C90" s="2092"/>
      <c r="D90" s="2092"/>
      <c r="E90" s="2092"/>
      <c r="F90" s="2092"/>
      <c r="G90" s="2092"/>
      <c r="H90" s="2092"/>
      <c r="I90" s="2092"/>
      <c r="J90" s="2092"/>
      <c r="K90" s="2092"/>
      <c r="L90" s="293"/>
    </row>
    <row r="91" spans="2:12" s="294" customFormat="1" x14ac:dyDescent="0.3">
      <c r="B91" s="113">
        <v>1</v>
      </c>
      <c r="C91" s="113" t="s">
        <v>3235</v>
      </c>
      <c r="D91" s="170" t="s">
        <v>3247</v>
      </c>
      <c r="E91" s="192">
        <v>44033</v>
      </c>
      <c r="F91" s="65">
        <v>66.900000000000006</v>
      </c>
      <c r="G91" s="65" t="s">
        <v>3248</v>
      </c>
      <c r="H91" s="106" t="s">
        <v>3249</v>
      </c>
      <c r="I91" s="106"/>
      <c r="J91" s="106"/>
      <c r="K91" s="65"/>
      <c r="L91" s="293"/>
    </row>
    <row r="92" spans="2:12" s="294" customFormat="1" x14ac:dyDescent="0.3">
      <c r="B92" s="113">
        <v>2</v>
      </c>
      <c r="C92" s="113" t="s">
        <v>3236</v>
      </c>
      <c r="D92" s="170" t="s">
        <v>3247</v>
      </c>
      <c r="E92" s="192">
        <v>44033</v>
      </c>
      <c r="F92" s="65">
        <v>66.900000000000006</v>
      </c>
      <c r="G92" s="65" t="s">
        <v>3248</v>
      </c>
      <c r="H92" s="106" t="s">
        <v>3249</v>
      </c>
      <c r="I92" s="106"/>
      <c r="J92" s="106"/>
      <c r="K92" s="65"/>
      <c r="L92" s="293"/>
    </row>
    <row r="93" spans="2:12" s="294" customFormat="1" x14ac:dyDescent="0.3">
      <c r="B93" s="113">
        <v>3</v>
      </c>
      <c r="C93" s="113" t="s">
        <v>3237</v>
      </c>
      <c r="D93" s="170" t="s">
        <v>3247</v>
      </c>
      <c r="E93" s="192">
        <v>44033</v>
      </c>
      <c r="F93" s="65">
        <v>66.900000000000006</v>
      </c>
      <c r="G93" s="65" t="s">
        <v>3248</v>
      </c>
      <c r="H93" s="106" t="s">
        <v>3249</v>
      </c>
      <c r="I93" s="106"/>
      <c r="J93" s="106"/>
      <c r="K93" s="65"/>
      <c r="L93" s="293"/>
    </row>
    <row r="94" spans="2:12" s="294" customFormat="1" x14ac:dyDescent="0.3">
      <c r="B94" s="113">
        <v>4</v>
      </c>
      <c r="C94" s="113" t="s">
        <v>3238</v>
      </c>
      <c r="D94" s="170" t="s">
        <v>3247</v>
      </c>
      <c r="E94" s="192">
        <v>44033</v>
      </c>
      <c r="F94" s="65">
        <v>66.900000000000006</v>
      </c>
      <c r="G94" s="65" t="s">
        <v>3248</v>
      </c>
      <c r="H94" s="106" t="s">
        <v>3249</v>
      </c>
      <c r="I94" s="106"/>
      <c r="J94" s="106"/>
      <c r="K94" s="65"/>
      <c r="L94" s="293"/>
    </row>
    <row r="95" spans="2:12" s="294" customFormat="1" x14ac:dyDescent="0.3">
      <c r="B95" s="113">
        <v>5</v>
      </c>
      <c r="C95" s="113" t="s">
        <v>3239</v>
      </c>
      <c r="D95" s="170" t="s">
        <v>3247</v>
      </c>
      <c r="E95" s="192">
        <v>44033</v>
      </c>
      <c r="F95" s="65">
        <v>66.900000000000006</v>
      </c>
      <c r="G95" s="65" t="s">
        <v>3248</v>
      </c>
      <c r="H95" s="106" t="s">
        <v>3249</v>
      </c>
      <c r="I95" s="106"/>
      <c r="J95" s="106"/>
      <c r="K95" s="65"/>
      <c r="L95" s="293"/>
    </row>
    <row r="96" spans="2:12" s="294" customFormat="1" x14ac:dyDescent="0.3">
      <c r="B96" s="113">
        <v>6</v>
      </c>
      <c r="C96" s="113" t="s">
        <v>3240</v>
      </c>
      <c r="D96" s="170" t="s">
        <v>3247</v>
      </c>
      <c r="E96" s="192">
        <v>44033</v>
      </c>
      <c r="F96" s="65">
        <v>66.900000000000006</v>
      </c>
      <c r="G96" s="65" t="s">
        <v>3248</v>
      </c>
      <c r="H96" s="106" t="s">
        <v>3249</v>
      </c>
      <c r="I96" s="106"/>
      <c r="J96" s="106"/>
      <c r="K96" s="65"/>
      <c r="L96" s="293"/>
    </row>
    <row r="97" spans="2:12" s="294" customFormat="1" x14ac:dyDescent="0.3">
      <c r="B97" s="113">
        <v>7</v>
      </c>
      <c r="C97" s="113" t="s">
        <v>3241</v>
      </c>
      <c r="D97" s="170" t="s">
        <v>3247</v>
      </c>
      <c r="E97" s="192">
        <v>44033</v>
      </c>
      <c r="F97" s="65">
        <v>66.900000000000006</v>
      </c>
      <c r="G97" s="65" t="s">
        <v>3248</v>
      </c>
      <c r="H97" s="106" t="s">
        <v>3249</v>
      </c>
      <c r="I97" s="106"/>
      <c r="J97" s="106"/>
      <c r="K97" s="65"/>
      <c r="L97" s="293"/>
    </row>
    <row r="98" spans="2:12" s="294" customFormat="1" x14ac:dyDescent="0.3">
      <c r="B98" s="113">
        <v>8</v>
      </c>
      <c r="C98" s="113" t="s">
        <v>3242</v>
      </c>
      <c r="D98" s="170" t="s">
        <v>3247</v>
      </c>
      <c r="E98" s="192">
        <v>44033</v>
      </c>
      <c r="F98" s="65">
        <v>66.900000000000006</v>
      </c>
      <c r="G98" s="65" t="s">
        <v>3248</v>
      </c>
      <c r="H98" s="106" t="s">
        <v>3249</v>
      </c>
      <c r="I98" s="106"/>
      <c r="J98" s="106"/>
      <c r="K98" s="65"/>
      <c r="L98" s="293"/>
    </row>
    <row r="99" spans="2:12" s="294" customFormat="1" x14ac:dyDescent="0.3">
      <c r="B99" s="113">
        <v>9</v>
      </c>
      <c r="C99" s="113" t="s">
        <v>3243</v>
      </c>
      <c r="D99" s="170" t="s">
        <v>3247</v>
      </c>
      <c r="E99" s="192">
        <v>44033</v>
      </c>
      <c r="F99" s="65">
        <v>66.900000000000006</v>
      </c>
      <c r="G99" s="65" t="s">
        <v>3248</v>
      </c>
      <c r="H99" s="106" t="s">
        <v>3249</v>
      </c>
      <c r="I99" s="106"/>
      <c r="J99" s="106"/>
      <c r="K99" s="65"/>
      <c r="L99" s="293"/>
    </row>
    <row r="100" spans="2:12" s="294" customFormat="1" x14ac:dyDescent="0.3">
      <c r="B100" s="113">
        <v>10</v>
      </c>
      <c r="C100" s="113" t="s">
        <v>3244</v>
      </c>
      <c r="D100" s="170" t="s">
        <v>3247</v>
      </c>
      <c r="E100" s="192">
        <v>44033</v>
      </c>
      <c r="F100" s="65">
        <v>66.900000000000006</v>
      </c>
      <c r="G100" s="65" t="s">
        <v>3248</v>
      </c>
      <c r="H100" s="106" t="s">
        <v>3249</v>
      </c>
      <c r="I100" s="106"/>
      <c r="J100" s="106"/>
      <c r="K100" s="65"/>
      <c r="L100" s="293"/>
    </row>
    <row r="101" spans="2:12" s="294" customFormat="1" x14ac:dyDescent="0.3">
      <c r="B101" s="113">
        <v>11</v>
      </c>
      <c r="C101" s="113" t="s">
        <v>3245</v>
      </c>
      <c r="D101" s="170" t="s">
        <v>3247</v>
      </c>
      <c r="E101" s="192">
        <v>44033</v>
      </c>
      <c r="F101" s="65">
        <v>66.900000000000006</v>
      </c>
      <c r="G101" s="65" t="s">
        <v>3248</v>
      </c>
      <c r="H101" s="106" t="s">
        <v>3249</v>
      </c>
      <c r="I101" s="106"/>
      <c r="J101" s="106"/>
      <c r="K101" s="65"/>
      <c r="L101" s="293"/>
    </row>
    <row r="102" spans="2:12" s="294" customFormat="1" x14ac:dyDescent="0.3">
      <c r="B102" s="113">
        <v>12</v>
      </c>
      <c r="C102" s="113" t="s">
        <v>3246</v>
      </c>
      <c r="D102" s="170" t="s">
        <v>3247</v>
      </c>
      <c r="E102" s="192">
        <v>44033</v>
      </c>
      <c r="F102" s="65">
        <v>66.900000000000006</v>
      </c>
      <c r="G102" s="65" t="s">
        <v>3248</v>
      </c>
      <c r="H102" s="106" t="s">
        <v>3249</v>
      </c>
      <c r="I102" s="106"/>
      <c r="J102" s="106"/>
      <c r="K102" s="65"/>
      <c r="L102" s="293"/>
    </row>
    <row r="103" spans="2:12" s="294" customFormat="1" x14ac:dyDescent="0.3">
      <c r="B103" s="2092" t="s">
        <v>3250</v>
      </c>
      <c r="C103" s="2092"/>
      <c r="D103" s="2092"/>
      <c r="E103" s="2092"/>
      <c r="F103" s="2092"/>
      <c r="G103" s="2092"/>
      <c r="H103" s="2092"/>
      <c r="I103" s="2092"/>
      <c r="J103" s="2092"/>
      <c r="K103" s="2092"/>
      <c r="L103" s="293"/>
    </row>
    <row r="104" spans="2:12" s="294" customFormat="1" ht="26.4" x14ac:dyDescent="0.3">
      <c r="B104" s="113">
        <v>1</v>
      </c>
      <c r="C104" s="113" t="s">
        <v>3252</v>
      </c>
      <c r="D104" s="170" t="s">
        <v>5255</v>
      </c>
      <c r="E104" s="192">
        <v>44043</v>
      </c>
      <c r="F104" s="408">
        <v>1240.52</v>
      </c>
      <c r="G104" s="65" t="s">
        <v>2547</v>
      </c>
      <c r="H104" s="106" t="s">
        <v>3251</v>
      </c>
      <c r="I104" s="106"/>
      <c r="J104" s="106"/>
      <c r="K104" s="65"/>
      <c r="L104" s="293"/>
    </row>
    <row r="105" spans="2:12" s="294" customFormat="1" ht="26.4" x14ac:dyDescent="0.3">
      <c r="B105" s="113">
        <v>2</v>
      </c>
      <c r="C105" s="113" t="s">
        <v>3253</v>
      </c>
      <c r="D105" s="170" t="s">
        <v>5255</v>
      </c>
      <c r="E105" s="192">
        <v>44043</v>
      </c>
      <c r="F105" s="408">
        <v>1240.52</v>
      </c>
      <c r="G105" s="65" t="s">
        <v>2547</v>
      </c>
      <c r="H105" s="106" t="s">
        <v>3251</v>
      </c>
      <c r="I105" s="106"/>
      <c r="J105" s="106"/>
      <c r="K105" s="65"/>
      <c r="L105" s="293"/>
    </row>
    <row r="106" spans="2:12" s="101" customFormat="1" x14ac:dyDescent="0.3">
      <c r="B106" s="2092" t="s">
        <v>3228</v>
      </c>
      <c r="C106" s="2092"/>
      <c r="D106" s="2092"/>
      <c r="E106" s="2092"/>
      <c r="F106" s="2092"/>
      <c r="G106" s="2092"/>
      <c r="H106" s="2092"/>
      <c r="I106" s="2092"/>
      <c r="J106" s="2092"/>
      <c r="K106" s="2092"/>
      <c r="L106" s="235"/>
    </row>
    <row r="107" spans="2:12" s="294" customFormat="1" ht="26.4" x14ac:dyDescent="0.3">
      <c r="B107" s="106">
        <v>1</v>
      </c>
      <c r="C107" s="106" t="s">
        <v>3229</v>
      </c>
      <c r="D107" s="162" t="s">
        <v>3232</v>
      </c>
      <c r="E107" s="318">
        <v>44095</v>
      </c>
      <c r="F107" s="369">
        <v>65</v>
      </c>
      <c r="G107" s="106"/>
      <c r="H107" s="106"/>
      <c r="I107" s="106"/>
      <c r="J107" s="106"/>
      <c r="K107" s="106" t="s">
        <v>1292</v>
      </c>
      <c r="L107" s="293"/>
    </row>
    <row r="108" spans="2:12" s="294" customFormat="1" ht="26.4" x14ac:dyDescent="0.3">
      <c r="B108" s="106">
        <v>2</v>
      </c>
      <c r="C108" s="106" t="s">
        <v>3230</v>
      </c>
      <c r="D108" s="162" t="s">
        <v>3233</v>
      </c>
      <c r="E108" s="318">
        <v>44095</v>
      </c>
      <c r="F108" s="369">
        <v>89</v>
      </c>
      <c r="G108" s="106"/>
      <c r="H108" s="106"/>
      <c r="I108" s="106"/>
      <c r="J108" s="106"/>
      <c r="K108" s="106"/>
      <c r="L108" s="293"/>
    </row>
    <row r="109" spans="2:12" s="294" customFormat="1" x14ac:dyDescent="0.3">
      <c r="B109" s="2095" t="s">
        <v>3276</v>
      </c>
      <c r="C109" s="2096"/>
      <c r="D109" s="2096"/>
      <c r="E109" s="2096"/>
      <c r="F109" s="2096"/>
      <c r="G109" s="2096"/>
      <c r="H109" s="2096"/>
      <c r="I109" s="2096"/>
      <c r="J109" s="2096"/>
      <c r="K109" s="2097"/>
      <c r="L109" s="293"/>
    </row>
    <row r="110" spans="2:12" s="371" customFormat="1" ht="26.4" x14ac:dyDescent="0.3">
      <c r="B110" s="106">
        <v>1</v>
      </c>
      <c r="C110" s="106" t="s">
        <v>4359</v>
      </c>
      <c r="D110" s="162" t="s">
        <v>3290</v>
      </c>
      <c r="E110" s="318"/>
      <c r="F110" s="369"/>
      <c r="G110" s="106"/>
      <c r="H110" s="106"/>
      <c r="I110" s="106"/>
      <c r="J110" s="106"/>
      <c r="K110" s="106"/>
      <c r="L110" s="370"/>
    </row>
    <row r="111" spans="2:12" s="371" customFormat="1" x14ac:dyDescent="0.3">
      <c r="B111" s="106">
        <v>2</v>
      </c>
      <c r="C111" s="1233" t="s">
        <v>4359</v>
      </c>
      <c r="D111" s="162" t="s">
        <v>3126</v>
      </c>
      <c r="E111" s="318"/>
      <c r="F111" s="369"/>
      <c r="G111" s="106"/>
      <c r="H111" s="106"/>
      <c r="I111" s="106"/>
      <c r="J111" s="106"/>
      <c r="K111" s="106"/>
      <c r="L111" s="370"/>
    </row>
    <row r="112" spans="2:12" s="371" customFormat="1" x14ac:dyDescent="0.3">
      <c r="B112" s="106">
        <v>3</v>
      </c>
      <c r="C112" s="1233" t="s">
        <v>4359</v>
      </c>
      <c r="D112" s="162" t="s">
        <v>1153</v>
      </c>
      <c r="E112" s="318"/>
      <c r="F112" s="369"/>
      <c r="G112" s="106"/>
      <c r="H112" s="106"/>
      <c r="I112" s="106"/>
      <c r="J112" s="106"/>
      <c r="K112" s="106"/>
      <c r="L112" s="370"/>
    </row>
    <row r="113" spans="2:12" s="371" customFormat="1" x14ac:dyDescent="0.3">
      <c r="B113" s="106">
        <v>4</v>
      </c>
      <c r="C113" s="1233" t="s">
        <v>4359</v>
      </c>
      <c r="D113" s="162" t="s">
        <v>1153</v>
      </c>
      <c r="E113" s="318"/>
      <c r="F113" s="369"/>
      <c r="G113" s="106"/>
      <c r="H113" s="106"/>
      <c r="I113" s="106"/>
      <c r="J113" s="106"/>
      <c r="K113" s="106"/>
      <c r="L113" s="370"/>
    </row>
    <row r="114" spans="2:12" s="371" customFormat="1" x14ac:dyDescent="0.3">
      <c r="B114" s="106">
        <v>5</v>
      </c>
      <c r="C114" s="1233" t="s">
        <v>4359</v>
      </c>
      <c r="D114" s="162" t="s">
        <v>1153</v>
      </c>
      <c r="E114" s="318"/>
      <c r="F114" s="369"/>
      <c r="G114" s="106"/>
      <c r="H114" s="106"/>
      <c r="I114" s="106"/>
      <c r="J114" s="106"/>
      <c r="K114" s="106"/>
      <c r="L114" s="370"/>
    </row>
    <row r="115" spans="2:12" s="371" customFormat="1" x14ac:dyDescent="0.3">
      <c r="B115" s="106">
        <v>6</v>
      </c>
      <c r="C115" s="1233" t="s">
        <v>4359</v>
      </c>
      <c r="D115" s="162" t="s">
        <v>1153</v>
      </c>
      <c r="E115" s="318"/>
      <c r="F115" s="369"/>
      <c r="G115" s="106"/>
      <c r="H115" s="106"/>
      <c r="I115" s="106"/>
      <c r="J115" s="106"/>
      <c r="K115" s="106"/>
      <c r="L115" s="370"/>
    </row>
    <row r="116" spans="2:12" s="371" customFormat="1" ht="39.6" x14ac:dyDescent="0.3">
      <c r="B116" s="106">
        <v>7</v>
      </c>
      <c r="C116" s="1233" t="s">
        <v>4359</v>
      </c>
      <c r="D116" s="162" t="s">
        <v>3291</v>
      </c>
      <c r="E116" s="318"/>
      <c r="F116" s="369"/>
      <c r="G116" s="106"/>
      <c r="H116" s="106"/>
      <c r="I116" s="106"/>
      <c r="J116" s="106"/>
      <c r="K116" s="106"/>
      <c r="L116" s="370"/>
    </row>
    <row r="117" spans="2:12" s="371" customFormat="1" ht="26.4" x14ac:dyDescent="0.3">
      <c r="B117" s="106">
        <v>8</v>
      </c>
      <c r="C117" s="1233" t="s">
        <v>4359</v>
      </c>
      <c r="D117" s="162" t="s">
        <v>3292</v>
      </c>
      <c r="E117" s="318"/>
      <c r="F117" s="369"/>
      <c r="G117" s="106"/>
      <c r="H117" s="106"/>
      <c r="I117" s="106"/>
      <c r="J117" s="106"/>
      <c r="K117" s="106"/>
      <c r="L117" s="370"/>
    </row>
    <row r="118" spans="2:12" s="371" customFormat="1" ht="26.4" x14ac:dyDescent="0.3">
      <c r="B118" s="106">
        <v>9</v>
      </c>
      <c r="C118" s="1233" t="s">
        <v>4359</v>
      </c>
      <c r="D118" s="162" t="s">
        <v>4391</v>
      </c>
      <c r="E118" s="318"/>
      <c r="F118" s="369"/>
      <c r="G118" s="106" t="s">
        <v>2040</v>
      </c>
      <c r="H118" s="106"/>
      <c r="I118" s="106"/>
      <c r="J118" s="106"/>
      <c r="K118" s="106"/>
      <c r="L118" s="370"/>
    </row>
    <row r="119" spans="2:12" s="371" customFormat="1" ht="26.4" x14ac:dyDescent="0.3">
      <c r="B119" s="106">
        <v>10</v>
      </c>
      <c r="C119" s="1233" t="s">
        <v>4359</v>
      </c>
      <c r="D119" s="162" t="s">
        <v>4391</v>
      </c>
      <c r="E119" s="318"/>
      <c r="F119" s="369"/>
      <c r="G119" s="106" t="s">
        <v>2040</v>
      </c>
      <c r="H119" s="106"/>
      <c r="I119" s="106"/>
      <c r="J119" s="106"/>
      <c r="K119" s="106"/>
      <c r="L119" s="370"/>
    </row>
    <row r="120" spans="2:12" s="371" customFormat="1" x14ac:dyDescent="0.3">
      <c r="B120" s="106">
        <v>11</v>
      </c>
      <c r="C120" s="1233" t="s">
        <v>4359</v>
      </c>
      <c r="D120" s="162" t="s">
        <v>3293</v>
      </c>
      <c r="E120" s="318"/>
      <c r="F120" s="369"/>
      <c r="G120" s="106"/>
      <c r="H120" s="106"/>
      <c r="I120" s="106"/>
      <c r="J120" s="106"/>
      <c r="K120" s="106"/>
      <c r="L120" s="370"/>
    </row>
    <row r="121" spans="2:12" s="371" customFormat="1" x14ac:dyDescent="0.3">
      <c r="B121" s="106">
        <v>12</v>
      </c>
      <c r="C121" s="1233" t="s">
        <v>4359</v>
      </c>
      <c r="D121" s="162" t="s">
        <v>3293</v>
      </c>
      <c r="E121" s="318"/>
      <c r="F121" s="369"/>
      <c r="G121" s="106"/>
      <c r="H121" s="106"/>
      <c r="I121" s="106"/>
      <c r="J121" s="106"/>
      <c r="K121" s="106"/>
      <c r="L121" s="370"/>
    </row>
    <row r="122" spans="2:12" s="371" customFormat="1" x14ac:dyDescent="0.3">
      <c r="B122" s="106">
        <v>13</v>
      </c>
      <c r="C122" s="1233" t="s">
        <v>4359</v>
      </c>
      <c r="D122" s="162" t="s">
        <v>3293</v>
      </c>
      <c r="E122" s="318"/>
      <c r="F122" s="369"/>
      <c r="G122" s="106"/>
      <c r="H122" s="106"/>
      <c r="I122" s="106"/>
      <c r="J122" s="106"/>
      <c r="K122" s="106"/>
      <c r="L122" s="370"/>
    </row>
    <row r="123" spans="2:12" s="371" customFormat="1" x14ac:dyDescent="0.3">
      <c r="B123" s="106">
        <v>14</v>
      </c>
      <c r="C123" s="1233" t="s">
        <v>4359</v>
      </c>
      <c r="D123" s="162" t="s">
        <v>3293</v>
      </c>
      <c r="E123" s="318"/>
      <c r="F123" s="369"/>
      <c r="G123" s="106"/>
      <c r="H123" s="106"/>
      <c r="I123" s="106"/>
      <c r="J123" s="106"/>
      <c r="K123" s="106"/>
      <c r="L123" s="370"/>
    </row>
    <row r="124" spans="2:12" s="371" customFormat="1" x14ac:dyDescent="0.3">
      <c r="B124" s="106">
        <v>15</v>
      </c>
      <c r="C124" s="1233" t="s">
        <v>4359</v>
      </c>
      <c r="D124" s="162" t="s">
        <v>3293</v>
      </c>
      <c r="E124" s="318"/>
      <c r="F124" s="369"/>
      <c r="G124" s="106"/>
      <c r="H124" s="106"/>
      <c r="I124" s="106"/>
      <c r="J124" s="106"/>
      <c r="K124" s="106"/>
      <c r="L124" s="370"/>
    </row>
    <row r="125" spans="2:12" s="371" customFormat="1" x14ac:dyDescent="0.3">
      <c r="B125" s="106">
        <v>16</v>
      </c>
      <c r="C125" s="1233" t="s">
        <v>4359</v>
      </c>
      <c r="D125" s="162" t="s">
        <v>3293</v>
      </c>
      <c r="E125" s="318"/>
      <c r="F125" s="369"/>
      <c r="G125" s="106"/>
      <c r="H125" s="106"/>
      <c r="I125" s="106"/>
      <c r="J125" s="106"/>
      <c r="K125" s="106"/>
      <c r="L125" s="370"/>
    </row>
    <row r="126" spans="2:12" s="371" customFormat="1" x14ac:dyDescent="0.3">
      <c r="B126" s="106">
        <v>17</v>
      </c>
      <c r="C126" s="1233" t="s">
        <v>4359</v>
      </c>
      <c r="D126" s="162" t="s">
        <v>3293</v>
      </c>
      <c r="E126" s="318"/>
      <c r="F126" s="369"/>
      <c r="G126" s="106"/>
      <c r="H126" s="106"/>
      <c r="I126" s="106"/>
      <c r="J126" s="106"/>
      <c r="K126" s="106"/>
      <c r="L126" s="370"/>
    </row>
    <row r="127" spans="2:12" s="371" customFormat="1" x14ac:dyDescent="0.3">
      <c r="B127" s="106">
        <v>18</v>
      </c>
      <c r="C127" s="1233" t="s">
        <v>4359</v>
      </c>
      <c r="D127" s="162" t="s">
        <v>3293</v>
      </c>
      <c r="E127" s="318"/>
      <c r="F127" s="369"/>
      <c r="G127" s="106"/>
      <c r="H127" s="106"/>
      <c r="I127" s="106"/>
      <c r="J127" s="106"/>
      <c r="K127" s="106"/>
      <c r="L127" s="370"/>
    </row>
    <row r="128" spans="2:12" s="371" customFormat="1" x14ac:dyDescent="0.3">
      <c r="B128" s="106">
        <v>19</v>
      </c>
      <c r="C128" s="1233" t="s">
        <v>4359</v>
      </c>
      <c r="D128" s="162" t="s">
        <v>3293</v>
      </c>
      <c r="E128" s="318"/>
      <c r="F128" s="369"/>
      <c r="G128" s="106"/>
      <c r="H128" s="106"/>
      <c r="I128" s="106"/>
      <c r="J128" s="106"/>
      <c r="K128" s="106"/>
      <c r="L128" s="370"/>
    </row>
    <row r="129" spans="2:12" s="371" customFormat="1" x14ac:dyDescent="0.3">
      <c r="B129" s="106">
        <v>20</v>
      </c>
      <c r="C129" s="1233" t="s">
        <v>4359</v>
      </c>
      <c r="D129" s="162" t="s">
        <v>3293</v>
      </c>
      <c r="E129" s="318"/>
      <c r="F129" s="369"/>
      <c r="G129" s="106"/>
      <c r="H129" s="106"/>
      <c r="I129" s="106"/>
      <c r="J129" s="106"/>
      <c r="K129" s="106"/>
      <c r="L129" s="370"/>
    </row>
    <row r="130" spans="2:12" s="371" customFormat="1" x14ac:dyDescent="0.3">
      <c r="B130" s="106">
        <v>21</v>
      </c>
      <c r="C130" s="1233" t="s">
        <v>4359</v>
      </c>
      <c r="D130" s="162" t="s">
        <v>3293</v>
      </c>
      <c r="E130" s="318"/>
      <c r="F130" s="369"/>
      <c r="G130" s="106"/>
      <c r="H130" s="106"/>
      <c r="I130" s="106"/>
      <c r="J130" s="106"/>
      <c r="K130" s="106"/>
      <c r="L130" s="370"/>
    </row>
    <row r="131" spans="2:12" s="371" customFormat="1" x14ac:dyDescent="0.3">
      <c r="B131" s="106">
        <v>22</v>
      </c>
      <c r="C131" s="1233" t="s">
        <v>4359</v>
      </c>
      <c r="D131" s="162" t="s">
        <v>3293</v>
      </c>
      <c r="E131" s="318"/>
      <c r="F131" s="369"/>
      <c r="G131" s="106"/>
      <c r="H131" s="106"/>
      <c r="I131" s="106"/>
      <c r="J131" s="106"/>
      <c r="K131" s="106"/>
      <c r="L131" s="370"/>
    </row>
    <row r="132" spans="2:12" s="371" customFormat="1" x14ac:dyDescent="0.3">
      <c r="B132" s="106">
        <v>23</v>
      </c>
      <c r="C132" s="1233" t="s">
        <v>4359</v>
      </c>
      <c r="D132" s="162" t="s">
        <v>3293</v>
      </c>
      <c r="E132" s="318"/>
      <c r="F132" s="369"/>
      <c r="G132" s="106"/>
      <c r="H132" s="106"/>
      <c r="I132" s="106"/>
      <c r="J132" s="106"/>
      <c r="K132" s="106"/>
      <c r="L132" s="370"/>
    </row>
    <row r="133" spans="2:12" s="371" customFormat="1" x14ac:dyDescent="0.3">
      <c r="B133" s="106">
        <v>24</v>
      </c>
      <c r="C133" s="1233" t="s">
        <v>4359</v>
      </c>
      <c r="D133" s="162" t="s">
        <v>3293</v>
      </c>
      <c r="E133" s="318"/>
      <c r="F133" s="369"/>
      <c r="G133" s="106"/>
      <c r="H133" s="106"/>
      <c r="I133" s="106"/>
      <c r="J133" s="106"/>
      <c r="K133" s="106"/>
      <c r="L133" s="370"/>
    </row>
    <row r="134" spans="2:12" s="371" customFormat="1" x14ac:dyDescent="0.3">
      <c r="B134" s="106">
        <v>25</v>
      </c>
      <c r="C134" s="1233" t="s">
        <v>4359</v>
      </c>
      <c r="D134" s="162" t="s">
        <v>3293</v>
      </c>
      <c r="E134" s="318"/>
      <c r="F134" s="369"/>
      <c r="G134" s="106"/>
      <c r="H134" s="106"/>
      <c r="I134" s="106"/>
      <c r="J134" s="106"/>
      <c r="K134" s="106"/>
      <c r="L134" s="370"/>
    </row>
    <row r="135" spans="2:12" s="371" customFormat="1" x14ac:dyDescent="0.3">
      <c r="B135" s="106">
        <v>26</v>
      </c>
      <c r="C135" s="1233" t="s">
        <v>4359</v>
      </c>
      <c r="D135" s="162" t="s">
        <v>3293</v>
      </c>
      <c r="E135" s="318"/>
      <c r="F135" s="369"/>
      <c r="G135" s="106"/>
      <c r="H135" s="106"/>
      <c r="I135" s="106"/>
      <c r="J135" s="106"/>
      <c r="K135" s="106"/>
      <c r="L135" s="370"/>
    </row>
    <row r="136" spans="2:12" s="371" customFormat="1" x14ac:dyDescent="0.3">
      <c r="B136" s="106">
        <v>27</v>
      </c>
      <c r="C136" s="1233" t="s">
        <v>4359</v>
      </c>
      <c r="D136" s="162" t="s">
        <v>3293</v>
      </c>
      <c r="E136" s="318"/>
      <c r="F136" s="369"/>
      <c r="G136" s="106"/>
      <c r="H136" s="106"/>
      <c r="I136" s="106"/>
      <c r="J136" s="106"/>
      <c r="K136" s="106"/>
      <c r="L136" s="370"/>
    </row>
    <row r="137" spans="2:12" s="294" customFormat="1" x14ac:dyDescent="0.3">
      <c r="B137" s="106">
        <v>28</v>
      </c>
      <c r="C137" s="1233" t="s">
        <v>4359</v>
      </c>
      <c r="D137" s="162" t="s">
        <v>3293</v>
      </c>
      <c r="E137" s="318"/>
      <c r="F137" s="369"/>
      <c r="G137" s="106"/>
      <c r="H137" s="106"/>
      <c r="I137" s="106"/>
      <c r="J137" s="106"/>
      <c r="K137" s="106"/>
      <c r="L137" s="293"/>
    </row>
    <row r="138" spans="2:12" s="294" customFormat="1" x14ac:dyDescent="0.3">
      <c r="B138" s="106">
        <v>29</v>
      </c>
      <c r="C138" s="1233" t="s">
        <v>4359</v>
      </c>
      <c r="D138" s="162" t="s">
        <v>3293</v>
      </c>
      <c r="E138" s="318"/>
      <c r="F138" s="369"/>
      <c r="G138" s="106"/>
      <c r="H138" s="106"/>
      <c r="I138" s="106"/>
      <c r="J138" s="106"/>
      <c r="K138" s="106"/>
      <c r="L138" s="293"/>
    </row>
    <row r="139" spans="2:12" s="294" customFormat="1" x14ac:dyDescent="0.3">
      <c r="B139" s="106">
        <v>30</v>
      </c>
      <c r="C139" s="1233" t="s">
        <v>4359</v>
      </c>
      <c r="D139" s="162" t="s">
        <v>3293</v>
      </c>
      <c r="E139" s="318"/>
      <c r="F139" s="369"/>
      <c r="G139" s="106"/>
      <c r="H139" s="106"/>
      <c r="I139" s="106"/>
      <c r="J139" s="106"/>
      <c r="K139" s="106"/>
      <c r="L139" s="293"/>
    </row>
    <row r="140" spans="2:12" s="371" customFormat="1" ht="26.4" x14ac:dyDescent="0.3">
      <c r="B140" s="106">
        <v>31</v>
      </c>
      <c r="C140" s="1233" t="s">
        <v>4359</v>
      </c>
      <c r="D140" s="162" t="s">
        <v>2914</v>
      </c>
      <c r="E140" s="318"/>
      <c r="F140" s="369"/>
      <c r="G140" s="106" t="s">
        <v>1139</v>
      </c>
      <c r="H140" s="106" t="s">
        <v>2837</v>
      </c>
      <c r="I140" s="106" t="s">
        <v>3294</v>
      </c>
      <c r="J140" s="106"/>
      <c r="K140" s="106"/>
      <c r="L140" s="370"/>
    </row>
    <row r="141" spans="2:12" s="371" customFormat="1" ht="24.75" customHeight="1" x14ac:dyDescent="0.3">
      <c r="B141" s="106"/>
      <c r="C141" s="1233" t="s">
        <v>4359</v>
      </c>
      <c r="D141" s="162" t="s">
        <v>4402</v>
      </c>
      <c r="E141" s="318"/>
      <c r="F141" s="369"/>
      <c r="G141" s="106" t="s">
        <v>901</v>
      </c>
      <c r="H141" s="106" t="s">
        <v>4403</v>
      </c>
      <c r="I141" s="106" t="s">
        <v>4404</v>
      </c>
      <c r="J141" s="106"/>
      <c r="K141" s="106"/>
      <c r="L141" s="370"/>
    </row>
    <row r="142" spans="2:12" s="294" customFormat="1" x14ac:dyDescent="0.3">
      <c r="B142" s="106">
        <v>32</v>
      </c>
      <c r="C142" s="1233" t="s">
        <v>4359</v>
      </c>
      <c r="D142" s="162" t="s">
        <v>3164</v>
      </c>
      <c r="E142" s="318"/>
      <c r="F142" s="369"/>
      <c r="G142" s="106" t="s">
        <v>2980</v>
      </c>
      <c r="H142" s="106"/>
      <c r="I142" s="106" t="s">
        <v>3295</v>
      </c>
      <c r="J142" s="106"/>
      <c r="K142" s="106" t="s">
        <v>3296</v>
      </c>
      <c r="L142" s="293"/>
    </row>
    <row r="143" spans="2:12" s="294" customFormat="1" ht="26.4" x14ac:dyDescent="0.3">
      <c r="B143" s="106">
        <v>33</v>
      </c>
      <c r="C143" s="1233" t="s">
        <v>4359</v>
      </c>
      <c r="D143" s="162" t="s">
        <v>3297</v>
      </c>
      <c r="E143" s="318"/>
      <c r="F143" s="369"/>
      <c r="G143" s="106"/>
      <c r="H143" s="106"/>
      <c r="I143" s="106"/>
      <c r="J143" s="106"/>
      <c r="K143" s="106"/>
      <c r="L143" s="293"/>
    </row>
    <row r="144" spans="2:12" s="294" customFormat="1" ht="26.4" x14ac:dyDescent="0.3">
      <c r="B144" s="106">
        <v>34</v>
      </c>
      <c r="C144" s="1233" t="s">
        <v>4359</v>
      </c>
      <c r="D144" s="162" t="s">
        <v>3298</v>
      </c>
      <c r="E144" s="318"/>
      <c r="F144" s="369"/>
      <c r="G144" s="106"/>
      <c r="H144" s="106"/>
      <c r="I144" s="106"/>
      <c r="J144" s="106"/>
      <c r="K144" s="106"/>
      <c r="L144" s="293"/>
    </row>
    <row r="145" spans="2:12" s="294" customFormat="1" x14ac:dyDescent="0.3">
      <c r="B145" s="106">
        <v>35</v>
      </c>
      <c r="C145" s="1233" t="s">
        <v>4359</v>
      </c>
      <c r="D145" s="162" t="s">
        <v>3299</v>
      </c>
      <c r="E145" s="318"/>
      <c r="F145" s="369"/>
      <c r="G145" s="106"/>
      <c r="H145" s="106"/>
      <c r="I145" s="106"/>
      <c r="J145" s="106"/>
      <c r="K145" s="106"/>
      <c r="L145" s="293"/>
    </row>
    <row r="146" spans="2:12" s="294" customFormat="1" x14ac:dyDescent="0.3">
      <c r="B146" s="106">
        <v>36</v>
      </c>
      <c r="C146" s="1233" t="s">
        <v>4359</v>
      </c>
      <c r="D146" s="162" t="s">
        <v>3300</v>
      </c>
      <c r="E146" s="318"/>
      <c r="F146" s="369"/>
      <c r="G146" s="106"/>
      <c r="H146" s="106"/>
      <c r="I146" s="106"/>
      <c r="J146" s="106"/>
      <c r="K146" s="106"/>
      <c r="L146" s="293"/>
    </row>
    <row r="147" spans="2:12" s="294" customFormat="1" ht="30" customHeight="1" x14ac:dyDescent="0.3">
      <c r="B147" s="106">
        <v>37</v>
      </c>
      <c r="C147" s="1233" t="s">
        <v>4359</v>
      </c>
      <c r="D147" s="162" t="s">
        <v>3301</v>
      </c>
      <c r="E147" s="318"/>
      <c r="F147" s="369"/>
      <c r="G147" s="106"/>
      <c r="H147" s="106"/>
      <c r="I147" s="106" t="s">
        <v>3302</v>
      </c>
      <c r="J147" s="106"/>
      <c r="K147" s="106"/>
      <c r="L147" s="293"/>
    </row>
    <row r="148" spans="2:12" s="294" customFormat="1" ht="26.4" x14ac:dyDescent="0.3">
      <c r="B148" s="106">
        <v>38</v>
      </c>
      <c r="C148" s="1233" t="s">
        <v>4359</v>
      </c>
      <c r="D148" s="162" t="s">
        <v>3303</v>
      </c>
      <c r="E148" s="318"/>
      <c r="F148" s="369"/>
      <c r="G148" s="106"/>
      <c r="H148" s="106" t="s">
        <v>3304</v>
      </c>
      <c r="I148" s="106" t="s">
        <v>3305</v>
      </c>
      <c r="J148" s="106"/>
      <c r="K148" s="106"/>
      <c r="L148" s="293"/>
    </row>
    <row r="149" spans="2:12" s="294" customFormat="1" x14ac:dyDescent="0.3">
      <c r="B149" s="106">
        <v>39</v>
      </c>
      <c r="C149" s="1233" t="s">
        <v>4359</v>
      </c>
      <c r="D149" s="162" t="s">
        <v>3306</v>
      </c>
      <c r="E149" s="318"/>
      <c r="F149" s="369"/>
      <c r="G149" s="106"/>
      <c r="H149" s="106"/>
      <c r="I149" s="106"/>
      <c r="J149" s="106"/>
      <c r="K149" s="106"/>
      <c r="L149" s="293"/>
    </row>
    <row r="150" spans="2:12" ht="31.5" customHeight="1" x14ac:dyDescent="0.3">
      <c r="B150" s="2028" t="s">
        <v>4405</v>
      </c>
      <c r="C150" s="2028"/>
      <c r="D150" s="2028"/>
      <c r="E150" s="2028"/>
      <c r="F150" s="2028"/>
      <c r="G150" s="2028"/>
      <c r="H150" s="2028"/>
      <c r="I150" s="2028"/>
      <c r="J150" s="2028"/>
      <c r="K150" s="2028"/>
    </row>
    <row r="151" spans="2:12" x14ac:dyDescent="0.3">
      <c r="B151" s="403"/>
      <c r="C151" s="403"/>
      <c r="D151" s="541"/>
      <c r="E151" s="403"/>
      <c r="F151" s="409"/>
      <c r="G151" s="400"/>
      <c r="H151" s="410"/>
      <c r="I151" s="403"/>
      <c r="J151" s="403"/>
      <c r="K151" s="403"/>
    </row>
    <row r="152" spans="2:12" x14ac:dyDescent="0.3">
      <c r="B152" s="403"/>
      <c r="C152" s="403"/>
      <c r="D152" s="541"/>
      <c r="E152" s="403"/>
      <c r="F152" s="409"/>
      <c r="G152" s="400"/>
      <c r="H152" s="410"/>
      <c r="I152" s="403"/>
      <c r="J152" s="403"/>
      <c r="K152" s="403"/>
    </row>
    <row r="153" spans="2:12" x14ac:dyDescent="0.3">
      <c r="B153" s="1032"/>
      <c r="C153" s="1032"/>
      <c r="D153" s="1033"/>
      <c r="E153" s="403"/>
      <c r="F153" s="409"/>
      <c r="G153" s="400"/>
      <c r="H153" s="410"/>
      <c r="I153" s="403"/>
      <c r="J153" s="403"/>
      <c r="K153" s="403"/>
    </row>
    <row r="154" spans="2:12" x14ac:dyDescent="0.3">
      <c r="B154" s="664"/>
      <c r="C154" s="664"/>
      <c r="D154" s="1034"/>
    </row>
    <row r="155" spans="2:12" x14ac:dyDescent="0.3">
      <c r="B155" s="2065" t="s">
        <v>4240</v>
      </c>
      <c r="C155" s="2065"/>
      <c r="D155" s="2065"/>
    </row>
    <row r="156" spans="2:12" x14ac:dyDescent="0.3">
      <c r="B156" s="2065" t="s">
        <v>4241</v>
      </c>
      <c r="C156" s="2065"/>
      <c r="D156" s="2065"/>
    </row>
  </sheetData>
  <autoFilter ref="B5:K150" xr:uid="{00000000-0009-0000-0000-00000E000000}"/>
  <mergeCells count="17">
    <mergeCell ref="K61:K71"/>
    <mergeCell ref="K72:K74"/>
    <mergeCell ref="J1:K1"/>
    <mergeCell ref="B6:K6"/>
    <mergeCell ref="B2:K2"/>
    <mergeCell ref="B3:K3"/>
    <mergeCell ref="B4:K4"/>
    <mergeCell ref="B150:K150"/>
    <mergeCell ref="B155:D155"/>
    <mergeCell ref="B156:D156"/>
    <mergeCell ref="B109:K109"/>
    <mergeCell ref="B81:K81"/>
    <mergeCell ref="B106:K106"/>
    <mergeCell ref="F82:F83"/>
    <mergeCell ref="F84:F85"/>
    <mergeCell ref="B90:K90"/>
    <mergeCell ref="B103:K10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0">
    <tabColor rgb="FFFFC000"/>
    <pageSetUpPr fitToPage="1"/>
  </sheetPr>
  <dimension ref="B2:K134"/>
  <sheetViews>
    <sheetView showGridLines="0" workbookViewId="0">
      <pane ySplit="5" topLeftCell="A128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44140625" customWidth="1"/>
    <col min="2" max="2" width="5.44140625" style="62" customWidth="1"/>
    <col min="3" max="3" width="12.5546875" style="62" customWidth="1"/>
    <col min="4" max="4" width="27.5546875" style="101" customWidth="1"/>
    <col min="5" max="5" width="11.44140625" style="62"/>
    <col min="6" max="6" width="12.6640625" style="62" customWidth="1"/>
    <col min="7" max="9" width="11.44140625" style="62"/>
    <col min="10" max="10" width="18.109375" style="62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</row>
    <row r="3" spans="2:11" ht="15" customHeight="1" x14ac:dyDescent="0.3">
      <c r="B3" s="2074" t="s">
        <v>1</v>
      </c>
      <c r="C3" s="2074"/>
      <c r="D3" s="2074"/>
      <c r="E3" s="2074"/>
      <c r="F3" s="2074"/>
      <c r="G3" s="2074"/>
      <c r="H3" s="2074"/>
      <c r="I3" s="2074"/>
      <c r="J3" s="2074"/>
    </row>
    <row r="4" spans="2:11" ht="15" customHeight="1" x14ac:dyDescent="0.3">
      <c r="B4" s="2075" t="s">
        <v>3260</v>
      </c>
      <c r="C4" s="2075"/>
      <c r="D4" s="2075"/>
      <c r="E4" s="2075"/>
      <c r="F4" s="2075"/>
      <c r="G4" s="2075"/>
      <c r="H4" s="2075"/>
      <c r="I4" s="2075"/>
      <c r="J4" s="2075"/>
    </row>
    <row r="5" spans="2:11" s="227" customFormat="1" ht="26.4" x14ac:dyDescent="0.3">
      <c r="B5" s="305" t="s">
        <v>7</v>
      </c>
      <c r="C5" s="307" t="s">
        <v>2</v>
      </c>
      <c r="D5" s="307" t="s">
        <v>6</v>
      </c>
      <c r="E5" s="306" t="s">
        <v>3</v>
      </c>
      <c r="F5" s="309" t="s">
        <v>4</v>
      </c>
      <c r="G5" s="310" t="s">
        <v>71</v>
      </c>
      <c r="H5" s="310" t="s">
        <v>72</v>
      </c>
      <c r="I5" s="310" t="s">
        <v>69</v>
      </c>
      <c r="J5" s="311" t="s">
        <v>5</v>
      </c>
    </row>
    <row r="6" spans="2:11" x14ac:dyDescent="0.3">
      <c r="B6" s="2085" t="s">
        <v>68</v>
      </c>
      <c r="C6" s="2086"/>
      <c r="D6" s="2086"/>
      <c r="E6" s="2086"/>
      <c r="F6" s="2086"/>
      <c r="G6" s="2086"/>
      <c r="H6" s="2086"/>
      <c r="I6" s="2086"/>
      <c r="J6" s="2087"/>
    </row>
    <row r="7" spans="2:11" x14ac:dyDescent="0.3">
      <c r="B7" s="102">
        <v>1</v>
      </c>
      <c r="C7" s="102" t="s">
        <v>2948</v>
      </c>
      <c r="D7" s="2" t="s">
        <v>11</v>
      </c>
      <c r="E7" s="104">
        <v>43563</v>
      </c>
      <c r="F7" s="105">
        <v>160</v>
      </c>
      <c r="G7" s="105" t="s">
        <v>2952</v>
      </c>
      <c r="H7" s="102"/>
      <c r="I7" s="102"/>
      <c r="J7" s="102" t="s">
        <v>4430</v>
      </c>
      <c r="K7" s="103"/>
    </row>
    <row r="8" spans="2:11" x14ac:dyDescent="0.3">
      <c r="B8" s="102">
        <v>2</v>
      </c>
      <c r="C8" s="102" t="s">
        <v>2953</v>
      </c>
      <c r="D8" s="2" t="s">
        <v>1076</v>
      </c>
      <c r="E8" s="104">
        <v>43563</v>
      </c>
      <c r="F8" s="105">
        <v>68</v>
      </c>
      <c r="G8" s="105" t="s">
        <v>2909</v>
      </c>
      <c r="H8" s="102"/>
      <c r="I8" s="102"/>
      <c r="J8" s="102" t="s">
        <v>4416</v>
      </c>
      <c r="K8" s="103"/>
    </row>
    <row r="9" spans="2:11" ht="16.5" customHeight="1" x14ac:dyDescent="0.3">
      <c r="B9" s="102">
        <v>3</v>
      </c>
      <c r="C9" s="12" t="s">
        <v>465</v>
      </c>
      <c r="D9" s="145" t="s">
        <v>129</v>
      </c>
      <c r="E9" s="530">
        <v>40382</v>
      </c>
      <c r="F9" s="531"/>
      <c r="G9" s="66"/>
      <c r="H9" s="166"/>
      <c r="I9" s="102" t="s">
        <v>70</v>
      </c>
      <c r="J9" s="102" t="s">
        <v>436</v>
      </c>
    </row>
    <row r="10" spans="2:11" ht="26.4" x14ac:dyDescent="0.3">
      <c r="B10" s="102">
        <v>4</v>
      </c>
      <c r="C10" s="12" t="s">
        <v>466</v>
      </c>
      <c r="D10" s="145" t="s">
        <v>467</v>
      </c>
      <c r="E10" s="530">
        <v>40382</v>
      </c>
      <c r="F10" s="531"/>
      <c r="G10" s="66"/>
      <c r="H10" s="166"/>
      <c r="I10" s="102" t="s">
        <v>70</v>
      </c>
      <c r="J10" s="102" t="s">
        <v>4415</v>
      </c>
    </row>
    <row r="11" spans="2:11" ht="26.4" x14ac:dyDescent="0.3">
      <c r="B11" s="102">
        <v>5</v>
      </c>
      <c r="C11" s="12" t="s">
        <v>469</v>
      </c>
      <c r="D11" s="145" t="s">
        <v>129</v>
      </c>
      <c r="E11" s="530">
        <v>40382</v>
      </c>
      <c r="F11" s="531"/>
      <c r="G11" s="66"/>
      <c r="H11" s="166"/>
      <c r="I11" s="102" t="s">
        <v>70</v>
      </c>
      <c r="J11" s="103" t="s">
        <v>470</v>
      </c>
    </row>
    <row r="12" spans="2:11" ht="26.4" x14ac:dyDescent="0.3">
      <c r="B12" s="102">
        <v>6</v>
      </c>
      <c r="C12" s="12" t="s">
        <v>471</v>
      </c>
      <c r="D12" s="145" t="s">
        <v>261</v>
      </c>
      <c r="E12" s="530">
        <v>40382</v>
      </c>
      <c r="F12" s="66"/>
      <c r="G12" s="66"/>
      <c r="H12" s="166"/>
      <c r="I12" s="102" t="s">
        <v>70</v>
      </c>
      <c r="J12" s="103" t="s">
        <v>470</v>
      </c>
    </row>
    <row r="13" spans="2:11" ht="26.4" x14ac:dyDescent="0.3">
      <c r="B13" s="102">
        <v>7</v>
      </c>
      <c r="C13" s="12" t="s">
        <v>472</v>
      </c>
      <c r="D13" s="145" t="s">
        <v>261</v>
      </c>
      <c r="E13" s="530">
        <v>40382</v>
      </c>
      <c r="F13" s="105"/>
      <c r="G13" s="102"/>
      <c r="H13" s="102"/>
      <c r="I13" s="102" t="s">
        <v>70</v>
      </c>
      <c r="J13" s="103" t="s">
        <v>470</v>
      </c>
    </row>
    <row r="14" spans="2:11" ht="26.4" x14ac:dyDescent="0.3">
      <c r="B14" s="102">
        <v>8</v>
      </c>
      <c r="C14" s="12" t="s">
        <v>473</v>
      </c>
      <c r="D14" s="145" t="s">
        <v>261</v>
      </c>
      <c r="E14" s="530">
        <v>40382</v>
      </c>
      <c r="F14" s="66"/>
      <c r="G14" s="66"/>
      <c r="H14" s="146"/>
      <c r="I14" s="102" t="s">
        <v>70</v>
      </c>
      <c r="J14" s="103" t="s">
        <v>470</v>
      </c>
    </row>
    <row r="15" spans="2:11" ht="26.4" x14ac:dyDescent="0.3">
      <c r="B15" s="102">
        <v>9</v>
      </c>
      <c r="C15" s="12" t="s">
        <v>477</v>
      </c>
      <c r="D15" s="145" t="s">
        <v>261</v>
      </c>
      <c r="E15" s="530">
        <v>40382</v>
      </c>
      <c r="F15" s="66"/>
      <c r="G15" s="66"/>
      <c r="H15" s="146"/>
      <c r="I15" s="102" t="s">
        <v>70</v>
      </c>
      <c r="J15" s="103" t="s">
        <v>246</v>
      </c>
    </row>
    <row r="16" spans="2:11" x14ac:dyDescent="0.3">
      <c r="B16" s="102">
        <v>10</v>
      </c>
      <c r="C16" s="102" t="s">
        <v>478</v>
      </c>
      <c r="D16" s="144" t="s">
        <v>9</v>
      </c>
      <c r="E16" s="530">
        <v>40382</v>
      </c>
      <c r="F16" s="105"/>
      <c r="G16" s="102"/>
      <c r="H16" s="102"/>
      <c r="I16" s="102" t="s">
        <v>70</v>
      </c>
      <c r="J16" s="102" t="s">
        <v>4416</v>
      </c>
    </row>
    <row r="17" spans="2:10" ht="26.4" x14ac:dyDescent="0.3">
      <c r="B17" s="102">
        <v>11</v>
      </c>
      <c r="C17" s="12" t="s">
        <v>479</v>
      </c>
      <c r="D17" s="144" t="s">
        <v>129</v>
      </c>
      <c r="E17" s="530">
        <v>40382</v>
      </c>
      <c r="F17" s="105"/>
      <c r="G17" s="102"/>
      <c r="H17" s="102"/>
      <c r="I17" s="102" t="s">
        <v>70</v>
      </c>
      <c r="J17" s="102" t="s">
        <v>4416</v>
      </c>
    </row>
    <row r="18" spans="2:10" x14ac:dyDescent="0.3">
      <c r="B18" s="102">
        <v>12</v>
      </c>
      <c r="C18" s="102" t="s">
        <v>480</v>
      </c>
      <c r="D18" s="144" t="s">
        <v>411</v>
      </c>
      <c r="E18" s="530">
        <v>40382</v>
      </c>
      <c r="F18" s="105"/>
      <c r="G18" s="102"/>
      <c r="H18" s="102"/>
      <c r="I18" s="102" t="s">
        <v>70</v>
      </c>
      <c r="J18" s="103" t="s">
        <v>481</v>
      </c>
    </row>
    <row r="19" spans="2:10" x14ac:dyDescent="0.3">
      <c r="B19" s="102">
        <v>13</v>
      </c>
      <c r="C19" s="102" t="s">
        <v>78</v>
      </c>
      <c r="D19" s="144" t="s">
        <v>411</v>
      </c>
      <c r="E19" s="530"/>
      <c r="F19" s="105"/>
      <c r="G19" s="102"/>
      <c r="H19" s="102"/>
      <c r="I19" s="102" t="s">
        <v>540</v>
      </c>
      <c r="J19" s="103" t="s">
        <v>4162</v>
      </c>
    </row>
    <row r="20" spans="2:10" ht="26.4" x14ac:dyDescent="0.3">
      <c r="B20" s="102">
        <v>14</v>
      </c>
      <c r="C20" s="12" t="s">
        <v>482</v>
      </c>
      <c r="D20" s="145" t="s">
        <v>261</v>
      </c>
      <c r="E20" s="530">
        <v>40382</v>
      </c>
      <c r="F20" s="107"/>
      <c r="G20" s="7"/>
      <c r="H20" s="7"/>
      <c r="I20" s="102" t="s">
        <v>70</v>
      </c>
      <c r="J20" s="106"/>
    </row>
    <row r="21" spans="2:10" x14ac:dyDescent="0.3">
      <c r="B21" s="102">
        <v>15</v>
      </c>
      <c r="C21" s="7" t="s">
        <v>491</v>
      </c>
      <c r="D21" s="144" t="s">
        <v>129</v>
      </c>
      <c r="E21" s="318">
        <v>40423</v>
      </c>
      <c r="F21" s="107"/>
      <c r="G21" s="7"/>
      <c r="H21" s="7"/>
      <c r="I21" s="102" t="s">
        <v>70</v>
      </c>
      <c r="J21" s="106" t="s">
        <v>493</v>
      </c>
    </row>
    <row r="22" spans="2:10" x14ac:dyDescent="0.3">
      <c r="B22" s="102">
        <v>16</v>
      </c>
      <c r="C22" s="7" t="s">
        <v>492</v>
      </c>
      <c r="D22" s="144" t="s">
        <v>129</v>
      </c>
      <c r="E22" s="318">
        <v>40423</v>
      </c>
      <c r="F22" s="107"/>
      <c r="G22" s="7"/>
      <c r="H22" s="7"/>
      <c r="I22" s="102" t="s">
        <v>70</v>
      </c>
      <c r="J22" s="106" t="s">
        <v>494</v>
      </c>
    </row>
    <row r="23" spans="2:10" ht="26.4" x14ac:dyDescent="0.3">
      <c r="B23" s="102">
        <v>17</v>
      </c>
      <c r="C23" s="102" t="s">
        <v>78</v>
      </c>
      <c r="D23" s="84" t="s">
        <v>4417</v>
      </c>
      <c r="E23" s="103"/>
      <c r="F23" s="105"/>
      <c r="G23" s="102"/>
      <c r="H23" s="102"/>
      <c r="I23" s="102" t="s">
        <v>70</v>
      </c>
      <c r="J23" s="103" t="s">
        <v>711</v>
      </c>
    </row>
    <row r="24" spans="2:10" ht="52.5" customHeight="1" x14ac:dyDescent="0.3">
      <c r="B24" s="102">
        <v>18</v>
      </c>
      <c r="C24" s="102" t="s">
        <v>78</v>
      </c>
      <c r="D24" s="144" t="s">
        <v>720</v>
      </c>
      <c r="E24" s="103"/>
      <c r="F24" s="105"/>
      <c r="G24" s="102"/>
      <c r="H24" s="102"/>
      <c r="I24" s="102" t="s">
        <v>70</v>
      </c>
      <c r="J24" s="103" t="s">
        <v>721</v>
      </c>
    </row>
    <row r="25" spans="2:10" ht="49.5" customHeight="1" x14ac:dyDescent="0.3">
      <c r="B25" s="102">
        <v>19</v>
      </c>
      <c r="C25" s="102" t="s">
        <v>78</v>
      </c>
      <c r="D25" s="144" t="s">
        <v>720</v>
      </c>
      <c r="E25" s="103"/>
      <c r="F25" s="105"/>
      <c r="G25" s="102"/>
      <c r="H25" s="102"/>
      <c r="I25" s="102" t="s">
        <v>70</v>
      </c>
      <c r="J25" s="103" t="s">
        <v>721</v>
      </c>
    </row>
    <row r="26" spans="2:10" x14ac:dyDescent="0.3">
      <c r="B26" s="102">
        <v>20</v>
      </c>
      <c r="C26" s="102" t="s">
        <v>78</v>
      </c>
      <c r="D26" s="144" t="s">
        <v>722</v>
      </c>
      <c r="E26" s="103"/>
      <c r="F26" s="105"/>
      <c r="G26" s="102"/>
      <c r="H26" s="102"/>
      <c r="I26" s="102" t="s">
        <v>70</v>
      </c>
      <c r="J26" s="102" t="s">
        <v>436</v>
      </c>
    </row>
    <row r="27" spans="2:10" x14ac:dyDescent="0.3">
      <c r="B27" s="102">
        <v>21</v>
      </c>
      <c r="C27" s="102" t="s">
        <v>400</v>
      </c>
      <c r="D27" s="84" t="s">
        <v>727</v>
      </c>
      <c r="E27" s="103"/>
      <c r="F27" s="105"/>
      <c r="G27" s="102"/>
      <c r="H27" s="102"/>
      <c r="I27" s="102" t="s">
        <v>540</v>
      </c>
      <c r="J27" s="102" t="s">
        <v>728</v>
      </c>
    </row>
    <row r="28" spans="2:10" x14ac:dyDescent="0.3">
      <c r="B28" s="102">
        <v>22</v>
      </c>
      <c r="C28" s="102" t="s">
        <v>78</v>
      </c>
      <c r="D28" s="144" t="s">
        <v>9</v>
      </c>
      <c r="E28" s="103"/>
      <c r="F28" s="105"/>
      <c r="G28" s="102"/>
      <c r="H28" s="102"/>
      <c r="I28" s="102"/>
      <c r="J28" s="103" t="s">
        <v>436</v>
      </c>
    </row>
    <row r="29" spans="2:10" x14ac:dyDescent="0.3">
      <c r="B29" s="102">
        <v>23</v>
      </c>
      <c r="C29" s="102" t="s">
        <v>78</v>
      </c>
      <c r="D29" s="144" t="s">
        <v>9</v>
      </c>
      <c r="E29" s="103"/>
      <c r="F29" s="105"/>
      <c r="G29" s="102"/>
      <c r="H29" s="102"/>
      <c r="I29" s="102" t="s">
        <v>540</v>
      </c>
      <c r="J29" s="103" t="s">
        <v>733</v>
      </c>
    </row>
    <row r="30" spans="2:10" x14ac:dyDescent="0.3">
      <c r="B30" s="102">
        <v>24</v>
      </c>
      <c r="C30" s="102" t="s">
        <v>78</v>
      </c>
      <c r="D30" s="144" t="s">
        <v>9</v>
      </c>
      <c r="E30" s="103"/>
      <c r="F30" s="105"/>
      <c r="G30" s="102"/>
      <c r="H30" s="102"/>
      <c r="I30" s="102" t="s">
        <v>540</v>
      </c>
      <c r="J30" s="103" t="s">
        <v>734</v>
      </c>
    </row>
    <row r="31" spans="2:10" x14ac:dyDescent="0.3">
      <c r="B31" s="102">
        <v>25</v>
      </c>
      <c r="C31" s="102" t="s">
        <v>78</v>
      </c>
      <c r="D31" s="144" t="s">
        <v>431</v>
      </c>
      <c r="E31" s="103"/>
      <c r="F31" s="105"/>
      <c r="G31" s="102"/>
      <c r="H31" s="102"/>
      <c r="I31" s="102" t="s">
        <v>540</v>
      </c>
      <c r="J31" s="102" t="s">
        <v>436</v>
      </c>
    </row>
    <row r="32" spans="2:10" x14ac:dyDescent="0.3">
      <c r="B32" s="102">
        <v>26</v>
      </c>
      <c r="C32" s="102" t="s">
        <v>78</v>
      </c>
      <c r="D32" s="144" t="s">
        <v>411</v>
      </c>
      <c r="E32" s="103"/>
      <c r="F32" s="105"/>
      <c r="G32" s="102"/>
      <c r="H32" s="102"/>
      <c r="I32" s="102" t="s">
        <v>540</v>
      </c>
      <c r="J32" s="102" t="s">
        <v>4416</v>
      </c>
    </row>
    <row r="33" spans="2:10" x14ac:dyDescent="0.3">
      <c r="B33" s="102">
        <v>27</v>
      </c>
      <c r="C33" s="102" t="s">
        <v>78</v>
      </c>
      <c r="D33" s="144" t="s">
        <v>4423</v>
      </c>
      <c r="E33" s="103"/>
      <c r="F33" s="105"/>
      <c r="G33" s="102"/>
      <c r="H33" s="102"/>
      <c r="I33" s="102" t="s">
        <v>540</v>
      </c>
      <c r="J33" s="102" t="s">
        <v>4424</v>
      </c>
    </row>
    <row r="34" spans="2:10" x14ac:dyDescent="0.3">
      <c r="B34" s="102">
        <v>28</v>
      </c>
      <c r="C34" s="102" t="s">
        <v>78</v>
      </c>
      <c r="D34" s="144" t="s">
        <v>4425</v>
      </c>
      <c r="E34" s="103"/>
      <c r="F34" s="105"/>
      <c r="G34" s="102"/>
      <c r="H34" s="102"/>
      <c r="I34" s="102" t="s">
        <v>540</v>
      </c>
      <c r="J34" s="102" t="s">
        <v>119</v>
      </c>
    </row>
    <row r="35" spans="2:10" x14ac:dyDescent="0.3">
      <c r="B35" s="102">
        <v>29</v>
      </c>
      <c r="C35" s="102" t="s">
        <v>78</v>
      </c>
      <c r="D35" s="144" t="s">
        <v>4425</v>
      </c>
      <c r="E35" s="103"/>
      <c r="F35" s="105"/>
      <c r="G35" s="102"/>
      <c r="H35" s="102"/>
      <c r="I35" s="102" t="s">
        <v>540</v>
      </c>
      <c r="J35" s="102" t="s">
        <v>119</v>
      </c>
    </row>
    <row r="36" spans="2:10" x14ac:dyDescent="0.3">
      <c r="B36" s="102">
        <v>30</v>
      </c>
      <c r="C36" s="102" t="s">
        <v>78</v>
      </c>
      <c r="D36" s="144" t="s">
        <v>4425</v>
      </c>
      <c r="E36" s="103"/>
      <c r="F36" s="105"/>
      <c r="G36" s="102"/>
      <c r="H36" s="102"/>
      <c r="I36" s="102" t="s">
        <v>540</v>
      </c>
      <c r="J36" s="102" t="s">
        <v>119</v>
      </c>
    </row>
    <row r="37" spans="2:10" x14ac:dyDescent="0.3">
      <c r="B37" s="102">
        <v>31</v>
      </c>
      <c r="C37" s="102" t="s">
        <v>78</v>
      </c>
      <c r="D37" s="144" t="s">
        <v>4425</v>
      </c>
      <c r="E37" s="103"/>
      <c r="F37" s="105"/>
      <c r="G37" s="102"/>
      <c r="H37" s="102"/>
      <c r="I37" s="102" t="s">
        <v>540</v>
      </c>
      <c r="J37" s="102" t="s">
        <v>119</v>
      </c>
    </row>
    <row r="38" spans="2:10" x14ac:dyDescent="0.3">
      <c r="B38" s="102">
        <v>32</v>
      </c>
      <c r="C38" s="102" t="s">
        <v>78</v>
      </c>
      <c r="D38" s="144" t="s">
        <v>4425</v>
      </c>
      <c r="E38" s="103"/>
      <c r="F38" s="105"/>
      <c r="G38" s="102"/>
      <c r="H38" s="102"/>
      <c r="I38" s="102" t="s">
        <v>540</v>
      </c>
      <c r="J38" s="102" t="s">
        <v>119</v>
      </c>
    </row>
    <row r="39" spans="2:10" ht="26.4" x14ac:dyDescent="0.3">
      <c r="B39" s="102">
        <v>33</v>
      </c>
      <c r="C39" s="102" t="s">
        <v>78</v>
      </c>
      <c r="D39" s="84" t="s">
        <v>4434</v>
      </c>
      <c r="E39" s="103"/>
      <c r="F39" s="105"/>
      <c r="G39" s="102"/>
      <c r="H39" s="102"/>
      <c r="I39" s="102"/>
      <c r="J39" s="102"/>
    </row>
    <row r="40" spans="2:10" ht="26.4" x14ac:dyDescent="0.3">
      <c r="B40" s="102">
        <v>34</v>
      </c>
      <c r="C40" s="102" t="s">
        <v>78</v>
      </c>
      <c r="D40" s="84" t="s">
        <v>4435</v>
      </c>
      <c r="E40" s="103"/>
      <c r="F40" s="105"/>
      <c r="G40" s="102"/>
      <c r="H40" s="102"/>
      <c r="I40" s="102"/>
      <c r="J40" s="102"/>
    </row>
    <row r="41" spans="2:10" ht="17.25" customHeight="1" x14ac:dyDescent="0.3">
      <c r="B41" s="102">
        <v>35</v>
      </c>
      <c r="C41" s="102" t="s">
        <v>78</v>
      </c>
      <c r="D41" s="84" t="s">
        <v>4436</v>
      </c>
      <c r="E41" s="103"/>
      <c r="F41" s="105"/>
      <c r="G41" s="102"/>
      <c r="H41" s="102"/>
      <c r="I41" s="102" t="s">
        <v>70</v>
      </c>
      <c r="J41" s="102"/>
    </row>
    <row r="42" spans="2:10" ht="26.4" x14ac:dyDescent="0.3">
      <c r="B42" s="102">
        <v>36</v>
      </c>
      <c r="C42" s="102" t="s">
        <v>78</v>
      </c>
      <c r="D42" s="84" t="s">
        <v>4436</v>
      </c>
      <c r="E42" s="103"/>
      <c r="F42" s="105"/>
      <c r="G42" s="102"/>
      <c r="H42" s="102"/>
      <c r="I42" s="102" t="s">
        <v>70</v>
      </c>
      <c r="J42" s="102"/>
    </row>
    <row r="43" spans="2:10" ht="26.4" x14ac:dyDescent="0.3">
      <c r="B43" s="102">
        <v>37</v>
      </c>
      <c r="C43" s="102" t="s">
        <v>78</v>
      </c>
      <c r="D43" s="84" t="s">
        <v>4436</v>
      </c>
      <c r="E43" s="103"/>
      <c r="F43" s="105"/>
      <c r="G43" s="102"/>
      <c r="H43" s="102"/>
      <c r="I43" s="102" t="s">
        <v>70</v>
      </c>
      <c r="J43" s="102"/>
    </row>
    <row r="44" spans="2:10" ht="26.4" x14ac:dyDescent="0.3">
      <c r="B44" s="102">
        <v>38</v>
      </c>
      <c r="C44" s="102" t="s">
        <v>78</v>
      </c>
      <c r="D44" s="84" t="s">
        <v>4436</v>
      </c>
      <c r="E44" s="103"/>
      <c r="F44" s="105"/>
      <c r="G44" s="102"/>
      <c r="H44" s="102"/>
      <c r="I44" s="102" t="s">
        <v>70</v>
      </c>
      <c r="J44" s="102"/>
    </row>
    <row r="45" spans="2:10" ht="26.4" x14ac:dyDescent="0.3">
      <c r="B45" s="102">
        <v>39</v>
      </c>
      <c r="C45" s="102" t="s">
        <v>78</v>
      </c>
      <c r="D45" s="84" t="s">
        <v>4436</v>
      </c>
      <c r="E45" s="103"/>
      <c r="F45" s="105"/>
      <c r="G45" s="102"/>
      <c r="H45" s="102"/>
      <c r="I45" s="102" t="s">
        <v>70</v>
      </c>
      <c r="J45" s="102"/>
    </row>
    <row r="46" spans="2:10" ht="26.4" x14ac:dyDescent="0.3">
      <c r="B46" s="102">
        <v>40</v>
      </c>
      <c r="C46" s="102" t="s">
        <v>78</v>
      </c>
      <c r="D46" s="84" t="s">
        <v>4436</v>
      </c>
      <c r="E46" s="103"/>
      <c r="F46" s="105"/>
      <c r="G46" s="102"/>
      <c r="H46" s="102"/>
      <c r="I46" s="102" t="s">
        <v>70</v>
      </c>
      <c r="J46" s="102"/>
    </row>
    <row r="47" spans="2:10" ht="26.4" x14ac:dyDescent="0.3">
      <c r="B47" s="102">
        <v>41</v>
      </c>
      <c r="C47" s="102" t="s">
        <v>78</v>
      </c>
      <c r="D47" s="84" t="s">
        <v>4436</v>
      </c>
      <c r="E47" s="103"/>
      <c r="F47" s="105"/>
      <c r="G47" s="102"/>
      <c r="H47" s="102"/>
      <c r="I47" s="102" t="s">
        <v>70</v>
      </c>
      <c r="J47" s="102"/>
    </row>
    <row r="48" spans="2:10" ht="26.4" x14ac:dyDescent="0.3">
      <c r="B48" s="102">
        <v>42</v>
      </c>
      <c r="C48" s="102" t="s">
        <v>78</v>
      </c>
      <c r="D48" s="84" t="s">
        <v>4436</v>
      </c>
      <c r="E48" s="103"/>
      <c r="F48" s="105"/>
      <c r="G48" s="102"/>
      <c r="H48" s="102"/>
      <c r="I48" s="102" t="s">
        <v>70</v>
      </c>
      <c r="J48" s="102"/>
    </row>
    <row r="49" spans="2:10" ht="26.4" x14ac:dyDescent="0.3">
      <c r="B49" s="102">
        <v>43</v>
      </c>
      <c r="C49" s="102" t="s">
        <v>78</v>
      </c>
      <c r="D49" s="84" t="s">
        <v>4436</v>
      </c>
      <c r="E49" s="103"/>
      <c r="F49" s="105"/>
      <c r="G49" s="102"/>
      <c r="H49" s="102"/>
      <c r="I49" s="102" t="s">
        <v>70</v>
      </c>
      <c r="J49" s="102"/>
    </row>
    <row r="50" spans="2:10" ht="26.4" x14ac:dyDescent="0.3">
      <c r="B50" s="102">
        <v>44</v>
      </c>
      <c r="C50" s="102" t="s">
        <v>78</v>
      </c>
      <c r="D50" s="84" t="s">
        <v>4436</v>
      </c>
      <c r="E50" s="103"/>
      <c r="F50" s="105"/>
      <c r="G50" s="102"/>
      <c r="H50" s="102"/>
      <c r="I50" s="102" t="s">
        <v>70</v>
      </c>
      <c r="J50" s="102"/>
    </row>
    <row r="51" spans="2:10" ht="26.4" x14ac:dyDescent="0.3">
      <c r="B51" s="102">
        <v>45</v>
      </c>
      <c r="C51" s="102" t="s">
        <v>78</v>
      </c>
      <c r="D51" s="84" t="s">
        <v>4436</v>
      </c>
      <c r="E51" s="103"/>
      <c r="F51" s="105"/>
      <c r="G51" s="102"/>
      <c r="H51" s="102"/>
      <c r="I51" s="102" t="s">
        <v>70</v>
      </c>
      <c r="J51" s="102"/>
    </row>
    <row r="52" spans="2:10" ht="26.4" x14ac:dyDescent="0.3">
      <c r="B52" s="102">
        <v>46</v>
      </c>
      <c r="C52" s="102" t="s">
        <v>78</v>
      </c>
      <c r="D52" s="84" t="s">
        <v>4436</v>
      </c>
      <c r="E52" s="103"/>
      <c r="F52" s="105"/>
      <c r="G52" s="102"/>
      <c r="H52" s="102"/>
      <c r="I52" s="102" t="s">
        <v>70</v>
      </c>
      <c r="J52" s="102"/>
    </row>
    <row r="53" spans="2:10" ht="26.4" x14ac:dyDescent="0.3">
      <c r="B53" s="102">
        <v>47</v>
      </c>
      <c r="C53" s="102" t="s">
        <v>78</v>
      </c>
      <c r="D53" s="84" t="s">
        <v>4436</v>
      </c>
      <c r="E53" s="103"/>
      <c r="F53" s="105"/>
      <c r="G53" s="102"/>
      <c r="H53" s="102"/>
      <c r="I53" s="102" t="s">
        <v>70</v>
      </c>
      <c r="J53" s="102"/>
    </row>
    <row r="54" spans="2:10" ht="26.4" x14ac:dyDescent="0.3">
      <c r="B54" s="102">
        <v>48</v>
      </c>
      <c r="C54" s="102" t="s">
        <v>78</v>
      </c>
      <c r="D54" s="84" t="s">
        <v>4436</v>
      </c>
      <c r="E54" s="103"/>
      <c r="F54" s="105"/>
      <c r="G54" s="102"/>
      <c r="H54" s="102"/>
      <c r="I54" s="102" t="s">
        <v>70</v>
      </c>
      <c r="J54" s="102"/>
    </row>
    <row r="55" spans="2:10" ht="26.4" x14ac:dyDescent="0.3">
      <c r="B55" s="102">
        <v>49</v>
      </c>
      <c r="C55" s="102" t="s">
        <v>78</v>
      </c>
      <c r="D55" s="84" t="s">
        <v>4436</v>
      </c>
      <c r="E55" s="103"/>
      <c r="F55" s="105"/>
      <c r="G55" s="102"/>
      <c r="H55" s="102"/>
      <c r="I55" s="102" t="s">
        <v>70</v>
      </c>
      <c r="J55" s="102"/>
    </row>
    <row r="56" spans="2:10" ht="26.4" x14ac:dyDescent="0.3">
      <c r="B56" s="102">
        <v>50</v>
      </c>
      <c r="C56" s="102" t="s">
        <v>78</v>
      </c>
      <c r="D56" s="84" t="s">
        <v>4436</v>
      </c>
      <c r="E56" s="103"/>
      <c r="F56" s="105"/>
      <c r="G56" s="102"/>
      <c r="H56" s="102"/>
      <c r="I56" s="102" t="s">
        <v>70</v>
      </c>
      <c r="J56" s="102"/>
    </row>
    <row r="57" spans="2:10" ht="26.4" x14ac:dyDescent="0.3">
      <c r="B57" s="102">
        <v>51</v>
      </c>
      <c r="C57" s="102" t="s">
        <v>78</v>
      </c>
      <c r="D57" s="84" t="s">
        <v>4436</v>
      </c>
      <c r="E57" s="103"/>
      <c r="F57" s="105"/>
      <c r="G57" s="102"/>
      <c r="H57" s="102"/>
      <c r="I57" s="102" t="s">
        <v>70</v>
      </c>
      <c r="J57" s="102"/>
    </row>
    <row r="58" spans="2:10" ht="26.4" x14ac:dyDescent="0.3">
      <c r="B58" s="102">
        <v>52</v>
      </c>
      <c r="C58" s="102" t="s">
        <v>78</v>
      </c>
      <c r="D58" s="84" t="s">
        <v>4436</v>
      </c>
      <c r="E58" s="103"/>
      <c r="F58" s="105"/>
      <c r="G58" s="102"/>
      <c r="H58" s="102"/>
      <c r="I58" s="102" t="s">
        <v>70</v>
      </c>
      <c r="J58" s="102"/>
    </row>
    <row r="59" spans="2:10" ht="26.4" x14ac:dyDescent="0.3">
      <c r="B59" s="102">
        <v>53</v>
      </c>
      <c r="C59" s="102" t="s">
        <v>78</v>
      </c>
      <c r="D59" s="84" t="s">
        <v>4436</v>
      </c>
      <c r="E59" s="103"/>
      <c r="F59" s="105"/>
      <c r="G59" s="102"/>
      <c r="H59" s="102"/>
      <c r="I59" s="102" t="s">
        <v>70</v>
      </c>
      <c r="J59" s="102"/>
    </row>
    <row r="60" spans="2:10" ht="26.4" x14ac:dyDescent="0.3">
      <c r="B60" s="102">
        <v>54</v>
      </c>
      <c r="C60" s="102" t="s">
        <v>78</v>
      </c>
      <c r="D60" s="84" t="s">
        <v>4436</v>
      </c>
      <c r="E60" s="103"/>
      <c r="F60" s="105"/>
      <c r="G60" s="102"/>
      <c r="H60" s="102"/>
      <c r="I60" s="102" t="s">
        <v>70</v>
      </c>
      <c r="J60" s="102"/>
    </row>
    <row r="61" spans="2:10" x14ac:dyDescent="0.3">
      <c r="B61" s="2102" t="s">
        <v>458</v>
      </c>
      <c r="C61" s="2103"/>
      <c r="D61" s="2103"/>
      <c r="E61" s="2103"/>
      <c r="F61" s="2103"/>
      <c r="G61" s="2103"/>
      <c r="H61" s="2103"/>
      <c r="I61" s="2103"/>
      <c r="J61" s="2104"/>
    </row>
    <row r="62" spans="2:10" ht="26.4" x14ac:dyDescent="0.3">
      <c r="B62" s="102">
        <v>1</v>
      </c>
      <c r="C62" s="102" t="s">
        <v>712</v>
      </c>
      <c r="D62" s="144" t="s">
        <v>79</v>
      </c>
      <c r="E62" s="103"/>
      <c r="F62" s="105"/>
      <c r="G62" s="103" t="s">
        <v>678</v>
      </c>
      <c r="H62" s="103" t="s">
        <v>713</v>
      </c>
      <c r="I62" s="102" t="s">
        <v>70</v>
      </c>
      <c r="J62" s="103" t="s">
        <v>718</v>
      </c>
    </row>
    <row r="63" spans="2:10" x14ac:dyDescent="0.3">
      <c r="B63" s="102">
        <v>2</v>
      </c>
      <c r="C63" s="102" t="s">
        <v>78</v>
      </c>
      <c r="D63" s="144" t="s">
        <v>82</v>
      </c>
      <c r="E63" s="103"/>
      <c r="F63" s="105"/>
      <c r="G63" s="103" t="s">
        <v>714</v>
      </c>
      <c r="H63" s="102"/>
      <c r="I63" s="102" t="s">
        <v>70</v>
      </c>
      <c r="J63" s="103" t="s">
        <v>717</v>
      </c>
    </row>
    <row r="64" spans="2:10" ht="57" customHeight="1" x14ac:dyDescent="0.3">
      <c r="B64" s="1017">
        <v>3</v>
      </c>
      <c r="C64" s="102" t="s">
        <v>715</v>
      </c>
      <c r="D64" s="144" t="s">
        <v>55</v>
      </c>
      <c r="E64" s="103"/>
      <c r="F64" s="105"/>
      <c r="G64" s="103"/>
      <c r="H64" s="103"/>
      <c r="I64" s="102" t="s">
        <v>70</v>
      </c>
      <c r="J64" s="103" t="s">
        <v>716</v>
      </c>
    </row>
    <row r="65" spans="2:10" ht="39.6" x14ac:dyDescent="0.3">
      <c r="B65" s="1017">
        <v>4</v>
      </c>
      <c r="C65" s="102" t="s">
        <v>4418</v>
      </c>
      <c r="D65" s="144" t="s">
        <v>55</v>
      </c>
      <c r="E65" s="103"/>
      <c r="F65" s="105"/>
      <c r="G65" s="103" t="s">
        <v>4419</v>
      </c>
      <c r="H65" s="103"/>
      <c r="I65" s="102"/>
      <c r="J65" s="103" t="s">
        <v>4420</v>
      </c>
    </row>
    <row r="66" spans="2:10" x14ac:dyDescent="0.3">
      <c r="B66" s="1017">
        <v>5</v>
      </c>
      <c r="C66" s="102" t="s">
        <v>1535</v>
      </c>
      <c r="D66" s="144" t="s">
        <v>79</v>
      </c>
      <c r="E66" s="103"/>
      <c r="F66" s="105"/>
      <c r="G66" s="103" t="s">
        <v>1537</v>
      </c>
      <c r="H66" s="103"/>
      <c r="I66" s="102"/>
      <c r="J66" s="103" t="s">
        <v>4316</v>
      </c>
    </row>
    <row r="67" spans="2:10" x14ac:dyDescent="0.3">
      <c r="B67" s="1017">
        <v>6</v>
      </c>
      <c r="C67" s="102" t="s">
        <v>4426</v>
      </c>
      <c r="D67" s="144"/>
      <c r="E67" s="103"/>
      <c r="F67" s="105"/>
      <c r="G67" s="103"/>
      <c r="H67" s="103"/>
      <c r="I67" s="102"/>
      <c r="J67" s="103"/>
    </row>
    <row r="68" spans="2:10" x14ac:dyDescent="0.3">
      <c r="B68" s="1017">
        <v>7</v>
      </c>
      <c r="C68" s="102" t="s">
        <v>78</v>
      </c>
      <c r="D68" s="144" t="s">
        <v>82</v>
      </c>
      <c r="E68" s="103"/>
      <c r="F68" s="105"/>
      <c r="G68" s="103" t="s">
        <v>4422</v>
      </c>
      <c r="H68" s="103"/>
      <c r="I68" s="102"/>
      <c r="J68" s="103" t="s">
        <v>4316</v>
      </c>
    </row>
    <row r="69" spans="2:10" x14ac:dyDescent="0.3">
      <c r="B69" s="1017">
        <v>8</v>
      </c>
      <c r="C69" s="102" t="s">
        <v>78</v>
      </c>
      <c r="D69" s="144" t="s">
        <v>730</v>
      </c>
      <c r="E69" s="103"/>
      <c r="F69" s="105"/>
      <c r="G69" s="103" t="s">
        <v>731</v>
      </c>
      <c r="H69" s="102"/>
      <c r="I69" s="102" t="s">
        <v>540</v>
      </c>
      <c r="J69" s="103"/>
    </row>
    <row r="70" spans="2:10" x14ac:dyDescent="0.3">
      <c r="B70" s="1017">
        <v>9</v>
      </c>
      <c r="C70" s="102" t="s">
        <v>78</v>
      </c>
      <c r="D70" s="144" t="s">
        <v>730</v>
      </c>
      <c r="E70" s="103"/>
      <c r="F70" s="105"/>
      <c r="G70" s="103" t="s">
        <v>731</v>
      </c>
      <c r="H70" s="102"/>
      <c r="I70" s="102" t="s">
        <v>540</v>
      </c>
      <c r="J70" s="102"/>
    </row>
    <row r="71" spans="2:10" x14ac:dyDescent="0.3">
      <c r="B71" s="1017">
        <v>10</v>
      </c>
      <c r="C71" s="102" t="s">
        <v>78</v>
      </c>
      <c r="D71" s="144" t="s">
        <v>730</v>
      </c>
      <c r="E71" s="103"/>
      <c r="F71" s="105"/>
      <c r="G71" s="103" t="s">
        <v>731</v>
      </c>
      <c r="H71" s="102"/>
      <c r="I71" s="102" t="s">
        <v>540</v>
      </c>
      <c r="J71" s="102"/>
    </row>
    <row r="72" spans="2:10" x14ac:dyDescent="0.3">
      <c r="B72" s="1017">
        <v>11</v>
      </c>
      <c r="C72" s="102" t="s">
        <v>78</v>
      </c>
      <c r="D72" s="144" t="s">
        <v>730</v>
      </c>
      <c r="E72" s="103"/>
      <c r="F72" s="105"/>
      <c r="G72" s="103" t="s">
        <v>731</v>
      </c>
      <c r="H72" s="102"/>
      <c r="I72" s="102" t="s">
        <v>540</v>
      </c>
      <c r="J72" s="102"/>
    </row>
    <row r="73" spans="2:10" x14ac:dyDescent="0.3">
      <c r="B73" s="1017">
        <v>12</v>
      </c>
      <c r="C73" s="102" t="s">
        <v>78</v>
      </c>
      <c r="D73" s="144" t="s">
        <v>730</v>
      </c>
      <c r="E73" s="103"/>
      <c r="F73" s="105"/>
      <c r="G73" s="103" t="s">
        <v>731</v>
      </c>
      <c r="H73" s="102"/>
      <c r="I73" s="102" t="s">
        <v>540</v>
      </c>
      <c r="J73" s="102"/>
    </row>
    <row r="74" spans="2:10" x14ac:dyDescent="0.3">
      <c r="B74" s="1017">
        <v>13</v>
      </c>
      <c r="C74" s="102" t="s">
        <v>78</v>
      </c>
      <c r="D74" s="144" t="s">
        <v>730</v>
      </c>
      <c r="E74" s="103"/>
      <c r="F74" s="105"/>
      <c r="G74" s="103" t="s">
        <v>731</v>
      </c>
      <c r="H74" s="102"/>
      <c r="I74" s="102" t="s">
        <v>540</v>
      </c>
      <c r="J74" s="102"/>
    </row>
    <row r="75" spans="2:10" x14ac:dyDescent="0.3">
      <c r="B75" s="1017">
        <v>14</v>
      </c>
      <c r="C75" s="102" t="s">
        <v>78</v>
      </c>
      <c r="D75" s="144" t="s">
        <v>730</v>
      </c>
      <c r="E75" s="103"/>
      <c r="F75" s="105"/>
      <c r="G75" s="103" t="s">
        <v>731</v>
      </c>
      <c r="H75" s="102"/>
      <c r="I75" s="102" t="s">
        <v>540</v>
      </c>
      <c r="J75" s="102"/>
    </row>
    <row r="76" spans="2:10" x14ac:dyDescent="0.3">
      <c r="B76" s="1017">
        <v>15</v>
      </c>
      <c r="C76" s="102" t="s">
        <v>78</v>
      </c>
      <c r="D76" s="144" t="s">
        <v>79</v>
      </c>
      <c r="E76" s="103"/>
      <c r="F76" s="105"/>
      <c r="G76" s="102" t="s">
        <v>732</v>
      </c>
      <c r="H76" s="102"/>
      <c r="I76" s="102" t="s">
        <v>540</v>
      </c>
      <c r="J76" s="102"/>
    </row>
    <row r="77" spans="2:10" x14ac:dyDescent="0.3">
      <c r="B77" s="1017">
        <v>16</v>
      </c>
      <c r="C77" s="102" t="s">
        <v>78</v>
      </c>
      <c r="D77" s="144" t="s">
        <v>82</v>
      </c>
      <c r="E77" s="103"/>
      <c r="F77" s="105"/>
      <c r="G77" s="102"/>
      <c r="H77" s="102"/>
      <c r="I77" s="102" t="s">
        <v>540</v>
      </c>
      <c r="J77" s="102"/>
    </row>
    <row r="78" spans="2:10" x14ac:dyDescent="0.3">
      <c r="B78" s="1017">
        <v>17</v>
      </c>
      <c r="C78" s="102" t="s">
        <v>78</v>
      </c>
      <c r="D78" s="144" t="s">
        <v>82</v>
      </c>
      <c r="E78" s="103"/>
      <c r="F78" s="105"/>
      <c r="G78" s="102"/>
      <c r="H78" s="102"/>
      <c r="I78" s="102" t="s">
        <v>540</v>
      </c>
      <c r="J78" s="102"/>
    </row>
    <row r="79" spans="2:10" x14ac:dyDescent="0.3">
      <c r="B79" s="1017">
        <v>18</v>
      </c>
      <c r="C79" s="102" t="s">
        <v>78</v>
      </c>
      <c r="D79" s="144" t="s">
        <v>82</v>
      </c>
      <c r="E79" s="103"/>
      <c r="F79" s="105"/>
      <c r="G79" s="102"/>
      <c r="H79" s="102"/>
      <c r="I79" s="102" t="s">
        <v>540</v>
      </c>
      <c r="J79" s="102"/>
    </row>
    <row r="80" spans="2:10" x14ac:dyDescent="0.3">
      <c r="B80" s="1017">
        <v>19</v>
      </c>
      <c r="C80" s="102" t="s">
        <v>78</v>
      </c>
      <c r="D80" s="144" t="s">
        <v>55</v>
      </c>
      <c r="E80" s="103"/>
      <c r="F80" s="105"/>
      <c r="G80" s="102"/>
      <c r="H80" s="102"/>
      <c r="I80" s="102" t="s">
        <v>540</v>
      </c>
      <c r="J80" s="102"/>
    </row>
    <row r="81" spans="2:10" x14ac:dyDescent="0.3">
      <c r="B81" s="2085" t="s">
        <v>426</v>
      </c>
      <c r="C81" s="2086"/>
      <c r="D81" s="2086"/>
      <c r="E81" s="2086"/>
      <c r="F81" s="2086"/>
      <c r="G81" s="2086"/>
      <c r="H81" s="2086"/>
      <c r="I81" s="2086"/>
      <c r="J81" s="2087"/>
    </row>
    <row r="82" spans="2:10" x14ac:dyDescent="0.3">
      <c r="B82" s="102">
        <v>1</v>
      </c>
      <c r="C82" s="12" t="s">
        <v>78</v>
      </c>
      <c r="D82" s="145" t="s">
        <v>4421</v>
      </c>
      <c r="E82" s="12"/>
      <c r="F82" s="66"/>
      <c r="G82" s="66"/>
      <c r="H82" s="146"/>
      <c r="I82" s="102" t="s">
        <v>70</v>
      </c>
      <c r="J82" s="102" t="s">
        <v>596</v>
      </c>
    </row>
    <row r="83" spans="2:10" x14ac:dyDescent="0.3">
      <c r="B83" s="102">
        <v>2</v>
      </c>
      <c r="C83" s="12" t="s">
        <v>78</v>
      </c>
      <c r="D83" s="145" t="s">
        <v>4421</v>
      </c>
      <c r="E83" s="12"/>
      <c r="F83" s="66"/>
      <c r="G83" s="66"/>
      <c r="H83" s="146"/>
      <c r="I83" s="102" t="s">
        <v>70</v>
      </c>
      <c r="J83" s="102" t="s">
        <v>729</v>
      </c>
    </row>
    <row r="84" spans="2:10" x14ac:dyDescent="0.3">
      <c r="B84" s="2099" t="s">
        <v>239</v>
      </c>
      <c r="C84" s="2100"/>
      <c r="D84" s="2100"/>
      <c r="E84" s="2100"/>
      <c r="F84" s="2100"/>
      <c r="G84" s="2100"/>
      <c r="H84" s="2100"/>
      <c r="I84" s="2100"/>
      <c r="J84" s="2101"/>
    </row>
    <row r="85" spans="2:10" ht="26.4" x14ac:dyDescent="0.3">
      <c r="B85" s="102">
        <v>1</v>
      </c>
      <c r="C85" s="12" t="s">
        <v>559</v>
      </c>
      <c r="D85" s="145" t="s">
        <v>366</v>
      </c>
      <c r="E85" s="225">
        <v>40382</v>
      </c>
      <c r="F85" s="66"/>
      <c r="G85" s="66"/>
      <c r="H85" s="146"/>
      <c r="I85" s="102"/>
      <c r="J85" s="102"/>
    </row>
    <row r="86" spans="2:10" ht="26.4" x14ac:dyDescent="0.3">
      <c r="B86" s="102">
        <v>2</v>
      </c>
      <c r="C86" s="12" t="s">
        <v>558</v>
      </c>
      <c r="D86" s="145" t="s">
        <v>366</v>
      </c>
      <c r="E86" s="225">
        <v>40382</v>
      </c>
      <c r="F86" s="66"/>
      <c r="G86" s="66"/>
      <c r="H86" s="146"/>
      <c r="I86" s="102"/>
      <c r="J86" s="102"/>
    </row>
    <row r="87" spans="2:10" ht="26.4" x14ac:dyDescent="0.3">
      <c r="B87" s="1017">
        <v>3</v>
      </c>
      <c r="C87" s="12" t="s">
        <v>689</v>
      </c>
      <c r="D87" s="145" t="s">
        <v>576</v>
      </c>
      <c r="E87" s="225">
        <v>40382</v>
      </c>
      <c r="F87" s="66"/>
      <c r="G87" s="66"/>
      <c r="H87" s="146"/>
      <c r="I87" s="102" t="s">
        <v>70</v>
      </c>
      <c r="J87" s="102" t="s">
        <v>273</v>
      </c>
    </row>
    <row r="88" spans="2:10" ht="26.4" x14ac:dyDescent="0.3">
      <c r="B88" s="1017">
        <v>4</v>
      </c>
      <c r="C88" s="12" t="s">
        <v>690</v>
      </c>
      <c r="D88" s="145" t="s">
        <v>576</v>
      </c>
      <c r="E88" s="225">
        <v>40382</v>
      </c>
      <c r="F88" s="66"/>
      <c r="G88" s="66"/>
      <c r="H88" s="146"/>
      <c r="I88" s="102" t="s">
        <v>70</v>
      </c>
      <c r="J88" s="102" t="s">
        <v>470</v>
      </c>
    </row>
    <row r="89" spans="2:10" x14ac:dyDescent="0.3">
      <c r="B89" s="1017">
        <v>5</v>
      </c>
      <c r="C89" s="12" t="s">
        <v>235</v>
      </c>
      <c r="D89" s="145" t="s">
        <v>366</v>
      </c>
      <c r="E89" s="12"/>
      <c r="F89" s="66"/>
      <c r="G89" s="66"/>
      <c r="H89" s="146"/>
      <c r="I89" s="102" t="s">
        <v>70</v>
      </c>
      <c r="J89" s="102" t="s">
        <v>2320</v>
      </c>
    </row>
    <row r="90" spans="2:10" x14ac:dyDescent="0.3">
      <c r="B90" s="1017">
        <v>6</v>
      </c>
      <c r="C90" s="12" t="s">
        <v>235</v>
      </c>
      <c r="D90" s="145" t="s">
        <v>735</v>
      </c>
      <c r="E90" s="12"/>
      <c r="F90" s="66"/>
      <c r="G90" s="66"/>
      <c r="H90" s="146"/>
      <c r="I90" s="102" t="s">
        <v>70</v>
      </c>
      <c r="J90" s="102"/>
    </row>
    <row r="91" spans="2:10" x14ac:dyDescent="0.3">
      <c r="B91" s="1017">
        <v>7</v>
      </c>
      <c r="C91" s="12" t="s">
        <v>235</v>
      </c>
      <c r="D91" s="145" t="s">
        <v>735</v>
      </c>
      <c r="E91" s="12"/>
      <c r="F91" s="66"/>
      <c r="G91" s="66"/>
      <c r="H91" s="146"/>
      <c r="I91" s="102" t="s">
        <v>70</v>
      </c>
      <c r="J91" s="102"/>
    </row>
    <row r="92" spans="2:10" x14ac:dyDescent="0.3">
      <c r="B92" s="1017">
        <v>8</v>
      </c>
      <c r="C92" s="12" t="s">
        <v>235</v>
      </c>
      <c r="D92" s="145" t="s">
        <v>735</v>
      </c>
      <c r="E92" s="12"/>
      <c r="F92" s="66"/>
      <c r="G92" s="66"/>
      <c r="H92" s="146"/>
      <c r="I92" s="102" t="s">
        <v>70</v>
      </c>
      <c r="J92" s="102"/>
    </row>
    <row r="93" spans="2:10" x14ac:dyDescent="0.3">
      <c r="B93" s="1017">
        <v>9</v>
      </c>
      <c r="C93" s="12" t="s">
        <v>235</v>
      </c>
      <c r="D93" s="145" t="s">
        <v>735</v>
      </c>
      <c r="E93" s="12"/>
      <c r="F93" s="66"/>
      <c r="G93" s="66"/>
      <c r="H93" s="146"/>
      <c r="I93" s="102" t="s">
        <v>70</v>
      </c>
      <c r="J93" s="102"/>
    </row>
    <row r="94" spans="2:10" x14ac:dyDescent="0.3">
      <c r="B94" s="1017">
        <v>10</v>
      </c>
      <c r="C94" s="12" t="s">
        <v>235</v>
      </c>
      <c r="D94" s="145" t="s">
        <v>735</v>
      </c>
      <c r="E94" s="12"/>
      <c r="F94" s="66"/>
      <c r="G94" s="66"/>
      <c r="H94" s="146"/>
      <c r="I94" s="102" t="s">
        <v>70</v>
      </c>
      <c r="J94" s="102"/>
    </row>
    <row r="95" spans="2:10" x14ac:dyDescent="0.3">
      <c r="B95" s="1017">
        <v>11</v>
      </c>
      <c r="C95" s="12" t="s">
        <v>235</v>
      </c>
      <c r="D95" s="145" t="s">
        <v>735</v>
      </c>
      <c r="E95" s="12"/>
      <c r="F95" s="66"/>
      <c r="G95" s="66"/>
      <c r="H95" s="146"/>
      <c r="I95" s="102" t="s">
        <v>70</v>
      </c>
      <c r="J95" s="102"/>
    </row>
    <row r="96" spans="2:10" x14ac:dyDescent="0.3">
      <c r="B96" s="1017">
        <v>12</v>
      </c>
      <c r="C96" s="12" t="s">
        <v>235</v>
      </c>
      <c r="D96" s="145" t="s">
        <v>735</v>
      </c>
      <c r="E96" s="12"/>
      <c r="F96" s="66"/>
      <c r="G96" s="66"/>
      <c r="H96" s="146"/>
      <c r="I96" s="102" t="s">
        <v>70</v>
      </c>
      <c r="J96" s="102"/>
    </row>
    <row r="97" spans="2:10" x14ac:dyDescent="0.3">
      <c r="B97" s="1017">
        <v>13</v>
      </c>
      <c r="C97" s="12" t="s">
        <v>235</v>
      </c>
      <c r="D97" s="145" t="s">
        <v>735</v>
      </c>
      <c r="E97" s="12"/>
      <c r="F97" s="66"/>
      <c r="G97" s="66"/>
      <c r="H97" s="146"/>
      <c r="I97" s="102" t="s">
        <v>70</v>
      </c>
      <c r="J97" s="102"/>
    </row>
    <row r="98" spans="2:10" x14ac:dyDescent="0.3">
      <c r="B98" s="1017">
        <v>14</v>
      </c>
      <c r="C98" s="12" t="s">
        <v>235</v>
      </c>
      <c r="D98" s="145" t="s">
        <v>735</v>
      </c>
      <c r="E98" s="12"/>
      <c r="F98" s="66"/>
      <c r="G98" s="66"/>
      <c r="H98" s="146"/>
      <c r="I98" s="102" t="s">
        <v>70</v>
      </c>
      <c r="J98" s="102"/>
    </row>
    <row r="99" spans="2:10" x14ac:dyDescent="0.3">
      <c r="B99" s="1017">
        <v>15</v>
      </c>
      <c r="C99" s="12" t="s">
        <v>235</v>
      </c>
      <c r="D99" s="145" t="s">
        <v>735</v>
      </c>
      <c r="E99" s="12"/>
      <c r="F99" s="66"/>
      <c r="G99" s="66"/>
      <c r="H99" s="146"/>
      <c r="I99" s="102" t="s">
        <v>70</v>
      </c>
      <c r="J99" s="102"/>
    </row>
    <row r="100" spans="2:10" x14ac:dyDescent="0.3">
      <c r="B100" s="1017">
        <v>16</v>
      </c>
      <c r="C100" s="12" t="s">
        <v>235</v>
      </c>
      <c r="D100" s="145" t="s">
        <v>735</v>
      </c>
      <c r="E100" s="12"/>
      <c r="F100" s="66"/>
      <c r="G100" s="66"/>
      <c r="H100" s="146"/>
      <c r="I100" s="102" t="s">
        <v>70</v>
      </c>
      <c r="J100" s="102"/>
    </row>
    <row r="101" spans="2:10" x14ac:dyDescent="0.3">
      <c r="B101" s="1017">
        <v>17</v>
      </c>
      <c r="C101" s="12" t="s">
        <v>235</v>
      </c>
      <c r="D101" s="145" t="s">
        <v>735</v>
      </c>
      <c r="E101" s="12"/>
      <c r="F101" s="66"/>
      <c r="G101" s="66"/>
      <c r="H101" s="146"/>
      <c r="I101" s="102" t="s">
        <v>70</v>
      </c>
      <c r="J101" s="102"/>
    </row>
    <row r="102" spans="2:10" x14ac:dyDescent="0.3">
      <c r="B102" s="1017">
        <v>18</v>
      </c>
      <c r="C102" s="12" t="s">
        <v>235</v>
      </c>
      <c r="D102" s="145" t="s">
        <v>735</v>
      </c>
      <c r="E102" s="12"/>
      <c r="F102" s="66"/>
      <c r="G102" s="66"/>
      <c r="H102" s="146"/>
      <c r="I102" s="102" t="s">
        <v>70</v>
      </c>
      <c r="J102" s="102"/>
    </row>
    <row r="103" spans="2:10" x14ac:dyDescent="0.3">
      <c r="B103" s="1017">
        <v>19</v>
      </c>
      <c r="C103" s="12" t="s">
        <v>235</v>
      </c>
      <c r="D103" s="145" t="s">
        <v>735</v>
      </c>
      <c r="E103" s="12"/>
      <c r="F103" s="66"/>
      <c r="G103" s="66"/>
      <c r="H103" s="146"/>
      <c r="I103" s="102" t="s">
        <v>70</v>
      </c>
      <c r="J103" s="102"/>
    </row>
    <row r="104" spans="2:10" x14ac:dyDescent="0.3">
      <c r="B104" s="1017">
        <v>20</v>
      </c>
      <c r="C104" s="12" t="s">
        <v>235</v>
      </c>
      <c r="D104" s="145" t="s">
        <v>735</v>
      </c>
      <c r="E104" s="12"/>
      <c r="F104" s="66"/>
      <c r="G104" s="66"/>
      <c r="H104" s="146"/>
      <c r="I104" s="102" t="s">
        <v>70</v>
      </c>
      <c r="J104" s="102"/>
    </row>
    <row r="105" spans="2:10" x14ac:dyDescent="0.3">
      <c r="B105" s="1017">
        <v>21</v>
      </c>
      <c r="C105" s="12" t="s">
        <v>235</v>
      </c>
      <c r="D105" s="145" t="s">
        <v>735</v>
      </c>
      <c r="E105" s="12"/>
      <c r="F105" s="66"/>
      <c r="G105" s="66"/>
      <c r="H105" s="146"/>
      <c r="I105" s="102" t="s">
        <v>70</v>
      </c>
      <c r="J105" s="102"/>
    </row>
    <row r="106" spans="2:10" x14ac:dyDescent="0.3">
      <c r="B106" s="1017">
        <v>22</v>
      </c>
      <c r="C106" s="12" t="s">
        <v>235</v>
      </c>
      <c r="D106" s="145" t="s">
        <v>735</v>
      </c>
      <c r="E106" s="12"/>
      <c r="F106" s="66"/>
      <c r="G106" s="66"/>
      <c r="H106" s="146"/>
      <c r="I106" s="102" t="s">
        <v>70</v>
      </c>
      <c r="J106" s="102"/>
    </row>
    <row r="107" spans="2:10" x14ac:dyDescent="0.3">
      <c r="B107" s="1017">
        <v>23</v>
      </c>
      <c r="C107" s="12" t="s">
        <v>235</v>
      </c>
      <c r="D107" s="145" t="s">
        <v>735</v>
      </c>
      <c r="E107" s="12"/>
      <c r="F107" s="66"/>
      <c r="G107" s="66"/>
      <c r="H107" s="146"/>
      <c r="I107" s="102" t="s">
        <v>70</v>
      </c>
      <c r="J107" s="102"/>
    </row>
    <row r="108" spans="2:10" x14ac:dyDescent="0.3">
      <c r="B108" s="2085" t="s">
        <v>607</v>
      </c>
      <c r="C108" s="2086"/>
      <c r="D108" s="2086"/>
      <c r="E108" s="2086"/>
      <c r="F108" s="2086"/>
      <c r="G108" s="2086"/>
      <c r="H108" s="2086"/>
      <c r="I108" s="2086"/>
      <c r="J108" s="2087"/>
    </row>
    <row r="109" spans="2:10" ht="26.4" x14ac:dyDescent="0.3">
      <c r="B109" s="102">
        <v>1</v>
      </c>
      <c r="C109" s="12" t="s">
        <v>545</v>
      </c>
      <c r="D109" s="145" t="s">
        <v>546</v>
      </c>
      <c r="E109" s="225">
        <v>40382</v>
      </c>
      <c r="F109" s="66"/>
      <c r="G109" s="66" t="s">
        <v>4431</v>
      </c>
      <c r="H109" s="146"/>
      <c r="I109" s="102" t="s">
        <v>70</v>
      </c>
      <c r="J109" s="102"/>
    </row>
    <row r="110" spans="2:10" ht="26.4" x14ac:dyDescent="0.3">
      <c r="B110" s="102">
        <v>2</v>
      </c>
      <c r="C110" s="102" t="s">
        <v>688</v>
      </c>
      <c r="D110" s="144" t="s">
        <v>548</v>
      </c>
      <c r="E110" s="104">
        <v>39479</v>
      </c>
      <c r="F110" s="105">
        <v>597</v>
      </c>
      <c r="G110" s="103" t="s">
        <v>4432</v>
      </c>
      <c r="H110" s="102"/>
      <c r="I110" s="102" t="s">
        <v>70</v>
      </c>
      <c r="J110" s="102"/>
    </row>
    <row r="111" spans="2:10" ht="42" customHeight="1" x14ac:dyDescent="0.3">
      <c r="B111" s="102">
        <v>3</v>
      </c>
      <c r="C111" s="102" t="s">
        <v>235</v>
      </c>
      <c r="D111" s="144" t="s">
        <v>591</v>
      </c>
      <c r="E111" s="103"/>
      <c r="F111" s="105"/>
      <c r="G111" s="102"/>
      <c r="H111" s="102"/>
      <c r="I111" s="102" t="s">
        <v>70</v>
      </c>
      <c r="J111" s="103" t="s">
        <v>719</v>
      </c>
    </row>
    <row r="112" spans="2:10" ht="26.4" x14ac:dyDescent="0.3">
      <c r="B112" s="102">
        <v>4</v>
      </c>
      <c r="C112" s="102" t="s">
        <v>235</v>
      </c>
      <c r="D112" s="144" t="s">
        <v>548</v>
      </c>
      <c r="E112" s="103"/>
      <c r="F112" s="105"/>
      <c r="G112" s="103" t="s">
        <v>724</v>
      </c>
      <c r="H112" s="102"/>
      <c r="I112" s="102" t="s">
        <v>70</v>
      </c>
      <c r="J112" s="103" t="s">
        <v>725</v>
      </c>
    </row>
    <row r="113" spans="2:10" x14ac:dyDescent="0.3">
      <c r="B113" s="102">
        <v>5</v>
      </c>
      <c r="C113" s="102" t="s">
        <v>235</v>
      </c>
      <c r="D113" s="84" t="s">
        <v>726</v>
      </c>
      <c r="E113" s="103"/>
      <c r="F113" s="105"/>
      <c r="G113" s="103"/>
      <c r="H113" s="102"/>
      <c r="I113" s="102" t="s">
        <v>70</v>
      </c>
      <c r="J113" s="103" t="s">
        <v>725</v>
      </c>
    </row>
    <row r="114" spans="2:10" x14ac:dyDescent="0.3">
      <c r="B114" s="102">
        <v>6</v>
      </c>
      <c r="C114" s="102" t="s">
        <v>235</v>
      </c>
      <c r="D114" s="144" t="s">
        <v>3247</v>
      </c>
      <c r="E114" s="103"/>
      <c r="F114" s="105"/>
      <c r="G114" s="103"/>
      <c r="H114" s="102"/>
      <c r="I114" s="102"/>
      <c r="J114" s="103"/>
    </row>
    <row r="115" spans="2:10" x14ac:dyDescent="0.3">
      <c r="B115" s="102">
        <v>7</v>
      </c>
      <c r="C115" s="102" t="s">
        <v>235</v>
      </c>
      <c r="D115" s="144" t="s">
        <v>3247</v>
      </c>
      <c r="E115" s="103"/>
      <c r="F115" s="105"/>
      <c r="G115" s="103"/>
      <c r="H115" s="102"/>
      <c r="I115" s="102"/>
      <c r="J115" s="103"/>
    </row>
    <row r="116" spans="2:10" x14ac:dyDescent="0.3">
      <c r="B116" s="102">
        <v>8</v>
      </c>
      <c r="C116" s="102" t="s">
        <v>235</v>
      </c>
      <c r="D116" s="144" t="s">
        <v>3247</v>
      </c>
      <c r="E116" s="103"/>
      <c r="F116" s="105"/>
      <c r="G116" s="103"/>
      <c r="H116" s="102"/>
      <c r="I116" s="102"/>
      <c r="J116" s="103"/>
    </row>
    <row r="117" spans="2:10" x14ac:dyDescent="0.3">
      <c r="B117" s="102">
        <v>9</v>
      </c>
      <c r="C117" s="102" t="s">
        <v>235</v>
      </c>
      <c r="D117" s="144" t="s">
        <v>3247</v>
      </c>
      <c r="E117" s="103"/>
      <c r="F117" s="105"/>
      <c r="G117" s="103"/>
      <c r="H117" s="102"/>
      <c r="I117" s="102"/>
      <c r="J117" s="103"/>
    </row>
    <row r="118" spans="2:10" x14ac:dyDescent="0.3">
      <c r="B118" s="102">
        <v>10</v>
      </c>
      <c r="C118" s="102" t="s">
        <v>235</v>
      </c>
      <c r="D118" s="144" t="s">
        <v>3247</v>
      </c>
      <c r="E118" s="103"/>
      <c r="F118" s="105"/>
      <c r="G118" s="103"/>
      <c r="H118" s="102"/>
      <c r="I118" s="102"/>
      <c r="J118" s="103"/>
    </row>
    <row r="119" spans="2:10" x14ac:dyDescent="0.3">
      <c r="B119" s="102">
        <v>11</v>
      </c>
      <c r="C119" s="102" t="s">
        <v>235</v>
      </c>
      <c r="D119" s="144" t="s">
        <v>3247</v>
      </c>
      <c r="E119" s="103"/>
      <c r="F119" s="105"/>
      <c r="G119" s="103"/>
      <c r="H119" s="102"/>
      <c r="I119" s="102"/>
      <c r="J119" s="103"/>
    </row>
    <row r="120" spans="2:10" x14ac:dyDescent="0.3">
      <c r="B120" s="102">
        <v>12</v>
      </c>
      <c r="C120" s="102" t="s">
        <v>235</v>
      </c>
      <c r="D120" s="144" t="s">
        <v>306</v>
      </c>
      <c r="E120" s="103"/>
      <c r="F120" s="105"/>
      <c r="G120" s="103"/>
      <c r="H120" s="102"/>
      <c r="I120" s="102"/>
      <c r="J120" s="103"/>
    </row>
    <row r="121" spans="2:10" x14ac:dyDescent="0.3">
      <c r="B121" s="102">
        <v>13</v>
      </c>
      <c r="C121" s="102" t="s">
        <v>235</v>
      </c>
      <c r="D121" s="144" t="s">
        <v>306</v>
      </c>
      <c r="E121" s="103"/>
      <c r="F121" s="105"/>
      <c r="G121" s="103"/>
      <c r="H121" s="102"/>
      <c r="I121" s="102"/>
      <c r="J121" s="103"/>
    </row>
    <row r="122" spans="2:10" ht="16.5" customHeight="1" x14ac:dyDescent="0.3">
      <c r="B122" s="102">
        <v>14</v>
      </c>
      <c r="C122" s="102" t="s">
        <v>235</v>
      </c>
      <c r="D122" s="144" t="s">
        <v>306</v>
      </c>
      <c r="E122" s="103"/>
      <c r="F122" s="105"/>
      <c r="G122" s="103"/>
      <c r="H122" s="102"/>
      <c r="I122" s="102" t="s">
        <v>70</v>
      </c>
      <c r="J122" s="84"/>
    </row>
    <row r="123" spans="2:10" x14ac:dyDescent="0.3">
      <c r="B123" s="102">
        <v>15</v>
      </c>
      <c r="C123" s="102" t="s">
        <v>235</v>
      </c>
      <c r="D123" s="144" t="s">
        <v>306</v>
      </c>
      <c r="E123" s="103"/>
      <c r="F123" s="105"/>
      <c r="G123" s="103"/>
      <c r="H123" s="102"/>
      <c r="I123" s="102" t="s">
        <v>70</v>
      </c>
      <c r="J123" s="84"/>
    </row>
    <row r="124" spans="2:10" x14ac:dyDescent="0.3">
      <c r="B124" s="102">
        <v>16</v>
      </c>
      <c r="C124" s="102" t="s">
        <v>235</v>
      </c>
      <c r="D124" s="144" t="s">
        <v>4437</v>
      </c>
      <c r="E124" s="103"/>
      <c r="F124" s="105"/>
      <c r="G124" s="103"/>
      <c r="H124" s="102"/>
      <c r="I124" s="102" t="s">
        <v>70</v>
      </c>
      <c r="J124" s="84"/>
    </row>
    <row r="125" spans="2:10" x14ac:dyDescent="0.3">
      <c r="B125" s="102">
        <v>17</v>
      </c>
      <c r="C125" s="102" t="s">
        <v>235</v>
      </c>
      <c r="D125" s="144" t="s">
        <v>4437</v>
      </c>
      <c r="E125" s="103"/>
      <c r="F125" s="105"/>
      <c r="G125" s="103"/>
      <c r="H125" s="102"/>
      <c r="I125" s="102" t="s">
        <v>540</v>
      </c>
      <c r="J125" s="84"/>
    </row>
    <row r="126" spans="2:10" x14ac:dyDescent="0.3">
      <c r="B126" s="2085" t="s">
        <v>593</v>
      </c>
      <c r="C126" s="2086"/>
      <c r="D126" s="2086"/>
      <c r="E126" s="2086"/>
      <c r="F126" s="2086"/>
      <c r="G126" s="2086"/>
      <c r="H126" s="2086"/>
      <c r="I126" s="2086"/>
      <c r="J126" s="2087"/>
    </row>
    <row r="127" spans="2:10" x14ac:dyDescent="0.3">
      <c r="B127" s="102">
        <v>1</v>
      </c>
      <c r="C127" s="102" t="s">
        <v>701</v>
      </c>
      <c r="D127" s="144" t="s">
        <v>40</v>
      </c>
      <c r="E127" s="104">
        <v>40381</v>
      </c>
      <c r="F127" s="105"/>
      <c r="G127" s="102" t="s">
        <v>699</v>
      </c>
      <c r="H127" s="102"/>
      <c r="I127" s="102" t="s">
        <v>70</v>
      </c>
      <c r="J127" s="102"/>
    </row>
    <row r="128" spans="2:10" ht="37.5" customHeight="1" x14ac:dyDescent="0.3">
      <c r="B128" s="102">
        <v>2</v>
      </c>
      <c r="C128" s="102" t="s">
        <v>235</v>
      </c>
      <c r="D128" s="144" t="s">
        <v>652</v>
      </c>
      <c r="E128" s="103"/>
      <c r="F128" s="105"/>
      <c r="G128" s="102" t="s">
        <v>595</v>
      </c>
      <c r="H128" s="102"/>
      <c r="I128" s="102" t="s">
        <v>70</v>
      </c>
      <c r="J128" s="103" t="s">
        <v>723</v>
      </c>
    </row>
    <row r="129" spans="2:10" x14ac:dyDescent="0.3">
      <c r="B129" s="102">
        <v>3</v>
      </c>
      <c r="C129" s="102" t="s">
        <v>235</v>
      </c>
      <c r="D129" s="144" t="s">
        <v>698</v>
      </c>
      <c r="E129" s="103"/>
      <c r="F129" s="105"/>
      <c r="G129" s="102" t="s">
        <v>4433</v>
      </c>
      <c r="H129" s="102"/>
      <c r="I129" s="102"/>
      <c r="J129" s="102"/>
    </row>
    <row r="130" spans="2:10" ht="15.75" customHeight="1" x14ac:dyDescent="0.3"/>
    <row r="131" spans="2:10" ht="15.75" customHeight="1" x14ac:dyDescent="0.3"/>
    <row r="132" spans="2:10" ht="15.75" customHeight="1" x14ac:dyDescent="0.3">
      <c r="B132" s="560"/>
      <c r="C132" s="560"/>
      <c r="D132" s="591"/>
    </row>
    <row r="133" spans="2:10" x14ac:dyDescent="0.3">
      <c r="B133" s="2065" t="s">
        <v>4240</v>
      </c>
      <c r="C133" s="2065"/>
      <c r="D133" s="2065"/>
    </row>
    <row r="134" spans="2:10" x14ac:dyDescent="0.3">
      <c r="B134" s="2065" t="s">
        <v>4241</v>
      </c>
      <c r="C134" s="2065"/>
      <c r="D134" s="2065"/>
    </row>
  </sheetData>
  <autoFilter ref="B5:J129" xr:uid="{00000000-0009-0000-0000-00000F000000}"/>
  <mergeCells count="11">
    <mergeCell ref="B133:D133"/>
    <mergeCell ref="B134:D134"/>
    <mergeCell ref="B2:J2"/>
    <mergeCell ref="B3:J3"/>
    <mergeCell ref="B4:J4"/>
    <mergeCell ref="B84:J84"/>
    <mergeCell ref="B6:J6"/>
    <mergeCell ref="B61:J61"/>
    <mergeCell ref="B81:J81"/>
    <mergeCell ref="B108:J108"/>
    <mergeCell ref="B126:J126"/>
  </mergeCells>
  <pageMargins left="0.7" right="0.7" top="0.75" bottom="0.75" header="0.3" footer="0.3"/>
  <pageSetup fitToHeight="0"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1">
    <tabColor rgb="FFFFC000"/>
  </sheetPr>
  <dimension ref="A1:L134"/>
  <sheetViews>
    <sheetView showGridLines="0" workbookViewId="0">
      <pane ySplit="5" topLeftCell="A12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21.88671875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3.33203125" style="62" customWidth="1"/>
    <col min="10" max="10" width="12.33203125" style="62" customWidth="1"/>
    <col min="11" max="11" width="22.109375" style="788" customWidth="1"/>
    <col min="12" max="12" width="11.44140625" style="234"/>
  </cols>
  <sheetData>
    <row r="1" spans="2:12" s="101" customFormat="1" ht="13.5" customHeight="1" x14ac:dyDescent="0.3">
      <c r="B1" s="89"/>
      <c r="C1" s="89"/>
      <c r="D1" s="431"/>
      <c r="E1" s="89"/>
      <c r="F1" s="379"/>
      <c r="G1" s="89"/>
      <c r="H1" s="401"/>
      <c r="I1" s="439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3746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06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15" customHeight="1" x14ac:dyDescent="0.3">
      <c r="B7" s="7">
        <v>1</v>
      </c>
      <c r="C7" s="18" t="s">
        <v>3749</v>
      </c>
      <c r="D7" s="18" t="s">
        <v>3750</v>
      </c>
      <c r="E7" s="800">
        <v>40665</v>
      </c>
      <c r="F7" s="495">
        <v>1490</v>
      </c>
      <c r="G7" s="443"/>
      <c r="H7" s="147"/>
      <c r="I7" s="7"/>
      <c r="J7" s="7"/>
      <c r="K7" s="781"/>
      <c r="L7" s="236"/>
    </row>
    <row r="8" spans="2:12" s="183" customFormat="1" ht="15" customHeight="1" x14ac:dyDescent="0.3">
      <c r="B8" s="7">
        <v>2</v>
      </c>
      <c r="C8" s="18" t="s">
        <v>3751</v>
      </c>
      <c r="D8" s="18" t="s">
        <v>3752</v>
      </c>
      <c r="E8" s="800">
        <v>40661</v>
      </c>
      <c r="F8" s="495">
        <v>158.19999999999999</v>
      </c>
      <c r="G8" s="443"/>
      <c r="H8" s="147"/>
      <c r="I8" s="7"/>
      <c r="J8" s="7"/>
      <c r="K8" s="781"/>
      <c r="L8" s="236"/>
    </row>
    <row r="9" spans="2:12" s="183" customFormat="1" ht="15" customHeight="1" x14ac:dyDescent="0.3">
      <c r="B9" s="7">
        <v>3</v>
      </c>
      <c r="C9" s="18" t="s">
        <v>3753</v>
      </c>
      <c r="D9" s="18" t="s">
        <v>3752</v>
      </c>
      <c r="E9" s="800">
        <v>40661</v>
      </c>
      <c r="F9" s="495">
        <v>158.19999999999999</v>
      </c>
      <c r="G9" s="443"/>
      <c r="H9" s="147"/>
      <c r="I9" s="7"/>
      <c r="J9" s="7"/>
      <c r="K9" s="781"/>
      <c r="L9" s="236"/>
    </row>
    <row r="10" spans="2:12" s="183" customFormat="1" ht="15" customHeight="1" x14ac:dyDescent="0.3">
      <c r="B10" s="7">
        <v>4</v>
      </c>
      <c r="C10" s="18" t="s">
        <v>3754</v>
      </c>
      <c r="D10" s="18" t="s">
        <v>3752</v>
      </c>
      <c r="E10" s="800">
        <v>40661</v>
      </c>
      <c r="F10" s="495">
        <v>158.19999999999999</v>
      </c>
      <c r="G10" s="443"/>
      <c r="H10" s="147"/>
      <c r="I10" s="7"/>
      <c r="J10" s="7"/>
      <c r="K10" s="781"/>
      <c r="L10" s="236"/>
    </row>
    <row r="11" spans="2:12" s="183" customFormat="1" ht="15" customHeight="1" x14ac:dyDescent="0.3">
      <c r="B11" s="7">
        <v>5</v>
      </c>
      <c r="C11" s="18" t="s">
        <v>3755</v>
      </c>
      <c r="D11" s="18" t="s">
        <v>3752</v>
      </c>
      <c r="E11" s="800">
        <v>40661</v>
      </c>
      <c r="F11" s="495">
        <v>158.19999999999999</v>
      </c>
      <c r="G11" s="443"/>
      <c r="H11" s="147"/>
      <c r="I11" s="7"/>
      <c r="J11" s="7"/>
      <c r="K11" s="781"/>
      <c r="L11" s="236"/>
    </row>
    <row r="12" spans="2:12" s="183" customFormat="1" ht="15" customHeight="1" x14ac:dyDescent="0.3">
      <c r="B12" s="7">
        <v>6</v>
      </c>
      <c r="C12" s="18" t="s">
        <v>3756</v>
      </c>
      <c r="D12" s="18" t="s">
        <v>3752</v>
      </c>
      <c r="E12" s="800">
        <v>40661</v>
      </c>
      <c r="F12" s="495">
        <v>158.19999999999999</v>
      </c>
      <c r="G12" s="443"/>
      <c r="H12" s="147"/>
      <c r="I12" s="7"/>
      <c r="J12" s="7"/>
      <c r="K12" s="781"/>
      <c r="L12" s="236"/>
    </row>
    <row r="13" spans="2:12" s="183" customFormat="1" ht="15" customHeight="1" x14ac:dyDescent="0.3">
      <c r="B13" s="7">
        <v>7</v>
      </c>
      <c r="C13" s="18" t="s">
        <v>3757</v>
      </c>
      <c r="D13" s="18" t="s">
        <v>3752</v>
      </c>
      <c r="E13" s="800">
        <v>40661</v>
      </c>
      <c r="F13" s="495">
        <v>158.19999999999999</v>
      </c>
      <c r="G13" s="443"/>
      <c r="H13" s="147"/>
      <c r="I13" s="7"/>
      <c r="J13" s="7"/>
      <c r="K13" s="781"/>
      <c r="L13" s="236"/>
    </row>
    <row r="14" spans="2:12" s="183" customFormat="1" ht="15" customHeight="1" x14ac:dyDescent="0.3">
      <c r="B14" s="7">
        <v>8</v>
      </c>
      <c r="C14" s="18" t="s">
        <v>3758</v>
      </c>
      <c r="D14" s="18" t="s">
        <v>3752</v>
      </c>
      <c r="E14" s="800">
        <v>40661</v>
      </c>
      <c r="F14" s="495">
        <v>158.19999999999999</v>
      </c>
      <c r="G14" s="443"/>
      <c r="H14" s="147"/>
      <c r="I14" s="7"/>
      <c r="J14" s="7"/>
      <c r="K14" s="781"/>
      <c r="L14" s="236"/>
    </row>
    <row r="15" spans="2:12" s="183" customFormat="1" ht="15" customHeight="1" x14ac:dyDescent="0.3">
      <c r="B15" s="7">
        <v>9</v>
      </c>
      <c r="C15" s="18" t="s">
        <v>3759</v>
      </c>
      <c r="D15" s="18" t="s">
        <v>3752</v>
      </c>
      <c r="E15" s="800">
        <v>40661</v>
      </c>
      <c r="F15" s="495">
        <v>158.19999999999999</v>
      </c>
      <c r="G15" s="443"/>
      <c r="H15" s="147"/>
      <c r="I15" s="7"/>
      <c r="J15" s="7"/>
      <c r="K15" s="781"/>
      <c r="L15" s="236"/>
    </row>
    <row r="16" spans="2:12" s="183" customFormat="1" ht="15" customHeight="1" x14ac:dyDescent="0.3">
      <c r="B16" s="7">
        <v>10</v>
      </c>
      <c r="C16" s="18" t="s">
        <v>3760</v>
      </c>
      <c r="D16" s="18" t="s">
        <v>3752</v>
      </c>
      <c r="E16" s="800">
        <v>40661</v>
      </c>
      <c r="F16" s="495">
        <v>158.19999999999999</v>
      </c>
      <c r="G16" s="443"/>
      <c r="H16" s="147"/>
      <c r="I16" s="7"/>
      <c r="J16" s="7"/>
      <c r="K16" s="781"/>
      <c r="L16" s="236"/>
    </row>
    <row r="17" spans="2:12" s="183" customFormat="1" ht="15" customHeight="1" x14ac:dyDescent="0.3">
      <c r="B17" s="7">
        <v>11</v>
      </c>
      <c r="C17" s="18" t="s">
        <v>3761</v>
      </c>
      <c r="D17" s="18" t="s">
        <v>3752</v>
      </c>
      <c r="E17" s="800">
        <v>40661</v>
      </c>
      <c r="F17" s="495">
        <v>158.19999999999999</v>
      </c>
      <c r="G17" s="443"/>
      <c r="H17" s="147"/>
      <c r="I17" s="7"/>
      <c r="J17" s="7"/>
      <c r="K17" s="781"/>
      <c r="L17" s="236"/>
    </row>
    <row r="18" spans="2:12" s="183" customFormat="1" ht="15" customHeight="1" x14ac:dyDescent="0.3">
      <c r="B18" s="7">
        <v>12</v>
      </c>
      <c r="C18" s="18" t="s">
        <v>3762</v>
      </c>
      <c r="D18" s="18" t="s">
        <v>3752</v>
      </c>
      <c r="E18" s="800">
        <v>40661</v>
      </c>
      <c r="F18" s="495">
        <v>158.19999999999999</v>
      </c>
      <c r="G18" s="443"/>
      <c r="H18" s="147"/>
      <c r="I18" s="7"/>
      <c r="J18" s="7"/>
      <c r="K18" s="781"/>
      <c r="L18" s="236"/>
    </row>
    <row r="19" spans="2:12" s="183" customFormat="1" ht="15" customHeight="1" x14ac:dyDescent="0.3">
      <c r="B19" s="7">
        <v>13</v>
      </c>
      <c r="C19" s="18" t="s">
        <v>3764</v>
      </c>
      <c r="D19" s="18" t="s">
        <v>3752</v>
      </c>
      <c r="E19" s="800">
        <v>40661</v>
      </c>
      <c r="F19" s="495">
        <v>158.19999999999999</v>
      </c>
      <c r="G19" s="443"/>
      <c r="H19" s="147"/>
      <c r="I19" s="7"/>
      <c r="J19" s="7"/>
      <c r="K19" s="781"/>
      <c r="L19" s="236"/>
    </row>
    <row r="20" spans="2:12" s="183" customFormat="1" ht="15" customHeight="1" x14ac:dyDescent="0.3">
      <c r="B20" s="7">
        <v>14</v>
      </c>
      <c r="C20" s="18" t="s">
        <v>3765</v>
      </c>
      <c r="D20" s="18" t="s">
        <v>3752</v>
      </c>
      <c r="E20" s="800">
        <v>40661</v>
      </c>
      <c r="F20" s="495">
        <v>158.19999999999999</v>
      </c>
      <c r="G20" s="443"/>
      <c r="H20" s="147"/>
      <c r="I20" s="7"/>
      <c r="J20" s="7"/>
      <c r="K20" s="781"/>
      <c r="L20" s="236"/>
    </row>
    <row r="21" spans="2:12" s="183" customFormat="1" ht="15" customHeight="1" x14ac:dyDescent="0.3">
      <c r="B21" s="7">
        <v>15</v>
      </c>
      <c r="C21" s="18" t="s">
        <v>3766</v>
      </c>
      <c r="D21" s="18" t="s">
        <v>3752</v>
      </c>
      <c r="E21" s="800">
        <v>40661</v>
      </c>
      <c r="F21" s="495">
        <v>158.19999999999999</v>
      </c>
      <c r="G21" s="443"/>
      <c r="H21" s="147"/>
      <c r="I21" s="7"/>
      <c r="J21" s="7"/>
      <c r="K21" s="781"/>
      <c r="L21" s="236"/>
    </row>
    <row r="22" spans="2:12" s="183" customFormat="1" ht="15" customHeight="1" x14ac:dyDescent="0.3">
      <c r="B22" s="7">
        <v>16</v>
      </c>
      <c r="C22" s="18" t="s">
        <v>3767</v>
      </c>
      <c r="D22" s="18" t="s">
        <v>3752</v>
      </c>
      <c r="E22" s="800">
        <v>40661</v>
      </c>
      <c r="F22" s="495">
        <v>158.19999999999999</v>
      </c>
      <c r="G22" s="443"/>
      <c r="H22" s="147"/>
      <c r="I22" s="7"/>
      <c r="J22" s="7"/>
      <c r="K22" s="781"/>
      <c r="L22" s="236"/>
    </row>
    <row r="23" spans="2:12" s="183" customFormat="1" ht="15" customHeight="1" x14ac:dyDescent="0.3">
      <c r="B23" s="7">
        <v>17</v>
      </c>
      <c r="C23" s="18" t="s">
        <v>3768</v>
      </c>
      <c r="D23" s="18" t="s">
        <v>3752</v>
      </c>
      <c r="E23" s="800">
        <v>40661</v>
      </c>
      <c r="F23" s="495">
        <v>158.19999999999999</v>
      </c>
      <c r="G23" s="443"/>
      <c r="H23" s="147"/>
      <c r="I23" s="7"/>
      <c r="J23" s="7"/>
      <c r="K23" s="781"/>
      <c r="L23" s="236"/>
    </row>
    <row r="24" spans="2:12" s="183" customFormat="1" ht="15" customHeight="1" x14ac:dyDescent="0.3">
      <c r="B24" s="7">
        <v>18</v>
      </c>
      <c r="C24" s="18" t="s">
        <v>3769</v>
      </c>
      <c r="D24" s="18" t="s">
        <v>3752</v>
      </c>
      <c r="E24" s="800">
        <v>40661</v>
      </c>
      <c r="F24" s="495">
        <v>158.19999999999999</v>
      </c>
      <c r="G24" s="443"/>
      <c r="H24" s="147"/>
      <c r="I24" s="7"/>
      <c r="J24" s="7"/>
      <c r="K24" s="781"/>
      <c r="L24" s="236"/>
    </row>
    <row r="25" spans="2:12" s="183" customFormat="1" ht="15" customHeight="1" x14ac:dyDescent="0.3">
      <c r="B25" s="7">
        <v>19</v>
      </c>
      <c r="C25" s="18" t="s">
        <v>3770</v>
      </c>
      <c r="D25" s="18" t="s">
        <v>3752</v>
      </c>
      <c r="E25" s="800">
        <v>40661</v>
      </c>
      <c r="F25" s="495">
        <v>158.19999999999999</v>
      </c>
      <c r="G25" s="443"/>
      <c r="H25" s="147"/>
      <c r="I25" s="7"/>
      <c r="J25" s="7"/>
      <c r="K25" s="805"/>
      <c r="L25" s="236"/>
    </row>
    <row r="26" spans="2:12" s="101" customFormat="1" ht="14.25" customHeight="1" x14ac:dyDescent="0.3">
      <c r="B26" s="2077" t="s">
        <v>103</v>
      </c>
      <c r="C26" s="2077"/>
      <c r="D26" s="2077"/>
      <c r="E26" s="2077"/>
      <c r="F26" s="2077"/>
      <c r="G26" s="2077"/>
      <c r="H26" s="2077"/>
      <c r="I26" s="2077"/>
      <c r="J26" s="2077"/>
      <c r="K26" s="2077"/>
      <c r="L26" s="235"/>
    </row>
    <row r="27" spans="2:12" s="763" customFormat="1" x14ac:dyDescent="0.3">
      <c r="B27" s="114">
        <v>1</v>
      </c>
      <c r="C27" s="46" t="s">
        <v>3771</v>
      </c>
      <c r="D27" s="46" t="s">
        <v>3772</v>
      </c>
      <c r="E27" s="47">
        <v>41555</v>
      </c>
      <c r="F27" s="769">
        <v>750</v>
      </c>
      <c r="G27" s="68"/>
      <c r="H27" s="770"/>
      <c r="I27" s="116"/>
      <c r="J27" s="116"/>
      <c r="K27" s="185" t="s">
        <v>5152</v>
      </c>
      <c r="L27" s="762"/>
    </row>
    <row r="28" spans="2:12" s="763" customFormat="1" ht="17.25" customHeight="1" x14ac:dyDescent="0.3">
      <c r="B28" s="114">
        <v>2</v>
      </c>
      <c r="C28" s="46" t="s">
        <v>3106</v>
      </c>
      <c r="D28" s="46" t="s">
        <v>1305</v>
      </c>
      <c r="E28" s="47">
        <v>41485</v>
      </c>
      <c r="F28" s="769">
        <v>3231.8</v>
      </c>
      <c r="G28" s="63" t="s">
        <v>2022</v>
      </c>
      <c r="H28" s="770"/>
      <c r="I28" s="116"/>
      <c r="J28" s="116" t="s">
        <v>540</v>
      </c>
      <c r="K28" s="185" t="s">
        <v>5153</v>
      </c>
      <c r="L28" s="762"/>
    </row>
    <row r="29" spans="2:12" s="763" customFormat="1" ht="16.5" customHeight="1" x14ac:dyDescent="0.3">
      <c r="B29" s="114">
        <v>3</v>
      </c>
      <c r="C29" s="46" t="s">
        <v>3780</v>
      </c>
      <c r="D29" s="46" t="s">
        <v>1305</v>
      </c>
      <c r="E29" s="47">
        <v>41485</v>
      </c>
      <c r="F29" s="769">
        <v>3231.8</v>
      </c>
      <c r="G29" s="63" t="s">
        <v>2022</v>
      </c>
      <c r="H29" s="770"/>
      <c r="I29" s="116"/>
      <c r="J29" s="116" t="s">
        <v>540</v>
      </c>
      <c r="K29" s="185" t="s">
        <v>5154</v>
      </c>
      <c r="L29" s="762"/>
    </row>
    <row r="30" spans="2:12" s="436" customFormat="1" x14ac:dyDescent="0.3">
      <c r="B30" s="2077" t="s">
        <v>3782</v>
      </c>
      <c r="C30" s="2077"/>
      <c r="D30" s="2077"/>
      <c r="E30" s="2077"/>
      <c r="F30" s="2077"/>
      <c r="G30" s="2077"/>
      <c r="H30" s="2077"/>
      <c r="I30" s="2077"/>
      <c r="J30" s="2077"/>
      <c r="K30" s="2077"/>
      <c r="L30" s="435"/>
    </row>
    <row r="31" spans="2:12" s="763" customFormat="1" ht="28.5" customHeight="1" x14ac:dyDescent="0.3">
      <c r="B31" s="114">
        <v>1</v>
      </c>
      <c r="C31" s="479" t="s">
        <v>3781</v>
      </c>
      <c r="D31" s="479" t="s">
        <v>127</v>
      </c>
      <c r="E31" s="771">
        <v>42422</v>
      </c>
      <c r="F31" s="772">
        <v>875</v>
      </c>
      <c r="G31" s="68"/>
      <c r="H31" s="770"/>
      <c r="I31" s="116"/>
      <c r="J31" s="116"/>
      <c r="K31" s="185" t="s">
        <v>5155</v>
      </c>
      <c r="L31" s="762"/>
    </row>
    <row r="32" spans="2:12" s="436" customFormat="1" x14ac:dyDescent="0.3">
      <c r="B32" s="2077" t="s">
        <v>1262</v>
      </c>
      <c r="C32" s="2077"/>
      <c r="D32" s="2077"/>
      <c r="E32" s="2077"/>
      <c r="F32" s="2077"/>
      <c r="G32" s="2077"/>
      <c r="H32" s="2077"/>
      <c r="I32" s="2077"/>
      <c r="J32" s="2077"/>
      <c r="K32" s="2077"/>
      <c r="L32" s="435"/>
    </row>
    <row r="33" spans="2:12" s="776" customFormat="1" ht="43.5" customHeight="1" x14ac:dyDescent="0.3">
      <c r="B33" s="217">
        <v>1</v>
      </c>
      <c r="C33" s="185" t="s">
        <v>3773</v>
      </c>
      <c r="D33" s="185" t="s">
        <v>932</v>
      </c>
      <c r="E33" s="364" t="s">
        <v>3774</v>
      </c>
      <c r="F33" s="480"/>
      <c r="G33" s="625"/>
      <c r="H33" s="774"/>
      <c r="I33" s="366"/>
      <c r="J33" s="366"/>
      <c r="K33" s="185" t="s">
        <v>5156</v>
      </c>
      <c r="L33" s="775"/>
    </row>
    <row r="34" spans="2:12" s="776" customFormat="1" ht="21.75" customHeight="1" x14ac:dyDescent="0.3">
      <c r="B34" s="217">
        <v>2</v>
      </c>
      <c r="C34" s="219" t="s">
        <v>3779</v>
      </c>
      <c r="D34" s="219" t="s">
        <v>932</v>
      </c>
      <c r="E34" s="215">
        <v>41188</v>
      </c>
      <c r="F34" s="773">
        <v>1995</v>
      </c>
      <c r="G34" s="625"/>
      <c r="H34" s="774"/>
      <c r="I34" s="366"/>
      <c r="J34" s="366"/>
      <c r="K34" s="185" t="s">
        <v>5157</v>
      </c>
      <c r="L34" s="775"/>
    </row>
    <row r="35" spans="2:12" s="436" customFormat="1" x14ac:dyDescent="0.3">
      <c r="B35" s="2077" t="s">
        <v>134</v>
      </c>
      <c r="C35" s="2077"/>
      <c r="D35" s="2077"/>
      <c r="E35" s="2077"/>
      <c r="F35" s="2077"/>
      <c r="G35" s="2077"/>
      <c r="H35" s="2077"/>
      <c r="I35" s="2077"/>
      <c r="J35" s="2077"/>
      <c r="K35" s="2077"/>
      <c r="L35" s="435"/>
    </row>
    <row r="36" spans="2:12" s="763" customFormat="1" x14ac:dyDescent="0.3">
      <c r="B36" s="114">
        <v>1</v>
      </c>
      <c r="C36" s="393" t="s">
        <v>3785</v>
      </c>
      <c r="D36" s="393" t="s">
        <v>3786</v>
      </c>
      <c r="E36" s="114" t="s">
        <v>3811</v>
      </c>
      <c r="F36" s="657">
        <v>59933.94</v>
      </c>
      <c r="G36" s="68"/>
      <c r="H36" s="770"/>
      <c r="I36" s="116"/>
      <c r="J36" s="116"/>
      <c r="K36" s="393" t="s">
        <v>5169</v>
      </c>
      <c r="L36" s="762"/>
    </row>
    <row r="37" spans="2:12" s="763" customFormat="1" x14ac:dyDescent="0.3">
      <c r="B37" s="114">
        <v>2</v>
      </c>
      <c r="C37" s="393" t="s">
        <v>3787</v>
      </c>
      <c r="D37" s="393" t="s">
        <v>3788</v>
      </c>
      <c r="E37" s="114" t="s">
        <v>3811</v>
      </c>
      <c r="F37" s="657">
        <v>59933.94</v>
      </c>
      <c r="G37" s="68"/>
      <c r="H37" s="770"/>
      <c r="I37" s="116"/>
      <c r="J37" s="116"/>
      <c r="K37" s="393" t="s">
        <v>5170</v>
      </c>
      <c r="L37" s="762"/>
    </row>
    <row r="38" spans="2:12" s="763" customFormat="1" x14ac:dyDescent="0.3">
      <c r="B38" s="114">
        <v>3</v>
      </c>
      <c r="C38" s="393" t="s">
        <v>3789</v>
      </c>
      <c r="D38" s="393" t="s">
        <v>3790</v>
      </c>
      <c r="E38" s="114" t="s">
        <v>3811</v>
      </c>
      <c r="F38" s="657">
        <v>52357.94</v>
      </c>
      <c r="G38" s="68"/>
      <c r="H38" s="770"/>
      <c r="I38" s="116"/>
      <c r="J38" s="116"/>
      <c r="K38" s="393" t="s">
        <v>5171</v>
      </c>
      <c r="L38" s="762"/>
    </row>
    <row r="39" spans="2:12" s="763" customFormat="1" x14ac:dyDescent="0.3">
      <c r="B39" s="114">
        <v>4</v>
      </c>
      <c r="C39" s="393" t="s">
        <v>3791</v>
      </c>
      <c r="D39" s="393" t="s">
        <v>3792</v>
      </c>
      <c r="E39" s="114" t="s">
        <v>3812</v>
      </c>
      <c r="F39" s="657">
        <v>17142.86</v>
      </c>
      <c r="G39" s="68"/>
      <c r="H39" s="770"/>
      <c r="I39" s="116"/>
      <c r="J39" s="116"/>
      <c r="K39" s="393" t="s">
        <v>5172</v>
      </c>
      <c r="L39" s="762"/>
    </row>
    <row r="40" spans="2:12" s="763" customFormat="1" ht="28.5" customHeight="1" x14ac:dyDescent="0.3">
      <c r="B40" s="114">
        <v>5</v>
      </c>
      <c r="C40" s="393" t="s">
        <v>3795</v>
      </c>
      <c r="D40" s="393" t="s">
        <v>3796</v>
      </c>
      <c r="E40" s="114" t="s">
        <v>3811</v>
      </c>
      <c r="F40" s="657">
        <v>80000</v>
      </c>
      <c r="G40" s="68"/>
      <c r="H40" s="770"/>
      <c r="I40" s="116"/>
      <c r="J40" s="116"/>
      <c r="K40" s="219" t="s">
        <v>5182</v>
      </c>
      <c r="L40" s="762"/>
    </row>
    <row r="41" spans="2:12" s="763" customFormat="1" x14ac:dyDescent="0.3">
      <c r="B41" s="114">
        <v>6</v>
      </c>
      <c r="C41" s="393" t="s">
        <v>3797</v>
      </c>
      <c r="D41" s="393" t="s">
        <v>3798</v>
      </c>
      <c r="E41" s="114" t="s">
        <v>3811</v>
      </c>
      <c r="F41" s="657">
        <v>80000</v>
      </c>
      <c r="G41" s="68"/>
      <c r="H41" s="770"/>
      <c r="I41" s="116"/>
      <c r="J41" s="116"/>
      <c r="K41" s="393" t="s">
        <v>5183</v>
      </c>
      <c r="L41" s="762"/>
    </row>
    <row r="42" spans="2:12" s="763" customFormat="1" x14ac:dyDescent="0.3">
      <c r="B42" s="114">
        <v>7</v>
      </c>
      <c r="C42" s="393" t="s">
        <v>3799</v>
      </c>
      <c r="D42" s="393" t="s">
        <v>3800</v>
      </c>
      <c r="E42" s="114" t="s">
        <v>3814</v>
      </c>
      <c r="F42" s="657">
        <v>80000</v>
      </c>
      <c r="G42" s="68"/>
      <c r="H42" s="770"/>
      <c r="I42" s="116"/>
      <c r="J42" s="116"/>
      <c r="K42" s="219" t="s">
        <v>5184</v>
      </c>
      <c r="L42" s="762"/>
    </row>
    <row r="43" spans="2:12" s="763" customFormat="1" ht="17.25" customHeight="1" x14ac:dyDescent="0.3">
      <c r="B43" s="114">
        <v>8</v>
      </c>
      <c r="C43" s="393" t="s">
        <v>3801</v>
      </c>
      <c r="D43" s="393" t="s">
        <v>3802</v>
      </c>
      <c r="E43" s="656">
        <v>40453</v>
      </c>
      <c r="F43" s="789">
        <v>23500</v>
      </c>
      <c r="G43" s="68"/>
      <c r="H43" s="770"/>
      <c r="I43" s="116"/>
      <c r="J43" s="116"/>
      <c r="K43" s="219" t="s">
        <v>5185</v>
      </c>
      <c r="L43" s="762"/>
    </row>
    <row r="44" spans="2:12" s="763" customFormat="1" x14ac:dyDescent="0.3">
      <c r="B44" s="114">
        <v>9</v>
      </c>
      <c r="C44" s="393" t="s">
        <v>3561</v>
      </c>
      <c r="D44" s="393" t="s">
        <v>3803</v>
      </c>
      <c r="E44" s="656">
        <v>41914</v>
      </c>
      <c r="F44" s="789">
        <v>12500</v>
      </c>
      <c r="G44" s="68"/>
      <c r="H44" s="770"/>
      <c r="I44" s="116"/>
      <c r="J44" s="116"/>
      <c r="K44" s="393" t="s">
        <v>5186</v>
      </c>
      <c r="L44" s="762"/>
    </row>
    <row r="45" spans="2:12" s="763" customFormat="1" x14ac:dyDescent="0.3">
      <c r="B45" s="114">
        <v>10</v>
      </c>
      <c r="C45" s="393" t="s">
        <v>3561</v>
      </c>
      <c r="D45" s="393" t="s">
        <v>3804</v>
      </c>
      <c r="E45" s="656">
        <v>41914</v>
      </c>
      <c r="F45" s="789">
        <v>13500</v>
      </c>
      <c r="G45" s="68"/>
      <c r="H45" s="770"/>
      <c r="I45" s="116"/>
      <c r="J45" s="116"/>
      <c r="K45" s="393" t="s">
        <v>5187</v>
      </c>
      <c r="L45" s="762"/>
    </row>
    <row r="46" spans="2:12" s="763" customFormat="1" x14ac:dyDescent="0.3">
      <c r="B46" s="114">
        <v>11</v>
      </c>
      <c r="C46" s="393" t="s">
        <v>3805</v>
      </c>
      <c r="D46" s="393" t="s">
        <v>5162</v>
      </c>
      <c r="E46" s="656" t="s">
        <v>3392</v>
      </c>
      <c r="F46" s="789">
        <v>17769.5</v>
      </c>
      <c r="G46" s="68"/>
      <c r="H46" s="770"/>
      <c r="I46" s="116"/>
      <c r="J46" s="116"/>
      <c r="K46" s="393" t="s">
        <v>5188</v>
      </c>
      <c r="L46" s="762"/>
    </row>
    <row r="47" spans="2:12" s="763" customFormat="1" x14ac:dyDescent="0.3">
      <c r="B47" s="114">
        <v>12</v>
      </c>
      <c r="C47" s="393" t="s">
        <v>3806</v>
      </c>
      <c r="D47" s="393" t="s">
        <v>5163</v>
      </c>
      <c r="E47" s="656" t="s">
        <v>3815</v>
      </c>
      <c r="F47" s="789"/>
      <c r="G47" s="68"/>
      <c r="H47" s="770"/>
      <c r="I47" s="116"/>
      <c r="J47" s="116"/>
      <c r="K47" s="393" t="s">
        <v>5189</v>
      </c>
      <c r="L47" s="762"/>
    </row>
    <row r="48" spans="2:12" s="763" customFormat="1" x14ac:dyDescent="0.3">
      <c r="B48" s="114">
        <v>13</v>
      </c>
      <c r="C48" s="393" t="s">
        <v>3807</v>
      </c>
      <c r="D48" s="393" t="s">
        <v>5164</v>
      </c>
      <c r="E48" s="656" t="s">
        <v>3816</v>
      </c>
      <c r="F48" s="789">
        <v>23710</v>
      </c>
      <c r="G48" s="68"/>
      <c r="H48" s="770"/>
      <c r="I48" s="116"/>
      <c r="J48" s="116"/>
      <c r="K48" s="393" t="s">
        <v>5190</v>
      </c>
      <c r="L48" s="762"/>
    </row>
    <row r="49" spans="1:12" s="763" customFormat="1" x14ac:dyDescent="0.3">
      <c r="B49" s="114">
        <v>14</v>
      </c>
      <c r="C49" s="393" t="s">
        <v>3808</v>
      </c>
      <c r="D49" s="393" t="s">
        <v>5165</v>
      </c>
      <c r="E49" s="656" t="s">
        <v>3816</v>
      </c>
      <c r="F49" s="789">
        <v>30100</v>
      </c>
      <c r="G49" s="68"/>
      <c r="H49" s="770"/>
      <c r="I49" s="116"/>
      <c r="J49" s="116"/>
      <c r="K49" s="393" t="s">
        <v>5191</v>
      </c>
      <c r="L49" s="762"/>
    </row>
    <row r="50" spans="1:12" s="763" customFormat="1" x14ac:dyDescent="0.3">
      <c r="B50" s="114">
        <v>15</v>
      </c>
      <c r="C50" s="393" t="s">
        <v>3387</v>
      </c>
      <c r="D50" s="393" t="s">
        <v>5166</v>
      </c>
      <c r="E50" s="656" t="s">
        <v>3392</v>
      </c>
      <c r="F50" s="789">
        <v>34013</v>
      </c>
      <c r="G50" s="68"/>
      <c r="H50" s="770"/>
      <c r="I50" s="116"/>
      <c r="J50" s="116"/>
      <c r="K50" s="393" t="s">
        <v>5192</v>
      </c>
      <c r="L50" s="762"/>
    </row>
    <row r="51" spans="1:12" s="763" customFormat="1" x14ac:dyDescent="0.3">
      <c r="B51" s="114">
        <v>16</v>
      </c>
      <c r="C51" s="393" t="s">
        <v>3809</v>
      </c>
      <c r="D51" s="393" t="s">
        <v>5167</v>
      </c>
      <c r="E51" s="656" t="s">
        <v>3817</v>
      </c>
      <c r="F51" s="789">
        <v>15300</v>
      </c>
      <c r="G51" s="68"/>
      <c r="H51" s="770"/>
      <c r="I51" s="116"/>
      <c r="J51" s="116"/>
      <c r="K51" s="393" t="s">
        <v>5193</v>
      </c>
      <c r="L51" s="762"/>
    </row>
    <row r="52" spans="1:12" s="763" customFormat="1" ht="16.5" customHeight="1" x14ac:dyDescent="0.3">
      <c r="B52" s="114">
        <v>17</v>
      </c>
      <c r="C52" s="393" t="s">
        <v>3810</v>
      </c>
      <c r="D52" s="393" t="s">
        <v>5168</v>
      </c>
      <c r="E52" s="656" t="s">
        <v>3818</v>
      </c>
      <c r="F52" s="789">
        <v>18211.43</v>
      </c>
      <c r="G52" s="68"/>
      <c r="H52" s="770"/>
      <c r="I52" s="116"/>
      <c r="J52" s="116"/>
      <c r="K52" s="219"/>
      <c r="L52" s="762"/>
    </row>
    <row r="53" spans="1:12" s="763" customFormat="1" x14ac:dyDescent="0.3">
      <c r="B53" s="114">
        <v>18</v>
      </c>
      <c r="C53" s="219" t="s">
        <v>3840</v>
      </c>
      <c r="D53" s="219" t="s">
        <v>3841</v>
      </c>
      <c r="E53" s="215">
        <v>41197</v>
      </c>
      <c r="F53" s="790"/>
      <c r="G53" s="785"/>
      <c r="H53" s="785"/>
      <c r="I53" s="785"/>
      <c r="J53" s="785"/>
      <c r="K53" s="649" t="s">
        <v>5194</v>
      </c>
      <c r="L53" s="762"/>
    </row>
    <row r="54" spans="1:12" s="763" customFormat="1" x14ac:dyDescent="0.3">
      <c r="B54" s="114">
        <v>19</v>
      </c>
      <c r="C54" s="219" t="s">
        <v>3838</v>
      </c>
      <c r="D54" s="219" t="s">
        <v>3839</v>
      </c>
      <c r="E54" s="215">
        <v>40718</v>
      </c>
      <c r="F54" s="790">
        <v>1083</v>
      </c>
      <c r="G54" s="68"/>
      <c r="H54" s="770"/>
      <c r="I54" s="116"/>
      <c r="J54" s="116"/>
      <c r="K54" s="649" t="s">
        <v>5160</v>
      </c>
      <c r="L54" s="762"/>
    </row>
    <row r="55" spans="1:12" s="436" customFormat="1" ht="30" customHeight="1" x14ac:dyDescent="0.3">
      <c r="A55" s="803"/>
      <c r="B55" s="114">
        <v>20</v>
      </c>
      <c r="C55" s="170" t="s">
        <v>3831</v>
      </c>
      <c r="D55" s="170" t="s">
        <v>3832</v>
      </c>
      <c r="E55" s="113" t="s">
        <v>3814</v>
      </c>
      <c r="F55" s="291">
        <v>17278.86</v>
      </c>
      <c r="G55" s="63"/>
      <c r="H55" s="444"/>
      <c r="I55" s="283"/>
      <c r="J55" s="283"/>
      <c r="K55" s="649" t="s">
        <v>5196</v>
      </c>
      <c r="L55" s="435"/>
    </row>
    <row r="56" spans="1:12" s="436" customFormat="1" ht="18.75" customHeight="1" x14ac:dyDescent="0.3">
      <c r="A56" s="803"/>
      <c r="B56" s="114">
        <v>21</v>
      </c>
      <c r="C56" s="218" t="s">
        <v>3836</v>
      </c>
      <c r="D56" s="170" t="s">
        <v>3837</v>
      </c>
      <c r="E56" s="113" t="s">
        <v>3811</v>
      </c>
      <c r="F56" s="291">
        <v>80000</v>
      </c>
      <c r="G56" s="63"/>
      <c r="H56" s="444"/>
      <c r="I56" s="283"/>
      <c r="J56" s="283"/>
      <c r="K56" s="649" t="s">
        <v>5195</v>
      </c>
      <c r="L56" s="435"/>
    </row>
    <row r="57" spans="1:12" s="436" customFormat="1" x14ac:dyDescent="0.3">
      <c r="A57" s="803"/>
      <c r="B57" s="114">
        <v>22</v>
      </c>
      <c r="C57" s="219" t="s">
        <v>5161</v>
      </c>
      <c r="D57" s="219" t="s">
        <v>5197</v>
      </c>
      <c r="E57" s="215">
        <v>41738</v>
      </c>
      <c r="F57" s="790">
        <v>36000</v>
      </c>
      <c r="G57" s="443"/>
      <c r="H57" s="443"/>
      <c r="I57" s="443"/>
      <c r="J57" s="443"/>
      <c r="K57" s="649" t="s">
        <v>5198</v>
      </c>
      <c r="L57" s="435"/>
    </row>
    <row r="58" spans="1:12" s="101" customFormat="1" x14ac:dyDescent="0.3">
      <c r="B58" s="2077" t="s">
        <v>3533</v>
      </c>
      <c r="C58" s="2077"/>
      <c r="D58" s="2077"/>
      <c r="E58" s="2077"/>
      <c r="F58" s="2077"/>
      <c r="G58" s="2077"/>
      <c r="H58" s="2077"/>
      <c r="I58" s="2077"/>
      <c r="J58" s="2077"/>
      <c r="K58" s="2077"/>
      <c r="L58" s="235"/>
    </row>
    <row r="59" spans="1:12" s="763" customFormat="1" ht="15.75" customHeight="1" x14ac:dyDescent="0.3">
      <c r="B59" s="114">
        <v>1</v>
      </c>
      <c r="C59" s="185" t="s">
        <v>3819</v>
      </c>
      <c r="D59" s="185" t="s">
        <v>3820</v>
      </c>
      <c r="E59" s="364" t="s">
        <v>3774</v>
      </c>
      <c r="F59" s="782">
        <v>0</v>
      </c>
      <c r="G59" s="68"/>
      <c r="H59" s="770"/>
      <c r="I59" s="116"/>
      <c r="J59" s="116"/>
      <c r="K59" s="792" t="s">
        <v>4266</v>
      </c>
      <c r="L59" s="762"/>
    </row>
    <row r="60" spans="1:12" s="763" customFormat="1" ht="15.75" customHeight="1" x14ac:dyDescent="0.3">
      <c r="B60" s="114">
        <v>2</v>
      </c>
      <c r="C60" s="185" t="s">
        <v>3821</v>
      </c>
      <c r="D60" s="185" t="s">
        <v>925</v>
      </c>
      <c r="E60" s="364" t="s">
        <v>3774</v>
      </c>
      <c r="F60" s="782">
        <v>0</v>
      </c>
      <c r="G60" s="68"/>
      <c r="H60" s="770"/>
      <c r="I60" s="116"/>
      <c r="J60" s="116"/>
      <c r="K60" s="792" t="s">
        <v>4266</v>
      </c>
      <c r="L60" s="762"/>
    </row>
    <row r="61" spans="1:12" s="763" customFormat="1" ht="15.75" customHeight="1" x14ac:dyDescent="0.3">
      <c r="B61" s="114">
        <v>3</v>
      </c>
      <c r="C61" s="185" t="s">
        <v>3822</v>
      </c>
      <c r="D61" s="185" t="s">
        <v>925</v>
      </c>
      <c r="E61" s="364" t="s">
        <v>3774</v>
      </c>
      <c r="F61" s="782">
        <v>0</v>
      </c>
      <c r="G61" s="68"/>
      <c r="H61" s="770"/>
      <c r="I61" s="116"/>
      <c r="J61" s="116"/>
      <c r="K61" s="792" t="s">
        <v>4266</v>
      </c>
      <c r="L61" s="762"/>
    </row>
    <row r="62" spans="1:12" s="763" customFormat="1" ht="29.25" customHeight="1" x14ac:dyDescent="0.3">
      <c r="B62" s="114">
        <v>4</v>
      </c>
      <c r="C62" s="185" t="s">
        <v>3823</v>
      </c>
      <c r="D62" s="185" t="s">
        <v>3748</v>
      </c>
      <c r="E62" s="771">
        <v>40581</v>
      </c>
      <c r="F62" s="782">
        <v>345</v>
      </c>
      <c r="G62" s="68"/>
      <c r="H62" s="770"/>
      <c r="I62" s="116"/>
      <c r="J62" s="116"/>
      <c r="K62" s="792" t="s">
        <v>4266</v>
      </c>
      <c r="L62" s="762"/>
    </row>
    <row r="63" spans="1:12" s="763" customFormat="1" ht="15.75" customHeight="1" x14ac:dyDescent="0.3">
      <c r="B63" s="114">
        <v>5</v>
      </c>
      <c r="C63" s="185" t="s">
        <v>3824</v>
      </c>
      <c r="D63" s="185" t="s">
        <v>3752</v>
      </c>
      <c r="E63" s="771">
        <v>40661</v>
      </c>
      <c r="F63" s="782">
        <v>158.19999999999999</v>
      </c>
      <c r="G63" s="68"/>
      <c r="H63" s="770"/>
      <c r="I63" s="116"/>
      <c r="J63" s="116"/>
      <c r="K63" s="792" t="s">
        <v>4266</v>
      </c>
      <c r="L63" s="762"/>
    </row>
    <row r="64" spans="1:12" s="763" customFormat="1" ht="15.75" customHeight="1" x14ac:dyDescent="0.3">
      <c r="B64" s="114">
        <v>6</v>
      </c>
      <c r="C64" s="185" t="s">
        <v>3825</v>
      </c>
      <c r="D64" s="185" t="s">
        <v>3752</v>
      </c>
      <c r="E64" s="771">
        <v>40661</v>
      </c>
      <c r="F64" s="782">
        <v>158.19999999999999</v>
      </c>
      <c r="G64" s="68"/>
      <c r="H64" s="770"/>
      <c r="I64" s="116"/>
      <c r="J64" s="116"/>
      <c r="K64" s="792" t="s">
        <v>4266</v>
      </c>
      <c r="L64" s="762"/>
    </row>
    <row r="65" spans="2:12" s="763" customFormat="1" ht="15.75" customHeight="1" x14ac:dyDescent="0.3">
      <c r="B65" s="114">
        <v>7</v>
      </c>
      <c r="C65" s="185" t="s">
        <v>3826</v>
      </c>
      <c r="D65" s="185" t="s">
        <v>127</v>
      </c>
      <c r="E65" s="771">
        <v>41555</v>
      </c>
      <c r="F65" s="782">
        <v>800</v>
      </c>
      <c r="G65" s="68"/>
      <c r="H65" s="770"/>
      <c r="I65" s="116"/>
      <c r="J65" s="116"/>
      <c r="K65" s="792" t="s">
        <v>4266</v>
      </c>
      <c r="L65" s="762"/>
    </row>
    <row r="66" spans="2:12" s="763" customFormat="1" ht="15.75" customHeight="1" x14ac:dyDescent="0.3">
      <c r="B66" s="114">
        <v>8</v>
      </c>
      <c r="C66" s="185" t="s">
        <v>3827</v>
      </c>
      <c r="D66" s="185" t="s">
        <v>38</v>
      </c>
      <c r="E66" s="771">
        <v>41555</v>
      </c>
      <c r="F66" s="782">
        <v>75</v>
      </c>
      <c r="G66" s="68"/>
      <c r="H66" s="770"/>
      <c r="I66" s="116"/>
      <c r="J66" s="116"/>
      <c r="K66" s="792" t="s">
        <v>4266</v>
      </c>
      <c r="L66" s="762"/>
    </row>
    <row r="67" spans="2:12" s="763" customFormat="1" ht="15.75" customHeight="1" x14ac:dyDescent="0.3">
      <c r="B67" s="114">
        <v>9</v>
      </c>
      <c r="C67" s="185" t="s">
        <v>3828</v>
      </c>
      <c r="D67" s="185" t="s">
        <v>3829</v>
      </c>
      <c r="E67" s="364" t="s">
        <v>3774</v>
      </c>
      <c r="F67" s="782">
        <v>0</v>
      </c>
      <c r="G67" s="68"/>
      <c r="H67" s="770"/>
      <c r="I67" s="116"/>
      <c r="J67" s="116"/>
      <c r="K67" s="792" t="s">
        <v>4266</v>
      </c>
      <c r="L67" s="762"/>
    </row>
    <row r="68" spans="2:12" s="763" customFormat="1" ht="15.75" customHeight="1" x14ac:dyDescent="0.3">
      <c r="B68" s="114">
        <v>10</v>
      </c>
      <c r="C68" s="185" t="s">
        <v>3830</v>
      </c>
      <c r="D68" s="185" t="s">
        <v>1617</v>
      </c>
      <c r="E68" s="771">
        <v>41555</v>
      </c>
      <c r="F68" s="782">
        <v>35</v>
      </c>
      <c r="G68" s="68"/>
      <c r="H68" s="770"/>
      <c r="I68" s="116"/>
      <c r="J68" s="116"/>
      <c r="K68" s="792" t="s">
        <v>4266</v>
      </c>
      <c r="L68" s="762"/>
    </row>
    <row r="69" spans="2:12" s="763" customFormat="1" ht="15.75" customHeight="1" x14ac:dyDescent="0.3">
      <c r="B69" s="114">
        <v>11</v>
      </c>
      <c r="C69" s="219" t="s">
        <v>3833</v>
      </c>
      <c r="D69" s="219" t="s">
        <v>3834</v>
      </c>
      <c r="E69" s="215" t="s">
        <v>3835</v>
      </c>
      <c r="F69" s="804">
        <v>31600</v>
      </c>
      <c r="G69" s="68"/>
      <c r="H69" s="770"/>
      <c r="I69" s="116"/>
      <c r="J69" s="116"/>
      <c r="K69" s="792" t="s">
        <v>4266</v>
      </c>
      <c r="L69" s="762"/>
    </row>
    <row r="70" spans="2:12" s="784" customFormat="1" ht="15.75" customHeight="1" x14ac:dyDescent="0.3">
      <c r="B70" s="1076">
        <v>12</v>
      </c>
      <c r="C70" s="1077" t="s">
        <v>3842</v>
      </c>
      <c r="D70" s="1077" t="s">
        <v>3843</v>
      </c>
      <c r="E70" s="1078">
        <v>41446</v>
      </c>
      <c r="F70" s="1079">
        <v>8500</v>
      </c>
      <c r="G70" s="1080"/>
      <c r="H70" s="1080"/>
      <c r="I70" s="1080"/>
      <c r="J70" s="1080"/>
      <c r="K70" s="1077" t="s">
        <v>5158</v>
      </c>
      <c r="L70" s="783"/>
    </row>
    <row r="71" spans="2:12" s="784" customFormat="1" ht="15.75" customHeight="1" x14ac:dyDescent="0.3">
      <c r="B71" s="114">
        <v>13</v>
      </c>
      <c r="C71" s="393" t="s">
        <v>3793</v>
      </c>
      <c r="D71" s="393" t="s">
        <v>3794</v>
      </c>
      <c r="E71" s="114" t="s">
        <v>3813</v>
      </c>
      <c r="F71" s="657">
        <v>677.18</v>
      </c>
      <c r="G71" s="68"/>
      <c r="H71" s="770"/>
      <c r="I71" s="116"/>
      <c r="J71" s="116"/>
      <c r="K71" s="792" t="s">
        <v>4266</v>
      </c>
      <c r="L71" s="783"/>
    </row>
    <row r="72" spans="2:12" s="101" customFormat="1" x14ac:dyDescent="0.3">
      <c r="B72" s="109">
        <v>1</v>
      </c>
      <c r="C72" s="20" t="s">
        <v>3868</v>
      </c>
      <c r="D72" s="20" t="s">
        <v>1153</v>
      </c>
      <c r="E72" s="794">
        <v>40581</v>
      </c>
      <c r="F72" s="499">
        <v>42</v>
      </c>
      <c r="G72" s="280"/>
      <c r="H72" s="95"/>
      <c r="I72" s="283"/>
      <c r="J72" s="283"/>
      <c r="K72" s="786"/>
      <c r="L72" s="235"/>
    </row>
    <row r="73" spans="2:12" s="101" customFormat="1" x14ac:dyDescent="0.3">
      <c r="B73" s="109">
        <v>2</v>
      </c>
      <c r="C73" s="20" t="s">
        <v>3869</v>
      </c>
      <c r="D73" s="20" t="s">
        <v>1153</v>
      </c>
      <c r="E73" s="794">
        <v>40581</v>
      </c>
      <c r="F73" s="499">
        <v>42</v>
      </c>
      <c r="G73" s="280"/>
      <c r="H73" s="95"/>
      <c r="I73" s="283"/>
      <c r="J73" s="283"/>
      <c r="K73" s="786"/>
      <c r="L73" s="235"/>
    </row>
    <row r="74" spans="2:12" s="101" customFormat="1" x14ac:dyDescent="0.3">
      <c r="B74" s="109">
        <v>3</v>
      </c>
      <c r="C74" s="20" t="s">
        <v>3870</v>
      </c>
      <c r="D74" s="20" t="s">
        <v>1153</v>
      </c>
      <c r="E74" s="794">
        <v>40581</v>
      </c>
      <c r="F74" s="499">
        <v>42</v>
      </c>
      <c r="G74" s="280"/>
      <c r="H74" s="95"/>
      <c r="I74" s="283"/>
      <c r="J74" s="283"/>
      <c r="K74" s="786"/>
      <c r="L74" s="235"/>
    </row>
    <row r="75" spans="2:12" s="101" customFormat="1" x14ac:dyDescent="0.3">
      <c r="B75" s="109">
        <v>4</v>
      </c>
      <c r="C75" s="20" t="s">
        <v>3871</v>
      </c>
      <c r="D75" s="20" t="s">
        <v>1153</v>
      </c>
      <c r="E75" s="794">
        <v>40581</v>
      </c>
      <c r="F75" s="499">
        <v>42</v>
      </c>
      <c r="G75" s="280"/>
      <c r="H75" s="95"/>
      <c r="I75" s="283"/>
      <c r="J75" s="283"/>
      <c r="K75" s="786"/>
      <c r="L75" s="235"/>
    </row>
    <row r="76" spans="2:12" s="101" customFormat="1" x14ac:dyDescent="0.3">
      <c r="B76" s="109">
        <v>5</v>
      </c>
      <c r="C76" s="20" t="s">
        <v>3872</v>
      </c>
      <c r="D76" s="20" t="s">
        <v>1153</v>
      </c>
      <c r="E76" s="794">
        <v>40581</v>
      </c>
      <c r="F76" s="499">
        <v>42</v>
      </c>
      <c r="G76" s="280"/>
      <c r="H76" s="95"/>
      <c r="I76" s="283"/>
      <c r="J76" s="283"/>
      <c r="K76" s="786"/>
      <c r="L76" s="235"/>
    </row>
    <row r="77" spans="2:12" s="101" customFormat="1" x14ac:dyDescent="0.3">
      <c r="B77" s="109">
        <v>6</v>
      </c>
      <c r="C77" s="20" t="s">
        <v>3873</v>
      </c>
      <c r="D77" s="20" t="s">
        <v>1153</v>
      </c>
      <c r="E77" s="794">
        <v>40581</v>
      </c>
      <c r="F77" s="499">
        <v>42</v>
      </c>
      <c r="G77" s="280"/>
      <c r="H77" s="95"/>
      <c r="I77" s="283"/>
      <c r="J77" s="283"/>
      <c r="K77" s="786"/>
      <c r="L77" s="235"/>
    </row>
    <row r="78" spans="2:12" s="101" customFormat="1" x14ac:dyDescent="0.3">
      <c r="B78" s="109">
        <v>7</v>
      </c>
      <c r="C78" s="20" t="s">
        <v>3874</v>
      </c>
      <c r="D78" s="20" t="s">
        <v>1153</v>
      </c>
      <c r="E78" s="794">
        <v>40581</v>
      </c>
      <c r="F78" s="499">
        <v>42</v>
      </c>
      <c r="G78" s="280"/>
      <c r="H78" s="95"/>
      <c r="I78" s="283"/>
      <c r="J78" s="283"/>
      <c r="K78" s="786"/>
      <c r="L78" s="235"/>
    </row>
    <row r="79" spans="2:12" s="101" customFormat="1" x14ac:dyDescent="0.3">
      <c r="B79" s="109">
        <v>8</v>
      </c>
      <c r="C79" s="20" t="s">
        <v>3875</v>
      </c>
      <c r="D79" s="20" t="s">
        <v>1153</v>
      </c>
      <c r="E79" s="794">
        <v>40581</v>
      </c>
      <c r="F79" s="499">
        <v>42</v>
      </c>
      <c r="G79" s="280"/>
      <c r="H79" s="95"/>
      <c r="I79" s="283"/>
      <c r="J79" s="283"/>
      <c r="K79" s="786"/>
      <c r="L79" s="235"/>
    </row>
    <row r="80" spans="2:12" s="101" customFormat="1" x14ac:dyDescent="0.3">
      <c r="B80" s="109">
        <v>9</v>
      </c>
      <c r="C80" s="20" t="s">
        <v>3876</v>
      </c>
      <c r="D80" s="20" t="s">
        <v>1153</v>
      </c>
      <c r="E80" s="794">
        <v>40581</v>
      </c>
      <c r="F80" s="499">
        <v>42</v>
      </c>
      <c r="G80" s="280"/>
      <c r="H80" s="95"/>
      <c r="I80" s="283"/>
      <c r="J80" s="283"/>
      <c r="K80" s="786"/>
      <c r="L80" s="235"/>
    </row>
    <row r="81" spans="2:12" s="101" customFormat="1" x14ac:dyDescent="0.3">
      <c r="B81" s="109">
        <v>10</v>
      </c>
      <c r="C81" s="20" t="s">
        <v>3877</v>
      </c>
      <c r="D81" s="20" t="s">
        <v>1153</v>
      </c>
      <c r="E81" s="794">
        <v>40581</v>
      </c>
      <c r="F81" s="499">
        <v>42</v>
      </c>
      <c r="G81" s="280"/>
      <c r="H81" s="95"/>
      <c r="I81" s="283"/>
      <c r="J81" s="283"/>
      <c r="K81" s="786"/>
      <c r="L81" s="235"/>
    </row>
    <row r="82" spans="2:12" s="101" customFormat="1" x14ac:dyDescent="0.3">
      <c r="B82" s="109">
        <v>11</v>
      </c>
      <c r="C82" s="20" t="s">
        <v>3878</v>
      </c>
      <c r="D82" s="20" t="s">
        <v>1153</v>
      </c>
      <c r="E82" s="794">
        <v>40581</v>
      </c>
      <c r="F82" s="499">
        <v>42</v>
      </c>
      <c r="G82" s="280"/>
      <c r="H82" s="95"/>
      <c r="I82" s="283"/>
      <c r="J82" s="283"/>
      <c r="K82" s="786"/>
      <c r="L82" s="235"/>
    </row>
    <row r="83" spans="2:12" s="101" customFormat="1" x14ac:dyDescent="0.3">
      <c r="B83" s="109">
        <v>12</v>
      </c>
      <c r="C83" s="20" t="s">
        <v>3879</v>
      </c>
      <c r="D83" s="20" t="s">
        <v>1153</v>
      </c>
      <c r="E83" s="794">
        <v>40581</v>
      </c>
      <c r="F83" s="499">
        <v>42</v>
      </c>
      <c r="G83" s="280"/>
      <c r="H83" s="95"/>
      <c r="I83" s="283"/>
      <c r="J83" s="283"/>
      <c r="K83" s="786"/>
      <c r="L83" s="235"/>
    </row>
    <row r="84" spans="2:12" s="101" customFormat="1" x14ac:dyDescent="0.3">
      <c r="B84" s="109">
        <v>13</v>
      </c>
      <c r="C84" s="20" t="s">
        <v>3880</v>
      </c>
      <c r="D84" s="20" t="s">
        <v>1153</v>
      </c>
      <c r="E84" s="794">
        <v>40581</v>
      </c>
      <c r="F84" s="499">
        <v>42</v>
      </c>
      <c r="G84" s="280"/>
      <c r="H84" s="95"/>
      <c r="I84" s="283"/>
      <c r="J84" s="283"/>
      <c r="K84" s="786"/>
      <c r="L84" s="235"/>
    </row>
    <row r="85" spans="2:12" s="101" customFormat="1" x14ac:dyDescent="0.3">
      <c r="B85" s="109">
        <v>14</v>
      </c>
      <c r="C85" s="20" t="s">
        <v>3881</v>
      </c>
      <c r="D85" s="20" t="s">
        <v>1153</v>
      </c>
      <c r="E85" s="794">
        <v>40581</v>
      </c>
      <c r="F85" s="499">
        <v>42</v>
      </c>
      <c r="G85" s="67"/>
      <c r="H85" s="67"/>
      <c r="I85" s="67"/>
      <c r="J85" s="67"/>
      <c r="K85" s="787"/>
      <c r="L85" s="235"/>
    </row>
    <row r="86" spans="2:12" s="101" customFormat="1" x14ac:dyDescent="0.3">
      <c r="B86" s="109">
        <v>15</v>
      </c>
      <c r="C86" s="20" t="s">
        <v>3882</v>
      </c>
      <c r="D86" s="20" t="s">
        <v>1153</v>
      </c>
      <c r="E86" s="794">
        <v>40581</v>
      </c>
      <c r="F86" s="499">
        <v>42</v>
      </c>
      <c r="G86" s="67"/>
      <c r="H86" s="67"/>
      <c r="I86" s="67"/>
      <c r="J86" s="67"/>
      <c r="K86" s="787"/>
      <c r="L86" s="235"/>
    </row>
    <row r="87" spans="2:12" s="101" customFormat="1" x14ac:dyDescent="0.3">
      <c r="B87" s="109">
        <v>16</v>
      </c>
      <c r="C87" s="20" t="s">
        <v>3883</v>
      </c>
      <c r="D87" s="20" t="s">
        <v>1153</v>
      </c>
      <c r="E87" s="794">
        <v>40581</v>
      </c>
      <c r="F87" s="499">
        <v>42</v>
      </c>
      <c r="G87" s="67"/>
      <c r="H87" s="67"/>
      <c r="I87" s="67"/>
      <c r="J87" s="67"/>
      <c r="K87" s="787"/>
      <c r="L87" s="235"/>
    </row>
    <row r="88" spans="2:12" s="101" customFormat="1" x14ac:dyDescent="0.3">
      <c r="B88" s="109">
        <v>17</v>
      </c>
      <c r="C88" s="20" t="s">
        <v>3884</v>
      </c>
      <c r="D88" s="20" t="s">
        <v>1153</v>
      </c>
      <c r="E88" s="794">
        <v>40581</v>
      </c>
      <c r="F88" s="499">
        <v>42</v>
      </c>
      <c r="G88" s="67"/>
      <c r="H88" s="67"/>
      <c r="I88" s="67"/>
      <c r="J88" s="67"/>
      <c r="K88" s="787"/>
      <c r="L88" s="235"/>
    </row>
    <row r="89" spans="2:12" s="101" customFormat="1" x14ac:dyDescent="0.3">
      <c r="B89" s="109">
        <v>18</v>
      </c>
      <c r="C89" s="20" t="s">
        <v>3885</v>
      </c>
      <c r="D89" s="20" t="s">
        <v>1153</v>
      </c>
      <c r="E89" s="794">
        <v>40581</v>
      </c>
      <c r="F89" s="499">
        <v>42</v>
      </c>
      <c r="G89" s="67"/>
      <c r="H89" s="67"/>
      <c r="I89" s="67"/>
      <c r="J89" s="67"/>
      <c r="K89" s="787"/>
      <c r="L89" s="235"/>
    </row>
    <row r="90" spans="2:12" s="101" customFormat="1" x14ac:dyDescent="0.3">
      <c r="B90" s="109">
        <v>19</v>
      </c>
      <c r="C90" s="20" t="s">
        <v>3886</v>
      </c>
      <c r="D90" s="20" t="s">
        <v>1153</v>
      </c>
      <c r="E90" s="794">
        <v>40581</v>
      </c>
      <c r="F90" s="499">
        <v>42</v>
      </c>
      <c r="G90" s="67"/>
      <c r="H90" s="67"/>
      <c r="I90" s="67"/>
      <c r="J90" s="67"/>
      <c r="K90" s="787"/>
      <c r="L90" s="235"/>
    </row>
    <row r="91" spans="2:12" s="101" customFormat="1" x14ac:dyDescent="0.3">
      <c r="B91" s="109">
        <v>20</v>
      </c>
      <c r="C91" s="20" t="s">
        <v>3887</v>
      </c>
      <c r="D91" s="20" t="s">
        <v>1153</v>
      </c>
      <c r="E91" s="794">
        <v>40581</v>
      </c>
      <c r="F91" s="499">
        <v>42</v>
      </c>
      <c r="G91" s="67"/>
      <c r="H91" s="67"/>
      <c r="I91" s="67"/>
      <c r="J91" s="67"/>
      <c r="K91" s="787"/>
      <c r="L91" s="235"/>
    </row>
    <row r="92" spans="2:12" s="101" customFormat="1" x14ac:dyDescent="0.3">
      <c r="B92" s="109">
        <v>21</v>
      </c>
      <c r="C92" s="20" t="s">
        <v>3888</v>
      </c>
      <c r="D92" s="20" t="s">
        <v>1153</v>
      </c>
      <c r="E92" s="794">
        <v>40581</v>
      </c>
      <c r="F92" s="499">
        <v>42</v>
      </c>
      <c r="G92" s="67"/>
      <c r="H92" s="67"/>
      <c r="I92" s="67"/>
      <c r="J92" s="67"/>
      <c r="K92" s="787"/>
      <c r="L92" s="235"/>
    </row>
    <row r="93" spans="2:12" s="101" customFormat="1" x14ac:dyDescent="0.3">
      <c r="B93" s="109">
        <v>22</v>
      </c>
      <c r="C93" s="20" t="s">
        <v>3889</v>
      </c>
      <c r="D93" s="20" t="s">
        <v>1153</v>
      </c>
      <c r="E93" s="794">
        <v>40581</v>
      </c>
      <c r="F93" s="499">
        <v>42</v>
      </c>
      <c r="G93" s="67"/>
      <c r="H93" s="67"/>
      <c r="I93" s="67"/>
      <c r="J93" s="67"/>
      <c r="K93" s="787"/>
      <c r="L93" s="235"/>
    </row>
    <row r="94" spans="2:12" s="101" customFormat="1" x14ac:dyDescent="0.3">
      <c r="B94" s="109">
        <v>23</v>
      </c>
      <c r="C94" s="20" t="s">
        <v>3890</v>
      </c>
      <c r="D94" s="20" t="s">
        <v>1153</v>
      </c>
      <c r="E94" s="794">
        <v>40581</v>
      </c>
      <c r="F94" s="499">
        <v>42</v>
      </c>
      <c r="G94" s="67"/>
      <c r="H94" s="67"/>
      <c r="I94" s="67"/>
      <c r="J94" s="67"/>
      <c r="K94" s="787"/>
      <c r="L94" s="235"/>
    </row>
    <row r="95" spans="2:12" s="101" customFormat="1" x14ac:dyDescent="0.3">
      <c r="B95" s="109">
        <v>24</v>
      </c>
      <c r="C95" s="20" t="s">
        <v>3891</v>
      </c>
      <c r="D95" s="20" t="s">
        <v>1153</v>
      </c>
      <c r="E95" s="794">
        <v>40581</v>
      </c>
      <c r="F95" s="499">
        <v>42</v>
      </c>
      <c r="G95" s="67"/>
      <c r="H95" s="67"/>
      <c r="I95" s="67"/>
      <c r="J95" s="67"/>
      <c r="K95" s="787"/>
      <c r="L95" s="235"/>
    </row>
    <row r="96" spans="2:12" s="101" customFormat="1" x14ac:dyDescent="0.3">
      <c r="B96" s="109">
        <v>25</v>
      </c>
      <c r="C96" s="20" t="s">
        <v>3892</v>
      </c>
      <c r="D96" s="20" t="s">
        <v>1153</v>
      </c>
      <c r="E96" s="794">
        <v>40581</v>
      </c>
      <c r="F96" s="499">
        <v>42</v>
      </c>
      <c r="G96" s="67"/>
      <c r="H96" s="67"/>
      <c r="I96" s="67"/>
      <c r="J96" s="67"/>
      <c r="K96" s="787"/>
      <c r="L96" s="235"/>
    </row>
    <row r="97" spans="2:12" s="101" customFormat="1" x14ac:dyDescent="0.3">
      <c r="B97" s="109">
        <v>26</v>
      </c>
      <c r="C97" s="20" t="s">
        <v>3893</v>
      </c>
      <c r="D97" s="20" t="s">
        <v>1153</v>
      </c>
      <c r="E97" s="794">
        <v>40581</v>
      </c>
      <c r="F97" s="499">
        <v>42</v>
      </c>
      <c r="G97" s="67"/>
      <c r="H97" s="67"/>
      <c r="I97" s="67"/>
      <c r="J97" s="67"/>
      <c r="K97" s="787"/>
      <c r="L97" s="235"/>
    </row>
    <row r="98" spans="2:12" s="101" customFormat="1" x14ac:dyDescent="0.3">
      <c r="B98" s="109">
        <v>27</v>
      </c>
      <c r="C98" s="20" t="s">
        <v>3894</v>
      </c>
      <c r="D98" s="20" t="s">
        <v>1153</v>
      </c>
      <c r="E98" s="794">
        <v>40581</v>
      </c>
      <c r="F98" s="499">
        <v>42</v>
      </c>
      <c r="G98" s="67"/>
      <c r="H98" s="67"/>
      <c r="I98" s="67"/>
      <c r="J98" s="67"/>
      <c r="K98" s="787"/>
      <c r="L98" s="235"/>
    </row>
    <row r="99" spans="2:12" s="101" customFormat="1" x14ac:dyDescent="0.3">
      <c r="B99" s="109">
        <v>28</v>
      </c>
      <c r="C99" s="20" t="s">
        <v>3895</v>
      </c>
      <c r="D99" s="20" t="s">
        <v>1153</v>
      </c>
      <c r="E99" s="794">
        <v>40581</v>
      </c>
      <c r="F99" s="499">
        <v>42</v>
      </c>
      <c r="G99" s="67"/>
      <c r="H99" s="67"/>
      <c r="I99" s="67"/>
      <c r="J99" s="67"/>
      <c r="K99" s="787"/>
      <c r="L99" s="235"/>
    </row>
    <row r="100" spans="2:12" s="101" customFormat="1" x14ac:dyDescent="0.3">
      <c r="B100" s="109">
        <v>29</v>
      </c>
      <c r="C100" s="20" t="s">
        <v>3896</v>
      </c>
      <c r="D100" s="20" t="s">
        <v>1153</v>
      </c>
      <c r="E100" s="794">
        <v>40581</v>
      </c>
      <c r="F100" s="499">
        <v>42</v>
      </c>
      <c r="G100" s="67"/>
      <c r="H100" s="67"/>
      <c r="I100" s="67"/>
      <c r="J100" s="67"/>
      <c r="K100" s="787"/>
      <c r="L100" s="235"/>
    </row>
    <row r="101" spans="2:12" s="101" customFormat="1" x14ac:dyDescent="0.3">
      <c r="B101" s="109">
        <v>30</v>
      </c>
      <c r="C101" s="20" t="s">
        <v>3897</v>
      </c>
      <c r="D101" s="20" t="s">
        <v>1153</v>
      </c>
      <c r="E101" s="794">
        <v>40581</v>
      </c>
      <c r="F101" s="499">
        <v>42</v>
      </c>
      <c r="G101" s="67"/>
      <c r="H101" s="67"/>
      <c r="I101" s="67"/>
      <c r="J101" s="67"/>
      <c r="K101" s="787"/>
      <c r="L101" s="235"/>
    </row>
    <row r="102" spans="2:12" s="101" customFormat="1" x14ac:dyDescent="0.3">
      <c r="B102" s="109">
        <v>31</v>
      </c>
      <c r="C102" s="20" t="s">
        <v>3898</v>
      </c>
      <c r="D102" s="20" t="s">
        <v>1153</v>
      </c>
      <c r="E102" s="794">
        <v>40581</v>
      </c>
      <c r="F102" s="499">
        <v>42</v>
      </c>
      <c r="G102" s="67"/>
      <c r="H102" s="67"/>
      <c r="I102" s="67"/>
      <c r="J102" s="67"/>
      <c r="K102" s="787"/>
      <c r="L102" s="235"/>
    </row>
    <row r="103" spans="2:12" s="101" customFormat="1" x14ac:dyDescent="0.3">
      <c r="B103" s="109">
        <v>32</v>
      </c>
      <c r="C103" s="20" t="s">
        <v>3899</v>
      </c>
      <c r="D103" s="20" t="s">
        <v>1153</v>
      </c>
      <c r="E103" s="794">
        <v>40581</v>
      </c>
      <c r="F103" s="499">
        <v>42</v>
      </c>
      <c r="G103" s="67"/>
      <c r="H103" s="67"/>
      <c r="I103" s="67"/>
      <c r="J103" s="67"/>
      <c r="K103" s="787"/>
      <c r="L103" s="235"/>
    </row>
    <row r="104" spans="2:12" s="101" customFormat="1" x14ac:dyDescent="0.3">
      <c r="B104" s="109">
        <v>33</v>
      </c>
      <c r="C104" s="20" t="s">
        <v>3900</v>
      </c>
      <c r="D104" s="20" t="s">
        <v>1153</v>
      </c>
      <c r="E104" s="794">
        <v>40581</v>
      </c>
      <c r="F104" s="499">
        <v>42</v>
      </c>
      <c r="G104" s="67"/>
      <c r="H104" s="67"/>
      <c r="I104" s="67"/>
      <c r="J104" s="67"/>
      <c r="K104" s="787"/>
      <c r="L104" s="235"/>
    </row>
    <row r="105" spans="2:12" s="101" customFormat="1" x14ac:dyDescent="0.3">
      <c r="B105" s="109">
        <v>34</v>
      </c>
      <c r="C105" s="20" t="s">
        <v>3901</v>
      </c>
      <c r="D105" s="20" t="s">
        <v>1153</v>
      </c>
      <c r="E105" s="794">
        <v>40581</v>
      </c>
      <c r="F105" s="499">
        <v>42</v>
      </c>
      <c r="G105" s="67"/>
      <c r="H105" s="67"/>
      <c r="I105" s="67"/>
      <c r="J105" s="67"/>
      <c r="K105" s="787"/>
      <c r="L105" s="235"/>
    </row>
    <row r="106" spans="2:12" s="101" customFormat="1" x14ac:dyDescent="0.3">
      <c r="B106" s="109">
        <v>35</v>
      </c>
      <c r="C106" s="20" t="s">
        <v>3902</v>
      </c>
      <c r="D106" s="20" t="s">
        <v>1153</v>
      </c>
      <c r="E106" s="794">
        <v>40581</v>
      </c>
      <c r="F106" s="499">
        <v>42</v>
      </c>
      <c r="G106" s="67"/>
      <c r="H106" s="67"/>
      <c r="I106" s="67"/>
      <c r="J106" s="67"/>
      <c r="K106" s="787"/>
      <c r="L106" s="235"/>
    </row>
    <row r="107" spans="2:12" s="101" customFormat="1" x14ac:dyDescent="0.3">
      <c r="B107" s="109">
        <v>36</v>
      </c>
      <c r="C107" s="20" t="s">
        <v>3903</v>
      </c>
      <c r="D107" s="20" t="s">
        <v>1153</v>
      </c>
      <c r="E107" s="794">
        <v>40581</v>
      </c>
      <c r="F107" s="499">
        <v>42</v>
      </c>
      <c r="G107" s="67"/>
      <c r="H107" s="67"/>
      <c r="I107" s="67"/>
      <c r="J107" s="67"/>
      <c r="K107" s="787"/>
      <c r="L107" s="235"/>
    </row>
    <row r="108" spans="2:12" s="101" customFormat="1" ht="24" x14ac:dyDescent="0.3">
      <c r="B108" s="109">
        <v>37</v>
      </c>
      <c r="C108" s="18" t="s">
        <v>3747</v>
      </c>
      <c r="D108" s="20" t="s">
        <v>3748</v>
      </c>
      <c r="E108" s="800">
        <v>40581</v>
      </c>
      <c r="F108" s="495">
        <v>345</v>
      </c>
      <c r="G108" s="438"/>
      <c r="H108" s="147"/>
      <c r="I108" s="7"/>
      <c r="J108" s="7"/>
      <c r="K108" s="781"/>
      <c r="L108" s="235"/>
    </row>
    <row r="109" spans="2:12" s="784" customFormat="1" x14ac:dyDescent="0.3">
      <c r="B109" s="109">
        <v>38</v>
      </c>
      <c r="C109" s="46" t="s">
        <v>3763</v>
      </c>
      <c r="D109" s="46" t="s">
        <v>3752</v>
      </c>
      <c r="E109" s="47">
        <v>40661</v>
      </c>
      <c r="F109" s="769">
        <v>158.19999999999999</v>
      </c>
      <c r="G109" s="785"/>
      <c r="H109" s="116"/>
      <c r="I109" s="116"/>
      <c r="J109" s="116"/>
      <c r="K109" s="185" t="s">
        <v>5159</v>
      </c>
      <c r="L109" s="783"/>
    </row>
    <row r="110" spans="2:12" s="101" customFormat="1" ht="27.75" customHeight="1" x14ac:dyDescent="0.3">
      <c r="B110" s="109">
        <v>39</v>
      </c>
      <c r="C110" s="99" t="s">
        <v>3783</v>
      </c>
      <c r="D110" s="20" t="s">
        <v>3784</v>
      </c>
      <c r="E110" s="469"/>
      <c r="F110" s="470"/>
      <c r="G110" s="443"/>
      <c r="H110" s="147"/>
      <c r="I110" s="7"/>
      <c r="J110" s="7"/>
      <c r="K110" s="786"/>
      <c r="L110" s="235"/>
    </row>
    <row r="111" spans="2:12" s="101" customFormat="1" x14ac:dyDescent="0.3">
      <c r="B111" s="109">
        <v>40</v>
      </c>
      <c r="C111" s="18" t="s">
        <v>3775</v>
      </c>
      <c r="D111" s="18" t="s">
        <v>708</v>
      </c>
      <c r="E111" s="800">
        <v>41256</v>
      </c>
      <c r="F111" s="495">
        <v>82.5</v>
      </c>
      <c r="G111" s="63"/>
      <c r="H111" s="444"/>
      <c r="I111" s="283"/>
      <c r="J111" s="283"/>
      <c r="K111" s="170" t="s">
        <v>4266</v>
      </c>
      <c r="L111" s="235"/>
    </row>
    <row r="112" spans="2:12" s="101" customFormat="1" x14ac:dyDescent="0.3">
      <c r="B112" s="109">
        <v>41</v>
      </c>
      <c r="C112" s="18" t="s">
        <v>3776</v>
      </c>
      <c r="D112" s="18" t="s">
        <v>708</v>
      </c>
      <c r="E112" s="800">
        <v>41256</v>
      </c>
      <c r="F112" s="495">
        <v>82.5</v>
      </c>
      <c r="G112" s="63"/>
      <c r="H112" s="444"/>
      <c r="I112" s="283"/>
      <c r="J112" s="283"/>
      <c r="K112" s="170" t="s">
        <v>4266</v>
      </c>
      <c r="L112" s="235"/>
    </row>
    <row r="113" spans="2:12" s="101" customFormat="1" x14ac:dyDescent="0.3">
      <c r="B113" s="109">
        <v>42</v>
      </c>
      <c r="C113" s="18" t="s">
        <v>3777</v>
      </c>
      <c r="D113" s="18" t="s">
        <v>708</v>
      </c>
      <c r="E113" s="800">
        <v>41256</v>
      </c>
      <c r="F113" s="495">
        <v>82.5</v>
      </c>
      <c r="G113" s="63"/>
      <c r="H113" s="444"/>
      <c r="I113" s="283"/>
      <c r="J113" s="283"/>
      <c r="K113" s="170" t="s">
        <v>4266</v>
      </c>
      <c r="L113" s="235"/>
    </row>
    <row r="114" spans="2:12" s="101" customFormat="1" x14ac:dyDescent="0.3">
      <c r="B114" s="109">
        <v>43</v>
      </c>
      <c r="C114" s="18" t="s">
        <v>3778</v>
      </c>
      <c r="D114" s="18" t="s">
        <v>708</v>
      </c>
      <c r="E114" s="800">
        <v>41256</v>
      </c>
      <c r="F114" s="495">
        <v>82.5</v>
      </c>
      <c r="G114" s="63"/>
      <c r="H114" s="444"/>
      <c r="I114" s="283"/>
      <c r="J114" s="283"/>
      <c r="K114" s="170" t="s">
        <v>4266</v>
      </c>
      <c r="L114" s="235"/>
    </row>
    <row r="115" spans="2:12" s="101" customFormat="1" x14ac:dyDescent="0.3">
      <c r="B115" s="109">
        <v>44</v>
      </c>
      <c r="C115" s="18" t="s">
        <v>3844</v>
      </c>
      <c r="D115" s="18" t="s">
        <v>3845</v>
      </c>
      <c r="E115" s="800">
        <v>41388</v>
      </c>
      <c r="F115" s="495">
        <v>120</v>
      </c>
      <c r="G115" s="280"/>
      <c r="H115" s="95"/>
      <c r="I115" s="283"/>
      <c r="J115" s="283"/>
      <c r="K115" s="170" t="s">
        <v>4266</v>
      </c>
      <c r="L115" s="235"/>
    </row>
    <row r="116" spans="2:12" s="101" customFormat="1" x14ac:dyDescent="0.3">
      <c r="B116" s="109">
        <v>45</v>
      </c>
      <c r="C116" s="18" t="s">
        <v>3846</v>
      </c>
      <c r="D116" s="18" t="s">
        <v>3847</v>
      </c>
      <c r="E116" s="800">
        <v>41541</v>
      </c>
      <c r="F116" s="495">
        <v>55</v>
      </c>
      <c r="G116" s="280"/>
      <c r="H116" s="95"/>
      <c r="I116" s="283"/>
      <c r="J116" s="283"/>
      <c r="K116" s="170" t="s">
        <v>4266</v>
      </c>
      <c r="L116" s="235"/>
    </row>
    <row r="117" spans="2:12" s="101" customFormat="1" x14ac:dyDescent="0.3">
      <c r="B117" s="109">
        <v>46</v>
      </c>
      <c r="C117" s="18" t="s">
        <v>3848</v>
      </c>
      <c r="D117" s="18" t="s">
        <v>3847</v>
      </c>
      <c r="E117" s="800">
        <v>41541</v>
      </c>
      <c r="F117" s="495">
        <v>90</v>
      </c>
      <c r="G117" s="280"/>
      <c r="H117" s="95"/>
      <c r="I117" s="283"/>
      <c r="J117" s="283"/>
      <c r="K117" s="170" t="s">
        <v>4266</v>
      </c>
      <c r="L117" s="235"/>
    </row>
    <row r="118" spans="2:12" s="101" customFormat="1" x14ac:dyDescent="0.3">
      <c r="B118" s="109">
        <v>47</v>
      </c>
      <c r="C118" s="18" t="s">
        <v>3849</v>
      </c>
      <c r="D118" s="18" t="s">
        <v>3847</v>
      </c>
      <c r="E118" s="800">
        <v>41541</v>
      </c>
      <c r="F118" s="495">
        <v>90</v>
      </c>
      <c r="G118" s="280"/>
      <c r="H118" s="95"/>
      <c r="I118" s="283"/>
      <c r="J118" s="283"/>
      <c r="K118" s="170" t="s">
        <v>4266</v>
      </c>
      <c r="L118" s="235"/>
    </row>
    <row r="119" spans="2:12" s="101" customFormat="1" x14ac:dyDescent="0.3">
      <c r="B119" s="109">
        <v>48</v>
      </c>
      <c r="C119" s="18" t="s">
        <v>3850</v>
      </c>
      <c r="D119" s="18" t="s">
        <v>3847</v>
      </c>
      <c r="E119" s="800">
        <v>41541</v>
      </c>
      <c r="F119" s="495">
        <v>115</v>
      </c>
      <c r="G119" s="280"/>
      <c r="H119" s="95"/>
      <c r="I119" s="283"/>
      <c r="J119" s="283"/>
      <c r="K119" s="170" t="s">
        <v>4266</v>
      </c>
      <c r="L119" s="235"/>
    </row>
    <row r="120" spans="2:12" s="101" customFormat="1" x14ac:dyDescent="0.3">
      <c r="B120" s="109">
        <v>49</v>
      </c>
      <c r="C120" s="18" t="s">
        <v>3851</v>
      </c>
      <c r="D120" s="18" t="s">
        <v>3847</v>
      </c>
      <c r="E120" s="800">
        <v>41541</v>
      </c>
      <c r="F120" s="495">
        <v>115</v>
      </c>
      <c r="G120" s="280"/>
      <c r="H120" s="95"/>
      <c r="I120" s="283"/>
      <c r="J120" s="283"/>
      <c r="K120" s="170" t="s">
        <v>4266</v>
      </c>
      <c r="L120" s="235"/>
    </row>
    <row r="121" spans="2:12" s="101" customFormat="1" x14ac:dyDescent="0.3">
      <c r="B121" s="109">
        <v>50</v>
      </c>
      <c r="C121" s="18" t="s">
        <v>3852</v>
      </c>
      <c r="D121" s="18" t="s">
        <v>3847</v>
      </c>
      <c r="E121" s="800">
        <v>41541</v>
      </c>
      <c r="F121" s="495">
        <v>120</v>
      </c>
      <c r="G121" s="280"/>
      <c r="H121" s="95"/>
      <c r="I121" s="283"/>
      <c r="J121" s="283"/>
      <c r="K121" s="170" t="s">
        <v>4266</v>
      </c>
      <c r="L121" s="235"/>
    </row>
    <row r="122" spans="2:12" s="101" customFormat="1" x14ac:dyDescent="0.3">
      <c r="B122" s="109">
        <v>51</v>
      </c>
      <c r="C122" s="18" t="s">
        <v>3853</v>
      </c>
      <c r="D122" s="18" t="s">
        <v>3854</v>
      </c>
      <c r="E122" s="800">
        <v>41541</v>
      </c>
      <c r="F122" s="495">
        <v>45</v>
      </c>
      <c r="G122" s="280"/>
      <c r="H122" s="95"/>
      <c r="I122" s="283"/>
      <c r="J122" s="283"/>
      <c r="K122" s="170" t="s">
        <v>4266</v>
      </c>
      <c r="L122" s="235"/>
    </row>
    <row r="123" spans="2:12" s="101" customFormat="1" x14ac:dyDescent="0.3">
      <c r="B123" s="109">
        <v>52</v>
      </c>
      <c r="C123" s="18" t="s">
        <v>3853</v>
      </c>
      <c r="D123" s="18" t="s">
        <v>3847</v>
      </c>
      <c r="E123" s="800">
        <v>41541</v>
      </c>
      <c r="F123" s="495">
        <v>55</v>
      </c>
      <c r="G123" s="280"/>
      <c r="H123" s="95"/>
      <c r="I123" s="283"/>
      <c r="J123" s="283"/>
      <c r="K123" s="170" t="s">
        <v>4266</v>
      </c>
      <c r="L123" s="235"/>
    </row>
    <row r="124" spans="2:12" s="101" customFormat="1" x14ac:dyDescent="0.3">
      <c r="B124" s="109">
        <v>53</v>
      </c>
      <c r="C124" s="18" t="s">
        <v>3855</v>
      </c>
      <c r="D124" s="18" t="s">
        <v>3856</v>
      </c>
      <c r="E124" s="800">
        <v>41772</v>
      </c>
      <c r="F124" s="495">
        <v>169</v>
      </c>
      <c r="G124" s="280"/>
      <c r="H124" s="95"/>
      <c r="I124" s="283"/>
      <c r="J124" s="283"/>
      <c r="K124" s="170" t="s">
        <v>4266</v>
      </c>
      <c r="L124" s="235"/>
    </row>
    <row r="125" spans="2:12" s="101" customFormat="1" x14ac:dyDescent="0.3">
      <c r="B125" s="109">
        <v>54</v>
      </c>
      <c r="C125" s="18" t="s">
        <v>3857</v>
      </c>
      <c r="D125" s="18" t="s">
        <v>3858</v>
      </c>
      <c r="E125" s="800">
        <v>41449</v>
      </c>
      <c r="F125" s="495">
        <v>30.72</v>
      </c>
      <c r="G125" s="280"/>
      <c r="H125" s="95"/>
      <c r="I125" s="283"/>
      <c r="J125" s="283"/>
      <c r="K125" s="170" t="s">
        <v>4266</v>
      </c>
      <c r="L125" s="235"/>
    </row>
    <row r="126" spans="2:12" s="101" customFormat="1" x14ac:dyDescent="0.3">
      <c r="B126" s="109">
        <v>55</v>
      </c>
      <c r="C126" s="18" t="s">
        <v>3859</v>
      </c>
      <c r="D126" s="18" t="s">
        <v>3858</v>
      </c>
      <c r="E126" s="800">
        <v>41449</v>
      </c>
      <c r="F126" s="495">
        <v>30.72</v>
      </c>
      <c r="G126" s="280"/>
      <c r="H126" s="95"/>
      <c r="I126" s="283"/>
      <c r="J126" s="283"/>
      <c r="K126" s="170" t="s">
        <v>4266</v>
      </c>
      <c r="L126" s="235"/>
    </row>
    <row r="127" spans="2:12" s="101" customFormat="1" x14ac:dyDescent="0.3">
      <c r="B127" s="109">
        <v>56</v>
      </c>
      <c r="C127" s="46" t="s">
        <v>3860</v>
      </c>
      <c r="D127" s="18" t="s">
        <v>3858</v>
      </c>
      <c r="E127" s="800">
        <v>41449</v>
      </c>
      <c r="F127" s="495">
        <v>30.72</v>
      </c>
      <c r="G127" s="280"/>
      <c r="H127" s="95"/>
      <c r="I127" s="283"/>
      <c r="J127" s="283"/>
      <c r="K127" s="170" t="s">
        <v>4266</v>
      </c>
      <c r="L127" s="235"/>
    </row>
    <row r="128" spans="2:12" s="101" customFormat="1" x14ac:dyDescent="0.3">
      <c r="B128" s="109">
        <v>57</v>
      </c>
      <c r="C128" s="46" t="s">
        <v>3861</v>
      </c>
      <c r="D128" s="18" t="s">
        <v>3858</v>
      </c>
      <c r="E128" s="800">
        <v>41449</v>
      </c>
      <c r="F128" s="495">
        <v>30.72</v>
      </c>
      <c r="G128" s="280"/>
      <c r="H128" s="95"/>
      <c r="I128" s="283"/>
      <c r="J128" s="283"/>
      <c r="K128" s="170" t="s">
        <v>4266</v>
      </c>
      <c r="L128" s="235"/>
    </row>
    <row r="129" spans="2:12" s="101" customFormat="1" x14ac:dyDescent="0.3">
      <c r="B129" s="109">
        <v>58</v>
      </c>
      <c r="C129" s="46" t="s">
        <v>3862</v>
      </c>
      <c r="D129" s="18" t="s">
        <v>3858</v>
      </c>
      <c r="E129" s="800">
        <v>41449</v>
      </c>
      <c r="F129" s="495">
        <v>30.72</v>
      </c>
      <c r="G129" s="280"/>
      <c r="H129" s="95"/>
      <c r="I129" s="283"/>
      <c r="J129" s="283"/>
      <c r="K129" s="170" t="s">
        <v>4266</v>
      </c>
      <c r="L129" s="235"/>
    </row>
    <row r="130" spans="2:12" s="101" customFormat="1" x14ac:dyDescent="0.3">
      <c r="B130" s="109">
        <v>59</v>
      </c>
      <c r="C130" s="46" t="s">
        <v>3863</v>
      </c>
      <c r="D130" s="18" t="s">
        <v>3864</v>
      </c>
      <c r="E130" s="800">
        <v>41557</v>
      </c>
      <c r="F130" s="495">
        <v>475</v>
      </c>
      <c r="G130" s="280"/>
      <c r="H130" s="95"/>
      <c r="I130" s="283"/>
      <c r="J130" s="283"/>
      <c r="K130" s="170" t="s">
        <v>4266</v>
      </c>
      <c r="L130" s="235"/>
    </row>
    <row r="131" spans="2:12" s="101" customFormat="1" x14ac:dyDescent="0.3">
      <c r="B131" s="109">
        <v>60</v>
      </c>
      <c r="C131" s="18" t="s">
        <v>3865</v>
      </c>
      <c r="D131" s="18" t="s">
        <v>3866</v>
      </c>
      <c r="E131" s="800">
        <v>41772</v>
      </c>
      <c r="F131" s="495">
        <v>98</v>
      </c>
      <c r="G131" s="280"/>
      <c r="H131" s="95"/>
      <c r="I131" s="283"/>
      <c r="J131" s="283"/>
      <c r="K131" s="170" t="s">
        <v>4266</v>
      </c>
      <c r="L131" s="235"/>
    </row>
    <row r="132" spans="2:12" s="101" customFormat="1" x14ac:dyDescent="0.3">
      <c r="B132" s="109">
        <v>61</v>
      </c>
      <c r="C132" s="18" t="s">
        <v>3867</v>
      </c>
      <c r="D132" s="18" t="s">
        <v>1180</v>
      </c>
      <c r="E132" s="800">
        <v>41772</v>
      </c>
      <c r="F132" s="495">
        <v>71</v>
      </c>
      <c r="G132" s="280"/>
      <c r="H132" s="95"/>
      <c r="I132" s="283"/>
      <c r="J132" s="283"/>
      <c r="K132" s="170" t="s">
        <v>4266</v>
      </c>
      <c r="L132" s="235"/>
    </row>
    <row r="133" spans="2:12" s="101" customFormat="1" x14ac:dyDescent="0.3">
      <c r="B133" s="62"/>
      <c r="C133" s="62"/>
      <c r="D133" s="432"/>
      <c r="E133" s="62"/>
      <c r="F133" s="62"/>
      <c r="G133" s="62"/>
      <c r="H133" s="62"/>
      <c r="I133" s="62"/>
      <c r="J133" s="62"/>
      <c r="K133" s="788"/>
      <c r="L133" s="235"/>
    </row>
    <row r="134" spans="2:12" s="101" customFormat="1" x14ac:dyDescent="0.3">
      <c r="B134" s="62"/>
      <c r="C134" s="62"/>
      <c r="D134" s="432"/>
      <c r="E134" s="62"/>
      <c r="F134" s="62"/>
      <c r="G134" s="62"/>
      <c r="H134" s="62"/>
      <c r="I134" s="62"/>
      <c r="J134" s="62"/>
      <c r="K134" s="788"/>
      <c r="L134" s="235"/>
    </row>
  </sheetData>
  <autoFilter ref="B5:K132" xr:uid="{00000000-0009-0000-0000-000010000000}"/>
  <mergeCells count="10">
    <mergeCell ref="J1:K1"/>
    <mergeCell ref="B2:K2"/>
    <mergeCell ref="B3:K3"/>
    <mergeCell ref="B4:K4"/>
    <mergeCell ref="B6:K6"/>
    <mergeCell ref="B32:K32"/>
    <mergeCell ref="B58:K58"/>
    <mergeCell ref="B35:K35"/>
    <mergeCell ref="B30:K30"/>
    <mergeCell ref="B26:K26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2:L102"/>
  <sheetViews>
    <sheetView showGridLines="0" topLeftCell="B1" zoomScale="85" zoomScaleNormal="85" workbookViewId="0">
      <pane ySplit="5" topLeftCell="A8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6640625" customWidth="1"/>
    <col min="2" max="2" width="4.33203125" style="83" customWidth="1"/>
    <col min="3" max="3" width="15" style="62" bestFit="1" customWidth="1"/>
    <col min="4" max="4" width="19.109375" style="302" customWidth="1"/>
    <col min="5" max="5" width="11.44140625" style="62"/>
    <col min="6" max="6" width="11.44140625" style="134"/>
    <col min="7" max="7" width="14.6640625" style="62" customWidth="1"/>
    <col min="8" max="8" width="10.88671875" style="83" customWidth="1"/>
    <col min="9" max="9" width="12.6640625" style="62" customWidth="1"/>
    <col min="10" max="10" width="11.44140625" style="62"/>
    <col min="11" max="11" width="16.33203125" style="62" customWidth="1"/>
    <col min="12" max="12" width="14.109375" style="62" bestFit="1" customWidth="1"/>
  </cols>
  <sheetData>
    <row r="2" spans="2:12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2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2" ht="15" customHeight="1" x14ac:dyDescent="0.3">
      <c r="B4" s="2105" t="s">
        <v>3269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2" ht="26.4" x14ac:dyDescent="0.3">
      <c r="B5" s="305" t="s">
        <v>7</v>
      </c>
      <c r="C5" s="307" t="s">
        <v>2</v>
      </c>
      <c r="D5" s="339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  <c r="L5" s="311" t="s">
        <v>5545</v>
      </c>
    </row>
    <row r="6" spans="2:12" x14ac:dyDescent="0.3">
      <c r="B6" s="2078" t="s">
        <v>1184</v>
      </c>
      <c r="C6" s="2079"/>
      <c r="D6" s="2079"/>
      <c r="E6" s="2079"/>
      <c r="F6" s="2079"/>
      <c r="G6" s="2079"/>
      <c r="H6" s="2079"/>
      <c r="I6" s="2079"/>
      <c r="J6" s="2079"/>
      <c r="K6" s="2080"/>
      <c r="L6" s="67"/>
    </row>
    <row r="7" spans="2:12" x14ac:dyDescent="0.3">
      <c r="B7" s="7">
        <v>1</v>
      </c>
      <c r="C7" s="109" t="s">
        <v>1187</v>
      </c>
      <c r="D7" s="38" t="s">
        <v>9</v>
      </c>
      <c r="E7" s="1324">
        <v>42906</v>
      </c>
      <c r="F7" s="1325">
        <v>110</v>
      </c>
      <c r="G7" s="348"/>
      <c r="H7" s="275"/>
      <c r="I7" s="126"/>
      <c r="J7" s="7" t="s">
        <v>70</v>
      </c>
      <c r="K7" s="1323"/>
      <c r="L7" s="443" t="s">
        <v>5546</v>
      </c>
    </row>
    <row r="8" spans="2:12" ht="30" customHeight="1" x14ac:dyDescent="0.3">
      <c r="B8" s="7">
        <v>2</v>
      </c>
      <c r="C8" s="109" t="s">
        <v>1236</v>
      </c>
      <c r="D8" s="76" t="s">
        <v>1237</v>
      </c>
      <c r="E8" s="1324" t="s">
        <v>5450</v>
      </c>
      <c r="F8" s="1325">
        <v>0</v>
      </c>
      <c r="G8" s="1326"/>
      <c r="H8" s="275"/>
      <c r="I8" s="126"/>
      <c r="J8" s="7" t="s">
        <v>70</v>
      </c>
      <c r="K8" s="1323" t="s">
        <v>959</v>
      </c>
      <c r="L8" s="443" t="s">
        <v>5546</v>
      </c>
    </row>
    <row r="9" spans="2:12" x14ac:dyDescent="0.3">
      <c r="B9" s="7">
        <v>3</v>
      </c>
      <c r="C9" s="109" t="s">
        <v>78</v>
      </c>
      <c r="D9" s="76" t="s">
        <v>1076</v>
      </c>
      <c r="E9" s="1324" t="s">
        <v>5450</v>
      </c>
      <c r="F9" s="1325">
        <v>0</v>
      </c>
      <c r="G9" s="1326"/>
      <c r="H9" s="275"/>
      <c r="I9" s="126"/>
      <c r="J9" s="7" t="s">
        <v>70</v>
      </c>
      <c r="K9" s="1323"/>
      <c r="L9" s="443" t="s">
        <v>5546</v>
      </c>
    </row>
    <row r="10" spans="2:12" x14ac:dyDescent="0.3">
      <c r="B10" s="7">
        <v>4</v>
      </c>
      <c r="C10" s="109" t="s">
        <v>78</v>
      </c>
      <c r="D10" s="76" t="s">
        <v>1076</v>
      </c>
      <c r="E10" s="1324" t="s">
        <v>5450</v>
      </c>
      <c r="F10" s="1325">
        <v>0</v>
      </c>
      <c r="G10" s="1326"/>
      <c r="H10" s="275"/>
      <c r="I10" s="126"/>
      <c r="J10" s="7" t="s">
        <v>70</v>
      </c>
      <c r="K10" s="1323"/>
      <c r="L10" s="443" t="s">
        <v>5546</v>
      </c>
    </row>
    <row r="11" spans="2:12" ht="25.5" customHeight="1" x14ac:dyDescent="0.3">
      <c r="B11" s="7">
        <v>5</v>
      </c>
      <c r="C11" s="109" t="s">
        <v>78</v>
      </c>
      <c r="D11" s="76" t="s">
        <v>4684</v>
      </c>
      <c r="E11" s="1324" t="s">
        <v>5450</v>
      </c>
      <c r="F11" s="1325">
        <v>0</v>
      </c>
      <c r="G11" s="1326"/>
      <c r="H11" s="275"/>
      <c r="I11" s="126"/>
      <c r="J11" s="7" t="s">
        <v>70</v>
      </c>
      <c r="K11" s="1323"/>
      <c r="L11" s="443" t="s">
        <v>5546</v>
      </c>
    </row>
    <row r="12" spans="2:12" x14ac:dyDescent="0.3">
      <c r="B12" s="7">
        <v>6</v>
      </c>
      <c r="C12" s="109" t="s">
        <v>78</v>
      </c>
      <c r="D12" s="170" t="s">
        <v>4685</v>
      </c>
      <c r="E12" s="1324" t="s">
        <v>5450</v>
      </c>
      <c r="F12" s="1325">
        <v>0</v>
      </c>
      <c r="G12" s="1326"/>
      <c r="H12" s="275"/>
      <c r="I12" s="126"/>
      <c r="J12" s="7" t="s">
        <v>1673</v>
      </c>
      <c r="K12" s="1323"/>
      <c r="L12" s="443" t="s">
        <v>5546</v>
      </c>
    </row>
    <row r="13" spans="2:12" x14ac:dyDescent="0.3">
      <c r="B13" s="2078" t="s">
        <v>458</v>
      </c>
      <c r="C13" s="2079"/>
      <c r="D13" s="2079"/>
      <c r="E13" s="2079"/>
      <c r="F13" s="2079"/>
      <c r="G13" s="2079"/>
      <c r="H13" s="2079"/>
      <c r="I13" s="2079"/>
      <c r="J13" s="2079"/>
      <c r="K13" s="2080"/>
      <c r="L13" s="67"/>
    </row>
    <row r="14" spans="2:12" ht="26.4" x14ac:dyDescent="0.3">
      <c r="B14" s="7">
        <v>1</v>
      </c>
      <c r="C14" s="109" t="s">
        <v>1188</v>
      </c>
      <c r="D14" s="38" t="s">
        <v>527</v>
      </c>
      <c r="E14" s="1324">
        <v>42906</v>
      </c>
      <c r="F14" s="348">
        <v>220</v>
      </c>
      <c r="G14" s="348" t="s">
        <v>1139</v>
      </c>
      <c r="H14" s="275"/>
      <c r="I14" s="126"/>
      <c r="J14" s="7" t="s">
        <v>70</v>
      </c>
      <c r="K14" s="1323" t="s">
        <v>1190</v>
      </c>
      <c r="L14" s="443" t="s">
        <v>5546</v>
      </c>
    </row>
    <row r="15" spans="2:12" ht="26.4" x14ac:dyDescent="0.3">
      <c r="B15" s="7">
        <v>2</v>
      </c>
      <c r="C15" s="109" t="s">
        <v>1189</v>
      </c>
      <c r="D15" s="38" t="s">
        <v>36</v>
      </c>
      <c r="E15" s="1324">
        <v>42906</v>
      </c>
      <c r="F15" s="348">
        <v>550</v>
      </c>
      <c r="G15" s="348" t="s">
        <v>889</v>
      </c>
      <c r="H15" s="275"/>
      <c r="I15" s="126"/>
      <c r="J15" s="7" t="s">
        <v>70</v>
      </c>
      <c r="K15" s="1323" t="s">
        <v>1190</v>
      </c>
      <c r="L15" s="443" t="s">
        <v>5546</v>
      </c>
    </row>
    <row r="16" spans="2:12" ht="26.4" x14ac:dyDescent="0.3">
      <c r="B16" s="7">
        <v>3</v>
      </c>
      <c r="C16" s="109" t="s">
        <v>78</v>
      </c>
      <c r="D16" s="76" t="s">
        <v>55</v>
      </c>
      <c r="E16" s="1324"/>
      <c r="F16" s="1325"/>
      <c r="G16" s="1326" t="s">
        <v>1238</v>
      </c>
      <c r="H16" s="275"/>
      <c r="I16" s="126"/>
      <c r="J16" s="7" t="s">
        <v>70</v>
      </c>
      <c r="K16" s="1323" t="s">
        <v>959</v>
      </c>
      <c r="L16" s="443" t="s">
        <v>5546</v>
      </c>
    </row>
    <row r="17" spans="1:12" x14ac:dyDescent="0.3">
      <c r="B17" s="2078" t="s">
        <v>4686</v>
      </c>
      <c r="C17" s="2079"/>
      <c r="D17" s="2079"/>
      <c r="E17" s="2079"/>
      <c r="F17" s="2079"/>
      <c r="G17" s="2079"/>
      <c r="H17" s="2079"/>
      <c r="I17" s="2079"/>
      <c r="J17" s="2079"/>
      <c r="K17" s="2080"/>
      <c r="L17" s="67"/>
    </row>
    <row r="18" spans="1:12" ht="27.75" customHeight="1" x14ac:dyDescent="0.3">
      <c r="B18" s="7">
        <v>1</v>
      </c>
      <c r="C18" s="109" t="s">
        <v>78</v>
      </c>
      <c r="D18" s="76" t="s">
        <v>4687</v>
      </c>
      <c r="E18" s="1324" t="s">
        <v>5450</v>
      </c>
      <c r="F18" s="1325">
        <v>0</v>
      </c>
      <c r="G18" s="1326"/>
      <c r="H18" s="275"/>
      <c r="I18" s="126"/>
      <c r="J18" s="7"/>
      <c r="K18" s="1974" t="s">
        <v>4688</v>
      </c>
      <c r="L18" s="443" t="s">
        <v>5546</v>
      </c>
    </row>
    <row r="19" spans="1:12" ht="27.75" customHeight="1" x14ac:dyDescent="0.3">
      <c r="B19" s="7">
        <v>2</v>
      </c>
      <c r="C19" s="109" t="s">
        <v>78</v>
      </c>
      <c r="D19" s="76" t="s">
        <v>4687</v>
      </c>
      <c r="E19" s="1324" t="s">
        <v>5450</v>
      </c>
      <c r="F19" s="1325">
        <v>0</v>
      </c>
      <c r="G19" s="1326"/>
      <c r="H19" s="275"/>
      <c r="I19" s="126"/>
      <c r="J19" s="7"/>
      <c r="K19" s="1974"/>
      <c r="L19" s="443" t="s">
        <v>5546</v>
      </c>
    </row>
    <row r="20" spans="1:12" x14ac:dyDescent="0.3">
      <c r="B20" s="2078" t="s">
        <v>1175</v>
      </c>
      <c r="C20" s="2079"/>
      <c r="D20" s="2079"/>
      <c r="E20" s="2079"/>
      <c r="F20" s="2079"/>
      <c r="G20" s="2079"/>
      <c r="H20" s="2079"/>
      <c r="I20" s="2079"/>
      <c r="J20" s="2079"/>
      <c r="K20" s="2080"/>
      <c r="L20" s="67"/>
    </row>
    <row r="21" spans="1:12" s="101" customFormat="1" x14ac:dyDescent="0.3">
      <c r="B21" s="7">
        <v>1</v>
      </c>
      <c r="C21" s="109" t="s">
        <v>1176</v>
      </c>
      <c r="D21" s="38" t="s">
        <v>1206</v>
      </c>
      <c r="E21" s="1324">
        <v>41985</v>
      </c>
      <c r="F21" s="1982">
        <v>499</v>
      </c>
      <c r="G21" s="348"/>
      <c r="H21" s="349"/>
      <c r="I21" s="7"/>
      <c r="J21" s="7" t="s">
        <v>540</v>
      </c>
      <c r="K21" s="2009" t="s">
        <v>2205</v>
      </c>
      <c r="L21" s="443" t="s">
        <v>5547</v>
      </c>
    </row>
    <row r="22" spans="1:12" s="101" customFormat="1" ht="20.25" customHeight="1" x14ac:dyDescent="0.3">
      <c r="B22" s="7">
        <v>2</v>
      </c>
      <c r="C22" s="109" t="s">
        <v>1176</v>
      </c>
      <c r="D22" s="170" t="s">
        <v>2204</v>
      </c>
      <c r="E22" s="1324">
        <v>41985</v>
      </c>
      <c r="F22" s="1983"/>
      <c r="G22" s="348"/>
      <c r="H22" s="349"/>
      <c r="I22" s="7"/>
      <c r="J22" s="7" t="s">
        <v>70</v>
      </c>
      <c r="K22" s="2010"/>
      <c r="L22" s="443" t="s">
        <v>5547</v>
      </c>
    </row>
    <row r="23" spans="1:12" s="101" customFormat="1" ht="26.25" customHeight="1" x14ac:dyDescent="0.3">
      <c r="B23" s="7">
        <v>3</v>
      </c>
      <c r="C23" s="109" t="s">
        <v>1176</v>
      </c>
      <c r="D23" s="170" t="s">
        <v>1204</v>
      </c>
      <c r="E23" s="1324">
        <v>42256</v>
      </c>
      <c r="F23" s="1325">
        <v>490</v>
      </c>
      <c r="G23" s="348"/>
      <c r="H23" s="349"/>
      <c r="I23" s="7"/>
      <c r="J23" s="7" t="s">
        <v>70</v>
      </c>
      <c r="K23" s="2010"/>
      <c r="L23" s="443" t="s">
        <v>5548</v>
      </c>
    </row>
    <row r="24" spans="1:12" s="101" customFormat="1" x14ac:dyDescent="0.3">
      <c r="B24" s="7">
        <v>4</v>
      </c>
      <c r="C24" s="109" t="s">
        <v>1176</v>
      </c>
      <c r="D24" s="38" t="s">
        <v>1178</v>
      </c>
      <c r="E24" s="1324">
        <v>42256</v>
      </c>
      <c r="F24" s="1325">
        <v>150</v>
      </c>
      <c r="G24" s="348"/>
      <c r="H24" s="349"/>
      <c r="I24" s="7"/>
      <c r="J24" s="7" t="s">
        <v>70</v>
      </c>
      <c r="K24" s="2010"/>
      <c r="L24" s="443" t="s">
        <v>5548</v>
      </c>
    </row>
    <row r="25" spans="1:12" s="101" customFormat="1" x14ac:dyDescent="0.3">
      <c r="B25" s="7">
        <v>5</v>
      </c>
      <c r="C25" s="109" t="s">
        <v>1176</v>
      </c>
      <c r="D25" s="38" t="s">
        <v>1205</v>
      </c>
      <c r="E25" s="1324">
        <v>42256</v>
      </c>
      <c r="F25" s="1325"/>
      <c r="G25" s="348"/>
      <c r="H25" s="349"/>
      <c r="I25" s="7"/>
      <c r="J25" s="7" t="s">
        <v>70</v>
      </c>
      <c r="K25" s="2010"/>
      <c r="L25" s="443" t="s">
        <v>5548</v>
      </c>
    </row>
    <row r="26" spans="1:12" s="101" customFormat="1" x14ac:dyDescent="0.3">
      <c r="B26" s="7">
        <v>6</v>
      </c>
      <c r="C26" s="109" t="s">
        <v>1176</v>
      </c>
      <c r="D26" s="38" t="s">
        <v>1180</v>
      </c>
      <c r="E26" s="1324">
        <v>42256</v>
      </c>
      <c r="F26" s="1325">
        <v>75</v>
      </c>
      <c r="G26" s="348"/>
      <c r="H26" s="1330"/>
      <c r="I26" s="7"/>
      <c r="J26" s="7" t="s">
        <v>70</v>
      </c>
      <c r="K26" s="2010"/>
      <c r="L26" s="443" t="s">
        <v>5548</v>
      </c>
    </row>
    <row r="27" spans="1:12" s="101" customFormat="1" x14ac:dyDescent="0.3">
      <c r="B27" s="7">
        <v>7</v>
      </c>
      <c r="C27" s="109" t="s">
        <v>1176</v>
      </c>
      <c r="D27" s="38" t="s">
        <v>1182</v>
      </c>
      <c r="E27" s="1324">
        <v>42256</v>
      </c>
      <c r="F27" s="1325">
        <v>38</v>
      </c>
      <c r="G27" s="348"/>
      <c r="H27" s="349"/>
      <c r="I27" s="7"/>
      <c r="J27" s="7" t="s">
        <v>70</v>
      </c>
      <c r="K27" s="2010"/>
      <c r="L27" s="443" t="s">
        <v>5548</v>
      </c>
    </row>
    <row r="28" spans="1:12" s="101" customFormat="1" x14ac:dyDescent="0.3">
      <c r="B28" s="7">
        <v>8</v>
      </c>
      <c r="C28" s="109" t="s">
        <v>1176</v>
      </c>
      <c r="D28" s="38" t="s">
        <v>1183</v>
      </c>
      <c r="E28" s="1324">
        <v>42256</v>
      </c>
      <c r="F28" s="1325">
        <v>25</v>
      </c>
      <c r="G28" s="348"/>
      <c r="H28" s="349"/>
      <c r="I28" s="7"/>
      <c r="J28" s="7" t="s">
        <v>70</v>
      </c>
      <c r="K28" s="2011"/>
      <c r="L28" s="443" t="s">
        <v>5548</v>
      </c>
    </row>
    <row r="29" spans="1:12" s="101" customFormat="1" ht="26.4" x14ac:dyDescent="0.3">
      <c r="B29" s="7">
        <v>9</v>
      </c>
      <c r="C29" s="109" t="s">
        <v>1176</v>
      </c>
      <c r="D29" s="1331" t="s">
        <v>1210</v>
      </c>
      <c r="E29" s="1324" t="s">
        <v>5450</v>
      </c>
      <c r="F29" s="1325">
        <v>0</v>
      </c>
      <c r="G29" s="348"/>
      <c r="H29" s="275"/>
      <c r="I29" s="126"/>
      <c r="J29" s="7" t="s">
        <v>70</v>
      </c>
      <c r="K29" s="917" t="s">
        <v>2212</v>
      </c>
      <c r="L29" s="443" t="s">
        <v>5547</v>
      </c>
    </row>
    <row r="30" spans="1:12" x14ac:dyDescent="0.3">
      <c r="A30" s="475"/>
      <c r="B30" s="7">
        <v>10</v>
      </c>
      <c r="C30" s="109" t="s">
        <v>78</v>
      </c>
      <c r="D30" s="1331" t="s">
        <v>1210</v>
      </c>
      <c r="E30" s="1324" t="s">
        <v>5450</v>
      </c>
      <c r="F30" s="1325">
        <v>0</v>
      </c>
      <c r="G30" s="348"/>
      <c r="H30" s="275"/>
      <c r="I30" s="126"/>
      <c r="J30" s="7" t="s">
        <v>70</v>
      </c>
      <c r="K30" s="917"/>
      <c r="L30" s="443" t="s">
        <v>5548</v>
      </c>
    </row>
    <row r="31" spans="1:12" x14ac:dyDescent="0.3">
      <c r="B31" s="7">
        <v>11</v>
      </c>
      <c r="C31" s="109" t="s">
        <v>1203</v>
      </c>
      <c r="D31" s="38" t="s">
        <v>1217</v>
      </c>
      <c r="E31" s="1324" t="s">
        <v>5450</v>
      </c>
      <c r="F31" s="1325">
        <v>0</v>
      </c>
      <c r="G31" s="348"/>
      <c r="H31" s="349"/>
      <c r="I31" s="7"/>
      <c r="J31" s="7" t="s">
        <v>70</v>
      </c>
      <c r="K31" s="63"/>
      <c r="L31" s="443" t="s">
        <v>5548</v>
      </c>
    </row>
    <row r="32" spans="1:12" x14ac:dyDescent="0.3">
      <c r="B32" s="7">
        <v>12</v>
      </c>
      <c r="C32" s="109" t="s">
        <v>1196</v>
      </c>
      <c r="D32" s="38" t="s">
        <v>1205</v>
      </c>
      <c r="E32" s="1324" t="s">
        <v>5450</v>
      </c>
      <c r="F32" s="1325">
        <v>0</v>
      </c>
      <c r="G32" s="348" t="s">
        <v>1228</v>
      </c>
      <c r="H32" s="349"/>
      <c r="I32" s="7"/>
      <c r="J32" s="7" t="s">
        <v>70</v>
      </c>
      <c r="K32" s="63"/>
      <c r="L32" s="443" t="s">
        <v>5547</v>
      </c>
    </row>
    <row r="33" spans="2:12" x14ac:dyDescent="0.3">
      <c r="B33" s="7">
        <v>13</v>
      </c>
      <c r="C33" s="109" t="s">
        <v>1197</v>
      </c>
      <c r="D33" s="38" t="s">
        <v>1205</v>
      </c>
      <c r="E33" s="1324" t="s">
        <v>5450</v>
      </c>
      <c r="F33" s="1325">
        <v>0</v>
      </c>
      <c r="G33" s="348" t="s">
        <v>1228</v>
      </c>
      <c r="H33" s="349"/>
      <c r="I33" s="7"/>
      <c r="J33" s="7" t="s">
        <v>70</v>
      </c>
      <c r="K33" s="63"/>
      <c r="L33" s="443" t="s">
        <v>5548</v>
      </c>
    </row>
    <row r="34" spans="2:12" x14ac:dyDescent="0.3">
      <c r="B34" s="7">
        <v>14</v>
      </c>
      <c r="C34" s="109" t="s">
        <v>1179</v>
      </c>
      <c r="D34" s="38" t="s">
        <v>1229</v>
      </c>
      <c r="E34" s="1324" t="s">
        <v>5450</v>
      </c>
      <c r="F34" s="1325">
        <v>0</v>
      </c>
      <c r="G34" s="348"/>
      <c r="H34" s="349"/>
      <c r="I34" s="7"/>
      <c r="J34" s="7" t="s">
        <v>70</v>
      </c>
      <c r="K34" s="63"/>
      <c r="L34" s="443" t="s">
        <v>5548</v>
      </c>
    </row>
    <row r="35" spans="2:12" ht="26.4" x14ac:dyDescent="0.3">
      <c r="B35" s="7">
        <v>15</v>
      </c>
      <c r="C35" s="109" t="s">
        <v>1181</v>
      </c>
      <c r="D35" s="38" t="s">
        <v>1230</v>
      </c>
      <c r="E35" s="1324" t="s">
        <v>5450</v>
      </c>
      <c r="F35" s="1325">
        <v>0</v>
      </c>
      <c r="G35" s="348"/>
      <c r="H35" s="349"/>
      <c r="I35" s="7"/>
      <c r="J35" s="7" t="s">
        <v>540</v>
      </c>
      <c r="K35" s="917" t="s">
        <v>2244</v>
      </c>
      <c r="L35" s="443" t="s">
        <v>5547</v>
      </c>
    </row>
    <row r="36" spans="2:12" x14ac:dyDescent="0.3">
      <c r="B36" s="1332">
        <v>16</v>
      </c>
      <c r="C36" s="1333" t="s">
        <v>78</v>
      </c>
      <c r="D36" s="1334" t="s">
        <v>1231</v>
      </c>
      <c r="E36" s="1335" t="s">
        <v>5450</v>
      </c>
      <c r="F36" s="1336">
        <v>0</v>
      </c>
      <c r="G36" s="1337"/>
      <c r="H36" s="1338"/>
      <c r="I36" s="1332"/>
      <c r="J36" s="1339" t="s">
        <v>70</v>
      </c>
      <c r="K36" s="1340"/>
      <c r="L36" s="1341"/>
    </row>
    <row r="37" spans="2:12" x14ac:dyDescent="0.3">
      <c r="B37" s="7">
        <v>17</v>
      </c>
      <c r="C37" s="347" t="s">
        <v>78</v>
      </c>
      <c r="D37" s="122" t="s">
        <v>1232</v>
      </c>
      <c r="E37" s="1324" t="s">
        <v>5450</v>
      </c>
      <c r="F37" s="1325">
        <v>0</v>
      </c>
      <c r="G37" s="63"/>
      <c r="H37" s="349"/>
      <c r="I37" s="7"/>
      <c r="J37" s="1014" t="s">
        <v>70</v>
      </c>
      <c r="K37" s="63"/>
      <c r="L37" s="443" t="s">
        <v>5548</v>
      </c>
    </row>
    <row r="38" spans="2:12" x14ac:dyDescent="0.3">
      <c r="B38" s="1332">
        <v>18</v>
      </c>
      <c r="C38" s="1333" t="s">
        <v>78</v>
      </c>
      <c r="D38" s="1342" t="s">
        <v>1233</v>
      </c>
      <c r="E38" s="1335" t="s">
        <v>5450</v>
      </c>
      <c r="F38" s="1336">
        <v>0</v>
      </c>
      <c r="G38" s="1337"/>
      <c r="H38" s="1343"/>
      <c r="I38" s="1344"/>
      <c r="J38" s="1339" t="s">
        <v>1673</v>
      </c>
      <c r="K38" s="1345"/>
      <c r="L38" s="1341"/>
    </row>
    <row r="39" spans="2:12" x14ac:dyDescent="0.3">
      <c r="B39" s="1332">
        <v>19</v>
      </c>
      <c r="C39" s="1333" t="s">
        <v>1855</v>
      </c>
      <c r="D39" s="1346" t="s">
        <v>1856</v>
      </c>
      <c r="E39" s="1335">
        <v>43062</v>
      </c>
      <c r="F39" s="1347">
        <v>195</v>
      </c>
      <c r="G39" s="1348"/>
      <c r="H39" s="1349"/>
      <c r="I39" s="1332"/>
      <c r="J39" s="1339" t="s">
        <v>70</v>
      </c>
      <c r="K39" s="1350"/>
      <c r="L39" s="1341"/>
    </row>
    <row r="40" spans="2:12" x14ac:dyDescent="0.3">
      <c r="B40" s="2078" t="s">
        <v>1191</v>
      </c>
      <c r="C40" s="2079"/>
      <c r="D40" s="2079"/>
      <c r="E40" s="2079"/>
      <c r="F40" s="2079"/>
      <c r="G40" s="2079"/>
      <c r="H40" s="2079"/>
      <c r="I40" s="2079"/>
      <c r="J40" s="2079"/>
      <c r="K40" s="2080"/>
      <c r="L40" s="67"/>
    </row>
    <row r="41" spans="2:12" x14ac:dyDescent="0.3">
      <c r="B41" s="7">
        <v>1</v>
      </c>
      <c r="C41" s="109" t="s">
        <v>2214</v>
      </c>
      <c r="D41" s="123" t="s">
        <v>1209</v>
      </c>
      <c r="E41" s="1324" t="s">
        <v>5450</v>
      </c>
      <c r="F41" s="1325">
        <v>0</v>
      </c>
      <c r="G41" s="7" t="s">
        <v>1211</v>
      </c>
      <c r="H41" s="7" t="s">
        <v>2217</v>
      </c>
      <c r="I41" s="7" t="s">
        <v>2215</v>
      </c>
      <c r="J41" s="7" t="s">
        <v>70</v>
      </c>
      <c r="K41" s="7" t="s">
        <v>2216</v>
      </c>
      <c r="L41" s="443" t="s">
        <v>5547</v>
      </c>
    </row>
    <row r="42" spans="2:12" x14ac:dyDescent="0.3">
      <c r="B42" s="7">
        <v>2</v>
      </c>
      <c r="C42" s="109" t="s">
        <v>1239</v>
      </c>
      <c r="D42" s="38" t="s">
        <v>1231</v>
      </c>
      <c r="E42" s="1324" t="s">
        <v>5450</v>
      </c>
      <c r="F42" s="1325">
        <v>0</v>
      </c>
      <c r="G42" s="348"/>
      <c r="H42" s="349" t="s">
        <v>2213</v>
      </c>
      <c r="I42" s="7"/>
      <c r="J42" s="1014" t="s">
        <v>70</v>
      </c>
      <c r="K42" s="63"/>
      <c r="L42" s="443" t="s">
        <v>5548</v>
      </c>
    </row>
    <row r="43" spans="2:12" x14ac:dyDescent="0.3">
      <c r="B43" s="7">
        <v>3</v>
      </c>
      <c r="C43" s="109" t="s">
        <v>1239</v>
      </c>
      <c r="D43" s="122" t="s">
        <v>1232</v>
      </c>
      <c r="E43" s="1324" t="s">
        <v>5450</v>
      </c>
      <c r="F43" s="1325">
        <v>0</v>
      </c>
      <c r="G43" s="63"/>
      <c r="H43" s="349" t="s">
        <v>2213</v>
      </c>
      <c r="I43" s="7"/>
      <c r="J43" s="1014" t="s">
        <v>70</v>
      </c>
      <c r="K43" s="63"/>
      <c r="L43" s="443" t="s">
        <v>5548</v>
      </c>
    </row>
    <row r="44" spans="2:12" x14ac:dyDescent="0.3">
      <c r="B44" s="1332">
        <v>4</v>
      </c>
      <c r="C44" s="1333" t="s">
        <v>1192</v>
      </c>
      <c r="D44" s="1334" t="s">
        <v>2208</v>
      </c>
      <c r="E44" s="1335">
        <v>42916</v>
      </c>
      <c r="F44" s="1337">
        <v>39</v>
      </c>
      <c r="G44" s="1337" t="s">
        <v>2209</v>
      </c>
      <c r="H44" s="1351"/>
      <c r="I44" s="1344" t="s">
        <v>1212</v>
      </c>
      <c r="J44" s="1332" t="s">
        <v>70</v>
      </c>
      <c r="K44" s="1340"/>
      <c r="L44" s="1341"/>
    </row>
    <row r="45" spans="2:12" x14ac:dyDescent="0.3">
      <c r="B45" s="7">
        <v>5</v>
      </c>
      <c r="C45" s="109" t="s">
        <v>1192</v>
      </c>
      <c r="D45" s="38" t="s">
        <v>2210</v>
      </c>
      <c r="E45" s="1324">
        <v>42916</v>
      </c>
      <c r="F45" s="348">
        <v>20</v>
      </c>
      <c r="G45" s="348" t="s">
        <v>2211</v>
      </c>
      <c r="H45" s="1352"/>
      <c r="I45" s="126"/>
      <c r="J45" s="7" t="s">
        <v>70</v>
      </c>
      <c r="K45" s="63"/>
      <c r="L45" s="443" t="s">
        <v>5548</v>
      </c>
    </row>
    <row r="46" spans="2:12" x14ac:dyDescent="0.3">
      <c r="B46" s="1332">
        <v>6</v>
      </c>
      <c r="C46" s="1333" t="s">
        <v>1193</v>
      </c>
      <c r="D46" s="1334" t="s">
        <v>2208</v>
      </c>
      <c r="E46" s="1335">
        <v>42916</v>
      </c>
      <c r="F46" s="1337">
        <v>39</v>
      </c>
      <c r="G46" s="1337" t="s">
        <v>2209</v>
      </c>
      <c r="H46" s="1353"/>
      <c r="I46" s="1344" t="s">
        <v>1212</v>
      </c>
      <c r="J46" s="1332" t="s">
        <v>70</v>
      </c>
      <c r="K46" s="1340"/>
      <c r="L46" s="1341"/>
    </row>
    <row r="47" spans="2:12" x14ac:dyDescent="0.3">
      <c r="B47" s="7">
        <v>7</v>
      </c>
      <c r="C47" s="109" t="s">
        <v>1193</v>
      </c>
      <c r="D47" s="38" t="s">
        <v>2210</v>
      </c>
      <c r="E47" s="1324">
        <v>42916</v>
      </c>
      <c r="F47" s="348">
        <v>20</v>
      </c>
      <c r="G47" s="348" t="s">
        <v>2211</v>
      </c>
      <c r="H47" s="1354"/>
      <c r="I47" s="126"/>
      <c r="J47" s="7" t="s">
        <v>70</v>
      </c>
      <c r="K47" s="63"/>
      <c r="L47" s="443" t="s">
        <v>5548</v>
      </c>
    </row>
    <row r="48" spans="2:12" x14ac:dyDescent="0.3">
      <c r="B48" s="7">
        <v>8</v>
      </c>
      <c r="C48" s="109" t="s">
        <v>1194</v>
      </c>
      <c r="D48" s="38" t="s">
        <v>1195</v>
      </c>
      <c r="E48" s="1324">
        <v>42916</v>
      </c>
      <c r="F48" s="348">
        <v>690</v>
      </c>
      <c r="G48" s="348" t="s">
        <v>1211</v>
      </c>
      <c r="H48" s="1354"/>
      <c r="I48" s="126"/>
      <c r="J48" s="7" t="s">
        <v>70</v>
      </c>
      <c r="K48" s="1323"/>
      <c r="L48" s="443" t="s">
        <v>5548</v>
      </c>
    </row>
    <row r="49" spans="2:12" x14ac:dyDescent="0.3">
      <c r="B49" s="7">
        <v>9</v>
      </c>
      <c r="C49" s="109" t="s">
        <v>1198</v>
      </c>
      <c r="D49" s="38" t="s">
        <v>1199</v>
      </c>
      <c r="E49" s="1324">
        <v>42971</v>
      </c>
      <c r="F49" s="348">
        <v>795</v>
      </c>
      <c r="G49" s="348" t="s">
        <v>1211</v>
      </c>
      <c r="H49" s="275"/>
      <c r="I49" s="126"/>
      <c r="J49" s="7" t="s">
        <v>70</v>
      </c>
      <c r="K49" s="1323" t="s">
        <v>235</v>
      </c>
      <c r="L49" s="443" t="s">
        <v>5548</v>
      </c>
    </row>
    <row r="50" spans="2:12" x14ac:dyDescent="0.3">
      <c r="B50" s="7">
        <v>10</v>
      </c>
      <c r="C50" s="109" t="s">
        <v>1200</v>
      </c>
      <c r="D50" s="38" t="s">
        <v>1199</v>
      </c>
      <c r="E50" s="1324">
        <v>42971</v>
      </c>
      <c r="F50" s="348">
        <v>795</v>
      </c>
      <c r="G50" s="348" t="s">
        <v>1211</v>
      </c>
      <c r="H50" s="275"/>
      <c r="I50" s="126"/>
      <c r="J50" s="7" t="s">
        <v>70</v>
      </c>
      <c r="K50" s="1323" t="s">
        <v>235</v>
      </c>
      <c r="L50" s="443" t="s">
        <v>5548</v>
      </c>
    </row>
    <row r="51" spans="2:12" x14ac:dyDescent="0.3">
      <c r="B51" s="7">
        <v>11</v>
      </c>
      <c r="C51" s="109" t="s">
        <v>1201</v>
      </c>
      <c r="D51" s="38" t="s">
        <v>1199</v>
      </c>
      <c r="E51" s="1324">
        <v>42971</v>
      </c>
      <c r="F51" s="348">
        <v>795</v>
      </c>
      <c r="G51" s="348" t="s">
        <v>1211</v>
      </c>
      <c r="H51" s="275"/>
      <c r="I51" s="126"/>
      <c r="J51" s="7" t="s">
        <v>70</v>
      </c>
      <c r="K51" s="1323"/>
      <c r="L51" s="443" t="s">
        <v>5548</v>
      </c>
    </row>
    <row r="52" spans="2:12" x14ac:dyDescent="0.3">
      <c r="B52" s="7">
        <v>12</v>
      </c>
      <c r="C52" s="109" t="s">
        <v>1202</v>
      </c>
      <c r="D52" s="38" t="s">
        <v>1199</v>
      </c>
      <c r="E52" s="1324">
        <v>42971</v>
      </c>
      <c r="F52" s="348">
        <v>795</v>
      </c>
      <c r="G52" s="348" t="s">
        <v>1211</v>
      </c>
      <c r="H52" s="275"/>
      <c r="I52" s="126"/>
      <c r="J52" s="7" t="s">
        <v>70</v>
      </c>
      <c r="K52" s="1323"/>
      <c r="L52" s="443" t="s">
        <v>5548</v>
      </c>
    </row>
    <row r="53" spans="2:12" ht="24" x14ac:dyDescent="0.3">
      <c r="B53" s="7">
        <v>13</v>
      </c>
      <c r="C53" s="109" t="s">
        <v>2206</v>
      </c>
      <c r="D53" s="170" t="s">
        <v>1213</v>
      </c>
      <c r="E53" s="1324">
        <v>42916</v>
      </c>
      <c r="F53" s="348">
        <v>578</v>
      </c>
      <c r="G53" s="348" t="s">
        <v>2207</v>
      </c>
      <c r="H53" s="349"/>
      <c r="I53" s="7" t="s">
        <v>1214</v>
      </c>
      <c r="J53" s="7" t="s">
        <v>70</v>
      </c>
      <c r="K53" s="63"/>
      <c r="L53" s="443" t="s">
        <v>5548</v>
      </c>
    </row>
    <row r="54" spans="2:12" x14ac:dyDescent="0.3">
      <c r="B54" s="7">
        <v>14</v>
      </c>
      <c r="C54" s="109" t="s">
        <v>2206</v>
      </c>
      <c r="D54" s="38" t="s">
        <v>1216</v>
      </c>
      <c r="E54" s="1324">
        <v>42916</v>
      </c>
      <c r="F54" s="348">
        <v>27</v>
      </c>
      <c r="G54" s="348"/>
      <c r="H54" s="349"/>
      <c r="I54" s="7" t="s">
        <v>1215</v>
      </c>
      <c r="J54" s="7" t="s">
        <v>70</v>
      </c>
      <c r="K54" s="63"/>
      <c r="L54" s="443" t="s">
        <v>5548</v>
      </c>
    </row>
    <row r="55" spans="2:12" x14ac:dyDescent="0.3">
      <c r="B55" s="7">
        <v>15</v>
      </c>
      <c r="C55" s="109" t="s">
        <v>2242</v>
      </c>
      <c r="D55" s="38" t="s">
        <v>1209</v>
      </c>
      <c r="E55" s="1324" t="s">
        <v>5450</v>
      </c>
      <c r="F55" s="1325">
        <v>0</v>
      </c>
      <c r="G55" s="348" t="s">
        <v>1211</v>
      </c>
      <c r="H55" s="1354"/>
      <c r="I55" s="126"/>
      <c r="J55" s="7" t="s">
        <v>70</v>
      </c>
      <c r="K55" s="1323" t="s">
        <v>2218</v>
      </c>
      <c r="L55" s="443" t="s">
        <v>5547</v>
      </c>
    </row>
    <row r="56" spans="2:12" x14ac:dyDescent="0.3">
      <c r="B56" s="7">
        <v>16</v>
      </c>
      <c r="C56" s="109" t="s">
        <v>2219</v>
      </c>
      <c r="D56" s="38" t="s">
        <v>1221</v>
      </c>
      <c r="E56" s="1324" t="s">
        <v>5450</v>
      </c>
      <c r="F56" s="1325">
        <v>0</v>
      </c>
      <c r="G56" s="348" t="s">
        <v>1211</v>
      </c>
      <c r="H56" s="1352" t="s">
        <v>2220</v>
      </c>
      <c r="I56" s="126"/>
      <c r="J56" s="7" t="s">
        <v>70</v>
      </c>
      <c r="K56" s="63"/>
      <c r="L56" s="443" t="s">
        <v>5548</v>
      </c>
    </row>
    <row r="57" spans="2:12" x14ac:dyDescent="0.3">
      <c r="B57" s="7">
        <v>17</v>
      </c>
      <c r="C57" s="109" t="s">
        <v>2221</v>
      </c>
      <c r="D57" s="38" t="s">
        <v>1222</v>
      </c>
      <c r="E57" s="1324" t="s">
        <v>5450</v>
      </c>
      <c r="F57" s="1325">
        <v>0</v>
      </c>
      <c r="G57" s="348" t="s">
        <v>1211</v>
      </c>
      <c r="H57" s="1352" t="s">
        <v>2222</v>
      </c>
      <c r="I57" s="126"/>
      <c r="J57" s="7" t="s">
        <v>70</v>
      </c>
      <c r="K57" s="63"/>
      <c r="L57" s="443" t="s">
        <v>5548</v>
      </c>
    </row>
    <row r="58" spans="2:12" x14ac:dyDescent="0.3">
      <c r="B58" s="7">
        <v>18</v>
      </c>
      <c r="C58" s="109" t="s">
        <v>2223</v>
      </c>
      <c r="D58" s="38" t="s">
        <v>1223</v>
      </c>
      <c r="E58" s="1324" t="s">
        <v>5450</v>
      </c>
      <c r="F58" s="1325">
        <v>0</v>
      </c>
      <c r="G58" s="348" t="s">
        <v>1211</v>
      </c>
      <c r="H58" s="1352" t="s">
        <v>4669</v>
      </c>
      <c r="I58" s="126"/>
      <c r="J58" s="7" t="s">
        <v>70</v>
      </c>
      <c r="K58" s="63"/>
      <c r="L58" s="443" t="s">
        <v>5548</v>
      </c>
    </row>
    <row r="59" spans="2:12" s="101" customFormat="1" ht="21.75" customHeight="1" x14ac:dyDescent="0.3">
      <c r="B59" s="7">
        <v>19</v>
      </c>
      <c r="C59" s="109" t="s">
        <v>2224</v>
      </c>
      <c r="D59" s="38" t="s">
        <v>1223</v>
      </c>
      <c r="E59" s="1324" t="s">
        <v>5450</v>
      </c>
      <c r="F59" s="348">
        <v>602.79999999999995</v>
      </c>
      <c r="G59" s="626" t="s">
        <v>4670</v>
      </c>
      <c r="H59" s="1352" t="s">
        <v>2231</v>
      </c>
      <c r="I59" s="126"/>
      <c r="J59" s="7" t="s">
        <v>70</v>
      </c>
      <c r="K59" s="63"/>
      <c r="L59" s="443" t="s">
        <v>5548</v>
      </c>
    </row>
    <row r="60" spans="2:12" ht="18" customHeight="1" x14ac:dyDescent="0.3">
      <c r="B60" s="7">
        <v>20</v>
      </c>
      <c r="C60" s="109" t="s">
        <v>2226</v>
      </c>
      <c r="D60" s="1331" t="s">
        <v>5549</v>
      </c>
      <c r="E60" s="1324" t="s">
        <v>5450</v>
      </c>
      <c r="F60" s="1325">
        <v>0</v>
      </c>
      <c r="G60" s="626" t="s">
        <v>1220</v>
      </c>
      <c r="H60" s="275"/>
      <c r="I60" s="126"/>
      <c r="J60" s="7" t="s">
        <v>70</v>
      </c>
      <c r="K60" s="63"/>
      <c r="L60" s="443" t="s">
        <v>5548</v>
      </c>
    </row>
    <row r="61" spans="2:12" ht="18" customHeight="1" x14ac:dyDescent="0.3">
      <c r="B61" s="7">
        <v>21</v>
      </c>
      <c r="C61" s="109" t="s">
        <v>2227</v>
      </c>
      <c r="D61" s="1331" t="s">
        <v>5549</v>
      </c>
      <c r="E61" s="1324" t="s">
        <v>5450</v>
      </c>
      <c r="F61" s="1325">
        <v>0</v>
      </c>
      <c r="G61" s="626" t="s">
        <v>1220</v>
      </c>
      <c r="H61" s="275"/>
      <c r="I61" s="126"/>
      <c r="J61" s="7" t="s">
        <v>70</v>
      </c>
      <c r="K61" s="63"/>
      <c r="L61" s="443" t="s">
        <v>5548</v>
      </c>
    </row>
    <row r="62" spans="2:12" ht="18" customHeight="1" x14ac:dyDescent="0.3">
      <c r="B62" s="7">
        <v>22</v>
      </c>
      <c r="C62" s="109" t="s">
        <v>2228</v>
      </c>
      <c r="D62" s="1331" t="s">
        <v>5549</v>
      </c>
      <c r="E62" s="1324" t="s">
        <v>5450</v>
      </c>
      <c r="F62" s="1325">
        <v>0</v>
      </c>
      <c r="G62" s="626" t="s">
        <v>1220</v>
      </c>
      <c r="H62" s="275"/>
      <c r="I62" s="126"/>
      <c r="J62" s="7" t="s">
        <v>540</v>
      </c>
      <c r="K62" s="63"/>
      <c r="L62" s="443" t="s">
        <v>5548</v>
      </c>
    </row>
    <row r="63" spans="2:12" ht="18" customHeight="1" x14ac:dyDescent="0.3">
      <c r="B63" s="1332">
        <v>23</v>
      </c>
      <c r="C63" s="1333" t="s">
        <v>2229</v>
      </c>
      <c r="D63" s="1342" t="s">
        <v>1219</v>
      </c>
      <c r="E63" s="1335" t="s">
        <v>5450</v>
      </c>
      <c r="F63" s="1336">
        <v>0</v>
      </c>
      <c r="G63" s="1355" t="s">
        <v>1220</v>
      </c>
      <c r="H63" s="1343"/>
      <c r="I63" s="1344"/>
      <c r="J63" s="1332" t="s">
        <v>540</v>
      </c>
      <c r="K63" s="1340"/>
      <c r="L63" s="1341"/>
    </row>
    <row r="64" spans="2:12" ht="26.4" x14ac:dyDescent="0.3">
      <c r="B64" s="7">
        <v>24</v>
      </c>
      <c r="C64" s="109" t="s">
        <v>2230</v>
      </c>
      <c r="D64" s="1331" t="s">
        <v>1235</v>
      </c>
      <c r="E64" s="1324" t="s">
        <v>5450</v>
      </c>
      <c r="F64" s="1325">
        <v>0</v>
      </c>
      <c r="G64" s="348" t="s">
        <v>1211</v>
      </c>
      <c r="H64" s="275"/>
      <c r="I64" s="126"/>
      <c r="J64" s="7" t="s">
        <v>70</v>
      </c>
      <c r="K64" s="1323" t="s">
        <v>4672</v>
      </c>
      <c r="L64" s="443" t="s">
        <v>5548</v>
      </c>
    </row>
    <row r="65" spans="2:12" ht="39.6" x14ac:dyDescent="0.3">
      <c r="B65" s="7">
        <v>25</v>
      </c>
      <c r="C65" s="109" t="s">
        <v>2234</v>
      </c>
      <c r="D65" s="1331" t="s">
        <v>1207</v>
      </c>
      <c r="E65" s="1324" t="s">
        <v>5450</v>
      </c>
      <c r="F65" s="1325">
        <v>0</v>
      </c>
      <c r="G65" s="348"/>
      <c r="H65" s="275" t="s">
        <v>2241</v>
      </c>
      <c r="I65" s="169" t="s">
        <v>1208</v>
      </c>
      <c r="J65" s="7" t="s">
        <v>70</v>
      </c>
      <c r="K65" s="63"/>
      <c r="L65" s="443" t="s">
        <v>5547</v>
      </c>
    </row>
    <row r="66" spans="2:12" ht="39.6" x14ac:dyDescent="0.3">
      <c r="B66" s="7">
        <v>26</v>
      </c>
      <c r="C66" s="109" t="s">
        <v>2235</v>
      </c>
      <c r="D66" s="1331" t="s">
        <v>1207</v>
      </c>
      <c r="E66" s="1324" t="s">
        <v>5450</v>
      </c>
      <c r="F66" s="1325">
        <v>0</v>
      </c>
      <c r="G66" s="348"/>
      <c r="H66" s="275" t="s">
        <v>2241</v>
      </c>
      <c r="I66" s="169" t="s">
        <v>1208</v>
      </c>
      <c r="J66" s="7" t="s">
        <v>70</v>
      </c>
      <c r="K66" s="63"/>
      <c r="L66" s="443" t="s">
        <v>5547</v>
      </c>
    </row>
    <row r="67" spans="2:12" x14ac:dyDescent="0.3">
      <c r="B67" s="7">
        <v>27</v>
      </c>
      <c r="C67" s="109" t="s">
        <v>2236</v>
      </c>
      <c r="D67" s="1331" t="s">
        <v>1218</v>
      </c>
      <c r="E67" s="1324" t="s">
        <v>5450</v>
      </c>
      <c r="F67" s="1325">
        <v>0</v>
      </c>
      <c r="G67" s="626" t="s">
        <v>4670</v>
      </c>
      <c r="H67" s="275" t="s">
        <v>2240</v>
      </c>
      <c r="I67" s="169"/>
      <c r="J67" s="7" t="s">
        <v>70</v>
      </c>
      <c r="K67" s="63"/>
      <c r="L67" s="443" t="s">
        <v>5547</v>
      </c>
    </row>
    <row r="68" spans="2:12" x14ac:dyDescent="0.3">
      <c r="B68" s="7">
        <v>28</v>
      </c>
      <c r="C68" s="109" t="s">
        <v>2237</v>
      </c>
      <c r="D68" s="1331" t="s">
        <v>1218</v>
      </c>
      <c r="E68" s="1324" t="s">
        <v>5450</v>
      </c>
      <c r="F68" s="1325">
        <v>0</v>
      </c>
      <c r="G68" s="626" t="s">
        <v>4670</v>
      </c>
      <c r="H68" s="275" t="s">
        <v>2240</v>
      </c>
      <c r="I68" s="169"/>
      <c r="J68" s="7" t="s">
        <v>70</v>
      </c>
      <c r="K68" s="63"/>
      <c r="L68" s="443" t="s">
        <v>5547</v>
      </c>
    </row>
    <row r="69" spans="2:12" x14ac:dyDescent="0.3">
      <c r="B69" s="7">
        <v>29</v>
      </c>
      <c r="C69" s="109" t="s">
        <v>2238</v>
      </c>
      <c r="D69" s="1331" t="s">
        <v>1218</v>
      </c>
      <c r="E69" s="1324" t="s">
        <v>5450</v>
      </c>
      <c r="F69" s="1325">
        <v>0</v>
      </c>
      <c r="G69" s="626" t="s">
        <v>4670</v>
      </c>
      <c r="H69" s="275" t="s">
        <v>2240</v>
      </c>
      <c r="I69" s="169"/>
      <c r="J69" s="7" t="s">
        <v>70</v>
      </c>
      <c r="K69" s="63"/>
      <c r="L69" s="443" t="s">
        <v>5547</v>
      </c>
    </row>
    <row r="70" spans="2:12" x14ac:dyDescent="0.3">
      <c r="B70" s="7">
        <v>30</v>
      </c>
      <c r="C70" s="109" t="s">
        <v>2239</v>
      </c>
      <c r="D70" s="1331" t="s">
        <v>1218</v>
      </c>
      <c r="E70" s="1324" t="s">
        <v>5450</v>
      </c>
      <c r="F70" s="1325">
        <v>0</v>
      </c>
      <c r="G70" s="626" t="s">
        <v>4670</v>
      </c>
      <c r="H70" s="275" t="s">
        <v>2240</v>
      </c>
      <c r="I70" s="169"/>
      <c r="J70" s="7" t="s">
        <v>70</v>
      </c>
      <c r="K70" s="63"/>
      <c r="L70" s="443" t="s">
        <v>5547</v>
      </c>
    </row>
    <row r="71" spans="2:12" x14ac:dyDescent="0.3">
      <c r="B71" s="7">
        <v>31</v>
      </c>
      <c r="C71" s="109" t="s">
        <v>78</v>
      </c>
      <c r="D71" s="1331" t="s">
        <v>1234</v>
      </c>
      <c r="E71" s="1324" t="s">
        <v>5450</v>
      </c>
      <c r="F71" s="1325">
        <v>0</v>
      </c>
      <c r="G71" s="348"/>
      <c r="H71" s="275"/>
      <c r="I71" s="126"/>
      <c r="J71" s="7" t="s">
        <v>70</v>
      </c>
      <c r="K71" s="1323"/>
      <c r="L71" s="443" t="s">
        <v>5548</v>
      </c>
    </row>
    <row r="72" spans="2:12" x14ac:dyDescent="0.3">
      <c r="B72" s="7">
        <v>32</v>
      </c>
      <c r="C72" s="109" t="s">
        <v>78</v>
      </c>
      <c r="D72" s="1331" t="s">
        <v>1234</v>
      </c>
      <c r="E72" s="1324" t="s">
        <v>5450</v>
      </c>
      <c r="F72" s="1325">
        <v>0</v>
      </c>
      <c r="G72" s="348"/>
      <c r="H72" s="275"/>
      <c r="I72" s="126"/>
      <c r="J72" s="7" t="s">
        <v>70</v>
      </c>
      <c r="K72" s="1323"/>
      <c r="L72" s="443" t="s">
        <v>5548</v>
      </c>
    </row>
    <row r="73" spans="2:12" x14ac:dyDescent="0.3">
      <c r="B73" s="7">
        <v>33</v>
      </c>
      <c r="C73" s="109" t="s">
        <v>78</v>
      </c>
      <c r="D73" s="1331" t="s">
        <v>1234</v>
      </c>
      <c r="E73" s="1324" t="s">
        <v>5450</v>
      </c>
      <c r="F73" s="1325">
        <v>0</v>
      </c>
      <c r="G73" s="348"/>
      <c r="H73" s="275"/>
      <c r="I73" s="126"/>
      <c r="J73" s="7" t="s">
        <v>70</v>
      </c>
      <c r="K73" s="1323"/>
      <c r="L73" s="443" t="s">
        <v>5548</v>
      </c>
    </row>
    <row r="74" spans="2:12" x14ac:dyDescent="0.3">
      <c r="B74" s="7">
        <v>34</v>
      </c>
      <c r="C74" s="109" t="s">
        <v>78</v>
      </c>
      <c r="D74" s="1331" t="s">
        <v>1234</v>
      </c>
      <c r="E74" s="1324" t="s">
        <v>5450</v>
      </c>
      <c r="F74" s="1325">
        <v>0</v>
      </c>
      <c r="G74" s="348"/>
      <c r="H74" s="275"/>
      <c r="I74" s="126"/>
      <c r="J74" s="7" t="s">
        <v>70</v>
      </c>
      <c r="K74" s="1323" t="s">
        <v>5550</v>
      </c>
      <c r="L74" s="443" t="s">
        <v>5548</v>
      </c>
    </row>
    <row r="75" spans="2:12" x14ac:dyDescent="0.3">
      <c r="B75" s="1332">
        <v>35</v>
      </c>
      <c r="C75" s="1333" t="s">
        <v>78</v>
      </c>
      <c r="D75" s="1342" t="s">
        <v>1226</v>
      </c>
      <c r="E75" s="1335" t="s">
        <v>5450</v>
      </c>
      <c r="F75" s="1336">
        <v>0</v>
      </c>
      <c r="G75" s="1337"/>
      <c r="H75" s="1343"/>
      <c r="I75" s="1344"/>
      <c r="J75" s="1332" t="s">
        <v>70</v>
      </c>
      <c r="K75" s="1345" t="s">
        <v>1227</v>
      </c>
      <c r="L75" s="1341"/>
    </row>
    <row r="76" spans="2:12" x14ac:dyDescent="0.3">
      <c r="B76" s="7">
        <v>36</v>
      </c>
      <c r="C76" s="109" t="s">
        <v>78</v>
      </c>
      <c r="D76" s="1331" t="s">
        <v>4689</v>
      </c>
      <c r="E76" s="1324" t="s">
        <v>5450</v>
      </c>
      <c r="F76" s="1325">
        <v>0</v>
      </c>
      <c r="G76" s="348"/>
      <c r="H76" s="275"/>
      <c r="I76" s="126"/>
      <c r="J76" s="7" t="s">
        <v>70</v>
      </c>
      <c r="K76" s="1323" t="s">
        <v>4690</v>
      </c>
      <c r="L76" s="443" t="s">
        <v>5547</v>
      </c>
    </row>
    <row r="77" spans="2:12" x14ac:dyDescent="0.3">
      <c r="B77" s="7">
        <v>37</v>
      </c>
      <c r="C77" s="109" t="s">
        <v>78</v>
      </c>
      <c r="D77" s="1331" t="s">
        <v>4673</v>
      </c>
      <c r="E77" s="1324" t="s">
        <v>5450</v>
      </c>
      <c r="F77" s="1325">
        <v>0</v>
      </c>
      <c r="G77" s="348"/>
      <c r="H77" s="275"/>
      <c r="I77" s="126"/>
      <c r="J77" s="7" t="s">
        <v>540</v>
      </c>
      <c r="K77" s="1323"/>
      <c r="L77" s="443" t="s">
        <v>5548</v>
      </c>
    </row>
    <row r="78" spans="2:12" x14ac:dyDescent="0.3">
      <c r="B78" s="1332">
        <v>38</v>
      </c>
      <c r="C78" s="1356" t="s">
        <v>3911</v>
      </c>
      <c r="D78" s="1356" t="s">
        <v>3912</v>
      </c>
      <c r="E78" s="1357">
        <v>43789</v>
      </c>
      <c r="F78" s="1358">
        <v>28.8</v>
      </c>
      <c r="G78" s="1348"/>
      <c r="H78" s="1343"/>
      <c r="I78" s="1344"/>
      <c r="J78" s="1332"/>
      <c r="K78" s="1345"/>
      <c r="L78" s="1341"/>
    </row>
    <row r="79" spans="2:12" x14ac:dyDescent="0.3">
      <c r="B79" s="2070" t="s">
        <v>205</v>
      </c>
      <c r="C79" s="2071"/>
      <c r="D79" s="2071"/>
      <c r="E79" s="2071"/>
      <c r="F79" s="2071"/>
      <c r="G79" s="2071"/>
      <c r="H79" s="2071"/>
      <c r="I79" s="2071"/>
      <c r="J79" s="2071"/>
      <c r="K79" s="2072"/>
      <c r="L79" s="67"/>
    </row>
    <row r="80" spans="2:12" x14ac:dyDescent="0.3">
      <c r="B80" s="1117">
        <v>1</v>
      </c>
      <c r="C80" s="1118" t="s">
        <v>1239</v>
      </c>
      <c r="D80" s="1359" t="s">
        <v>92</v>
      </c>
      <c r="E80" s="1360">
        <v>41312</v>
      </c>
      <c r="F80" s="1361">
        <v>79</v>
      </c>
      <c r="G80" s="1362"/>
      <c r="H80" s="1363"/>
      <c r="I80" s="1117"/>
      <c r="J80" s="1117"/>
      <c r="K80" s="1117"/>
      <c r="L80" s="67"/>
    </row>
    <row r="81" spans="2:12" x14ac:dyDescent="0.3">
      <c r="B81" s="1117">
        <v>2</v>
      </c>
      <c r="C81" s="1118" t="s">
        <v>1240</v>
      </c>
      <c r="D81" s="1364" t="s">
        <v>1241</v>
      </c>
      <c r="E81" s="1365">
        <v>41312</v>
      </c>
      <c r="F81" s="1366">
        <v>339</v>
      </c>
      <c r="G81" s="1117"/>
      <c r="H81" s="1117"/>
      <c r="I81" s="1117"/>
      <c r="J81" s="1117"/>
      <c r="K81" s="1117"/>
      <c r="L81" s="67"/>
    </row>
    <row r="82" spans="2:12" x14ac:dyDescent="0.3">
      <c r="B82" s="7">
        <v>3</v>
      </c>
      <c r="C82" s="109" t="s">
        <v>1177</v>
      </c>
      <c r="D82" s="38" t="s">
        <v>1217</v>
      </c>
      <c r="E82" s="1324" t="s">
        <v>5450</v>
      </c>
      <c r="F82" s="1325">
        <v>0</v>
      </c>
      <c r="G82" s="348"/>
      <c r="H82" s="349"/>
      <c r="I82" s="7"/>
      <c r="J82" s="7" t="s">
        <v>70</v>
      </c>
      <c r="K82" s="63"/>
      <c r="L82" s="443" t="s">
        <v>5548</v>
      </c>
    </row>
    <row r="83" spans="2:12" x14ac:dyDescent="0.3">
      <c r="B83" s="1117">
        <v>4</v>
      </c>
      <c r="C83" s="1118" t="s">
        <v>1176</v>
      </c>
      <c r="D83" s="1367" t="s">
        <v>1205</v>
      </c>
      <c r="E83" s="1120">
        <v>42256</v>
      </c>
      <c r="F83" s="1368">
        <v>0</v>
      </c>
      <c r="G83" s="1369"/>
      <c r="H83" s="1370"/>
      <c r="I83" s="1117"/>
      <c r="J83" s="1117" t="s">
        <v>70</v>
      </c>
      <c r="K83" s="1371"/>
      <c r="L83" s="67"/>
    </row>
    <row r="84" spans="2:12" x14ac:dyDescent="0.3">
      <c r="B84" s="1117">
        <v>5</v>
      </c>
      <c r="C84" s="1118" t="s">
        <v>1185</v>
      </c>
      <c r="D84" s="1119" t="s">
        <v>1186</v>
      </c>
      <c r="E84" s="1120">
        <v>42906</v>
      </c>
      <c r="F84" s="1368">
        <v>85</v>
      </c>
      <c r="G84" s="1369"/>
      <c r="H84" s="1372"/>
      <c r="I84" s="1373"/>
      <c r="J84" s="1117" t="s">
        <v>70</v>
      </c>
      <c r="K84" s="1374"/>
      <c r="L84" s="67"/>
    </row>
    <row r="85" spans="2:12" x14ac:dyDescent="0.3">
      <c r="B85" s="1117">
        <v>6</v>
      </c>
      <c r="C85" s="1118" t="s">
        <v>2225</v>
      </c>
      <c r="D85" s="1119" t="s">
        <v>1224</v>
      </c>
      <c r="E85" s="1120" t="s">
        <v>5450</v>
      </c>
      <c r="F85" s="1368">
        <v>0</v>
      </c>
      <c r="G85" s="1369"/>
      <c r="H85" s="1373" t="s">
        <v>1225</v>
      </c>
      <c r="I85" s="1373"/>
      <c r="J85" s="1117" t="s">
        <v>70</v>
      </c>
      <c r="K85" s="1375" t="s">
        <v>4671</v>
      </c>
      <c r="L85" s="67"/>
    </row>
    <row r="86" spans="2:12" ht="29.25" customHeight="1" x14ac:dyDescent="0.3">
      <c r="B86" s="1117">
        <v>7</v>
      </c>
      <c r="C86" s="1118" t="s">
        <v>2230</v>
      </c>
      <c r="D86" s="1119" t="s">
        <v>2232</v>
      </c>
      <c r="E86" s="1120" t="s">
        <v>5450</v>
      </c>
      <c r="F86" s="1368">
        <v>0</v>
      </c>
      <c r="G86" s="1369" t="s">
        <v>1211</v>
      </c>
      <c r="H86" s="1372"/>
      <c r="I86" s="1373"/>
      <c r="J86" s="1117" t="s">
        <v>1673</v>
      </c>
      <c r="K86" s="1374" t="s">
        <v>2233</v>
      </c>
      <c r="L86" s="67"/>
    </row>
    <row r="87" spans="2:12" x14ac:dyDescent="0.3">
      <c r="B87" s="1117">
        <v>8</v>
      </c>
      <c r="C87" s="1118" t="s">
        <v>78</v>
      </c>
      <c r="D87" s="1119" t="s">
        <v>1229</v>
      </c>
      <c r="E87" s="1120" t="s">
        <v>5450</v>
      </c>
      <c r="F87" s="1368">
        <v>0</v>
      </c>
      <c r="G87" s="1369"/>
      <c r="H87" s="1370"/>
      <c r="I87" s="1117"/>
      <c r="J87" s="1117" t="s">
        <v>70</v>
      </c>
      <c r="K87" s="1375" t="s">
        <v>4671</v>
      </c>
      <c r="L87" s="67"/>
    </row>
    <row r="88" spans="2:12" x14ac:dyDescent="0.3">
      <c r="B88" s="1117">
        <v>9</v>
      </c>
      <c r="C88" s="1118" t="s">
        <v>78</v>
      </c>
      <c r="D88" s="1119" t="s">
        <v>2243</v>
      </c>
      <c r="E88" s="1120" t="s">
        <v>5450</v>
      </c>
      <c r="F88" s="1368">
        <v>0</v>
      </c>
      <c r="G88" s="1369"/>
      <c r="H88" s="1372"/>
      <c r="I88" s="1376"/>
      <c r="J88" s="1117" t="s">
        <v>70</v>
      </c>
      <c r="K88" s="1375" t="s">
        <v>4671</v>
      </c>
      <c r="L88" s="67"/>
    </row>
    <row r="89" spans="2:12" x14ac:dyDescent="0.3">
      <c r="B89" s="1117">
        <v>10</v>
      </c>
      <c r="C89" s="1118" t="s">
        <v>78</v>
      </c>
      <c r="D89" s="1119" t="s">
        <v>2243</v>
      </c>
      <c r="E89" s="1120" t="s">
        <v>5450</v>
      </c>
      <c r="F89" s="1368">
        <v>0</v>
      </c>
      <c r="G89" s="1369"/>
      <c r="H89" s="1372"/>
      <c r="I89" s="1376"/>
      <c r="J89" s="1117" t="s">
        <v>70</v>
      </c>
      <c r="K89" s="1375" t="s">
        <v>4671</v>
      </c>
      <c r="L89" s="67"/>
    </row>
    <row r="90" spans="2:12" x14ac:dyDescent="0.3">
      <c r="B90" s="1117">
        <v>11</v>
      </c>
      <c r="C90" s="1118" t="s">
        <v>78</v>
      </c>
      <c r="D90" s="1119" t="s">
        <v>2243</v>
      </c>
      <c r="E90" s="1120" t="s">
        <v>5450</v>
      </c>
      <c r="F90" s="1368">
        <v>0</v>
      </c>
      <c r="G90" s="1369"/>
      <c r="H90" s="1372"/>
      <c r="I90" s="1376"/>
      <c r="J90" s="1117" t="s">
        <v>70</v>
      </c>
      <c r="K90" s="1375" t="s">
        <v>4671</v>
      </c>
      <c r="L90" s="67"/>
    </row>
    <row r="91" spans="2:12" x14ac:dyDescent="0.3">
      <c r="B91" s="1117">
        <v>12</v>
      </c>
      <c r="C91" s="1118" t="s">
        <v>78</v>
      </c>
      <c r="D91" s="1119" t="s">
        <v>2243</v>
      </c>
      <c r="E91" s="1120" t="s">
        <v>5450</v>
      </c>
      <c r="F91" s="1368">
        <v>0</v>
      </c>
      <c r="G91" s="1369"/>
      <c r="H91" s="1372"/>
      <c r="I91" s="1376"/>
      <c r="J91" s="1117" t="s">
        <v>70</v>
      </c>
      <c r="K91" s="1375" t="s">
        <v>4671</v>
      </c>
      <c r="L91" s="67"/>
    </row>
    <row r="92" spans="2:12" x14ac:dyDescent="0.3">
      <c r="B92" s="1117">
        <v>13</v>
      </c>
      <c r="C92" s="1377" t="s">
        <v>4676</v>
      </c>
      <c r="D92" s="1367" t="s">
        <v>4679</v>
      </c>
      <c r="E92" s="1377" t="s">
        <v>4675</v>
      </c>
      <c r="F92" s="1378">
        <v>181.73</v>
      </c>
      <c r="G92" s="1371"/>
      <c r="H92" s="1379"/>
      <c r="I92" s="1371"/>
      <c r="J92" s="1371"/>
      <c r="K92" s="1375" t="s">
        <v>4671</v>
      </c>
      <c r="L92" s="67"/>
    </row>
    <row r="93" spans="2:12" ht="26.25" customHeight="1" x14ac:dyDescent="0.3">
      <c r="B93" s="1117">
        <v>14</v>
      </c>
      <c r="C93" s="1377" t="s">
        <v>4677</v>
      </c>
      <c r="D93" s="1367" t="s">
        <v>4674</v>
      </c>
      <c r="E93" s="1377" t="s">
        <v>4675</v>
      </c>
      <c r="F93" s="1378">
        <v>825</v>
      </c>
      <c r="G93" s="1369" t="s">
        <v>4678</v>
      </c>
      <c r="H93" s="1379"/>
      <c r="I93" s="1371"/>
      <c r="J93" s="1371"/>
      <c r="K93" s="1375" t="s">
        <v>4671</v>
      </c>
      <c r="L93" s="67"/>
    </row>
    <row r="94" spans="2:12" x14ac:dyDescent="0.3">
      <c r="B94" s="1117">
        <v>15</v>
      </c>
      <c r="C94" s="1118" t="s">
        <v>4680</v>
      </c>
      <c r="D94" s="1119" t="s">
        <v>4681</v>
      </c>
      <c r="E94" s="1120">
        <v>40743</v>
      </c>
      <c r="F94" s="1121">
        <v>75</v>
      </c>
      <c r="G94" s="1371"/>
      <c r="H94" s="1380"/>
      <c r="I94" s="1371"/>
      <c r="J94" s="1371"/>
      <c r="K94" s="1375" t="s">
        <v>4671</v>
      </c>
      <c r="L94" s="67"/>
    </row>
    <row r="95" spans="2:12" x14ac:dyDescent="0.3">
      <c r="B95" s="1117">
        <v>16</v>
      </c>
      <c r="C95" s="1118" t="s">
        <v>4682</v>
      </c>
      <c r="D95" s="1119" t="s">
        <v>4683</v>
      </c>
      <c r="E95" s="1120">
        <v>40743</v>
      </c>
      <c r="F95" s="1121">
        <v>240</v>
      </c>
      <c r="G95" s="1371"/>
      <c r="H95" s="1380"/>
      <c r="I95" s="1371"/>
      <c r="J95" s="1371"/>
      <c r="K95" s="1375" t="s">
        <v>4671</v>
      </c>
      <c r="L95" s="67"/>
    </row>
    <row r="98" spans="2:4" x14ac:dyDescent="0.3">
      <c r="B98" s="295"/>
      <c r="C98" s="87"/>
      <c r="D98" s="1039"/>
    </row>
    <row r="99" spans="2:4" hidden="1" x14ac:dyDescent="0.3">
      <c r="B99" s="1040"/>
      <c r="C99" s="560"/>
      <c r="D99" s="561"/>
    </row>
    <row r="100" spans="2:4" hidden="1" x14ac:dyDescent="0.3">
      <c r="B100" s="2065" t="s">
        <v>4240</v>
      </c>
      <c r="C100" s="2065"/>
      <c r="D100" s="2065"/>
    </row>
    <row r="101" spans="2:4" hidden="1" x14ac:dyDescent="0.3">
      <c r="B101" s="2065" t="s">
        <v>4241</v>
      </c>
      <c r="C101" s="2065"/>
      <c r="D101" s="2065"/>
    </row>
    <row r="102" spans="2:4" hidden="1" x14ac:dyDescent="0.3"/>
  </sheetData>
  <autoFilter ref="B5:K95" xr:uid="{00000000-0009-0000-0000-000011000000}"/>
  <mergeCells count="14">
    <mergeCell ref="B100:D100"/>
    <mergeCell ref="B101:D101"/>
    <mergeCell ref="K18:K19"/>
    <mergeCell ref="B20:K20"/>
    <mergeCell ref="F21:F22"/>
    <mergeCell ref="K21:K28"/>
    <mergeCell ref="B40:K40"/>
    <mergeCell ref="B79:K79"/>
    <mergeCell ref="B17:K17"/>
    <mergeCell ref="B2:K2"/>
    <mergeCell ref="B3:K3"/>
    <mergeCell ref="B4:K4"/>
    <mergeCell ref="B6:K6"/>
    <mergeCell ref="B13:K13"/>
  </mergeCells>
  <printOptions horizontalCentered="1"/>
  <pageMargins left="0.23622047244094491" right="0.23622047244094491" top="0.35433070866141736" bottom="0.43307086614173229" header="0.31496062992125984" footer="0.31496062992125984"/>
  <pageSetup scale="85" fitToHeight="0"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tabColor rgb="FFFFC000"/>
  </sheetPr>
  <dimension ref="B1:N104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109375" customWidth="1"/>
    <col min="2" max="2" width="4" customWidth="1"/>
    <col min="3" max="3" width="13.6640625" style="3" customWidth="1"/>
    <col min="4" max="4" width="17.109375" customWidth="1"/>
    <col min="6" max="6" width="11.44140625" style="4"/>
    <col min="7" max="7" width="13.88671875" style="1235" customWidth="1"/>
    <col min="9" max="9" width="13.6640625" customWidth="1"/>
    <col min="10" max="10" width="11.88671875" style="3" customWidth="1"/>
    <col min="11" max="11" width="18.33203125" customWidth="1"/>
  </cols>
  <sheetData>
    <row r="1" spans="2:11" x14ac:dyDescent="0.3">
      <c r="B1" s="3"/>
      <c r="E1" s="3"/>
      <c r="G1" s="62"/>
      <c r="H1" s="40"/>
    </row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75" t="s">
        <v>3308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s="101" customFormat="1" ht="26.4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62" t="s">
        <v>5</v>
      </c>
    </row>
    <row r="6" spans="2:11" x14ac:dyDescent="0.3">
      <c r="B6" s="2085" t="s">
        <v>332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1" ht="31.5" customHeight="1" x14ac:dyDescent="0.3">
      <c r="B7" s="102">
        <v>1</v>
      </c>
      <c r="C7" s="79" t="s">
        <v>1155</v>
      </c>
      <c r="D7" s="145" t="s">
        <v>5309</v>
      </c>
      <c r="E7" s="36">
        <v>42781</v>
      </c>
      <c r="F7" s="141">
        <v>234</v>
      </c>
      <c r="G7" s="64"/>
      <c r="H7" s="141"/>
      <c r="I7" s="86"/>
      <c r="J7" s="7" t="s">
        <v>70</v>
      </c>
      <c r="K7" s="964" t="s">
        <v>5311</v>
      </c>
    </row>
    <row r="8" spans="2:11" s="101" customFormat="1" ht="28.5" customHeight="1" x14ac:dyDescent="0.3">
      <c r="B8" s="102">
        <v>2</v>
      </c>
      <c r="C8" s="99" t="s">
        <v>1774</v>
      </c>
      <c r="D8" s="185" t="s">
        <v>15</v>
      </c>
      <c r="E8" s="99" t="s">
        <v>244</v>
      </c>
      <c r="F8" s="196">
        <v>55</v>
      </c>
      <c r="G8" s="1234"/>
      <c r="H8" s="100"/>
      <c r="I8" s="86"/>
      <c r="J8" s="7" t="s">
        <v>70</v>
      </c>
      <c r="K8" s="65" t="s">
        <v>1775</v>
      </c>
    </row>
    <row r="9" spans="2:11" s="101" customFormat="1" ht="27" customHeight="1" x14ac:dyDescent="0.3">
      <c r="B9" s="1089">
        <v>3</v>
      </c>
      <c r="C9" s="147" t="s">
        <v>2160</v>
      </c>
      <c r="D9" s="79" t="s">
        <v>9</v>
      </c>
      <c r="E9" s="977">
        <v>42823</v>
      </c>
      <c r="F9" s="978">
        <v>172</v>
      </c>
      <c r="G9" s="917" t="s">
        <v>2040</v>
      </c>
      <c r="H9" s="109"/>
      <c r="I9" s="7"/>
      <c r="J9" s="7" t="s">
        <v>70</v>
      </c>
      <c r="K9" s="917" t="s">
        <v>5320</v>
      </c>
    </row>
    <row r="10" spans="2:11" s="101" customFormat="1" x14ac:dyDescent="0.3">
      <c r="B10" s="1089">
        <v>4</v>
      </c>
      <c r="C10" s="119" t="s">
        <v>1780</v>
      </c>
      <c r="D10" s="189" t="s">
        <v>1781</v>
      </c>
      <c r="E10" s="149">
        <v>40633</v>
      </c>
      <c r="F10" s="55">
        <v>220</v>
      </c>
      <c r="G10" s="1234"/>
      <c r="H10" s="100"/>
      <c r="I10" s="86"/>
      <c r="J10" s="7" t="s">
        <v>70</v>
      </c>
      <c r="K10" s="63" t="s">
        <v>1787</v>
      </c>
    </row>
    <row r="11" spans="2:11" s="101" customFormat="1" x14ac:dyDescent="0.3">
      <c r="B11" s="1089">
        <v>5</v>
      </c>
      <c r="C11" s="119" t="s">
        <v>1782</v>
      </c>
      <c r="D11" s="189" t="s">
        <v>1783</v>
      </c>
      <c r="E11" s="149">
        <v>40633</v>
      </c>
      <c r="F11" s="55">
        <v>190</v>
      </c>
      <c r="G11" s="43"/>
      <c r="H11" s="100"/>
      <c r="I11" s="86"/>
      <c r="J11" s="7" t="s">
        <v>70</v>
      </c>
      <c r="K11" s="63" t="s">
        <v>4305</v>
      </c>
    </row>
    <row r="12" spans="2:11" s="101" customFormat="1" x14ac:dyDescent="0.3">
      <c r="B12" s="1089">
        <v>6</v>
      </c>
      <c r="C12" s="119" t="s">
        <v>1784</v>
      </c>
      <c r="D12" s="189" t="s">
        <v>1783</v>
      </c>
      <c r="E12" s="149">
        <v>40633</v>
      </c>
      <c r="F12" s="55">
        <v>190</v>
      </c>
      <c r="G12" s="43"/>
      <c r="H12" s="100"/>
      <c r="I12" s="86"/>
      <c r="J12" s="7" t="s">
        <v>70</v>
      </c>
      <c r="K12" s="63" t="s">
        <v>4305</v>
      </c>
    </row>
    <row r="13" spans="2:11" s="101" customFormat="1" ht="27.75" customHeight="1" x14ac:dyDescent="0.3">
      <c r="B13" s="1089">
        <v>7</v>
      </c>
      <c r="C13" s="172" t="s">
        <v>1803</v>
      </c>
      <c r="D13" s="79" t="s">
        <v>9</v>
      </c>
      <c r="E13" s="80">
        <v>38718</v>
      </c>
      <c r="F13" s="199">
        <v>30</v>
      </c>
      <c r="G13" s="68"/>
      <c r="H13" s="68"/>
      <c r="I13" s="86"/>
      <c r="J13" s="7" t="s">
        <v>540</v>
      </c>
      <c r="K13" s="65" t="s">
        <v>1875</v>
      </c>
    </row>
    <row r="14" spans="2:11" s="101" customFormat="1" ht="52.8" x14ac:dyDescent="0.3">
      <c r="B14" s="1089">
        <v>8</v>
      </c>
      <c r="C14" s="116" t="s">
        <v>1804</v>
      </c>
      <c r="D14" s="79" t="s">
        <v>9</v>
      </c>
      <c r="E14" s="80">
        <v>38718</v>
      </c>
      <c r="F14" s="59">
        <v>30</v>
      </c>
      <c r="G14" s="63"/>
      <c r="H14" s="167"/>
      <c r="I14" s="86"/>
      <c r="J14" s="7" t="s">
        <v>540</v>
      </c>
      <c r="K14" s="65" t="s">
        <v>4306</v>
      </c>
    </row>
    <row r="15" spans="2:11" s="101" customFormat="1" x14ac:dyDescent="0.3">
      <c r="B15" s="1089">
        <v>9</v>
      </c>
      <c r="C15" s="116" t="s">
        <v>78</v>
      </c>
      <c r="D15" s="57" t="s">
        <v>486</v>
      </c>
      <c r="E15" s="1271" t="s">
        <v>5450</v>
      </c>
      <c r="F15" s="1272">
        <v>0</v>
      </c>
      <c r="G15" s="1236"/>
      <c r="H15" s="121"/>
      <c r="I15" s="7"/>
      <c r="J15" s="7" t="s">
        <v>540</v>
      </c>
      <c r="K15" s="65" t="s">
        <v>1829</v>
      </c>
    </row>
    <row r="16" spans="2:11" s="101" customFormat="1" x14ac:dyDescent="0.3">
      <c r="B16" s="1089">
        <v>10</v>
      </c>
      <c r="C16" s="116" t="s">
        <v>78</v>
      </c>
      <c r="D16" s="57" t="s">
        <v>486</v>
      </c>
      <c r="E16" s="1271" t="s">
        <v>5450</v>
      </c>
      <c r="F16" s="1272">
        <v>0</v>
      </c>
      <c r="G16" s="1236"/>
      <c r="H16" s="167"/>
      <c r="I16" s="86"/>
      <c r="J16" s="7" t="s">
        <v>70</v>
      </c>
      <c r="K16" s="65" t="s">
        <v>1830</v>
      </c>
    </row>
    <row r="17" spans="2:11" s="101" customFormat="1" x14ac:dyDescent="0.3">
      <c r="B17" s="1089">
        <v>11</v>
      </c>
      <c r="C17" s="116" t="s">
        <v>78</v>
      </c>
      <c r="D17" s="57" t="s">
        <v>83</v>
      </c>
      <c r="E17" s="1271" t="s">
        <v>5450</v>
      </c>
      <c r="F17" s="1272">
        <v>0</v>
      </c>
      <c r="G17" s="63"/>
      <c r="H17" s="167"/>
      <c r="I17" s="86"/>
      <c r="J17" s="7" t="s">
        <v>70</v>
      </c>
      <c r="K17" s="65" t="s">
        <v>1831</v>
      </c>
    </row>
    <row r="18" spans="2:11" s="101" customFormat="1" x14ac:dyDescent="0.3">
      <c r="B18" s="1089">
        <v>12</v>
      </c>
      <c r="C18" s="116" t="s">
        <v>78</v>
      </c>
      <c r="D18" s="57" t="s">
        <v>83</v>
      </c>
      <c r="E18" s="1271" t="s">
        <v>5450</v>
      </c>
      <c r="F18" s="1272">
        <v>0</v>
      </c>
      <c r="G18" s="63"/>
      <c r="H18" s="167"/>
      <c r="I18" s="86"/>
      <c r="J18" s="7" t="s">
        <v>70</v>
      </c>
      <c r="K18" s="65" t="s">
        <v>1672</v>
      </c>
    </row>
    <row r="19" spans="2:11" s="101" customFormat="1" ht="54.75" customHeight="1" x14ac:dyDescent="0.3">
      <c r="B19" s="1089">
        <v>13</v>
      </c>
      <c r="C19" s="116" t="s">
        <v>78</v>
      </c>
      <c r="D19" s="57" t="s">
        <v>1832</v>
      </c>
      <c r="E19" s="1271" t="s">
        <v>5450</v>
      </c>
      <c r="F19" s="1272">
        <v>0</v>
      </c>
      <c r="G19" s="63"/>
      <c r="H19" s="167"/>
      <c r="I19" s="86"/>
      <c r="J19" s="7" t="s">
        <v>70</v>
      </c>
      <c r="K19" s="65" t="s">
        <v>4308</v>
      </c>
    </row>
    <row r="20" spans="2:11" s="101" customFormat="1" ht="30" customHeight="1" x14ac:dyDescent="0.3">
      <c r="B20" s="1089">
        <v>14</v>
      </c>
      <c r="C20" s="14" t="s">
        <v>2062</v>
      </c>
      <c r="D20" s="14" t="s">
        <v>2063</v>
      </c>
      <c r="E20" s="175">
        <v>42203</v>
      </c>
      <c r="F20" s="78">
        <v>43</v>
      </c>
      <c r="G20" s="64"/>
      <c r="H20" s="112"/>
      <c r="I20" s="123"/>
      <c r="J20" s="7" t="s">
        <v>70</v>
      </c>
      <c r="K20" s="65" t="s">
        <v>4318</v>
      </c>
    </row>
    <row r="21" spans="2:11" s="101" customFormat="1" x14ac:dyDescent="0.3">
      <c r="B21" s="2078" t="s">
        <v>1835</v>
      </c>
      <c r="C21" s="2079"/>
      <c r="D21" s="2079"/>
      <c r="E21" s="2079"/>
      <c r="F21" s="2079"/>
      <c r="G21" s="2079"/>
      <c r="H21" s="2079"/>
      <c r="I21" s="2079"/>
      <c r="J21" s="2079"/>
      <c r="K21" s="2080"/>
    </row>
    <row r="22" spans="2:11" s="101" customFormat="1" x14ac:dyDescent="0.3">
      <c r="B22" s="102">
        <v>1</v>
      </c>
      <c r="C22" s="116" t="s">
        <v>1810</v>
      </c>
      <c r="D22" s="57" t="s">
        <v>1811</v>
      </c>
      <c r="E22" s="80">
        <v>42979</v>
      </c>
      <c r="F22" s="168">
        <v>508.5</v>
      </c>
      <c r="G22" s="63"/>
      <c r="H22" s="167"/>
      <c r="I22" s="86"/>
      <c r="J22" s="7" t="s">
        <v>70</v>
      </c>
      <c r="K22" s="2009" t="s">
        <v>1819</v>
      </c>
    </row>
    <row r="23" spans="2:11" s="101" customFormat="1" x14ac:dyDescent="0.3">
      <c r="B23" s="102">
        <v>2</v>
      </c>
      <c r="C23" s="116" t="s">
        <v>1812</v>
      </c>
      <c r="D23" s="57" t="s">
        <v>1811</v>
      </c>
      <c r="E23" s="80">
        <v>42979</v>
      </c>
      <c r="F23" s="168">
        <v>508.5</v>
      </c>
      <c r="G23" s="63"/>
      <c r="H23" s="167"/>
      <c r="I23" s="86"/>
      <c r="J23" s="7" t="s">
        <v>70</v>
      </c>
      <c r="K23" s="2010"/>
    </row>
    <row r="24" spans="2:11" s="101" customFormat="1" x14ac:dyDescent="0.3">
      <c r="B24" s="779">
        <v>3</v>
      </c>
      <c r="C24" s="116" t="s">
        <v>1813</v>
      </c>
      <c r="D24" s="57" t="s">
        <v>1811</v>
      </c>
      <c r="E24" s="80">
        <v>42979</v>
      </c>
      <c r="F24" s="168">
        <v>508.5</v>
      </c>
      <c r="G24" s="63"/>
      <c r="H24" s="167"/>
      <c r="I24" s="86"/>
      <c r="J24" s="7" t="s">
        <v>70</v>
      </c>
      <c r="K24" s="2010"/>
    </row>
    <row r="25" spans="2:11" s="101" customFormat="1" x14ac:dyDescent="0.3">
      <c r="B25" s="779">
        <v>4</v>
      </c>
      <c r="C25" s="116" t="s">
        <v>1814</v>
      </c>
      <c r="D25" s="57" t="s">
        <v>1811</v>
      </c>
      <c r="E25" s="80">
        <v>42979</v>
      </c>
      <c r="F25" s="168">
        <v>508.5</v>
      </c>
      <c r="G25" s="63"/>
      <c r="H25" s="167"/>
      <c r="I25" s="86"/>
      <c r="J25" s="7" t="s">
        <v>70</v>
      </c>
      <c r="K25" s="2010"/>
    </row>
    <row r="26" spans="2:11" s="101" customFormat="1" x14ac:dyDescent="0.3">
      <c r="B26" s="779">
        <v>5</v>
      </c>
      <c r="C26" s="116" t="s">
        <v>1815</v>
      </c>
      <c r="D26" s="57" t="s">
        <v>1811</v>
      </c>
      <c r="E26" s="80">
        <v>42979</v>
      </c>
      <c r="F26" s="168">
        <v>508.5</v>
      </c>
      <c r="G26" s="63"/>
      <c r="H26" s="167"/>
      <c r="I26" s="86"/>
      <c r="J26" s="7" t="s">
        <v>70</v>
      </c>
      <c r="K26" s="2010"/>
    </row>
    <row r="27" spans="2:11" s="101" customFormat="1" x14ac:dyDescent="0.3">
      <c r="B27" s="779">
        <v>6</v>
      </c>
      <c r="C27" s="116" t="s">
        <v>1816</v>
      </c>
      <c r="D27" s="57" t="s">
        <v>1811</v>
      </c>
      <c r="E27" s="80">
        <v>42979</v>
      </c>
      <c r="F27" s="168">
        <v>508.5</v>
      </c>
      <c r="G27" s="63"/>
      <c r="H27" s="167"/>
      <c r="I27" s="86"/>
      <c r="J27" s="7" t="s">
        <v>70</v>
      </c>
      <c r="K27" s="2010"/>
    </row>
    <row r="28" spans="2:11" s="101" customFormat="1" x14ac:dyDescent="0.3">
      <c r="B28" s="779">
        <v>7</v>
      </c>
      <c r="C28" s="116" t="s">
        <v>1817</v>
      </c>
      <c r="D28" s="57" t="s">
        <v>1811</v>
      </c>
      <c r="E28" s="80">
        <v>42979</v>
      </c>
      <c r="F28" s="168">
        <v>508.5</v>
      </c>
      <c r="G28" s="63"/>
      <c r="H28" s="167"/>
      <c r="I28" s="86"/>
      <c r="J28" s="7" t="s">
        <v>70</v>
      </c>
      <c r="K28" s="2010"/>
    </row>
    <row r="29" spans="2:11" s="101" customFormat="1" x14ac:dyDescent="0.3">
      <c r="B29" s="779">
        <v>8</v>
      </c>
      <c r="C29" s="116" t="s">
        <v>1818</v>
      </c>
      <c r="D29" s="57" t="s">
        <v>1811</v>
      </c>
      <c r="E29" s="80">
        <v>42979</v>
      </c>
      <c r="F29" s="168">
        <v>508.5</v>
      </c>
      <c r="G29" s="63"/>
      <c r="H29" s="167"/>
      <c r="I29" s="86"/>
      <c r="J29" s="7" t="s">
        <v>70</v>
      </c>
      <c r="K29" s="2011"/>
    </row>
    <row r="30" spans="2:11" s="101" customFormat="1" ht="16.5" customHeight="1" x14ac:dyDescent="0.3">
      <c r="B30" s="2078" t="s">
        <v>1392</v>
      </c>
      <c r="C30" s="2079"/>
      <c r="D30" s="2079"/>
      <c r="E30" s="2079"/>
      <c r="F30" s="2079"/>
      <c r="G30" s="2079"/>
      <c r="H30" s="2079"/>
      <c r="I30" s="2079"/>
      <c r="J30" s="2079"/>
      <c r="K30" s="2080"/>
    </row>
    <row r="31" spans="2:11" s="101" customFormat="1" ht="16.5" customHeight="1" x14ac:dyDescent="0.3">
      <c r="B31" s="7">
        <v>1</v>
      </c>
      <c r="C31" s="7" t="s">
        <v>1795</v>
      </c>
      <c r="D31" s="123" t="s">
        <v>32</v>
      </c>
      <c r="E31" s="108">
        <v>42494</v>
      </c>
      <c r="F31" s="107">
        <v>169</v>
      </c>
      <c r="G31" s="7"/>
      <c r="H31" s="7"/>
      <c r="I31" s="7"/>
      <c r="J31" s="7" t="s">
        <v>70</v>
      </c>
      <c r="K31" s="7" t="s">
        <v>1808</v>
      </c>
    </row>
    <row r="32" spans="2:11" s="101" customFormat="1" ht="28.5" customHeight="1" x14ac:dyDescent="0.3">
      <c r="B32" s="7">
        <v>2</v>
      </c>
      <c r="C32" s="7" t="s">
        <v>1796</v>
      </c>
      <c r="D32" s="162" t="s">
        <v>4310</v>
      </c>
      <c r="E32" s="108">
        <v>42494</v>
      </c>
      <c r="F32" s="107">
        <v>32.9</v>
      </c>
      <c r="G32" s="7"/>
      <c r="H32" s="7"/>
      <c r="I32" s="7"/>
      <c r="J32" s="7" t="s">
        <v>70</v>
      </c>
      <c r="K32" s="106" t="s">
        <v>4309</v>
      </c>
    </row>
    <row r="33" spans="2:14" s="101" customFormat="1" ht="28.5" customHeight="1" x14ac:dyDescent="0.3">
      <c r="B33" s="7">
        <v>3</v>
      </c>
      <c r="C33" s="7" t="s">
        <v>1797</v>
      </c>
      <c r="D33" s="162" t="s">
        <v>4310</v>
      </c>
      <c r="E33" s="108">
        <v>42494</v>
      </c>
      <c r="F33" s="107">
        <v>32.9</v>
      </c>
      <c r="G33" s="7"/>
      <c r="H33" s="7"/>
      <c r="I33" s="7"/>
      <c r="J33" s="7" t="s">
        <v>70</v>
      </c>
      <c r="K33" s="106" t="s">
        <v>4309</v>
      </c>
    </row>
    <row r="34" spans="2:14" s="101" customFormat="1" ht="28.5" customHeight="1" x14ac:dyDescent="0.3">
      <c r="B34" s="7">
        <v>4</v>
      </c>
      <c r="C34" s="7" t="s">
        <v>1798</v>
      </c>
      <c r="D34" s="162" t="s">
        <v>4310</v>
      </c>
      <c r="E34" s="108">
        <v>42494</v>
      </c>
      <c r="F34" s="107">
        <v>32.9</v>
      </c>
      <c r="G34" s="7"/>
      <c r="H34" s="7"/>
      <c r="I34" s="7"/>
      <c r="J34" s="7" t="s">
        <v>70</v>
      </c>
      <c r="K34" s="106" t="s">
        <v>4309</v>
      </c>
    </row>
    <row r="35" spans="2:14" s="101" customFormat="1" ht="26.25" customHeight="1" x14ac:dyDescent="0.3">
      <c r="B35" s="7">
        <v>5</v>
      </c>
      <c r="C35" s="7" t="s">
        <v>1799</v>
      </c>
      <c r="D35" s="162" t="s">
        <v>1666</v>
      </c>
      <c r="E35" s="108">
        <v>42552</v>
      </c>
      <c r="F35" s="107">
        <v>46</v>
      </c>
      <c r="G35" s="7"/>
      <c r="H35" s="7"/>
      <c r="I35" s="7"/>
      <c r="J35" s="7" t="s">
        <v>540</v>
      </c>
      <c r="K35" s="7" t="s">
        <v>4311</v>
      </c>
    </row>
    <row r="36" spans="2:14" s="101" customFormat="1" x14ac:dyDescent="0.3">
      <c r="B36" s="2078" t="s">
        <v>333</v>
      </c>
      <c r="C36" s="2079"/>
      <c r="D36" s="2079"/>
      <c r="E36" s="2079"/>
      <c r="F36" s="2079"/>
      <c r="G36" s="2079"/>
      <c r="H36" s="2079"/>
      <c r="I36" s="2079"/>
      <c r="J36" s="2079"/>
      <c r="K36" s="2080"/>
    </row>
    <row r="37" spans="2:14" s="101" customFormat="1" x14ac:dyDescent="0.3">
      <c r="B37" s="102">
        <v>1</v>
      </c>
      <c r="C37" s="56" t="s">
        <v>1807</v>
      </c>
      <c r="D37" s="46" t="s">
        <v>67</v>
      </c>
      <c r="E37" s="1271" t="s">
        <v>5450</v>
      </c>
      <c r="F37" s="1272">
        <v>0</v>
      </c>
      <c r="G37" s="52"/>
      <c r="H37" s="151"/>
      <c r="I37" s="126"/>
      <c r="J37" s="7" t="s">
        <v>70</v>
      </c>
      <c r="K37" s="58" t="s">
        <v>1775</v>
      </c>
    </row>
    <row r="38" spans="2:14" s="101" customFormat="1" ht="26.4" x14ac:dyDescent="0.3">
      <c r="B38" s="102">
        <v>2</v>
      </c>
      <c r="C38" s="56" t="s">
        <v>1820</v>
      </c>
      <c r="D38" s="74" t="s">
        <v>1821</v>
      </c>
      <c r="E38" s="1271" t="s">
        <v>5450</v>
      </c>
      <c r="F38" s="53">
        <v>1465</v>
      </c>
      <c r="G38" s="52"/>
      <c r="H38" s="151"/>
      <c r="I38" s="126"/>
      <c r="J38" s="7" t="s">
        <v>70</v>
      </c>
      <c r="K38" s="58" t="s">
        <v>1822</v>
      </c>
      <c r="L38" s="2106"/>
      <c r="M38" s="2107"/>
      <c r="N38" s="200"/>
    </row>
    <row r="39" spans="2:14" s="101" customFormat="1" x14ac:dyDescent="0.3">
      <c r="B39" s="2078" t="s">
        <v>103</v>
      </c>
      <c r="C39" s="2079"/>
      <c r="D39" s="2079"/>
      <c r="E39" s="2079"/>
      <c r="F39" s="2079"/>
      <c r="G39" s="2079"/>
      <c r="H39" s="2079"/>
      <c r="I39" s="2079"/>
      <c r="J39" s="2079"/>
      <c r="K39" s="2080"/>
    </row>
    <row r="40" spans="2:14" s="101" customFormat="1" x14ac:dyDescent="0.3">
      <c r="B40" s="102">
        <v>2</v>
      </c>
      <c r="C40" s="116" t="s">
        <v>1790</v>
      </c>
      <c r="D40" s="57" t="s">
        <v>82</v>
      </c>
      <c r="E40" s="80">
        <v>40665</v>
      </c>
      <c r="F40" s="1007">
        <v>785</v>
      </c>
      <c r="G40" s="63" t="s">
        <v>910</v>
      </c>
      <c r="H40" s="167"/>
      <c r="I40" s="86"/>
      <c r="J40" s="7" t="s">
        <v>70</v>
      </c>
      <c r="K40" s="65" t="s">
        <v>4312</v>
      </c>
    </row>
    <row r="41" spans="2:14" s="101" customFormat="1" x14ac:dyDescent="0.3">
      <c r="B41" s="779">
        <v>3</v>
      </c>
      <c r="C41" s="113" t="s">
        <v>1792</v>
      </c>
      <c r="D41" s="57" t="s">
        <v>79</v>
      </c>
      <c r="E41" s="1271" t="s">
        <v>5450</v>
      </c>
      <c r="F41" s="1272">
        <v>0</v>
      </c>
      <c r="G41" s="50" t="s">
        <v>170</v>
      </c>
      <c r="H41" s="60"/>
      <c r="I41" s="111" t="s">
        <v>1793</v>
      </c>
      <c r="J41" s="7" t="s">
        <v>70</v>
      </c>
      <c r="K41" s="106" t="s">
        <v>1794</v>
      </c>
    </row>
    <row r="42" spans="2:14" s="101" customFormat="1" x14ac:dyDescent="0.3">
      <c r="B42" s="779">
        <v>4</v>
      </c>
      <c r="C42" s="113" t="s">
        <v>1809</v>
      </c>
      <c r="D42" s="170" t="s">
        <v>38</v>
      </c>
      <c r="E42" s="110">
        <v>42289</v>
      </c>
      <c r="F42" s="71">
        <v>249</v>
      </c>
      <c r="G42" s="50" t="s">
        <v>1139</v>
      </c>
      <c r="H42" s="60" t="s">
        <v>1151</v>
      </c>
      <c r="I42" s="60"/>
      <c r="J42" s="7" t="s">
        <v>70</v>
      </c>
      <c r="K42" s="106"/>
    </row>
    <row r="43" spans="2:14" s="101" customFormat="1" x14ac:dyDescent="0.3">
      <c r="B43" s="779">
        <v>5</v>
      </c>
      <c r="C43" s="113" t="s">
        <v>4313</v>
      </c>
      <c r="D43" s="112" t="s">
        <v>127</v>
      </c>
      <c r="E43" s="110">
        <v>42563</v>
      </c>
      <c r="F43" s="71">
        <v>650</v>
      </c>
      <c r="G43" s="50" t="s">
        <v>1826</v>
      </c>
      <c r="H43" s="60"/>
      <c r="I43" s="60" t="s">
        <v>1827</v>
      </c>
      <c r="J43" s="7" t="s">
        <v>70</v>
      </c>
      <c r="K43" s="106" t="s">
        <v>1775</v>
      </c>
    </row>
    <row r="44" spans="2:14" s="101" customFormat="1" x14ac:dyDescent="0.3">
      <c r="B44" s="779">
        <v>6</v>
      </c>
      <c r="C44" s="109" t="s">
        <v>78</v>
      </c>
      <c r="D44" s="112" t="s">
        <v>55</v>
      </c>
      <c r="E44" s="1271" t="s">
        <v>5450</v>
      </c>
      <c r="F44" s="1272">
        <v>0</v>
      </c>
      <c r="G44" s="1236" t="s">
        <v>1659</v>
      </c>
      <c r="H44" s="60"/>
      <c r="I44" s="60"/>
      <c r="J44" s="7" t="s">
        <v>70</v>
      </c>
      <c r="K44" s="106" t="s">
        <v>1775</v>
      </c>
    </row>
    <row r="45" spans="2:14" s="101" customFormat="1" ht="24" x14ac:dyDescent="0.3">
      <c r="B45" s="779">
        <v>7</v>
      </c>
      <c r="C45" s="114" t="s">
        <v>2780</v>
      </c>
      <c r="D45" s="170" t="s">
        <v>82</v>
      </c>
      <c r="E45" s="110">
        <v>42563</v>
      </c>
      <c r="F45" s="72">
        <v>530</v>
      </c>
      <c r="G45" s="1236" t="s">
        <v>1309</v>
      </c>
      <c r="H45" s="60" t="s">
        <v>1924</v>
      </c>
      <c r="I45" s="94"/>
      <c r="J45" s="94" t="s">
        <v>70</v>
      </c>
      <c r="K45" s="50" t="s">
        <v>4320</v>
      </c>
    </row>
    <row r="46" spans="2:14" s="101" customFormat="1" ht="26.25" customHeight="1" x14ac:dyDescent="0.3">
      <c r="B46" s="779">
        <v>8</v>
      </c>
      <c r="C46" s="114" t="s">
        <v>2650</v>
      </c>
      <c r="D46" s="170" t="s">
        <v>38</v>
      </c>
      <c r="E46" s="517">
        <v>42880</v>
      </c>
      <c r="F46" s="518">
        <v>799</v>
      </c>
      <c r="G46" s="1236" t="s">
        <v>1306</v>
      </c>
      <c r="H46" s="94" t="s">
        <v>2651</v>
      </c>
      <c r="I46" s="94"/>
      <c r="J46" s="94" t="s">
        <v>70</v>
      </c>
      <c r="K46" s="50" t="s">
        <v>4322</v>
      </c>
    </row>
    <row r="47" spans="2:14" s="101" customFormat="1" x14ac:dyDescent="0.3">
      <c r="B47" s="779">
        <v>9</v>
      </c>
      <c r="C47" s="113" t="s">
        <v>78</v>
      </c>
      <c r="D47" s="112" t="s">
        <v>55</v>
      </c>
      <c r="E47" s="1271" t="s">
        <v>5450</v>
      </c>
      <c r="F47" s="1272">
        <v>0</v>
      </c>
      <c r="G47" s="50" t="s">
        <v>1238</v>
      </c>
      <c r="H47" s="60"/>
      <c r="I47" s="60"/>
      <c r="J47" s="7" t="s">
        <v>540</v>
      </c>
      <c r="K47" s="106"/>
    </row>
    <row r="48" spans="2:14" s="101" customFormat="1" x14ac:dyDescent="0.3">
      <c r="B48" s="779">
        <v>10</v>
      </c>
      <c r="C48" s="109" t="s">
        <v>78</v>
      </c>
      <c r="D48" s="112" t="s">
        <v>55</v>
      </c>
      <c r="E48" s="1271" t="s">
        <v>5450</v>
      </c>
      <c r="F48" s="1272">
        <v>0</v>
      </c>
      <c r="G48" s="50" t="s">
        <v>1238</v>
      </c>
      <c r="H48" s="60"/>
      <c r="I48" s="60"/>
      <c r="J48" s="7" t="s">
        <v>540</v>
      </c>
      <c r="K48" s="106"/>
    </row>
    <row r="49" spans="2:11" s="931" customFormat="1" x14ac:dyDescent="0.3">
      <c r="B49" s="883">
        <v>11</v>
      </c>
      <c r="C49" s="912" t="s">
        <v>1792</v>
      </c>
      <c r="D49" s="939" t="s">
        <v>82</v>
      </c>
      <c r="E49" s="895" t="s">
        <v>5450</v>
      </c>
      <c r="F49" s="896">
        <v>0</v>
      </c>
      <c r="G49" s="910" t="s">
        <v>1707</v>
      </c>
      <c r="H49" s="911"/>
      <c r="I49" s="911"/>
      <c r="J49" s="883" t="s">
        <v>540</v>
      </c>
      <c r="K49" s="914" t="s">
        <v>119</v>
      </c>
    </row>
    <row r="50" spans="2:11" s="101" customFormat="1" x14ac:dyDescent="0.3">
      <c r="B50" s="779">
        <v>12</v>
      </c>
      <c r="C50" s="109" t="s">
        <v>232</v>
      </c>
      <c r="D50" s="112" t="s">
        <v>79</v>
      </c>
      <c r="E50" s="1271" t="s">
        <v>5450</v>
      </c>
      <c r="F50" s="1272">
        <v>0</v>
      </c>
      <c r="G50" s="1236" t="s">
        <v>889</v>
      </c>
      <c r="H50" s="60"/>
      <c r="I50" s="60"/>
      <c r="J50" s="7" t="s">
        <v>540</v>
      </c>
      <c r="K50" s="106" t="s">
        <v>119</v>
      </c>
    </row>
    <row r="51" spans="2:11" s="931" customFormat="1" x14ac:dyDescent="0.3">
      <c r="B51" s="883">
        <v>13</v>
      </c>
      <c r="C51" s="893" t="s">
        <v>4321</v>
      </c>
      <c r="D51" s="940" t="s">
        <v>82</v>
      </c>
      <c r="E51" s="895" t="s">
        <v>5450</v>
      </c>
      <c r="F51" s="896">
        <v>0</v>
      </c>
      <c r="G51" s="897"/>
      <c r="H51" s="911"/>
      <c r="I51" s="911"/>
      <c r="J51" s="883" t="s">
        <v>540</v>
      </c>
      <c r="K51" s="914" t="s">
        <v>119</v>
      </c>
    </row>
    <row r="52" spans="2:11" s="101" customFormat="1" x14ac:dyDescent="0.3">
      <c r="B52" s="2078" t="s">
        <v>4589</v>
      </c>
      <c r="C52" s="2079"/>
      <c r="D52" s="2079"/>
      <c r="E52" s="2079"/>
      <c r="F52" s="2079"/>
      <c r="G52" s="2079"/>
      <c r="H52" s="2079"/>
      <c r="I52" s="2079"/>
      <c r="J52" s="2079"/>
      <c r="K52" s="2080"/>
    </row>
    <row r="53" spans="2:11" s="101" customFormat="1" x14ac:dyDescent="0.3">
      <c r="B53" s="780">
        <v>1</v>
      </c>
      <c r="C53" s="117" t="s">
        <v>78</v>
      </c>
      <c r="D53" s="356" t="s">
        <v>1414</v>
      </c>
      <c r="E53" s="1271" t="s">
        <v>5450</v>
      </c>
      <c r="F53" s="1272">
        <v>0</v>
      </c>
      <c r="G53" s="12"/>
      <c r="H53" s="184"/>
      <c r="I53" s="780"/>
      <c r="J53" s="7" t="s">
        <v>70</v>
      </c>
      <c r="K53" s="44"/>
    </row>
    <row r="54" spans="2:11" s="101" customFormat="1" x14ac:dyDescent="0.3">
      <c r="B54" s="2078" t="s">
        <v>1836</v>
      </c>
      <c r="C54" s="2079"/>
      <c r="D54" s="2079"/>
      <c r="E54" s="2079"/>
      <c r="F54" s="2079"/>
      <c r="G54" s="2079"/>
      <c r="H54" s="2079"/>
      <c r="I54" s="2079"/>
      <c r="J54" s="2079"/>
      <c r="K54" s="2080"/>
    </row>
    <row r="55" spans="2:11" s="101" customFormat="1" x14ac:dyDescent="0.3">
      <c r="B55" s="102">
        <v>1</v>
      </c>
      <c r="C55" s="109" t="s">
        <v>1837</v>
      </c>
      <c r="D55" s="112" t="s">
        <v>1838</v>
      </c>
      <c r="E55" s="1271" t="s">
        <v>5450</v>
      </c>
      <c r="F55" s="1272">
        <v>0</v>
      </c>
      <c r="G55" s="50" t="s">
        <v>1839</v>
      </c>
      <c r="H55" s="60" t="s">
        <v>1840</v>
      </c>
      <c r="I55" s="126"/>
      <c r="J55" s="7" t="s">
        <v>70</v>
      </c>
      <c r="K55" s="106"/>
    </row>
    <row r="56" spans="2:11" s="101" customFormat="1" x14ac:dyDescent="0.3">
      <c r="B56" s="2078" t="s">
        <v>1841</v>
      </c>
      <c r="C56" s="2079"/>
      <c r="D56" s="2079"/>
      <c r="E56" s="2079"/>
      <c r="F56" s="2079"/>
      <c r="G56" s="2079"/>
      <c r="H56" s="2079"/>
      <c r="I56" s="2079"/>
      <c r="J56" s="2079"/>
      <c r="K56" s="2080"/>
    </row>
    <row r="57" spans="2:11" s="101" customFormat="1" x14ac:dyDescent="0.3">
      <c r="B57" s="102">
        <v>1</v>
      </c>
      <c r="C57" s="109" t="s">
        <v>1877</v>
      </c>
      <c r="D57" s="112" t="s">
        <v>1833</v>
      </c>
      <c r="E57" s="1271" t="s">
        <v>5450</v>
      </c>
      <c r="F57" s="1272">
        <v>0</v>
      </c>
      <c r="G57" s="50" t="s">
        <v>1139</v>
      </c>
      <c r="H57" s="60"/>
      <c r="I57" s="169" t="s">
        <v>1834</v>
      </c>
      <c r="J57" s="7" t="s">
        <v>70</v>
      </c>
      <c r="K57" s="106"/>
    </row>
    <row r="58" spans="2:11" s="101" customFormat="1" x14ac:dyDescent="0.3">
      <c r="B58" s="7">
        <v>2</v>
      </c>
      <c r="C58" s="109" t="s">
        <v>1842</v>
      </c>
      <c r="D58" s="112" t="s">
        <v>1833</v>
      </c>
      <c r="E58" s="1271" t="s">
        <v>5450</v>
      </c>
      <c r="F58" s="1272">
        <v>0</v>
      </c>
      <c r="G58" s="50" t="s">
        <v>1139</v>
      </c>
      <c r="H58" s="60" t="s">
        <v>1843</v>
      </c>
      <c r="I58" s="169"/>
      <c r="J58" s="7" t="s">
        <v>66</v>
      </c>
      <c r="K58" s="106" t="s">
        <v>119</v>
      </c>
    </row>
    <row r="59" spans="2:11" s="101" customFormat="1" x14ac:dyDescent="0.3">
      <c r="B59" s="2078" t="s">
        <v>1435</v>
      </c>
      <c r="C59" s="2079"/>
      <c r="D59" s="2079"/>
      <c r="E59" s="2079"/>
      <c r="F59" s="2079"/>
      <c r="G59" s="2079"/>
      <c r="H59" s="2079"/>
      <c r="I59" s="2079"/>
      <c r="J59" s="2079"/>
      <c r="K59" s="2080"/>
    </row>
    <row r="60" spans="2:11" s="101" customFormat="1" ht="42" customHeight="1" x14ac:dyDescent="0.3">
      <c r="B60" s="102">
        <v>1</v>
      </c>
      <c r="C60" s="109" t="s">
        <v>78</v>
      </c>
      <c r="D60" s="112" t="s">
        <v>79</v>
      </c>
      <c r="E60" s="1271" t="s">
        <v>5450</v>
      </c>
      <c r="F60" s="2026">
        <v>0</v>
      </c>
      <c r="G60" s="1236" t="s">
        <v>889</v>
      </c>
      <c r="H60" s="60"/>
      <c r="I60" s="111" t="s">
        <v>1828</v>
      </c>
      <c r="J60" s="7" t="s">
        <v>70</v>
      </c>
      <c r="K60" s="193" t="s">
        <v>5173</v>
      </c>
    </row>
    <row r="61" spans="2:11" s="101" customFormat="1" ht="41.25" customHeight="1" x14ac:dyDescent="0.3">
      <c r="B61" s="102">
        <v>2</v>
      </c>
      <c r="C61" s="109" t="s">
        <v>78</v>
      </c>
      <c r="D61" s="112" t="s">
        <v>82</v>
      </c>
      <c r="E61" s="1271" t="s">
        <v>5450</v>
      </c>
      <c r="F61" s="2027"/>
      <c r="G61" s="1236"/>
      <c r="H61" s="60" t="s">
        <v>1516</v>
      </c>
      <c r="I61" s="60"/>
      <c r="J61" s="7" t="s">
        <v>70</v>
      </c>
      <c r="K61" s="193" t="s">
        <v>5173</v>
      </c>
    </row>
    <row r="62" spans="2:11" s="101" customFormat="1" x14ac:dyDescent="0.3">
      <c r="B62" s="2078" t="s">
        <v>931</v>
      </c>
      <c r="C62" s="2079"/>
      <c r="D62" s="2079"/>
      <c r="E62" s="2079"/>
      <c r="F62" s="2079"/>
      <c r="G62" s="2079"/>
      <c r="H62" s="2079"/>
      <c r="I62" s="2079"/>
      <c r="J62" s="2079"/>
      <c r="K62" s="2080"/>
    </row>
    <row r="63" spans="2:11" s="101" customFormat="1" ht="17.25" customHeight="1" x14ac:dyDescent="0.3">
      <c r="B63" s="102">
        <v>1</v>
      </c>
      <c r="C63" s="119" t="s">
        <v>1779</v>
      </c>
      <c r="D63" s="185" t="s">
        <v>48</v>
      </c>
      <c r="E63" s="23">
        <v>40961</v>
      </c>
      <c r="F63" s="196">
        <v>1203.28</v>
      </c>
      <c r="G63" s="1234" t="s">
        <v>958</v>
      </c>
      <c r="H63" s="100" t="s">
        <v>1786</v>
      </c>
      <c r="I63" s="86"/>
      <c r="J63" s="7" t="s">
        <v>70</v>
      </c>
      <c r="K63" s="63"/>
    </row>
    <row r="64" spans="2:11" s="101" customFormat="1" ht="17.25" customHeight="1" x14ac:dyDescent="0.3">
      <c r="B64" s="102">
        <v>2</v>
      </c>
      <c r="C64" s="119" t="s">
        <v>3026</v>
      </c>
      <c r="D64" s="185" t="s">
        <v>48</v>
      </c>
      <c r="E64" s="23">
        <v>43614</v>
      </c>
      <c r="F64" s="196">
        <v>743.83</v>
      </c>
      <c r="G64" s="1234" t="s">
        <v>2087</v>
      </c>
      <c r="H64" s="100"/>
      <c r="I64" s="86"/>
      <c r="J64" s="7" t="s">
        <v>70</v>
      </c>
      <c r="K64" s="63" t="s">
        <v>4305</v>
      </c>
    </row>
    <row r="65" spans="2:11" s="101" customFormat="1" x14ac:dyDescent="0.3">
      <c r="B65" s="2078" t="s">
        <v>1867</v>
      </c>
      <c r="C65" s="2079"/>
      <c r="D65" s="2079"/>
      <c r="E65" s="2079"/>
      <c r="F65" s="2079"/>
      <c r="G65" s="2079"/>
      <c r="H65" s="2079"/>
      <c r="I65" s="2079"/>
      <c r="J65" s="2079"/>
      <c r="K65" s="2080"/>
    </row>
    <row r="66" spans="2:11" s="101" customFormat="1" ht="26.25" customHeight="1" x14ac:dyDescent="0.3">
      <c r="B66" s="102">
        <v>1</v>
      </c>
      <c r="C66" s="119" t="s">
        <v>1868</v>
      </c>
      <c r="D66" s="201" t="s">
        <v>1869</v>
      </c>
      <c r="E66" s="23">
        <v>42403</v>
      </c>
      <c r="F66" s="196">
        <v>184.9</v>
      </c>
      <c r="G66" s="1234" t="s">
        <v>3037</v>
      </c>
      <c r="H66" s="100"/>
      <c r="I66" s="86"/>
      <c r="J66" s="7" t="s">
        <v>70</v>
      </c>
      <c r="K66" s="65" t="s">
        <v>4314</v>
      </c>
    </row>
    <row r="67" spans="2:11" s="101" customFormat="1" ht="23.25" customHeight="1" x14ac:dyDescent="0.3">
      <c r="B67" s="137">
        <v>2</v>
      </c>
      <c r="C67" s="119" t="s">
        <v>1812</v>
      </c>
      <c r="D67" s="185" t="s">
        <v>3035</v>
      </c>
      <c r="E67" s="23">
        <v>44033</v>
      </c>
      <c r="F67" s="196">
        <v>59.95</v>
      </c>
      <c r="G67" s="1234" t="s">
        <v>3036</v>
      </c>
      <c r="H67" s="100"/>
      <c r="I67" s="86"/>
      <c r="J67" s="7" t="s">
        <v>70</v>
      </c>
      <c r="K67" s="63" t="s">
        <v>4315</v>
      </c>
    </row>
    <row r="68" spans="2:11" s="101" customFormat="1" x14ac:dyDescent="0.3">
      <c r="B68" s="137">
        <v>3</v>
      </c>
      <c r="C68" s="119" t="s">
        <v>1813</v>
      </c>
      <c r="D68" s="185" t="s">
        <v>3035</v>
      </c>
      <c r="E68" s="23">
        <v>44033</v>
      </c>
      <c r="F68" s="196">
        <v>82.5</v>
      </c>
      <c r="G68" s="1234" t="s">
        <v>3037</v>
      </c>
      <c r="H68" s="100" t="s">
        <v>3038</v>
      </c>
      <c r="I68" s="86"/>
      <c r="J68" s="7" t="s">
        <v>70</v>
      </c>
      <c r="K68" s="63" t="s">
        <v>4316</v>
      </c>
    </row>
    <row r="69" spans="2:11" s="101" customFormat="1" x14ac:dyDescent="0.3">
      <c r="B69" s="2078" t="s">
        <v>134</v>
      </c>
      <c r="C69" s="2079"/>
      <c r="D69" s="2079"/>
      <c r="E69" s="2079"/>
      <c r="F69" s="2079"/>
      <c r="G69" s="2079"/>
      <c r="H69" s="2079"/>
      <c r="I69" s="2079"/>
      <c r="J69" s="2079"/>
      <c r="K69" s="2080"/>
    </row>
    <row r="70" spans="2:11" s="101" customFormat="1" x14ac:dyDescent="0.3">
      <c r="B70" s="102">
        <v>1</v>
      </c>
      <c r="C70" s="119" t="s">
        <v>3805</v>
      </c>
      <c r="D70" s="185" t="s">
        <v>135</v>
      </c>
      <c r="E70" s="777">
        <v>44277</v>
      </c>
      <c r="F70" s="778">
        <v>1699</v>
      </c>
      <c r="G70" s="1234" t="s">
        <v>3449</v>
      </c>
      <c r="H70" s="119" t="s">
        <v>4295</v>
      </c>
      <c r="I70" s="86"/>
      <c r="J70" s="7" t="s">
        <v>70</v>
      </c>
      <c r="K70" s="63"/>
    </row>
    <row r="71" spans="2:11" s="101" customFormat="1" x14ac:dyDescent="0.3">
      <c r="B71" s="2078" t="s">
        <v>975</v>
      </c>
      <c r="C71" s="2079"/>
      <c r="D71" s="2079"/>
      <c r="E71" s="2079"/>
      <c r="F71" s="2079"/>
      <c r="G71" s="2079"/>
      <c r="H71" s="2079"/>
      <c r="I71" s="2079"/>
      <c r="J71" s="2079"/>
      <c r="K71" s="2080"/>
    </row>
    <row r="72" spans="2:11" s="101" customFormat="1" ht="27" customHeight="1" x14ac:dyDescent="0.3">
      <c r="B72" s="102">
        <v>1</v>
      </c>
      <c r="C72" s="119" t="s">
        <v>1866</v>
      </c>
      <c r="D72" s="185" t="s">
        <v>4323</v>
      </c>
      <c r="E72" s="23">
        <v>44193</v>
      </c>
      <c r="F72" s="196">
        <v>46.95</v>
      </c>
      <c r="G72" s="1234" t="s">
        <v>5174</v>
      </c>
      <c r="H72" s="100"/>
      <c r="I72" s="86"/>
      <c r="J72" s="7"/>
      <c r="K72" s="228" t="s">
        <v>5377</v>
      </c>
    </row>
    <row r="73" spans="2:11" s="101" customFormat="1" ht="18" customHeight="1" x14ac:dyDescent="0.3">
      <c r="B73" s="2070" t="s">
        <v>1318</v>
      </c>
      <c r="C73" s="2071"/>
      <c r="D73" s="2071"/>
      <c r="E73" s="2071"/>
      <c r="F73" s="2071"/>
      <c r="G73" s="2071"/>
      <c r="H73" s="2071"/>
      <c r="I73" s="2071"/>
      <c r="J73" s="2071"/>
      <c r="K73" s="2072"/>
    </row>
    <row r="74" spans="2:11" s="101" customFormat="1" ht="27.75" customHeight="1" x14ac:dyDescent="0.3">
      <c r="B74" s="7">
        <v>1</v>
      </c>
      <c r="C74" s="109" t="s">
        <v>1805</v>
      </c>
      <c r="D74" s="112" t="s">
        <v>127</v>
      </c>
      <c r="E74" s="110">
        <v>40877</v>
      </c>
      <c r="F74" s="54">
        <v>875</v>
      </c>
      <c r="G74" s="1236" t="s">
        <v>1806</v>
      </c>
      <c r="H74" s="57"/>
      <c r="I74" s="7" t="s">
        <v>4278</v>
      </c>
      <c r="J74" s="7"/>
      <c r="K74" s="57" t="s">
        <v>4317</v>
      </c>
    </row>
    <row r="75" spans="2:11" s="101" customFormat="1" ht="18.75" customHeight="1" x14ac:dyDescent="0.3">
      <c r="B75" s="7">
        <v>2</v>
      </c>
      <c r="C75" s="109" t="s">
        <v>1570</v>
      </c>
      <c r="D75" s="112" t="s">
        <v>486</v>
      </c>
      <c r="E75" s="110">
        <v>38718</v>
      </c>
      <c r="F75" s="54">
        <v>80</v>
      </c>
      <c r="G75" s="1236"/>
      <c r="H75" s="57"/>
      <c r="I75" s="7"/>
      <c r="J75" s="7"/>
      <c r="K75" s="57" t="s">
        <v>1844</v>
      </c>
    </row>
    <row r="76" spans="2:11" s="101" customFormat="1" ht="48.75" customHeight="1" x14ac:dyDescent="0.3">
      <c r="B76" s="7">
        <v>3</v>
      </c>
      <c r="C76" s="109" t="s">
        <v>1845</v>
      </c>
      <c r="D76" s="112" t="s">
        <v>1846</v>
      </c>
      <c r="E76" s="110">
        <v>40633</v>
      </c>
      <c r="F76" s="54">
        <v>1130</v>
      </c>
      <c r="G76" s="1236"/>
      <c r="H76" s="57"/>
      <c r="I76" s="7"/>
      <c r="J76" s="7"/>
      <c r="K76" s="57" t="s">
        <v>1847</v>
      </c>
    </row>
    <row r="77" spans="2:11" s="101" customFormat="1" ht="27" customHeight="1" x14ac:dyDescent="0.3">
      <c r="B77" s="7">
        <v>4</v>
      </c>
      <c r="C77" s="188" t="s">
        <v>1731</v>
      </c>
      <c r="D77" s="57" t="s">
        <v>9</v>
      </c>
      <c r="E77" s="110">
        <v>40633</v>
      </c>
      <c r="F77" s="45">
        <v>138</v>
      </c>
      <c r="G77" s="1236"/>
      <c r="H77" s="167"/>
      <c r="I77" s="86"/>
      <c r="J77" s="7"/>
      <c r="K77" s="57" t="s">
        <v>1848</v>
      </c>
    </row>
    <row r="78" spans="2:11" s="101" customFormat="1" ht="30" customHeight="1" x14ac:dyDescent="0.3">
      <c r="B78" s="7">
        <v>5</v>
      </c>
      <c r="C78" s="109" t="s">
        <v>1852</v>
      </c>
      <c r="D78" s="112" t="s">
        <v>1853</v>
      </c>
      <c r="E78" s="110">
        <v>40633</v>
      </c>
      <c r="F78" s="54">
        <v>150</v>
      </c>
      <c r="G78" s="1236"/>
      <c r="H78" s="121"/>
      <c r="I78" s="7"/>
      <c r="J78" s="7"/>
      <c r="K78" s="57" t="s">
        <v>1854</v>
      </c>
    </row>
    <row r="79" spans="2:11" s="101" customFormat="1" ht="28.5" customHeight="1" x14ac:dyDescent="0.3">
      <c r="B79" s="7">
        <v>6</v>
      </c>
      <c r="C79" s="109" t="s">
        <v>1855</v>
      </c>
      <c r="D79" s="112" t="s">
        <v>1856</v>
      </c>
      <c r="E79" s="110">
        <v>43062</v>
      </c>
      <c r="F79" s="54">
        <v>195</v>
      </c>
      <c r="G79" s="1236"/>
      <c r="H79" s="121"/>
      <c r="I79" s="7"/>
      <c r="J79" s="7"/>
      <c r="K79" s="57" t="s">
        <v>77</v>
      </c>
    </row>
    <row r="80" spans="2:11" s="101" customFormat="1" x14ac:dyDescent="0.3">
      <c r="B80" s="7">
        <v>7</v>
      </c>
      <c r="C80" s="116" t="s">
        <v>1803</v>
      </c>
      <c r="D80" s="57" t="s">
        <v>1859</v>
      </c>
      <c r="E80" s="80">
        <v>42823</v>
      </c>
      <c r="F80" s="168">
        <v>18.899999999999999</v>
      </c>
      <c r="G80" s="63"/>
      <c r="H80" s="167"/>
      <c r="I80" s="86"/>
      <c r="J80" s="7" t="s">
        <v>70</v>
      </c>
      <c r="K80" s="65" t="s">
        <v>1860</v>
      </c>
    </row>
    <row r="81" spans="2:11" s="101" customFormat="1" x14ac:dyDescent="0.3">
      <c r="B81" s="7">
        <v>8</v>
      </c>
      <c r="C81" s="116" t="s">
        <v>1804</v>
      </c>
      <c r="D81" s="57" t="s">
        <v>1859</v>
      </c>
      <c r="E81" s="80">
        <v>42823</v>
      </c>
      <c r="F81" s="168">
        <v>18.899999999999999</v>
      </c>
      <c r="G81" s="63"/>
      <c r="H81" s="167"/>
      <c r="I81" s="86"/>
      <c r="J81" s="7" t="s">
        <v>70</v>
      </c>
      <c r="K81" s="65" t="s">
        <v>1861</v>
      </c>
    </row>
    <row r="82" spans="2:11" s="101" customFormat="1" x14ac:dyDescent="0.3">
      <c r="B82" s="7">
        <v>9</v>
      </c>
      <c r="C82" s="116" t="s">
        <v>1857</v>
      </c>
      <c r="D82" s="57" t="s">
        <v>1859</v>
      </c>
      <c r="E82" s="80">
        <v>42823</v>
      </c>
      <c r="F82" s="168">
        <v>18.899999999999999</v>
      </c>
      <c r="G82" s="63"/>
      <c r="H82" s="167"/>
      <c r="I82" s="86"/>
      <c r="J82" s="7" t="s">
        <v>70</v>
      </c>
      <c r="K82" s="65" t="s">
        <v>1862</v>
      </c>
    </row>
    <row r="83" spans="2:11" s="101" customFormat="1" x14ac:dyDescent="0.3">
      <c r="B83" s="7">
        <v>10</v>
      </c>
      <c r="C83" s="116" t="s">
        <v>1858</v>
      </c>
      <c r="D83" s="57" t="s">
        <v>1859</v>
      </c>
      <c r="E83" s="80">
        <v>42823</v>
      </c>
      <c r="F83" s="168">
        <v>18.899999999999999</v>
      </c>
      <c r="G83" s="63"/>
      <c r="H83" s="167"/>
      <c r="I83" s="86"/>
      <c r="J83" s="7" t="s">
        <v>70</v>
      </c>
      <c r="K83" s="65" t="s">
        <v>1863</v>
      </c>
    </row>
    <row r="84" spans="2:11" s="101" customFormat="1" ht="30.75" customHeight="1" x14ac:dyDescent="0.3">
      <c r="B84" s="7">
        <v>11</v>
      </c>
      <c r="C84" s="119" t="s">
        <v>1866</v>
      </c>
      <c r="D84" s="201" t="s">
        <v>1864</v>
      </c>
      <c r="E84" s="23">
        <v>43031</v>
      </c>
      <c r="F84" s="196">
        <v>615.85</v>
      </c>
      <c r="G84" s="1234"/>
      <c r="H84" s="100"/>
      <c r="I84" s="86"/>
      <c r="J84" s="7" t="s">
        <v>70</v>
      </c>
      <c r="K84" s="65" t="s">
        <v>1865</v>
      </c>
    </row>
    <row r="85" spans="2:11" s="101" customFormat="1" ht="26.4" x14ac:dyDescent="0.3">
      <c r="B85" s="7">
        <v>12</v>
      </c>
      <c r="C85" s="119" t="s">
        <v>1871</v>
      </c>
      <c r="D85" s="201" t="s">
        <v>1872</v>
      </c>
      <c r="E85" s="23">
        <v>40633</v>
      </c>
      <c r="F85" s="2005">
        <v>817</v>
      </c>
      <c r="G85" s="1234"/>
      <c r="H85" s="100"/>
      <c r="I85" s="86"/>
      <c r="J85" s="7" t="s">
        <v>70</v>
      </c>
      <c r="K85" s="65" t="s">
        <v>1874</v>
      </c>
    </row>
    <row r="86" spans="2:11" s="101" customFormat="1" x14ac:dyDescent="0.3">
      <c r="B86" s="7">
        <v>13</v>
      </c>
      <c r="C86" s="119" t="s">
        <v>1873</v>
      </c>
      <c r="D86" s="201" t="s">
        <v>1872</v>
      </c>
      <c r="E86" s="23">
        <v>40633</v>
      </c>
      <c r="F86" s="2006"/>
      <c r="G86" s="1234"/>
      <c r="H86" s="100"/>
      <c r="I86" s="86"/>
      <c r="J86" s="7" t="s">
        <v>70</v>
      </c>
      <c r="K86" s="65" t="s">
        <v>1851</v>
      </c>
    </row>
    <row r="87" spans="2:11" s="101" customFormat="1" ht="52.8" x14ac:dyDescent="0.3">
      <c r="B87" s="7">
        <v>14</v>
      </c>
      <c r="C87" s="99" t="s">
        <v>1776</v>
      </c>
      <c r="D87" s="185" t="s">
        <v>1446</v>
      </c>
      <c r="E87" s="99" t="s">
        <v>244</v>
      </c>
      <c r="F87" s="196">
        <v>180</v>
      </c>
      <c r="G87" s="1234"/>
      <c r="H87" s="100"/>
      <c r="I87" s="86"/>
      <c r="J87" s="7" t="s">
        <v>70</v>
      </c>
      <c r="K87" s="964" t="s">
        <v>5313</v>
      </c>
    </row>
    <row r="88" spans="2:11" s="101" customFormat="1" ht="26.25" customHeight="1" x14ac:dyDescent="0.3">
      <c r="B88" s="7">
        <v>15</v>
      </c>
      <c r="C88" s="109" t="s">
        <v>1788</v>
      </c>
      <c r="D88" s="198" t="s">
        <v>1789</v>
      </c>
      <c r="E88" s="110">
        <v>40633</v>
      </c>
      <c r="F88" s="54">
        <v>73</v>
      </c>
      <c r="G88" s="1236"/>
      <c r="H88" s="69"/>
      <c r="I88" s="86"/>
      <c r="J88" s="7" t="s">
        <v>70</v>
      </c>
      <c r="K88" s="917" t="s">
        <v>5314</v>
      </c>
    </row>
    <row r="89" spans="2:11" s="101" customFormat="1" ht="28.5" customHeight="1" x14ac:dyDescent="0.3">
      <c r="B89" s="7">
        <v>16</v>
      </c>
      <c r="C89" s="99" t="s">
        <v>1777</v>
      </c>
      <c r="D89" s="185" t="s">
        <v>5316</v>
      </c>
      <c r="E89" s="99" t="s">
        <v>1778</v>
      </c>
      <c r="F89" s="196">
        <v>82.55</v>
      </c>
      <c r="G89" s="1234"/>
      <c r="H89" s="100"/>
      <c r="I89" s="86"/>
      <c r="J89" s="7" t="s">
        <v>70</v>
      </c>
      <c r="K89" s="63" t="s">
        <v>1785</v>
      </c>
    </row>
    <row r="90" spans="2:11" s="101" customFormat="1" ht="30.75" customHeight="1" x14ac:dyDescent="0.3">
      <c r="B90" s="7">
        <v>17</v>
      </c>
      <c r="C90" s="116" t="s">
        <v>1870</v>
      </c>
      <c r="D90" s="79" t="s">
        <v>227</v>
      </c>
      <c r="E90" s="1271" t="s">
        <v>5450</v>
      </c>
      <c r="F90" s="1272">
        <v>0</v>
      </c>
      <c r="G90" s="63"/>
      <c r="H90" s="167"/>
      <c r="I90" s="86"/>
      <c r="J90" s="7" t="s">
        <v>70</v>
      </c>
      <c r="K90" s="65" t="s">
        <v>5317</v>
      </c>
    </row>
    <row r="91" spans="2:11" s="101" customFormat="1" ht="42" customHeight="1" x14ac:dyDescent="0.3">
      <c r="B91" s="7">
        <v>18</v>
      </c>
      <c r="C91" s="116" t="s">
        <v>1790</v>
      </c>
      <c r="D91" s="57" t="s">
        <v>79</v>
      </c>
      <c r="E91" s="1004">
        <v>40665</v>
      </c>
      <c r="F91" s="1272">
        <v>0</v>
      </c>
      <c r="G91" s="63" t="s">
        <v>1027</v>
      </c>
      <c r="H91" s="167"/>
      <c r="I91" s="86" t="s">
        <v>1791</v>
      </c>
      <c r="J91" s="7" t="s">
        <v>70</v>
      </c>
      <c r="K91" s="917" t="s">
        <v>5330</v>
      </c>
    </row>
    <row r="92" spans="2:11" s="101" customFormat="1" ht="18.75" customHeight="1" x14ac:dyDescent="0.3">
      <c r="B92" s="2078" t="s">
        <v>205</v>
      </c>
      <c r="C92" s="2079"/>
      <c r="D92" s="2079"/>
      <c r="E92" s="2079"/>
      <c r="F92" s="2079"/>
      <c r="G92" s="2079"/>
      <c r="H92" s="2079"/>
      <c r="I92" s="2079"/>
      <c r="J92" s="2079"/>
      <c r="K92" s="2080"/>
    </row>
    <row r="93" spans="2:11" s="101" customFormat="1" ht="44.25" customHeight="1" x14ac:dyDescent="0.3">
      <c r="B93" s="7">
        <v>1</v>
      </c>
      <c r="C93" s="73" t="s">
        <v>1800</v>
      </c>
      <c r="D93" s="162" t="s">
        <v>1278</v>
      </c>
      <c r="E93" s="192">
        <v>42552</v>
      </c>
      <c r="F93" s="71">
        <v>46</v>
      </c>
      <c r="G93" s="917"/>
      <c r="H93" s="202"/>
      <c r="I93" s="7"/>
      <c r="J93" s="7"/>
      <c r="K93" s="58" t="s">
        <v>1801</v>
      </c>
    </row>
    <row r="94" spans="2:11" s="101" customFormat="1" ht="22.5" customHeight="1" x14ac:dyDescent="0.3">
      <c r="B94" s="7">
        <v>2</v>
      </c>
      <c r="C94" s="7" t="s">
        <v>1422</v>
      </c>
      <c r="D94" s="123" t="s">
        <v>1354</v>
      </c>
      <c r="E94" s="108">
        <v>40690</v>
      </c>
      <c r="F94" s="107">
        <v>118</v>
      </c>
      <c r="G94" s="7"/>
      <c r="H94" s="7"/>
      <c r="I94" s="7"/>
      <c r="J94" s="7"/>
      <c r="K94" s="106"/>
    </row>
    <row r="95" spans="2:11" s="101" customFormat="1" ht="66" x14ac:dyDescent="0.3">
      <c r="B95" s="7">
        <v>3</v>
      </c>
      <c r="C95" s="7" t="s">
        <v>1823</v>
      </c>
      <c r="D95" s="123" t="s">
        <v>127</v>
      </c>
      <c r="E95" s="108">
        <v>42422</v>
      </c>
      <c r="F95" s="107">
        <v>875</v>
      </c>
      <c r="G95" s="7" t="s">
        <v>889</v>
      </c>
      <c r="H95" s="7" t="s">
        <v>1683</v>
      </c>
      <c r="I95" s="7" t="s">
        <v>1824</v>
      </c>
      <c r="J95" s="7"/>
      <c r="K95" s="106" t="s">
        <v>1825</v>
      </c>
    </row>
    <row r="96" spans="2:11" ht="32.25" customHeight="1" x14ac:dyDescent="0.3">
      <c r="B96" s="7">
        <v>4</v>
      </c>
      <c r="C96" s="114" t="s">
        <v>78</v>
      </c>
      <c r="D96" s="170" t="s">
        <v>79</v>
      </c>
      <c r="E96" s="1271" t="s">
        <v>5450</v>
      </c>
      <c r="F96" s="1272">
        <v>0</v>
      </c>
      <c r="G96" s="1236" t="s">
        <v>901</v>
      </c>
      <c r="H96" s="94"/>
      <c r="I96" s="130" t="s">
        <v>2781</v>
      </c>
      <c r="J96" s="94" t="s">
        <v>70</v>
      </c>
      <c r="K96" s="50" t="s">
        <v>4319</v>
      </c>
    </row>
    <row r="97" spans="2:11" ht="24" x14ac:dyDescent="0.3">
      <c r="B97" s="7">
        <v>5</v>
      </c>
      <c r="C97" s="109" t="s">
        <v>1849</v>
      </c>
      <c r="D97" s="176" t="s">
        <v>1850</v>
      </c>
      <c r="E97" s="110">
        <v>40633</v>
      </c>
      <c r="F97" s="54">
        <v>138</v>
      </c>
      <c r="G97" s="1236"/>
      <c r="H97" s="57"/>
      <c r="I97" s="7"/>
      <c r="J97" s="7"/>
      <c r="K97" s="57" t="s">
        <v>1851</v>
      </c>
    </row>
    <row r="98" spans="2:11" x14ac:dyDescent="0.3">
      <c r="B98" s="637"/>
      <c r="C98" s="638"/>
      <c r="D98" s="639"/>
      <c r="E98" s="640"/>
      <c r="F98" s="641"/>
      <c r="G98" s="642"/>
      <c r="H98" s="643"/>
      <c r="I98" s="644"/>
      <c r="J98" s="643"/>
      <c r="K98" s="645"/>
    </row>
    <row r="99" spans="2:11" x14ac:dyDescent="0.3">
      <c r="B99" s="637"/>
      <c r="C99" s="638"/>
      <c r="D99" s="639"/>
      <c r="E99" s="640"/>
      <c r="F99" s="641"/>
      <c r="G99" s="642"/>
      <c r="H99" s="643"/>
      <c r="I99" s="644"/>
      <c r="J99" s="643"/>
      <c r="K99" s="645"/>
    </row>
    <row r="100" spans="2:11" x14ac:dyDescent="0.3">
      <c r="B100" s="637"/>
      <c r="C100" s="638"/>
      <c r="D100" s="639"/>
      <c r="E100" s="640"/>
      <c r="F100" s="641"/>
      <c r="G100" s="642"/>
      <c r="H100" s="643"/>
      <c r="I100" s="644"/>
      <c r="J100" s="643"/>
      <c r="K100" s="645"/>
    </row>
    <row r="101" spans="2:11" x14ac:dyDescent="0.3">
      <c r="B101" s="699"/>
      <c r="C101" s="699"/>
      <c r="D101" s="594"/>
      <c r="E101" s="3"/>
      <c r="G101" s="62"/>
      <c r="H101" s="40"/>
      <c r="I101" s="234"/>
      <c r="J101" s="1295"/>
      <c r="K101" s="234"/>
    </row>
    <row r="102" spans="2:11" x14ac:dyDescent="0.3">
      <c r="B102" s="2065" t="s">
        <v>4240</v>
      </c>
      <c r="C102" s="2065"/>
      <c r="D102" s="2065"/>
      <c r="E102" s="62"/>
      <c r="F102" s="61"/>
      <c r="G102" s="62"/>
      <c r="H102" s="40"/>
      <c r="I102" s="2082"/>
      <c r="J102" s="2082"/>
      <c r="K102" s="2082"/>
    </row>
    <row r="103" spans="2:11" x14ac:dyDescent="0.3">
      <c r="B103" s="2065" t="s">
        <v>4241</v>
      </c>
      <c r="C103" s="2065"/>
      <c r="D103" s="2065"/>
      <c r="E103" s="62"/>
      <c r="F103" s="61"/>
      <c r="G103" s="62"/>
      <c r="H103" s="40"/>
      <c r="I103" s="2082"/>
      <c r="J103" s="2082"/>
      <c r="K103" s="2082"/>
    </row>
    <row r="104" spans="2:11" x14ac:dyDescent="0.3">
      <c r="I104" s="234"/>
      <c r="J104" s="1295"/>
      <c r="K104" s="234"/>
    </row>
  </sheetData>
  <autoFilter ref="B5:K97" xr:uid="{00000000-0009-0000-0000-000012000000}"/>
  <mergeCells count="26">
    <mergeCell ref="L38:M38"/>
    <mergeCell ref="B21:K21"/>
    <mergeCell ref="K22:K29"/>
    <mergeCell ref="F60:F61"/>
    <mergeCell ref="B59:K59"/>
    <mergeCell ref="B39:K39"/>
    <mergeCell ref="B56:K56"/>
    <mergeCell ref="B36:K36"/>
    <mergeCell ref="B54:K54"/>
    <mergeCell ref="B52:K52"/>
    <mergeCell ref="B102:D102"/>
    <mergeCell ref="B103:D103"/>
    <mergeCell ref="B71:K71"/>
    <mergeCell ref="B2:K2"/>
    <mergeCell ref="B3:K3"/>
    <mergeCell ref="B4:K4"/>
    <mergeCell ref="B65:K65"/>
    <mergeCell ref="B92:K92"/>
    <mergeCell ref="F85:F86"/>
    <mergeCell ref="B6:K6"/>
    <mergeCell ref="B30:K30"/>
    <mergeCell ref="B62:K62"/>
    <mergeCell ref="B73:K73"/>
    <mergeCell ref="B69:K69"/>
    <mergeCell ref="I102:K102"/>
    <mergeCell ref="I103:K10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B1:P3780"/>
  <sheetViews>
    <sheetView zoomScale="80" zoomScaleNormal="80" workbookViewId="0">
      <pane ySplit="1" topLeftCell="A2" activePane="bottomLeft" state="frozen"/>
      <selection pane="bottomLeft" activeCell="D1590" sqref="D1590"/>
    </sheetView>
  </sheetViews>
  <sheetFormatPr baseColWidth="10" defaultColWidth="11.44140625" defaultRowHeight="14.4" x14ac:dyDescent="0.3"/>
  <cols>
    <col min="1" max="1" width="1.5546875" style="101" customWidth="1"/>
    <col min="2" max="2" width="5.5546875" style="101" customWidth="1"/>
    <col min="3" max="3" width="17.33203125" style="101" customWidth="1"/>
    <col min="4" max="4" width="29.5546875" style="101" customWidth="1"/>
    <col min="5" max="6" width="11.44140625" style="101"/>
    <col min="7" max="7" width="12" style="101" customWidth="1"/>
    <col min="8" max="8" width="11.44140625" style="101"/>
    <col min="9" max="9" width="15.109375" style="101" bestFit="1" customWidth="1"/>
    <col min="10" max="10" width="11.44140625" style="101"/>
    <col min="11" max="11" width="28.109375" style="159" customWidth="1"/>
    <col min="12" max="12" width="27.88671875" style="159" customWidth="1"/>
    <col min="13" max="13" width="30.88671875" style="101" customWidth="1"/>
    <col min="14" max="16384" width="11.44140625" style="101"/>
  </cols>
  <sheetData>
    <row r="1" spans="2:12" ht="26.25" customHeight="1" x14ac:dyDescent="0.3">
      <c r="B1" s="1971" t="s">
        <v>6009</v>
      </c>
      <c r="C1" s="1971"/>
      <c r="D1" s="1971"/>
      <c r="E1" s="1971"/>
      <c r="F1" s="1971"/>
      <c r="G1" s="1971"/>
      <c r="H1" s="1971"/>
      <c r="I1" s="1971"/>
      <c r="J1" s="1971"/>
      <c r="K1" s="1971"/>
      <c r="L1" s="1971"/>
    </row>
    <row r="2" spans="2:12" ht="18" customHeight="1" x14ac:dyDescent="0.3">
      <c r="B2" s="1972" t="s">
        <v>6010</v>
      </c>
      <c r="C2" s="1972"/>
      <c r="D2" s="1972"/>
      <c r="E2" s="1972"/>
      <c r="F2" s="1972"/>
      <c r="G2" s="1972"/>
      <c r="H2" s="1972"/>
      <c r="I2" s="1972"/>
      <c r="J2" s="1972"/>
      <c r="K2" s="1972"/>
      <c r="L2" s="1972"/>
    </row>
    <row r="3" spans="2:12" ht="18" customHeight="1" x14ac:dyDescent="0.3">
      <c r="B3" s="1973" t="s">
        <v>6011</v>
      </c>
      <c r="C3" s="1973"/>
      <c r="D3" s="1973"/>
      <c r="E3" s="1973"/>
      <c r="F3" s="1973"/>
      <c r="G3" s="1973"/>
      <c r="H3" s="1973"/>
      <c r="I3" s="1973"/>
      <c r="J3" s="1973"/>
      <c r="K3" s="1973"/>
      <c r="L3" s="1973"/>
    </row>
    <row r="4" spans="2:12" ht="26.4" x14ac:dyDescent="0.3">
      <c r="B4" s="305" t="s">
        <v>5676</v>
      </c>
      <c r="C4" s="306" t="s">
        <v>2</v>
      </c>
      <c r="D4" s="306" t="s">
        <v>6</v>
      </c>
      <c r="E4" s="308" t="s">
        <v>3</v>
      </c>
      <c r="F4" s="309" t="s">
        <v>4</v>
      </c>
      <c r="G4" s="309" t="s">
        <v>165</v>
      </c>
      <c r="H4" s="310" t="s">
        <v>71</v>
      </c>
      <c r="I4" s="310" t="s">
        <v>72</v>
      </c>
      <c r="J4" s="310" t="s">
        <v>69</v>
      </c>
      <c r="K4" s="311" t="s">
        <v>5</v>
      </c>
      <c r="L4" s="310" t="s">
        <v>5612</v>
      </c>
    </row>
    <row r="5" spans="2:12" s="183" customFormat="1" ht="21" hidden="1" customHeight="1" x14ac:dyDescent="0.3">
      <c r="B5" s="7">
        <v>1</v>
      </c>
      <c r="C5" s="119" t="s">
        <v>3487</v>
      </c>
      <c r="D5" s="18" t="s">
        <v>32</v>
      </c>
      <c r="E5" s="1812">
        <v>42495</v>
      </c>
      <c r="F5" s="42">
        <v>169</v>
      </c>
      <c r="G5" s="510"/>
      <c r="H5" s="147"/>
      <c r="I5" s="7"/>
      <c r="J5" s="7"/>
      <c r="K5" s="113" t="s">
        <v>4212</v>
      </c>
      <c r="L5" s="237" t="s">
        <v>5627</v>
      </c>
    </row>
    <row r="6" spans="2:12" s="183" customFormat="1" ht="17.25" hidden="1" customHeight="1" x14ac:dyDescent="0.3">
      <c r="B6" s="7">
        <f>B5+1</f>
        <v>2</v>
      </c>
      <c r="C6" s="119" t="s">
        <v>3488</v>
      </c>
      <c r="D6" s="18" t="s">
        <v>227</v>
      </c>
      <c r="E6" s="1812"/>
      <c r="F6" s="197"/>
      <c r="G6" s="402"/>
      <c r="H6" s="147"/>
      <c r="I6" s="7"/>
      <c r="J6" s="7"/>
      <c r="K6" s="94" t="s">
        <v>4213</v>
      </c>
      <c r="L6" s="237" t="s">
        <v>5627</v>
      </c>
    </row>
    <row r="7" spans="2:12" s="183" customFormat="1" hidden="1" x14ac:dyDescent="0.3">
      <c r="B7" s="7">
        <f t="shared" ref="B7:B70" si="0">B6+1</f>
        <v>3</v>
      </c>
      <c r="C7" s="119" t="s">
        <v>3491</v>
      </c>
      <c r="D7" s="18" t="s">
        <v>65</v>
      </c>
      <c r="E7" s="1812">
        <v>43025</v>
      </c>
      <c r="F7" s="248">
        <v>72</v>
      </c>
      <c r="G7" s="402"/>
      <c r="H7" s="147"/>
      <c r="I7" s="7"/>
      <c r="J7" s="7"/>
      <c r="K7" s="113" t="s">
        <v>4227</v>
      </c>
      <c r="L7" s="237" t="s">
        <v>5627</v>
      </c>
    </row>
    <row r="8" spans="2:12" s="232" customFormat="1" ht="36.75" hidden="1" customHeight="1" x14ac:dyDescent="0.3">
      <c r="B8" s="7">
        <f t="shared" si="0"/>
        <v>4</v>
      </c>
      <c r="C8" s="99" t="s">
        <v>4216</v>
      </c>
      <c r="D8" s="20" t="s">
        <v>4217</v>
      </c>
      <c r="E8" s="1812"/>
      <c r="F8" s="248"/>
      <c r="G8" s="407"/>
      <c r="H8" s="117"/>
      <c r="I8" s="1799"/>
      <c r="J8" s="1799"/>
      <c r="K8" s="113" t="s">
        <v>4218</v>
      </c>
      <c r="L8" s="237" t="s">
        <v>5627</v>
      </c>
    </row>
    <row r="9" spans="2:12" s="183" customFormat="1" ht="42" hidden="1" customHeight="1" x14ac:dyDescent="0.3">
      <c r="B9" s="7">
        <f t="shared" si="0"/>
        <v>5</v>
      </c>
      <c r="C9" s="461" t="s">
        <v>3501</v>
      </c>
      <c r="D9" s="511" t="s">
        <v>11</v>
      </c>
      <c r="E9" s="1783">
        <v>38718</v>
      </c>
      <c r="F9" s="462">
        <v>40</v>
      </c>
      <c r="G9" s="443"/>
      <c r="H9" s="147"/>
      <c r="I9" s="7"/>
      <c r="J9" s="7"/>
      <c r="K9" s="113" t="s">
        <v>4218</v>
      </c>
      <c r="L9" s="237" t="s">
        <v>5627</v>
      </c>
    </row>
    <row r="10" spans="2:12" s="183" customFormat="1" ht="39" hidden="1" customHeight="1" x14ac:dyDescent="0.3">
      <c r="B10" s="7">
        <f t="shared" si="0"/>
        <v>6</v>
      </c>
      <c r="C10" s="461" t="s">
        <v>4220</v>
      </c>
      <c r="D10" s="511" t="s">
        <v>4221</v>
      </c>
      <c r="E10" s="461"/>
      <c r="F10" s="462"/>
      <c r="G10" s="443"/>
      <c r="H10" s="147"/>
      <c r="I10" s="7"/>
      <c r="J10" s="7"/>
      <c r="K10" s="113" t="s">
        <v>4218</v>
      </c>
      <c r="L10" s="237" t="s">
        <v>5627</v>
      </c>
    </row>
    <row r="11" spans="2:12" s="183" customFormat="1" ht="24" hidden="1" x14ac:dyDescent="0.3">
      <c r="B11" s="7">
        <f t="shared" si="0"/>
        <v>7</v>
      </c>
      <c r="C11" s="463" t="s">
        <v>3506</v>
      </c>
      <c r="D11" s="512" t="s">
        <v>30</v>
      </c>
      <c r="E11" s="464">
        <v>41337</v>
      </c>
      <c r="F11" s="465">
        <v>96</v>
      </c>
      <c r="G11" s="458"/>
      <c r="H11" s="117"/>
      <c r="I11" s="1799"/>
      <c r="J11" s="1799"/>
      <c r="K11" s="113" t="s">
        <v>4218</v>
      </c>
      <c r="L11" s="237" t="s">
        <v>5627</v>
      </c>
    </row>
    <row r="12" spans="2:12" s="1597" customFormat="1" ht="30.75" hidden="1" customHeight="1" x14ac:dyDescent="0.3">
      <c r="B12" s="1588">
        <f t="shared" si="0"/>
        <v>8</v>
      </c>
      <c r="C12" s="1589" t="s">
        <v>4359</v>
      </c>
      <c r="D12" s="1590" t="s">
        <v>15</v>
      </c>
      <c r="E12" s="1591"/>
      <c r="F12" s="1592"/>
      <c r="G12" s="1593"/>
      <c r="H12" s="1594"/>
      <c r="I12" s="1802"/>
      <c r="J12" s="1802"/>
      <c r="K12" s="1595" t="s">
        <v>4222</v>
      </c>
      <c r="L12" s="1596" t="s">
        <v>5627</v>
      </c>
    </row>
    <row r="13" spans="2:12" s="183" customFormat="1" ht="24" hidden="1" x14ac:dyDescent="0.3">
      <c r="B13" s="7">
        <f t="shared" si="0"/>
        <v>9</v>
      </c>
      <c r="C13" s="463" t="s">
        <v>4224</v>
      </c>
      <c r="D13" s="512" t="s">
        <v>4225</v>
      </c>
      <c r="E13" s="464"/>
      <c r="F13" s="465"/>
      <c r="G13" s="458"/>
      <c r="H13" s="117"/>
      <c r="I13" s="1799"/>
      <c r="J13" s="1799"/>
      <c r="K13" s="113" t="s">
        <v>4226</v>
      </c>
      <c r="L13" s="237" t="s">
        <v>5627</v>
      </c>
    </row>
    <row r="14" spans="2:12" s="183" customFormat="1" hidden="1" x14ac:dyDescent="0.3">
      <c r="B14" s="7">
        <f t="shared" si="0"/>
        <v>10</v>
      </c>
      <c r="C14" s="116" t="s">
        <v>5474</v>
      </c>
      <c r="D14" s="122" t="s">
        <v>5470</v>
      </c>
      <c r="E14" s="1815">
        <v>44740</v>
      </c>
      <c r="F14" s="670">
        <v>203.31</v>
      </c>
      <c r="G14" s="63" t="s">
        <v>5471</v>
      </c>
      <c r="H14" s="95" t="s">
        <v>5472</v>
      </c>
      <c r="I14" s="7"/>
      <c r="J14" s="7" t="s">
        <v>70</v>
      </c>
      <c r="K14" s="917" t="s">
        <v>5473</v>
      </c>
      <c r="L14" s="237" t="s">
        <v>5627</v>
      </c>
    </row>
    <row r="15" spans="2:12" s="183" customFormat="1" ht="40.5" hidden="1" customHeight="1" x14ac:dyDescent="0.3">
      <c r="B15" s="7">
        <f t="shared" si="0"/>
        <v>11</v>
      </c>
      <c r="C15" s="463" t="s">
        <v>3534</v>
      </c>
      <c r="D15" s="201" t="s">
        <v>4223</v>
      </c>
      <c r="E15" s="1812"/>
      <c r="F15" s="196"/>
      <c r="G15" s="1829"/>
      <c r="H15" s="100"/>
      <c r="I15" s="86"/>
      <c r="J15" s="7"/>
      <c r="K15" s="113" t="s">
        <v>4218</v>
      </c>
      <c r="L15" s="237" t="s">
        <v>5627</v>
      </c>
    </row>
    <row r="16" spans="2:12" s="183" customFormat="1" ht="40.5" hidden="1" customHeight="1" x14ac:dyDescent="0.3">
      <c r="B16" s="7">
        <f t="shared" si="0"/>
        <v>12</v>
      </c>
      <c r="C16" s="1476" t="s">
        <v>5618</v>
      </c>
      <c r="D16" s="1477" t="s">
        <v>5614</v>
      </c>
      <c r="E16" s="1478">
        <v>44812</v>
      </c>
      <c r="F16" s="1479"/>
      <c r="G16" s="1480" t="s">
        <v>5615</v>
      </c>
      <c r="H16" s="1482" t="s">
        <v>5616</v>
      </c>
      <c r="I16" s="500">
        <v>22055193</v>
      </c>
      <c r="J16" s="500" t="s">
        <v>5619</v>
      </c>
      <c r="K16" s="1481" t="s">
        <v>5620</v>
      </c>
      <c r="L16" s="237" t="s">
        <v>5627</v>
      </c>
    </row>
    <row r="17" spans="2:12" s="1597" customFormat="1" ht="30" hidden="1" customHeight="1" x14ac:dyDescent="0.3">
      <c r="B17" s="7">
        <f t="shared" si="0"/>
        <v>13</v>
      </c>
      <c r="C17" s="1589" t="s">
        <v>4359</v>
      </c>
      <c r="D17" s="1598" t="s">
        <v>48</v>
      </c>
      <c r="E17" s="1599"/>
      <c r="F17" s="1600"/>
      <c r="G17" s="1601"/>
      <c r="H17" s="1602"/>
      <c r="I17" s="1603"/>
      <c r="J17" s="1588"/>
      <c r="K17" s="1595" t="s">
        <v>4232</v>
      </c>
      <c r="L17" s="1596" t="s">
        <v>5627</v>
      </c>
    </row>
    <row r="18" spans="2:12" s="1597" customFormat="1" ht="36" hidden="1" x14ac:dyDescent="0.3">
      <c r="B18" s="7">
        <f t="shared" si="0"/>
        <v>14</v>
      </c>
      <c r="C18" s="1589" t="s">
        <v>4359</v>
      </c>
      <c r="D18" s="1604" t="s">
        <v>4233</v>
      </c>
      <c r="E18" s="1605"/>
      <c r="F18" s="1606"/>
      <c r="G18" s="1607" t="s">
        <v>4234</v>
      </c>
      <c r="H18" s="1608"/>
      <c r="I18" s="1588"/>
      <c r="J18" s="1588"/>
      <c r="K18" s="1836" t="s">
        <v>4235</v>
      </c>
      <c r="L18" s="1596" t="s">
        <v>5627</v>
      </c>
    </row>
    <row r="19" spans="2:12" s="436" customFormat="1" hidden="1" x14ac:dyDescent="0.3">
      <c r="B19" s="7">
        <f t="shared" si="0"/>
        <v>15</v>
      </c>
      <c r="C19" s="99" t="s">
        <v>3489</v>
      </c>
      <c r="D19" s="20" t="s">
        <v>527</v>
      </c>
      <c r="E19" s="1812">
        <v>42208</v>
      </c>
      <c r="F19" s="197">
        <v>249</v>
      </c>
      <c r="G19" s="63" t="s">
        <v>1151</v>
      </c>
      <c r="H19" s="444"/>
      <c r="I19" s="283"/>
      <c r="J19" s="283"/>
      <c r="K19" s="109" t="s">
        <v>70</v>
      </c>
      <c r="L19" s="237" t="s">
        <v>5627</v>
      </c>
    </row>
    <row r="20" spans="2:12" s="436" customFormat="1" hidden="1" x14ac:dyDescent="0.3">
      <c r="B20" s="7">
        <f t="shared" si="0"/>
        <v>16</v>
      </c>
      <c r="C20" s="119" t="s">
        <v>2398</v>
      </c>
      <c r="D20" s="185" t="s">
        <v>79</v>
      </c>
      <c r="E20" s="1812">
        <v>40304</v>
      </c>
      <c r="F20" s="1820"/>
      <c r="G20" s="63" t="s">
        <v>1027</v>
      </c>
      <c r="H20" s="7"/>
      <c r="I20" s="7" t="s">
        <v>2434</v>
      </c>
      <c r="J20" s="7" t="s">
        <v>70</v>
      </c>
      <c r="K20" s="109" t="s">
        <v>70</v>
      </c>
      <c r="L20" s="237" t="s">
        <v>5627</v>
      </c>
    </row>
    <row r="21" spans="2:12" s="436" customFormat="1" hidden="1" x14ac:dyDescent="0.3">
      <c r="B21" s="7">
        <f t="shared" si="0"/>
        <v>17</v>
      </c>
      <c r="C21" s="116" t="s">
        <v>2415</v>
      </c>
      <c r="D21" s="122" t="s">
        <v>82</v>
      </c>
      <c r="E21" s="1815"/>
      <c r="F21" s="1816"/>
      <c r="G21" s="63" t="s">
        <v>1542</v>
      </c>
      <c r="H21" s="7"/>
      <c r="I21" s="7"/>
      <c r="J21" s="7" t="s">
        <v>70</v>
      </c>
      <c r="K21" s="109" t="s">
        <v>70</v>
      </c>
      <c r="L21" s="237" t="s">
        <v>5627</v>
      </c>
    </row>
    <row r="22" spans="2:12" s="436" customFormat="1" ht="40.5" hidden="1" customHeight="1" x14ac:dyDescent="0.3">
      <c r="B22" s="7">
        <f t="shared" si="0"/>
        <v>18</v>
      </c>
      <c r="C22" s="116" t="s">
        <v>4230</v>
      </c>
      <c r="D22" s="122" t="s">
        <v>82</v>
      </c>
      <c r="E22" s="1815"/>
      <c r="F22" s="1816"/>
      <c r="G22" s="63"/>
      <c r="H22" s="7"/>
      <c r="I22" s="7"/>
      <c r="J22" s="7"/>
      <c r="K22" s="113" t="s">
        <v>4218</v>
      </c>
      <c r="L22" s="237" t="s">
        <v>5627</v>
      </c>
    </row>
    <row r="23" spans="2:12" s="1613" customFormat="1" ht="27.75" hidden="1" customHeight="1" x14ac:dyDescent="0.3">
      <c r="B23" s="7">
        <f t="shared" si="0"/>
        <v>19</v>
      </c>
      <c r="C23" s="1589" t="s">
        <v>4359</v>
      </c>
      <c r="D23" s="1609" t="s">
        <v>79</v>
      </c>
      <c r="E23" s="1610"/>
      <c r="F23" s="1611"/>
      <c r="G23" s="1612" t="s">
        <v>1027</v>
      </c>
      <c r="H23" s="1588"/>
      <c r="I23" s="1588"/>
      <c r="J23" s="1588"/>
      <c r="K23" s="1595" t="s">
        <v>4231</v>
      </c>
      <c r="L23" s="1596" t="s">
        <v>5627</v>
      </c>
    </row>
    <row r="24" spans="2:12" s="200" customFormat="1" ht="32.25" hidden="1" customHeight="1" x14ac:dyDescent="0.3">
      <c r="B24" s="7">
        <f t="shared" si="0"/>
        <v>20</v>
      </c>
      <c r="C24" s="119" t="s">
        <v>3490</v>
      </c>
      <c r="D24" s="100" t="s">
        <v>36</v>
      </c>
      <c r="E24" s="1812">
        <v>42422</v>
      </c>
      <c r="F24" s="42">
        <v>780</v>
      </c>
      <c r="G24" s="286"/>
      <c r="H24" s="281"/>
      <c r="I24" s="282"/>
      <c r="J24" s="282"/>
      <c r="K24" s="206" t="s">
        <v>4215</v>
      </c>
      <c r="L24" s="237" t="s">
        <v>5627</v>
      </c>
    </row>
    <row r="25" spans="2:12" ht="43.5" hidden="1" customHeight="1" x14ac:dyDescent="0.3">
      <c r="B25" s="7">
        <f t="shared" si="0"/>
        <v>21</v>
      </c>
      <c r="C25" s="119" t="s">
        <v>4214</v>
      </c>
      <c r="D25" s="201" t="s">
        <v>708</v>
      </c>
      <c r="E25" s="1812">
        <v>43591</v>
      </c>
      <c r="F25" s="196">
        <v>38.14</v>
      </c>
      <c r="G25" s="1829"/>
      <c r="H25" s="100"/>
      <c r="I25" s="86"/>
      <c r="J25" s="7"/>
      <c r="K25" s="917" t="s">
        <v>4215</v>
      </c>
      <c r="L25" s="237" t="s">
        <v>5627</v>
      </c>
    </row>
    <row r="26" spans="2:12" hidden="1" x14ac:dyDescent="0.3">
      <c r="B26" s="7">
        <f t="shared" si="0"/>
        <v>22</v>
      </c>
      <c r="C26" s="461" t="s">
        <v>3502</v>
      </c>
      <c r="D26" s="511" t="s">
        <v>11</v>
      </c>
      <c r="E26" s="461" t="s">
        <v>244</v>
      </c>
      <c r="F26" s="462">
        <v>85</v>
      </c>
      <c r="G26" s="443"/>
      <c r="H26" s="147"/>
      <c r="I26" s="7"/>
      <c r="J26" s="7"/>
      <c r="K26" s="170"/>
    </row>
    <row r="27" spans="2:12" s="1597" customFormat="1" hidden="1" x14ac:dyDescent="0.3">
      <c r="B27" s="7">
        <f t="shared" si="0"/>
        <v>23</v>
      </c>
      <c r="C27" s="1589" t="s">
        <v>235</v>
      </c>
      <c r="D27" s="1590" t="s">
        <v>1076</v>
      </c>
      <c r="E27" s="1599"/>
      <c r="F27" s="1601"/>
      <c r="G27" s="1593"/>
      <c r="H27" s="1594"/>
      <c r="I27" s="1802"/>
      <c r="J27" s="1802"/>
      <c r="K27" s="1618" t="s">
        <v>3343</v>
      </c>
      <c r="L27" s="1881" t="s">
        <v>5627</v>
      </c>
    </row>
    <row r="28" spans="2:12" s="1597" customFormat="1" hidden="1" x14ac:dyDescent="0.3">
      <c r="B28" s="7">
        <f t="shared" si="0"/>
        <v>24</v>
      </c>
      <c r="C28" s="1589" t="s">
        <v>235</v>
      </c>
      <c r="D28" s="1590" t="s">
        <v>4253</v>
      </c>
      <c r="E28" s="1599"/>
      <c r="F28" s="1601"/>
      <c r="G28" s="1593"/>
      <c r="H28" s="1594"/>
      <c r="I28" s="1802"/>
      <c r="J28" s="1802"/>
      <c r="K28" s="1618" t="s">
        <v>4254</v>
      </c>
      <c r="L28" s="1881" t="s">
        <v>5627</v>
      </c>
    </row>
    <row r="29" spans="2:12" hidden="1" x14ac:dyDescent="0.3">
      <c r="B29" s="7">
        <f t="shared" si="0"/>
        <v>25</v>
      </c>
      <c r="C29" s="116" t="s">
        <v>5476</v>
      </c>
      <c r="D29" s="122" t="s">
        <v>5470</v>
      </c>
      <c r="E29" s="1815">
        <v>44740</v>
      </c>
      <c r="F29" s="670">
        <v>203.31</v>
      </c>
      <c r="G29" s="63" t="s">
        <v>5471</v>
      </c>
      <c r="H29" s="95" t="s">
        <v>5472</v>
      </c>
      <c r="I29" s="7"/>
      <c r="J29" s="7" t="s">
        <v>70</v>
      </c>
      <c r="K29" s="917" t="s">
        <v>5473</v>
      </c>
      <c r="L29" s="159" t="s">
        <v>5627</v>
      </c>
    </row>
    <row r="30" spans="2:12" s="1597" customFormat="1" hidden="1" x14ac:dyDescent="0.3">
      <c r="B30" s="7">
        <f t="shared" si="0"/>
        <v>26</v>
      </c>
      <c r="C30" s="1589" t="s">
        <v>235</v>
      </c>
      <c r="D30" s="1590" t="s">
        <v>3508</v>
      </c>
      <c r="E30" s="1599"/>
      <c r="F30" s="1601"/>
      <c r="G30" s="1612"/>
      <c r="H30" s="1639"/>
      <c r="I30" s="1619"/>
      <c r="J30" s="1619"/>
      <c r="K30" s="1604" t="s">
        <v>4246</v>
      </c>
      <c r="L30" s="1881" t="s">
        <v>5627</v>
      </c>
    </row>
    <row r="31" spans="2:12" s="1597" customFormat="1" hidden="1" x14ac:dyDescent="0.3">
      <c r="B31" s="7">
        <f t="shared" si="0"/>
        <v>27</v>
      </c>
      <c r="C31" s="1589" t="s">
        <v>235</v>
      </c>
      <c r="D31" s="1590" t="s">
        <v>3509</v>
      </c>
      <c r="E31" s="1599"/>
      <c r="F31" s="1601"/>
      <c r="G31" s="1612"/>
      <c r="H31" s="1639"/>
      <c r="I31" s="1619"/>
      <c r="J31" s="1619"/>
      <c r="K31" s="1604" t="s">
        <v>4246</v>
      </c>
      <c r="L31" s="1881" t="s">
        <v>5627</v>
      </c>
    </row>
    <row r="32" spans="2:12" ht="26.4" hidden="1" x14ac:dyDescent="0.3">
      <c r="B32" s="7">
        <f t="shared" si="0"/>
        <v>28</v>
      </c>
      <c r="C32" s="109" t="s">
        <v>1523</v>
      </c>
      <c r="D32" s="38" t="s">
        <v>82</v>
      </c>
      <c r="E32" s="1803">
        <v>38718</v>
      </c>
      <c r="F32" s="1826">
        <v>250</v>
      </c>
      <c r="G32" s="1804" t="s">
        <v>1522</v>
      </c>
      <c r="H32" s="60"/>
      <c r="I32" s="60"/>
      <c r="J32" s="7" t="s">
        <v>70</v>
      </c>
      <c r="K32" s="162" t="s">
        <v>4248</v>
      </c>
      <c r="L32" s="159" t="s">
        <v>5627</v>
      </c>
    </row>
    <row r="33" spans="2:12" ht="52.8" hidden="1" x14ac:dyDescent="0.3">
      <c r="B33" s="7">
        <f t="shared" si="0"/>
        <v>29</v>
      </c>
      <c r="C33" s="109" t="s">
        <v>1533</v>
      </c>
      <c r="D33" s="38" t="s">
        <v>79</v>
      </c>
      <c r="E33" s="1803">
        <v>40207</v>
      </c>
      <c r="F33" s="1806">
        <v>749</v>
      </c>
      <c r="G33" s="1804"/>
      <c r="H33" s="60"/>
      <c r="I33" s="111" t="s">
        <v>1534</v>
      </c>
      <c r="J33" s="7" t="s">
        <v>70</v>
      </c>
      <c r="K33" s="162" t="s">
        <v>5867</v>
      </c>
      <c r="L33" s="159" t="s">
        <v>5627</v>
      </c>
    </row>
    <row r="34" spans="2:12" s="1597" customFormat="1" hidden="1" x14ac:dyDescent="0.3">
      <c r="B34" s="7">
        <f t="shared" si="0"/>
        <v>30</v>
      </c>
      <c r="C34" s="1589" t="s">
        <v>235</v>
      </c>
      <c r="D34" s="1604" t="s">
        <v>82</v>
      </c>
      <c r="E34" s="1605"/>
      <c r="F34" s="1614"/>
      <c r="G34" s="1606"/>
      <c r="H34" s="1615"/>
      <c r="I34" s="1616"/>
      <c r="J34" s="1588"/>
      <c r="K34" s="1617"/>
      <c r="L34" s="1881" t="s">
        <v>5627</v>
      </c>
    </row>
    <row r="35" spans="2:12" s="1597" customFormat="1" hidden="1" x14ac:dyDescent="0.3">
      <c r="B35" s="7">
        <f t="shared" si="0"/>
        <v>31</v>
      </c>
      <c r="C35" s="1589" t="s">
        <v>235</v>
      </c>
      <c r="D35" s="1604" t="s">
        <v>79</v>
      </c>
      <c r="E35" s="1605"/>
      <c r="F35" s="1614"/>
      <c r="G35" s="1606" t="s">
        <v>889</v>
      </c>
      <c r="H35" s="1615"/>
      <c r="I35" s="1616"/>
      <c r="J35" s="1588"/>
      <c r="K35" s="1617"/>
      <c r="L35" s="1881" t="s">
        <v>5627</v>
      </c>
    </row>
    <row r="36" spans="2:12" hidden="1" x14ac:dyDescent="0.3">
      <c r="B36" s="7">
        <f t="shared" si="0"/>
        <v>32</v>
      </c>
      <c r="C36" s="463" t="s">
        <v>4744</v>
      </c>
      <c r="D36" s="38" t="s">
        <v>4743</v>
      </c>
      <c r="E36" s="1803"/>
      <c r="F36" s="1806">
        <v>496.03</v>
      </c>
      <c r="G36" s="1804"/>
      <c r="H36" s="60"/>
      <c r="I36" s="111" t="s">
        <v>4745</v>
      </c>
      <c r="J36" s="7"/>
      <c r="K36" s="162"/>
      <c r="L36" s="159" t="s">
        <v>5627</v>
      </c>
    </row>
    <row r="37" spans="2:12" hidden="1" x14ac:dyDescent="0.3">
      <c r="B37" s="7">
        <f t="shared" si="0"/>
        <v>33</v>
      </c>
      <c r="C37" s="463" t="s">
        <v>3976</v>
      </c>
      <c r="D37" s="511" t="s">
        <v>3977</v>
      </c>
      <c r="E37" s="1812">
        <v>44177</v>
      </c>
      <c r="F37" s="1829">
        <v>209.81</v>
      </c>
      <c r="G37" s="63" t="s">
        <v>1139</v>
      </c>
      <c r="H37" s="63" t="s">
        <v>2837</v>
      </c>
      <c r="I37" s="283"/>
      <c r="J37" s="283"/>
      <c r="K37" s="38" t="s">
        <v>70</v>
      </c>
      <c r="L37" s="159" t="s">
        <v>5627</v>
      </c>
    </row>
    <row r="38" spans="2:12" s="1597" customFormat="1" ht="24" hidden="1" x14ac:dyDescent="0.3">
      <c r="B38" s="7">
        <f t="shared" si="0"/>
        <v>34</v>
      </c>
      <c r="C38" s="1589" t="s">
        <v>235</v>
      </c>
      <c r="D38" s="1618" t="s">
        <v>4250</v>
      </c>
      <c r="E38" s="1619"/>
      <c r="F38" s="1619"/>
      <c r="G38" s="1619"/>
      <c r="H38" s="1619"/>
      <c r="I38" s="1619"/>
      <c r="J38" s="1619"/>
      <c r="K38" s="1618" t="s">
        <v>4251</v>
      </c>
      <c r="L38" s="1881" t="s">
        <v>5627</v>
      </c>
    </row>
    <row r="39" spans="2:12" s="1597" customFormat="1" ht="24" hidden="1" x14ac:dyDescent="0.3">
      <c r="B39" s="7">
        <f t="shared" si="0"/>
        <v>35</v>
      </c>
      <c r="C39" s="1589" t="s">
        <v>235</v>
      </c>
      <c r="D39" s="1618" t="s">
        <v>4252</v>
      </c>
      <c r="E39" s="1619"/>
      <c r="F39" s="1619"/>
      <c r="G39" s="1619"/>
      <c r="H39" s="1619"/>
      <c r="I39" s="1619"/>
      <c r="J39" s="1619"/>
      <c r="K39" s="1618" t="s">
        <v>4251</v>
      </c>
      <c r="L39" s="1881" t="s">
        <v>5627</v>
      </c>
    </row>
    <row r="40" spans="2:12" ht="24" hidden="1" x14ac:dyDescent="0.3">
      <c r="B40" s="7">
        <f t="shared" si="0"/>
        <v>36</v>
      </c>
      <c r="C40" s="466" t="s">
        <v>3518</v>
      </c>
      <c r="D40" s="661" t="s">
        <v>3519</v>
      </c>
      <c r="E40" s="467">
        <v>41235</v>
      </c>
      <c r="F40" s="468">
        <v>712.1</v>
      </c>
      <c r="G40" s="63"/>
      <c r="H40" s="444"/>
      <c r="I40" s="283"/>
      <c r="J40" s="283"/>
      <c r="K40" s="170" t="s">
        <v>4258</v>
      </c>
      <c r="L40" s="159" t="s">
        <v>5627</v>
      </c>
    </row>
    <row r="41" spans="2:12" hidden="1" x14ac:dyDescent="0.3">
      <c r="B41" s="7">
        <f t="shared" si="0"/>
        <v>37</v>
      </c>
      <c r="C41" s="466" t="s">
        <v>3522</v>
      </c>
      <c r="D41" s="646" t="s">
        <v>3523</v>
      </c>
      <c r="E41" s="471">
        <v>41471</v>
      </c>
      <c r="F41" s="472">
        <v>860</v>
      </c>
      <c r="G41" s="63"/>
      <c r="H41" s="444"/>
      <c r="I41" s="283"/>
      <c r="J41" s="283"/>
      <c r="K41" s="170" t="s">
        <v>4259</v>
      </c>
      <c r="L41" s="159" t="s">
        <v>5627</v>
      </c>
    </row>
    <row r="42" spans="2:12" hidden="1" x14ac:dyDescent="0.3">
      <c r="B42" s="7">
        <f t="shared" si="0"/>
        <v>38</v>
      </c>
      <c r="C42" s="463" t="s">
        <v>3527</v>
      </c>
      <c r="D42" s="511" t="s">
        <v>3528</v>
      </c>
      <c r="E42" s="464">
        <v>42063</v>
      </c>
      <c r="F42" s="460">
        <v>58.33</v>
      </c>
      <c r="G42" s="280"/>
      <c r="H42" s="95"/>
      <c r="I42" s="283"/>
      <c r="J42" s="283"/>
      <c r="K42" s="18" t="s">
        <v>4257</v>
      </c>
      <c r="L42" s="159" t="s">
        <v>5627</v>
      </c>
    </row>
    <row r="43" spans="2:12" hidden="1" x14ac:dyDescent="0.3">
      <c r="B43" s="7">
        <f t="shared" si="0"/>
        <v>39</v>
      </c>
      <c r="C43" s="463" t="s">
        <v>3529</v>
      </c>
      <c r="D43" s="511" t="s">
        <v>3528</v>
      </c>
      <c r="E43" s="464">
        <v>42063</v>
      </c>
      <c r="F43" s="460">
        <v>58.33</v>
      </c>
      <c r="G43" s="280"/>
      <c r="H43" s="283"/>
      <c r="I43" s="283"/>
      <c r="J43" s="283"/>
      <c r="K43" s="18" t="s">
        <v>4257</v>
      </c>
      <c r="L43" s="159" t="s">
        <v>5627</v>
      </c>
    </row>
    <row r="44" spans="2:12" hidden="1" x14ac:dyDescent="0.3">
      <c r="B44" s="7">
        <f t="shared" si="0"/>
        <v>40</v>
      </c>
      <c r="C44" s="466" t="s">
        <v>3530</v>
      </c>
      <c r="D44" s="646" t="s">
        <v>3416</v>
      </c>
      <c r="E44" s="471">
        <v>42253</v>
      </c>
      <c r="F44" s="473">
        <v>645</v>
      </c>
      <c r="G44" s="443"/>
      <c r="H44" s="443"/>
      <c r="I44" s="443"/>
      <c r="J44" s="443"/>
      <c r="K44" s="170" t="s">
        <v>4260</v>
      </c>
      <c r="L44" s="159" t="s">
        <v>5627</v>
      </c>
    </row>
    <row r="45" spans="2:12" ht="24" hidden="1" x14ac:dyDescent="0.3">
      <c r="B45" s="7">
        <f t="shared" si="0"/>
        <v>41</v>
      </c>
      <c r="C45" s="469" t="s">
        <v>3534</v>
      </c>
      <c r="D45" s="647" t="s">
        <v>17</v>
      </c>
      <c r="E45" s="469" t="s">
        <v>244</v>
      </c>
      <c r="F45" s="648">
        <v>110</v>
      </c>
      <c r="G45" s="63"/>
      <c r="H45" s="444"/>
      <c r="I45" s="283"/>
      <c r="J45" s="283"/>
      <c r="K45" s="649" t="s">
        <v>4244</v>
      </c>
      <c r="L45" s="159" t="s">
        <v>5627</v>
      </c>
    </row>
    <row r="46" spans="2:12" hidden="1" x14ac:dyDescent="0.3">
      <c r="B46" s="7">
        <f t="shared" si="0"/>
        <v>42</v>
      </c>
      <c r="C46" s="469" t="s">
        <v>3535</v>
      </c>
      <c r="D46" s="647" t="s">
        <v>11</v>
      </c>
      <c r="E46" s="478">
        <v>40555</v>
      </c>
      <c r="F46" s="648">
        <v>146</v>
      </c>
      <c r="G46" s="63"/>
      <c r="H46" s="444"/>
      <c r="I46" s="283"/>
      <c r="J46" s="283"/>
      <c r="K46" s="649" t="s">
        <v>2267</v>
      </c>
      <c r="L46" s="159" t="s">
        <v>5627</v>
      </c>
    </row>
    <row r="47" spans="2:12" ht="36" hidden="1" x14ac:dyDescent="0.3">
      <c r="B47" s="7">
        <f t="shared" si="0"/>
        <v>43</v>
      </c>
      <c r="C47" s="466" t="s">
        <v>3536</v>
      </c>
      <c r="D47" s="647" t="s">
        <v>3523</v>
      </c>
      <c r="E47" s="471">
        <v>41471</v>
      </c>
      <c r="F47" s="651">
        <v>860</v>
      </c>
      <c r="G47" s="63"/>
      <c r="H47" s="444"/>
      <c r="I47" s="283"/>
      <c r="J47" s="283"/>
      <c r="K47" s="634" t="s">
        <v>3542</v>
      </c>
      <c r="L47" s="159" t="s">
        <v>5627</v>
      </c>
    </row>
    <row r="48" spans="2:12" ht="36" hidden="1" x14ac:dyDescent="0.3">
      <c r="B48" s="7">
        <f t="shared" si="0"/>
        <v>44</v>
      </c>
      <c r="C48" s="466" t="s">
        <v>3537</v>
      </c>
      <c r="D48" s="647" t="s">
        <v>3538</v>
      </c>
      <c r="E48" s="471">
        <v>41471</v>
      </c>
      <c r="F48" s="651">
        <v>350</v>
      </c>
      <c r="G48" s="63"/>
      <c r="H48" s="444"/>
      <c r="I48" s="283"/>
      <c r="J48" s="283"/>
      <c r="K48" s="634" t="s">
        <v>3543</v>
      </c>
      <c r="L48" s="159" t="s">
        <v>5627</v>
      </c>
    </row>
    <row r="49" spans="2:12" ht="36" hidden="1" x14ac:dyDescent="0.3">
      <c r="B49" s="7">
        <f t="shared" si="0"/>
        <v>45</v>
      </c>
      <c r="C49" s="466" t="s">
        <v>3539</v>
      </c>
      <c r="D49" s="647" t="s">
        <v>3538</v>
      </c>
      <c r="E49" s="471">
        <v>41471</v>
      </c>
      <c r="F49" s="651">
        <v>350</v>
      </c>
      <c r="G49" s="63"/>
      <c r="H49" s="444"/>
      <c r="I49" s="283"/>
      <c r="J49" s="283"/>
      <c r="K49" s="634" t="s">
        <v>3543</v>
      </c>
      <c r="L49" s="159" t="s">
        <v>5627</v>
      </c>
    </row>
    <row r="50" spans="2:12" ht="36" hidden="1" x14ac:dyDescent="0.3">
      <c r="B50" s="7">
        <f t="shared" si="0"/>
        <v>46</v>
      </c>
      <c r="C50" s="466" t="s">
        <v>3540</v>
      </c>
      <c r="D50" s="647" t="s">
        <v>3541</v>
      </c>
      <c r="E50" s="471">
        <v>42253</v>
      </c>
      <c r="F50" s="476">
        <v>495</v>
      </c>
      <c r="G50" s="63"/>
      <c r="H50" s="444"/>
      <c r="I50" s="283"/>
      <c r="J50" s="283"/>
      <c r="K50" s="634" t="s">
        <v>3544</v>
      </c>
      <c r="L50" s="159" t="s">
        <v>5627</v>
      </c>
    </row>
    <row r="51" spans="2:12" hidden="1" x14ac:dyDescent="0.3">
      <c r="B51" s="7">
        <f t="shared" si="0"/>
        <v>47</v>
      </c>
      <c r="C51" s="469" t="s">
        <v>3507</v>
      </c>
      <c r="D51" s="646" t="s">
        <v>88</v>
      </c>
      <c r="E51" s="469" t="s">
        <v>3391</v>
      </c>
      <c r="F51" s="470">
        <v>707.51</v>
      </c>
      <c r="G51" s="63"/>
      <c r="H51" s="444"/>
      <c r="I51" s="283"/>
      <c r="J51" s="283"/>
      <c r="K51" s="38" t="s">
        <v>947</v>
      </c>
      <c r="L51" s="159" t="s">
        <v>5627</v>
      </c>
    </row>
    <row r="52" spans="2:12" ht="24" hidden="1" x14ac:dyDescent="0.3">
      <c r="B52" s="7">
        <f t="shared" si="0"/>
        <v>48</v>
      </c>
      <c r="C52" s="469" t="s">
        <v>3504</v>
      </c>
      <c r="D52" s="646" t="s">
        <v>15</v>
      </c>
      <c r="E52" s="469" t="s">
        <v>244</v>
      </c>
      <c r="F52" s="470">
        <v>30</v>
      </c>
      <c r="G52" s="458"/>
      <c r="H52" s="117"/>
      <c r="I52" s="1799"/>
      <c r="J52" s="1799"/>
      <c r="K52" s="170" t="s">
        <v>3505</v>
      </c>
      <c r="L52" s="159" t="s">
        <v>5627</v>
      </c>
    </row>
    <row r="53" spans="2:12" ht="24" hidden="1" x14ac:dyDescent="0.3">
      <c r="B53" s="7">
        <f t="shared" si="0"/>
        <v>49</v>
      </c>
      <c r="C53" s="469" t="s">
        <v>3511</v>
      </c>
      <c r="D53" s="646" t="s">
        <v>3512</v>
      </c>
      <c r="E53" s="469" t="s">
        <v>3513</v>
      </c>
      <c r="F53" s="470">
        <v>700</v>
      </c>
      <c r="G53" s="63"/>
      <c r="H53" s="444"/>
      <c r="I53" s="283"/>
      <c r="J53" s="283"/>
      <c r="K53" s="170" t="s">
        <v>4247</v>
      </c>
      <c r="L53" s="159" t="s">
        <v>5627</v>
      </c>
    </row>
    <row r="54" spans="2:12" hidden="1" x14ac:dyDescent="0.3">
      <c r="B54" s="7">
        <f t="shared" si="0"/>
        <v>50</v>
      </c>
      <c r="C54" s="466" t="s">
        <v>3514</v>
      </c>
      <c r="D54" s="661" t="s">
        <v>3515</v>
      </c>
      <c r="E54" s="471">
        <v>41235</v>
      </c>
      <c r="F54" s="472">
        <v>621.5</v>
      </c>
      <c r="G54" s="63"/>
      <c r="H54" s="444"/>
      <c r="I54" s="283"/>
      <c r="J54" s="283"/>
      <c r="K54" s="170" t="s">
        <v>3517</v>
      </c>
      <c r="L54" s="159" t="s">
        <v>5627</v>
      </c>
    </row>
    <row r="55" spans="2:12" hidden="1" x14ac:dyDescent="0.3">
      <c r="B55" s="7">
        <f t="shared" si="0"/>
        <v>51</v>
      </c>
      <c r="C55" s="466" t="s">
        <v>3516</v>
      </c>
      <c r="D55" s="661" t="s">
        <v>3515</v>
      </c>
      <c r="E55" s="471">
        <v>41235</v>
      </c>
      <c r="F55" s="472">
        <v>621.5</v>
      </c>
      <c r="G55" s="63"/>
      <c r="H55" s="444"/>
      <c r="I55" s="283"/>
      <c r="J55" s="283"/>
      <c r="K55" s="170" t="s">
        <v>3517</v>
      </c>
      <c r="L55" s="159" t="s">
        <v>5627</v>
      </c>
    </row>
    <row r="56" spans="2:12" ht="36" hidden="1" x14ac:dyDescent="0.3">
      <c r="B56" s="7">
        <f t="shared" si="0"/>
        <v>52</v>
      </c>
      <c r="C56" s="466" t="s">
        <v>3520</v>
      </c>
      <c r="D56" s="661" t="s">
        <v>3519</v>
      </c>
      <c r="E56" s="467">
        <v>41235</v>
      </c>
      <c r="F56" s="468">
        <v>712.1</v>
      </c>
      <c r="G56" s="63"/>
      <c r="H56" s="444"/>
      <c r="I56" s="283"/>
      <c r="J56" s="283"/>
      <c r="K56" s="170" t="s">
        <v>3531</v>
      </c>
      <c r="L56" s="159" t="s">
        <v>5627</v>
      </c>
    </row>
    <row r="57" spans="2:12" ht="24" hidden="1" x14ac:dyDescent="0.3">
      <c r="B57" s="7">
        <f t="shared" si="0"/>
        <v>53</v>
      </c>
      <c r="C57" s="466" t="s">
        <v>3521</v>
      </c>
      <c r="D57" s="646" t="s">
        <v>1111</v>
      </c>
      <c r="E57" s="471">
        <v>41380</v>
      </c>
      <c r="F57" s="472">
        <v>878.75</v>
      </c>
      <c r="G57" s="63"/>
      <c r="H57" s="444"/>
      <c r="I57" s="283"/>
      <c r="J57" s="283"/>
      <c r="K57" s="170" t="s">
        <v>4261</v>
      </c>
      <c r="L57" s="159" t="s">
        <v>5627</v>
      </c>
    </row>
    <row r="58" spans="2:12" ht="20.399999999999999" hidden="1" x14ac:dyDescent="0.3">
      <c r="B58" s="7">
        <f t="shared" si="0"/>
        <v>54</v>
      </c>
      <c r="C58" s="466" t="s">
        <v>3524</v>
      </c>
      <c r="D58" s="646" t="s">
        <v>3525</v>
      </c>
      <c r="E58" s="471">
        <v>41471</v>
      </c>
      <c r="F58" s="472">
        <v>1200</v>
      </c>
      <c r="G58" s="63"/>
      <c r="H58" s="444"/>
      <c r="I58" s="283"/>
      <c r="J58" s="283"/>
      <c r="K58" s="661" t="s">
        <v>3532</v>
      </c>
      <c r="L58" s="159" t="s">
        <v>5627</v>
      </c>
    </row>
    <row r="59" spans="2:12" ht="20.399999999999999" hidden="1" x14ac:dyDescent="0.3">
      <c r="B59" s="7">
        <f t="shared" si="0"/>
        <v>55</v>
      </c>
      <c r="C59" s="466" t="s">
        <v>3526</v>
      </c>
      <c r="D59" s="646" t="s">
        <v>3525</v>
      </c>
      <c r="E59" s="471">
        <v>41471</v>
      </c>
      <c r="F59" s="472">
        <v>1200</v>
      </c>
      <c r="G59" s="280"/>
      <c r="H59" s="444"/>
      <c r="I59" s="283"/>
      <c r="J59" s="283"/>
      <c r="K59" s="661" t="s">
        <v>3532</v>
      </c>
      <c r="L59" s="159" t="s">
        <v>5627</v>
      </c>
    </row>
    <row r="60" spans="2:12" hidden="1" x14ac:dyDescent="0.3">
      <c r="B60" s="7">
        <f t="shared" si="0"/>
        <v>56</v>
      </c>
      <c r="C60" s="461" t="s">
        <v>3501</v>
      </c>
      <c r="D60" s="511" t="s">
        <v>11</v>
      </c>
      <c r="E60" s="461" t="s">
        <v>244</v>
      </c>
      <c r="F60" s="462">
        <v>40</v>
      </c>
      <c r="G60" s="438"/>
      <c r="H60" s="147"/>
      <c r="I60" s="7"/>
      <c r="J60" s="7"/>
      <c r="K60" s="170" t="s">
        <v>4242</v>
      </c>
      <c r="L60" s="159" t="s">
        <v>5627</v>
      </c>
    </row>
    <row r="61" spans="2:12" hidden="1" x14ac:dyDescent="0.3">
      <c r="B61" s="7">
        <f t="shared" si="0"/>
        <v>57</v>
      </c>
      <c r="C61" s="463" t="s">
        <v>3506</v>
      </c>
      <c r="D61" s="511" t="s">
        <v>30</v>
      </c>
      <c r="E61" s="464">
        <v>41337</v>
      </c>
      <c r="F61" s="465">
        <v>96</v>
      </c>
      <c r="G61" s="458"/>
      <c r="H61" s="117"/>
      <c r="I61" s="1799"/>
      <c r="J61" s="1799"/>
      <c r="K61" s="170" t="s">
        <v>4242</v>
      </c>
      <c r="L61" s="159" t="s">
        <v>5627</v>
      </c>
    </row>
    <row r="62" spans="2:12" ht="24" hidden="1" x14ac:dyDescent="0.3">
      <c r="B62" s="7">
        <f t="shared" si="0"/>
        <v>58</v>
      </c>
      <c r="C62" s="469" t="s">
        <v>3503</v>
      </c>
      <c r="D62" s="646" t="s">
        <v>15</v>
      </c>
      <c r="E62" s="469" t="s">
        <v>244</v>
      </c>
      <c r="F62" s="470">
        <v>30</v>
      </c>
      <c r="G62" s="458"/>
      <c r="H62" s="117"/>
      <c r="I62" s="1799"/>
      <c r="J62" s="1799"/>
      <c r="K62" s="170" t="s">
        <v>4245</v>
      </c>
      <c r="L62" s="159" t="s">
        <v>5627</v>
      </c>
    </row>
    <row r="63" spans="2:12" hidden="1" x14ac:dyDescent="0.3">
      <c r="B63" s="7">
        <f t="shared" si="0"/>
        <v>59</v>
      </c>
      <c r="C63" s="415" t="s">
        <v>27</v>
      </c>
      <c r="D63" s="806" t="s">
        <v>28</v>
      </c>
      <c r="E63" s="414">
        <v>40633</v>
      </c>
      <c r="F63" s="1819">
        <v>216.82</v>
      </c>
      <c r="G63" s="1819"/>
      <c r="H63" s="1814"/>
      <c r="I63" s="1814"/>
      <c r="J63" s="1814" t="s">
        <v>70</v>
      </c>
      <c r="K63" s="85" t="s">
        <v>4592</v>
      </c>
      <c r="L63" s="159" t="s">
        <v>5628</v>
      </c>
    </row>
    <row r="64" spans="2:12" hidden="1" x14ac:dyDescent="0.3">
      <c r="B64" s="7">
        <f t="shared" si="0"/>
        <v>60</v>
      </c>
      <c r="C64" s="412" t="s">
        <v>12</v>
      </c>
      <c r="D64" s="806" t="s">
        <v>4217</v>
      </c>
      <c r="E64" s="413" t="s">
        <v>13</v>
      </c>
      <c r="F64" s="1840">
        <v>0</v>
      </c>
      <c r="G64" s="1840"/>
      <c r="H64" s="1814"/>
      <c r="I64" s="1814"/>
      <c r="J64" s="1814" t="s">
        <v>70</v>
      </c>
      <c r="K64" s="85" t="s">
        <v>4592</v>
      </c>
      <c r="L64" s="159" t="s">
        <v>5628</v>
      </c>
    </row>
    <row r="65" spans="2:12" hidden="1" x14ac:dyDescent="0.3">
      <c r="B65" s="7">
        <f t="shared" si="0"/>
        <v>61</v>
      </c>
      <c r="C65" s="412" t="s">
        <v>4593</v>
      </c>
      <c r="D65" s="806" t="s">
        <v>15</v>
      </c>
      <c r="E65" s="414">
        <v>38718</v>
      </c>
      <c r="F65" s="1840"/>
      <c r="G65" s="1840"/>
      <c r="H65" s="1814"/>
      <c r="I65" s="1814"/>
      <c r="J65" s="1814" t="s">
        <v>70</v>
      </c>
      <c r="K65" s="85" t="s">
        <v>4594</v>
      </c>
      <c r="L65" s="159" t="s">
        <v>5628</v>
      </c>
    </row>
    <row r="66" spans="2:12" ht="26.4" hidden="1" x14ac:dyDescent="0.3">
      <c r="B66" s="7">
        <f t="shared" si="0"/>
        <v>62</v>
      </c>
      <c r="C66" s="412" t="s">
        <v>1904</v>
      </c>
      <c r="D66" s="806" t="s">
        <v>15</v>
      </c>
      <c r="E66" s="413"/>
      <c r="F66" s="1840"/>
      <c r="G66" s="1840"/>
      <c r="H66" s="1814"/>
      <c r="I66" s="1814"/>
      <c r="J66" s="1814" t="s">
        <v>70</v>
      </c>
      <c r="K66" s="85" t="s">
        <v>4595</v>
      </c>
      <c r="L66" s="159" t="s">
        <v>5628</v>
      </c>
    </row>
    <row r="67" spans="2:12" s="1597" customFormat="1" ht="26.4" hidden="1" x14ac:dyDescent="0.3">
      <c r="B67" s="7">
        <f t="shared" si="0"/>
        <v>63</v>
      </c>
      <c r="C67" s="1608" t="s">
        <v>78</v>
      </c>
      <c r="D67" s="1620" t="s">
        <v>486</v>
      </c>
      <c r="E67" s="1610"/>
      <c r="F67" s="1621"/>
      <c r="G67" s="1594"/>
      <c r="H67" s="1621"/>
      <c r="I67" s="1588"/>
      <c r="J67" s="1588" t="s">
        <v>70</v>
      </c>
      <c r="K67" s="1622" t="s">
        <v>4558</v>
      </c>
      <c r="L67" s="1881" t="s">
        <v>5628</v>
      </c>
    </row>
    <row r="68" spans="2:12" s="1597" customFormat="1" hidden="1" x14ac:dyDescent="0.3">
      <c r="B68" s="7">
        <f t="shared" si="0"/>
        <v>64</v>
      </c>
      <c r="C68" s="1608" t="s">
        <v>78</v>
      </c>
      <c r="D68" s="1623" t="s">
        <v>15</v>
      </c>
      <c r="E68" s="1624"/>
      <c r="F68" s="1611"/>
      <c r="G68" s="1611"/>
      <c r="H68" s="1588"/>
      <c r="I68" s="1588"/>
      <c r="J68" s="1588" t="s">
        <v>70</v>
      </c>
      <c r="K68" s="1617" t="s">
        <v>4594</v>
      </c>
      <c r="L68" s="1881" t="s">
        <v>5628</v>
      </c>
    </row>
    <row r="69" spans="2:12" s="1597" customFormat="1" hidden="1" x14ac:dyDescent="0.3">
      <c r="B69" s="7">
        <f t="shared" si="0"/>
        <v>65</v>
      </c>
      <c r="C69" s="1608" t="s">
        <v>78</v>
      </c>
      <c r="D69" s="1623" t="s">
        <v>1076</v>
      </c>
      <c r="E69" s="1624"/>
      <c r="F69" s="1611"/>
      <c r="G69" s="1611"/>
      <c r="H69" s="1588"/>
      <c r="I69" s="1588"/>
      <c r="J69" s="1588" t="s">
        <v>70</v>
      </c>
      <c r="K69" s="1617" t="s">
        <v>4594</v>
      </c>
      <c r="L69" s="1881" t="s">
        <v>5628</v>
      </c>
    </row>
    <row r="70" spans="2:12" s="1597" customFormat="1" hidden="1" x14ac:dyDescent="0.3">
      <c r="B70" s="7">
        <f t="shared" si="0"/>
        <v>66</v>
      </c>
      <c r="C70" s="1608" t="s">
        <v>78</v>
      </c>
      <c r="D70" s="1623" t="s">
        <v>4597</v>
      </c>
      <c r="E70" s="1624"/>
      <c r="F70" s="1611"/>
      <c r="G70" s="1611"/>
      <c r="H70" s="1588"/>
      <c r="I70" s="1588"/>
      <c r="J70" s="1588" t="s">
        <v>70</v>
      </c>
      <c r="K70" s="1617" t="s">
        <v>4594</v>
      </c>
      <c r="L70" s="1881" t="s">
        <v>5628</v>
      </c>
    </row>
    <row r="71" spans="2:12" s="1597" customFormat="1" ht="26.4" hidden="1" x14ac:dyDescent="0.3">
      <c r="B71" s="7">
        <f t="shared" ref="B71:B134" si="1">B70+1</f>
        <v>67</v>
      </c>
      <c r="C71" s="1608" t="s">
        <v>78</v>
      </c>
      <c r="D71" s="1623" t="s">
        <v>4596</v>
      </c>
      <c r="E71" s="1624"/>
      <c r="F71" s="1611"/>
      <c r="G71" s="1611"/>
      <c r="H71" s="1588"/>
      <c r="I71" s="1588"/>
      <c r="J71" s="1588" t="s">
        <v>70</v>
      </c>
      <c r="K71" s="1617"/>
      <c r="L71" s="1881" t="s">
        <v>5628</v>
      </c>
    </row>
    <row r="72" spans="2:12" hidden="1" x14ac:dyDescent="0.3">
      <c r="B72" s="7">
        <f t="shared" si="1"/>
        <v>68</v>
      </c>
      <c r="C72" s="119" t="s">
        <v>3480</v>
      </c>
      <c r="D72" s="151" t="s">
        <v>3481</v>
      </c>
      <c r="E72" s="1830">
        <v>42941</v>
      </c>
      <c r="F72" s="42">
        <v>389.4</v>
      </c>
      <c r="G72" s="63"/>
      <c r="H72" s="95"/>
      <c r="I72" s="7"/>
      <c r="J72" s="1814" t="s">
        <v>70</v>
      </c>
      <c r="K72" s="420"/>
      <c r="L72" s="159" t="s">
        <v>5628</v>
      </c>
    </row>
    <row r="73" spans="2:12" hidden="1" x14ac:dyDescent="0.3">
      <c r="B73" s="7">
        <f t="shared" si="1"/>
        <v>69</v>
      </c>
      <c r="C73" s="7" t="s">
        <v>1332</v>
      </c>
      <c r="D73" s="86" t="s">
        <v>82</v>
      </c>
      <c r="E73" s="7"/>
      <c r="F73" s="7"/>
      <c r="G73" s="7" t="s">
        <v>1542</v>
      </c>
      <c r="H73" s="7"/>
      <c r="I73" s="7"/>
      <c r="J73" s="1814" t="s">
        <v>70</v>
      </c>
      <c r="K73" s="162" t="s">
        <v>4598</v>
      </c>
      <c r="L73" s="159" t="s">
        <v>5628</v>
      </c>
    </row>
    <row r="74" spans="2:12" s="1597" customFormat="1" hidden="1" x14ac:dyDescent="0.3">
      <c r="B74" s="7">
        <f t="shared" si="1"/>
        <v>70</v>
      </c>
      <c r="C74" s="1588" t="s">
        <v>4359</v>
      </c>
      <c r="D74" s="1603" t="s">
        <v>79</v>
      </c>
      <c r="E74" s="1588"/>
      <c r="F74" s="1588"/>
      <c r="G74" s="1588" t="s">
        <v>1027</v>
      </c>
      <c r="H74" s="1588"/>
      <c r="I74" s="1588"/>
      <c r="J74" s="1588" t="s">
        <v>4239</v>
      </c>
      <c r="K74" s="1617"/>
      <c r="L74" s="1881" t="s">
        <v>5628</v>
      </c>
    </row>
    <row r="75" spans="2:12" s="1597" customFormat="1" ht="26.4" hidden="1" x14ac:dyDescent="0.3">
      <c r="B75" s="7">
        <f t="shared" si="1"/>
        <v>71</v>
      </c>
      <c r="C75" s="1588" t="s">
        <v>4359</v>
      </c>
      <c r="D75" s="1603" t="s">
        <v>88</v>
      </c>
      <c r="E75" s="1588"/>
      <c r="F75" s="1588"/>
      <c r="G75" s="1588" t="s">
        <v>901</v>
      </c>
      <c r="H75" s="1588"/>
      <c r="I75" s="1588"/>
      <c r="J75" s="1588" t="s">
        <v>70</v>
      </c>
      <c r="K75" s="1617" t="s">
        <v>4599</v>
      </c>
      <c r="L75" s="1881" t="s">
        <v>5628</v>
      </c>
    </row>
    <row r="76" spans="2:12" s="1597" customFormat="1" hidden="1" x14ac:dyDescent="0.3">
      <c r="B76" s="7">
        <f t="shared" si="1"/>
        <v>72</v>
      </c>
      <c r="C76" s="1588" t="s">
        <v>4359</v>
      </c>
      <c r="D76" s="1627" t="s">
        <v>79</v>
      </c>
      <c r="E76" s="1605"/>
      <c r="F76" s="1628"/>
      <c r="G76" s="1612" t="s">
        <v>2254</v>
      </c>
      <c r="H76" s="1625"/>
      <c r="I76" s="1588"/>
      <c r="J76" s="1588" t="s">
        <v>70</v>
      </c>
      <c r="K76" s="1626"/>
      <c r="L76" s="1881" t="s">
        <v>5628</v>
      </c>
    </row>
    <row r="77" spans="2:12" s="1597" customFormat="1" ht="26.4" hidden="1" x14ac:dyDescent="0.3">
      <c r="B77" s="7">
        <f t="shared" si="1"/>
        <v>73</v>
      </c>
      <c r="C77" s="1588" t="s">
        <v>4359</v>
      </c>
      <c r="D77" s="1627" t="s">
        <v>82</v>
      </c>
      <c r="E77" s="1605"/>
      <c r="F77" s="1628"/>
      <c r="G77" s="1612" t="s">
        <v>889</v>
      </c>
      <c r="H77" s="1625"/>
      <c r="I77" s="1588"/>
      <c r="J77" s="1588" t="s">
        <v>70</v>
      </c>
      <c r="K77" s="1617" t="s">
        <v>5343</v>
      </c>
      <c r="L77" s="1881" t="s">
        <v>5628</v>
      </c>
    </row>
    <row r="78" spans="2:12" s="1597" customFormat="1" ht="26.4" hidden="1" x14ac:dyDescent="0.3">
      <c r="B78" s="7">
        <f t="shared" si="1"/>
        <v>74</v>
      </c>
      <c r="C78" s="1588" t="s">
        <v>4359</v>
      </c>
      <c r="D78" s="1627" t="s">
        <v>79</v>
      </c>
      <c r="E78" s="1605"/>
      <c r="F78" s="1628"/>
      <c r="G78" s="1612" t="s">
        <v>170</v>
      </c>
      <c r="H78" s="1625"/>
      <c r="I78" s="1588"/>
      <c r="J78" s="1588" t="s">
        <v>70</v>
      </c>
      <c r="K78" s="1617" t="s">
        <v>5343</v>
      </c>
      <c r="L78" s="1881" t="s">
        <v>5628</v>
      </c>
    </row>
    <row r="79" spans="2:12" s="1597" customFormat="1" hidden="1" x14ac:dyDescent="0.3">
      <c r="B79" s="7">
        <f t="shared" si="1"/>
        <v>75</v>
      </c>
      <c r="C79" s="1588" t="s">
        <v>4359</v>
      </c>
      <c r="D79" s="1627" t="s">
        <v>82</v>
      </c>
      <c r="E79" s="1605"/>
      <c r="F79" s="1628"/>
      <c r="G79" s="1612" t="s">
        <v>901</v>
      </c>
      <c r="H79" s="1625" t="s">
        <v>4600</v>
      </c>
      <c r="I79" s="1588"/>
      <c r="J79" s="1588" t="s">
        <v>70</v>
      </c>
      <c r="K79" s="1626"/>
      <c r="L79" s="1881" t="s">
        <v>5628</v>
      </c>
    </row>
    <row r="80" spans="2:12" s="1597" customFormat="1" hidden="1" x14ac:dyDescent="0.3">
      <c r="B80" s="7">
        <f t="shared" si="1"/>
        <v>76</v>
      </c>
      <c r="C80" s="1588" t="s">
        <v>4359</v>
      </c>
      <c r="D80" s="1627" t="s">
        <v>55</v>
      </c>
      <c r="E80" s="1605"/>
      <c r="F80" s="1628"/>
      <c r="G80" s="1612" t="s">
        <v>1144</v>
      </c>
      <c r="H80" s="1625"/>
      <c r="I80" s="1588"/>
      <c r="J80" s="1588" t="s">
        <v>70</v>
      </c>
      <c r="K80" s="1626"/>
      <c r="L80" s="1881" t="s">
        <v>5628</v>
      </c>
    </row>
    <row r="81" spans="2:13" s="1597" customFormat="1" hidden="1" x14ac:dyDescent="0.3">
      <c r="B81" s="7">
        <f t="shared" si="1"/>
        <v>77</v>
      </c>
      <c r="C81" s="1588" t="s">
        <v>4359</v>
      </c>
      <c r="D81" s="1627" t="s">
        <v>55</v>
      </c>
      <c r="E81" s="1605"/>
      <c r="F81" s="1628"/>
      <c r="G81" s="1612" t="s">
        <v>1144</v>
      </c>
      <c r="H81" s="1625"/>
      <c r="I81" s="1588"/>
      <c r="J81" s="1588" t="s">
        <v>70</v>
      </c>
      <c r="K81" s="1629"/>
      <c r="L81" s="1881" t="s">
        <v>5628</v>
      </c>
    </row>
    <row r="82" spans="2:13" hidden="1" x14ac:dyDescent="0.3">
      <c r="B82" s="7">
        <f t="shared" si="1"/>
        <v>78</v>
      </c>
      <c r="C82" s="119" t="s">
        <v>5205</v>
      </c>
      <c r="D82" s="1882" t="s">
        <v>3482</v>
      </c>
      <c r="E82" s="119"/>
      <c r="F82" s="1883"/>
      <c r="G82" s="917"/>
      <c r="H82" s="95"/>
      <c r="I82" s="169"/>
      <c r="J82" s="7"/>
      <c r="K82" s="808"/>
      <c r="L82" s="159" t="s">
        <v>5628</v>
      </c>
    </row>
    <row r="83" spans="2:13" s="1597" customFormat="1" hidden="1" x14ac:dyDescent="0.3">
      <c r="B83" s="7">
        <f t="shared" si="1"/>
        <v>79</v>
      </c>
      <c r="C83" s="1607" t="s">
        <v>235</v>
      </c>
      <c r="D83" s="1884" t="s">
        <v>3483</v>
      </c>
      <c r="E83" s="1607"/>
      <c r="F83" s="1704"/>
      <c r="G83" s="1805"/>
      <c r="H83" s="1625"/>
      <c r="I83" s="1630"/>
      <c r="J83" s="1588"/>
      <c r="K83" s="1631"/>
      <c r="L83" s="1881" t="s">
        <v>5628</v>
      </c>
    </row>
    <row r="84" spans="2:13" hidden="1" x14ac:dyDescent="0.3">
      <c r="B84" s="7">
        <f t="shared" si="1"/>
        <v>80</v>
      </c>
      <c r="C84" s="119" t="s">
        <v>3484</v>
      </c>
      <c r="D84" s="100" t="s">
        <v>32</v>
      </c>
      <c r="E84" s="113"/>
      <c r="F84" s="50"/>
      <c r="G84" s="443"/>
      <c r="H84" s="443"/>
      <c r="I84" s="443"/>
      <c r="J84" s="443"/>
      <c r="K84" s="791"/>
      <c r="L84" s="159" t="s">
        <v>5628</v>
      </c>
    </row>
    <row r="85" spans="2:13" hidden="1" x14ac:dyDescent="0.3">
      <c r="B85" s="7">
        <f t="shared" si="1"/>
        <v>81</v>
      </c>
      <c r="C85" s="119" t="s">
        <v>3480</v>
      </c>
      <c r="D85" s="100" t="s">
        <v>3485</v>
      </c>
      <c r="E85" s="113"/>
      <c r="F85" s="50"/>
      <c r="G85" s="443"/>
      <c r="H85" s="443"/>
      <c r="I85" s="443"/>
      <c r="J85" s="443"/>
      <c r="K85" s="809"/>
      <c r="L85" s="159" t="s">
        <v>5628</v>
      </c>
    </row>
    <row r="86" spans="2:13" hidden="1" x14ac:dyDescent="0.3">
      <c r="B86" s="7">
        <f t="shared" si="1"/>
        <v>82</v>
      </c>
      <c r="C86" s="119" t="s">
        <v>3486</v>
      </c>
      <c r="D86" s="100" t="s">
        <v>82</v>
      </c>
      <c r="E86" s="67"/>
      <c r="F86" s="67"/>
      <c r="G86" s="67"/>
      <c r="H86" s="67"/>
      <c r="I86" s="67"/>
      <c r="J86" s="67"/>
      <c r="K86" s="810"/>
      <c r="L86" s="159" t="s">
        <v>5628</v>
      </c>
    </row>
    <row r="87" spans="2:13" hidden="1" x14ac:dyDescent="0.3">
      <c r="B87" s="7">
        <f t="shared" si="1"/>
        <v>83</v>
      </c>
      <c r="C87" s="119" t="s">
        <v>1332</v>
      </c>
      <c r="D87" s="100" t="s">
        <v>82</v>
      </c>
      <c r="E87" s="67"/>
      <c r="F87" s="67"/>
      <c r="G87" s="67"/>
      <c r="H87" s="67"/>
      <c r="I87" s="67"/>
      <c r="J87" s="67"/>
      <c r="K87" s="810"/>
      <c r="L87" s="159" t="s">
        <v>5628</v>
      </c>
    </row>
    <row r="88" spans="2:13" hidden="1" x14ac:dyDescent="0.3">
      <c r="B88" s="7">
        <f t="shared" si="1"/>
        <v>84</v>
      </c>
      <c r="C88" s="99" t="s">
        <v>3476</v>
      </c>
      <c r="D88" s="151" t="s">
        <v>32</v>
      </c>
      <c r="E88" s="1812">
        <v>42495</v>
      </c>
      <c r="F88" s="197">
        <v>169</v>
      </c>
      <c r="G88" s="402"/>
      <c r="H88" s="147"/>
      <c r="I88" s="7"/>
      <c r="J88" s="7"/>
      <c r="K88" s="170"/>
      <c r="L88" s="159" t="s">
        <v>5628</v>
      </c>
    </row>
    <row r="89" spans="2:13" hidden="1" x14ac:dyDescent="0.3">
      <c r="B89" s="7">
        <f t="shared" si="1"/>
        <v>85</v>
      </c>
      <c r="C89" s="99" t="s">
        <v>3477</v>
      </c>
      <c r="D89" s="151" t="s">
        <v>1076</v>
      </c>
      <c r="E89" s="1812">
        <v>40669</v>
      </c>
      <c r="F89" s="197">
        <v>61</v>
      </c>
      <c r="G89" s="402"/>
      <c r="H89" s="147"/>
      <c r="I89" s="7"/>
      <c r="J89" s="7"/>
      <c r="K89" s="19"/>
      <c r="L89" s="159" t="s">
        <v>5628</v>
      </c>
    </row>
    <row r="90" spans="2:13" hidden="1" x14ac:dyDescent="0.3">
      <c r="B90" s="7">
        <f t="shared" si="1"/>
        <v>86</v>
      </c>
      <c r="C90" s="99" t="s">
        <v>3478</v>
      </c>
      <c r="D90" s="151" t="s">
        <v>9</v>
      </c>
      <c r="E90" s="1812">
        <v>40669</v>
      </c>
      <c r="F90" s="197">
        <v>153.94999999999999</v>
      </c>
      <c r="G90" s="402"/>
      <c r="H90" s="147"/>
      <c r="I90" s="7"/>
      <c r="J90" s="7"/>
      <c r="K90" s="170"/>
      <c r="L90" s="159" t="s">
        <v>5628</v>
      </c>
    </row>
    <row r="91" spans="2:13" ht="28.5" hidden="1" customHeight="1" x14ac:dyDescent="0.3">
      <c r="B91" s="7">
        <f t="shared" si="1"/>
        <v>87</v>
      </c>
      <c r="C91" s="99" t="s">
        <v>3479</v>
      </c>
      <c r="D91" s="151" t="s">
        <v>36</v>
      </c>
      <c r="E91" s="1812">
        <v>40723</v>
      </c>
      <c r="F91" s="197">
        <v>750</v>
      </c>
      <c r="G91" s="280"/>
      <c r="H91" s="444"/>
      <c r="I91" s="283"/>
      <c r="J91" s="283"/>
      <c r="K91" s="38"/>
      <c r="L91" s="159" t="s">
        <v>5628</v>
      </c>
    </row>
    <row r="92" spans="2:13" ht="18.75" hidden="1" customHeight="1" x14ac:dyDescent="0.3">
      <c r="B92" s="7">
        <f t="shared" si="1"/>
        <v>88</v>
      </c>
      <c r="C92" s="12" t="s">
        <v>243</v>
      </c>
      <c r="D92" s="145" t="s">
        <v>11</v>
      </c>
      <c r="E92" s="1839" t="s">
        <v>244</v>
      </c>
      <c r="F92" s="1845">
        <v>45</v>
      </c>
      <c r="G92" s="1845"/>
      <c r="H92" s="1814"/>
      <c r="I92" s="1814"/>
      <c r="J92" s="1814" t="s">
        <v>70</v>
      </c>
      <c r="K92" s="1814"/>
      <c r="L92" s="1814" t="s">
        <v>5629</v>
      </c>
      <c r="M92" s="1827"/>
    </row>
    <row r="93" spans="2:13" hidden="1" x14ac:dyDescent="0.3">
      <c r="B93" s="7">
        <f t="shared" si="1"/>
        <v>89</v>
      </c>
      <c r="C93" s="12" t="s">
        <v>245</v>
      </c>
      <c r="D93" s="145" t="s">
        <v>11</v>
      </c>
      <c r="E93" s="1839" t="s">
        <v>244</v>
      </c>
      <c r="F93" s="1845">
        <v>65</v>
      </c>
      <c r="G93" s="1845"/>
      <c r="H93" s="146"/>
      <c r="I93" s="1814"/>
      <c r="J93" s="1814" t="s">
        <v>70</v>
      </c>
      <c r="K93" s="1814"/>
      <c r="L93" s="1814" t="s">
        <v>5629</v>
      </c>
      <c r="M93" s="1814"/>
    </row>
    <row r="94" spans="2:13" hidden="1" x14ac:dyDescent="0.3">
      <c r="B94" s="7">
        <f t="shared" si="1"/>
        <v>90</v>
      </c>
      <c r="C94" s="12" t="s">
        <v>247</v>
      </c>
      <c r="D94" s="145" t="s">
        <v>17</v>
      </c>
      <c r="E94" s="1839" t="s">
        <v>244</v>
      </c>
      <c r="F94" s="1845">
        <v>110</v>
      </c>
      <c r="G94" s="1845"/>
      <c r="H94" s="1814" t="s">
        <v>248</v>
      </c>
      <c r="I94" s="1814"/>
      <c r="J94" s="1814" t="s">
        <v>70</v>
      </c>
      <c r="K94" s="1814"/>
      <c r="L94" s="1814" t="s">
        <v>5629</v>
      </c>
      <c r="M94" s="1814"/>
    </row>
    <row r="95" spans="2:13" hidden="1" x14ac:dyDescent="0.3">
      <c r="B95" s="7">
        <f t="shared" si="1"/>
        <v>91</v>
      </c>
      <c r="C95" s="12" t="s">
        <v>253</v>
      </c>
      <c r="D95" s="145" t="s">
        <v>254</v>
      </c>
      <c r="E95" s="1839" t="s">
        <v>244</v>
      </c>
      <c r="F95" s="1845">
        <v>30</v>
      </c>
      <c r="G95" s="1845"/>
      <c r="H95" s="1814"/>
      <c r="I95" s="1814"/>
      <c r="J95" s="1814" t="s">
        <v>70</v>
      </c>
      <c r="K95" s="1814"/>
      <c r="L95" s="1814" t="s">
        <v>5629</v>
      </c>
      <c r="M95" s="1814"/>
    </row>
    <row r="96" spans="2:13" hidden="1" x14ac:dyDescent="0.3">
      <c r="B96" s="7">
        <f t="shared" si="1"/>
        <v>92</v>
      </c>
      <c r="C96" s="12" t="s">
        <v>255</v>
      </c>
      <c r="D96" s="145" t="s">
        <v>17</v>
      </c>
      <c r="E96" s="1839" t="s">
        <v>244</v>
      </c>
      <c r="F96" s="1845">
        <v>80</v>
      </c>
      <c r="G96" s="1845"/>
      <c r="H96" s="146" t="s">
        <v>262</v>
      </c>
      <c r="I96" s="1814"/>
      <c r="J96" s="1814" t="s">
        <v>70</v>
      </c>
      <c r="K96" s="1814"/>
      <c r="L96" s="1814" t="s">
        <v>5629</v>
      </c>
      <c r="M96" s="1814"/>
    </row>
    <row r="97" spans="2:16" hidden="1" x14ac:dyDescent="0.3">
      <c r="B97" s="7">
        <f t="shared" si="1"/>
        <v>93</v>
      </c>
      <c r="C97" s="12" t="s">
        <v>256</v>
      </c>
      <c r="D97" s="145" t="s">
        <v>21</v>
      </c>
      <c r="E97" s="1839" t="s">
        <v>244</v>
      </c>
      <c r="F97" s="1845">
        <v>45</v>
      </c>
      <c r="G97" s="1845"/>
      <c r="H97" s="146"/>
      <c r="I97" s="1814"/>
      <c r="J97" s="1814" t="s">
        <v>70</v>
      </c>
      <c r="K97" s="1814"/>
      <c r="L97" s="1814" t="s">
        <v>5629</v>
      </c>
      <c r="M97" s="1814"/>
    </row>
    <row r="98" spans="2:16" hidden="1" x14ac:dyDescent="0.3">
      <c r="B98" s="7">
        <f t="shared" si="1"/>
        <v>94</v>
      </c>
      <c r="C98" s="12" t="s">
        <v>257</v>
      </c>
      <c r="D98" s="145" t="s">
        <v>258</v>
      </c>
      <c r="E98" s="1839" t="s">
        <v>259</v>
      </c>
      <c r="F98" s="1845">
        <v>175.25</v>
      </c>
      <c r="G98" s="1845"/>
      <c r="H98" s="146"/>
      <c r="I98" s="1814"/>
      <c r="J98" s="1814" t="s">
        <v>70</v>
      </c>
      <c r="K98" s="1814"/>
      <c r="L98" s="1814" t="s">
        <v>5629</v>
      </c>
      <c r="M98" s="1814"/>
    </row>
    <row r="99" spans="2:16" hidden="1" x14ac:dyDescent="0.3">
      <c r="B99" s="7">
        <f t="shared" si="1"/>
        <v>95</v>
      </c>
      <c r="C99" s="12" t="s">
        <v>260</v>
      </c>
      <c r="D99" s="145" t="s">
        <v>261</v>
      </c>
      <c r="E99" s="1839" t="s">
        <v>244</v>
      </c>
      <c r="F99" s="1845">
        <v>60</v>
      </c>
      <c r="G99" s="1845"/>
      <c r="H99" s="146"/>
      <c r="I99" s="1814"/>
      <c r="J99" s="1814" t="s">
        <v>70</v>
      </c>
      <c r="K99" s="1814"/>
      <c r="L99" s="1814" t="s">
        <v>5629</v>
      </c>
      <c r="M99" s="1814"/>
    </row>
    <row r="100" spans="2:16" hidden="1" x14ac:dyDescent="0.3">
      <c r="B100" s="7">
        <f t="shared" si="1"/>
        <v>96</v>
      </c>
      <c r="C100" s="12" t="s">
        <v>264</v>
      </c>
      <c r="D100" s="145" t="s">
        <v>265</v>
      </c>
      <c r="E100" s="1839" t="s">
        <v>266</v>
      </c>
      <c r="F100" s="1845">
        <v>198</v>
      </c>
      <c r="G100" s="1845"/>
      <c r="H100" s="7"/>
      <c r="I100" s="7"/>
      <c r="J100" s="1814" t="s">
        <v>70</v>
      </c>
      <c r="K100" s="1814"/>
      <c r="L100" s="1814" t="s">
        <v>5629</v>
      </c>
      <c r="M100" s="1799"/>
      <c r="P100" s="101" t="s">
        <v>378</v>
      </c>
    </row>
    <row r="101" spans="2:16" hidden="1" x14ac:dyDescent="0.3">
      <c r="B101" s="7">
        <f t="shared" si="1"/>
        <v>97</v>
      </c>
      <c r="C101" s="12" t="s">
        <v>267</v>
      </c>
      <c r="D101" s="145" t="s">
        <v>265</v>
      </c>
      <c r="E101" s="1839" t="s">
        <v>266</v>
      </c>
      <c r="F101" s="1845">
        <v>198</v>
      </c>
      <c r="G101" s="1845"/>
      <c r="H101" s="1814"/>
      <c r="I101" s="1814"/>
      <c r="J101" s="1814" t="s">
        <v>70</v>
      </c>
      <c r="K101" s="1814"/>
      <c r="L101" s="1814" t="s">
        <v>5629</v>
      </c>
      <c r="M101" s="1827"/>
    </row>
    <row r="102" spans="2:16" ht="27.75" hidden="1" customHeight="1" x14ac:dyDescent="0.3">
      <c r="B102" s="7">
        <f t="shared" si="1"/>
        <v>98</v>
      </c>
      <c r="C102" s="1814" t="s">
        <v>367</v>
      </c>
      <c r="D102" s="84" t="s">
        <v>368</v>
      </c>
      <c r="E102" s="1813"/>
      <c r="F102" s="1819"/>
      <c r="G102" s="1814"/>
      <c r="H102" s="1814"/>
      <c r="I102" s="1814"/>
      <c r="J102" s="1814" t="s">
        <v>70</v>
      </c>
      <c r="K102" s="1814"/>
      <c r="L102" s="1814" t="s">
        <v>5629</v>
      </c>
      <c r="M102" s="1827"/>
    </row>
    <row r="103" spans="2:16" s="1597" customFormat="1" hidden="1" x14ac:dyDescent="0.3">
      <c r="B103" s="1588">
        <f t="shared" si="1"/>
        <v>99</v>
      </c>
      <c r="C103" s="1802" t="s">
        <v>235</v>
      </c>
      <c r="D103" s="1649" t="s">
        <v>9</v>
      </c>
      <c r="E103" s="1664"/>
      <c r="F103" s="1634"/>
      <c r="G103" s="1588"/>
      <c r="H103" s="1588"/>
      <c r="I103" s="1588"/>
      <c r="J103" s="1588" t="s">
        <v>70</v>
      </c>
      <c r="K103" s="1588"/>
      <c r="L103" s="1588" t="s">
        <v>5629</v>
      </c>
      <c r="M103" s="1802"/>
    </row>
    <row r="104" spans="2:16" ht="26.4" hidden="1" x14ac:dyDescent="0.3">
      <c r="B104" s="7">
        <f t="shared" si="1"/>
        <v>100</v>
      </c>
      <c r="C104" s="1827" t="s">
        <v>250</v>
      </c>
      <c r="D104" s="84" t="s">
        <v>4695</v>
      </c>
      <c r="E104" s="1813">
        <v>44196</v>
      </c>
      <c r="F104" s="1819">
        <v>246.25</v>
      </c>
      <c r="G104" s="1814"/>
      <c r="H104" s="1814"/>
      <c r="I104" s="1814"/>
      <c r="J104" s="1814" t="s">
        <v>70</v>
      </c>
      <c r="K104" s="1814"/>
      <c r="L104" s="1814" t="s">
        <v>5629</v>
      </c>
      <c r="M104" s="1827"/>
    </row>
    <row r="105" spans="2:16" ht="26.4" hidden="1" x14ac:dyDescent="0.3">
      <c r="B105" s="7">
        <f t="shared" si="1"/>
        <v>101</v>
      </c>
      <c r="C105" s="1827" t="s">
        <v>373</v>
      </c>
      <c r="D105" s="84" t="s">
        <v>4695</v>
      </c>
      <c r="E105" s="1813">
        <v>44196</v>
      </c>
      <c r="F105" s="1819">
        <v>246.25</v>
      </c>
      <c r="G105" s="1814"/>
      <c r="H105" s="1814"/>
      <c r="I105" s="1814"/>
      <c r="J105" s="1814" t="s">
        <v>70</v>
      </c>
      <c r="K105" s="1814"/>
      <c r="L105" s="1814" t="s">
        <v>5629</v>
      </c>
      <c r="M105" s="1827"/>
    </row>
    <row r="106" spans="2:16" ht="26.4" hidden="1" x14ac:dyDescent="0.3">
      <c r="B106" s="7">
        <f t="shared" si="1"/>
        <v>102</v>
      </c>
      <c r="C106" s="1827" t="s">
        <v>374</v>
      </c>
      <c r="D106" s="84" t="s">
        <v>4700</v>
      </c>
      <c r="E106" s="1813">
        <v>44196</v>
      </c>
      <c r="F106" s="1819">
        <v>78.989999999999995</v>
      </c>
      <c r="G106" s="1814"/>
      <c r="H106" s="1814"/>
      <c r="I106" s="1814"/>
      <c r="J106" s="1814" t="s">
        <v>70</v>
      </c>
      <c r="K106" s="1814"/>
      <c r="L106" s="1814" t="s">
        <v>5629</v>
      </c>
      <c r="M106" s="1827"/>
    </row>
    <row r="107" spans="2:16" ht="26.4" hidden="1" x14ac:dyDescent="0.3">
      <c r="B107" s="7">
        <f t="shared" si="1"/>
        <v>103</v>
      </c>
      <c r="C107" s="1827" t="s">
        <v>375</v>
      </c>
      <c r="D107" s="84" t="s">
        <v>4700</v>
      </c>
      <c r="E107" s="1813">
        <v>44196</v>
      </c>
      <c r="F107" s="1819">
        <v>78.989999999999995</v>
      </c>
      <c r="G107" s="1814"/>
      <c r="H107" s="1814"/>
      <c r="I107" s="1814"/>
      <c r="J107" s="1814" t="s">
        <v>70</v>
      </c>
      <c r="K107" s="1814"/>
      <c r="L107" s="1814" t="s">
        <v>5629</v>
      </c>
      <c r="M107" s="1827"/>
    </row>
    <row r="108" spans="2:16" ht="26.4" hidden="1" x14ac:dyDescent="0.3">
      <c r="B108" s="7">
        <f t="shared" si="1"/>
        <v>104</v>
      </c>
      <c r="C108" s="1827" t="s">
        <v>253</v>
      </c>
      <c r="D108" s="84" t="s">
        <v>4700</v>
      </c>
      <c r="E108" s="1813">
        <v>44196</v>
      </c>
      <c r="F108" s="1819">
        <v>78.989999999999995</v>
      </c>
      <c r="G108" s="1814"/>
      <c r="H108" s="1814"/>
      <c r="I108" s="1814"/>
      <c r="J108" s="1814" t="s">
        <v>70</v>
      </c>
      <c r="K108" s="1814"/>
      <c r="L108" s="1814" t="s">
        <v>5629</v>
      </c>
      <c r="M108" s="1827"/>
    </row>
    <row r="109" spans="2:16" ht="26.4" hidden="1" x14ac:dyDescent="0.3">
      <c r="B109" s="7">
        <f t="shared" si="1"/>
        <v>105</v>
      </c>
      <c r="C109" s="1827" t="s">
        <v>4698</v>
      </c>
      <c r="D109" s="84" t="s">
        <v>4700</v>
      </c>
      <c r="E109" s="1813">
        <v>44196</v>
      </c>
      <c r="F109" s="1819">
        <v>78.989999999999995</v>
      </c>
      <c r="G109" s="1814"/>
      <c r="H109" s="1814"/>
      <c r="I109" s="1814"/>
      <c r="J109" s="1814" t="s">
        <v>70</v>
      </c>
      <c r="K109" s="1814"/>
      <c r="L109" s="1814" t="s">
        <v>5629</v>
      </c>
      <c r="M109" s="1827"/>
    </row>
    <row r="110" spans="2:16" ht="26.4" hidden="1" x14ac:dyDescent="0.3">
      <c r="B110" s="7">
        <f t="shared" si="1"/>
        <v>106</v>
      </c>
      <c r="C110" s="1827" t="s">
        <v>4701</v>
      </c>
      <c r="D110" s="84" t="s">
        <v>4699</v>
      </c>
      <c r="E110" s="1813">
        <v>44196</v>
      </c>
      <c r="F110" s="1819">
        <v>160</v>
      </c>
      <c r="G110" s="1814"/>
      <c r="H110" s="1814"/>
      <c r="I110" s="1814"/>
      <c r="J110" s="1814" t="s">
        <v>70</v>
      </c>
      <c r="K110" s="1814"/>
      <c r="L110" s="1814" t="s">
        <v>5629</v>
      </c>
      <c r="M110" s="1827"/>
    </row>
    <row r="111" spans="2:16" ht="26.4" hidden="1" x14ac:dyDescent="0.3">
      <c r="B111" s="7">
        <f t="shared" si="1"/>
        <v>107</v>
      </c>
      <c r="C111" s="1827" t="s">
        <v>4702</v>
      </c>
      <c r="D111" s="84" t="s">
        <v>4699</v>
      </c>
      <c r="E111" s="1813">
        <v>44196</v>
      </c>
      <c r="F111" s="1819">
        <v>160</v>
      </c>
      <c r="G111" s="1814"/>
      <c r="H111" s="1814"/>
      <c r="I111" s="1814"/>
      <c r="J111" s="1814" t="s">
        <v>70</v>
      </c>
      <c r="K111" s="1814"/>
      <c r="L111" s="1814" t="s">
        <v>5629</v>
      </c>
      <c r="M111" s="1827"/>
    </row>
    <row r="112" spans="2:16" ht="26.4" hidden="1" x14ac:dyDescent="0.3">
      <c r="B112" s="7">
        <f t="shared" si="1"/>
        <v>108</v>
      </c>
      <c r="C112" s="1827" t="s">
        <v>4703</v>
      </c>
      <c r="D112" s="84" t="s">
        <v>4699</v>
      </c>
      <c r="E112" s="1813">
        <v>44196</v>
      </c>
      <c r="F112" s="1819">
        <v>160</v>
      </c>
      <c r="G112" s="1814"/>
      <c r="H112" s="1814"/>
      <c r="I112" s="1814"/>
      <c r="J112" s="1814" t="s">
        <v>70</v>
      </c>
      <c r="K112" s="1814"/>
      <c r="L112" s="1814" t="s">
        <v>5629</v>
      </c>
      <c r="M112" s="1827"/>
    </row>
    <row r="113" spans="2:13" ht="26.4" hidden="1" x14ac:dyDescent="0.3">
      <c r="B113" s="7">
        <f t="shared" si="1"/>
        <v>109</v>
      </c>
      <c r="C113" s="1827" t="s">
        <v>4704</v>
      </c>
      <c r="D113" s="84" t="s">
        <v>4699</v>
      </c>
      <c r="E113" s="1813">
        <v>44196</v>
      </c>
      <c r="F113" s="1819">
        <v>160</v>
      </c>
      <c r="G113" s="1814"/>
      <c r="H113" s="1814"/>
      <c r="I113" s="1814"/>
      <c r="J113" s="1814" t="s">
        <v>70</v>
      </c>
      <c r="K113" s="1814"/>
      <c r="L113" s="1814" t="s">
        <v>5629</v>
      </c>
      <c r="M113" s="1827"/>
    </row>
    <row r="114" spans="2:13" ht="31.5" hidden="1" customHeight="1" x14ac:dyDescent="0.3">
      <c r="B114" s="7">
        <f t="shared" si="1"/>
        <v>110</v>
      </c>
      <c r="C114" s="1827" t="s">
        <v>4705</v>
      </c>
      <c r="D114" s="84" t="s">
        <v>4696</v>
      </c>
      <c r="E114" s="1813">
        <v>44196</v>
      </c>
      <c r="F114" s="1819">
        <v>200</v>
      </c>
      <c r="G114" s="1814"/>
      <c r="H114" s="1814"/>
      <c r="I114" s="1814"/>
      <c r="J114" s="1814" t="s">
        <v>70</v>
      </c>
      <c r="K114" s="1814"/>
      <c r="L114" s="1814" t="s">
        <v>5629</v>
      </c>
      <c r="M114" s="1827"/>
    </row>
    <row r="115" spans="2:13" ht="28.5" hidden="1" customHeight="1" x14ac:dyDescent="0.3">
      <c r="B115" s="7">
        <f t="shared" si="1"/>
        <v>111</v>
      </c>
      <c r="C115" s="1827" t="s">
        <v>4706</v>
      </c>
      <c r="D115" s="84" t="s">
        <v>4697</v>
      </c>
      <c r="E115" s="1813">
        <v>43892</v>
      </c>
      <c r="F115" s="1819">
        <v>84</v>
      </c>
      <c r="G115" s="1814" t="s">
        <v>2040</v>
      </c>
      <c r="H115" s="1814"/>
      <c r="I115" s="1814"/>
      <c r="J115" s="1814" t="s">
        <v>70</v>
      </c>
      <c r="K115" s="1814"/>
      <c r="L115" s="1814" t="s">
        <v>5629</v>
      </c>
      <c r="M115" s="1827"/>
    </row>
    <row r="116" spans="2:13" ht="28.5" hidden="1" customHeight="1" x14ac:dyDescent="0.3">
      <c r="B116" s="7">
        <f t="shared" si="1"/>
        <v>112</v>
      </c>
      <c r="C116" s="1827" t="s">
        <v>4707</v>
      </c>
      <c r="D116" s="84" t="s">
        <v>4697</v>
      </c>
      <c r="E116" s="1813">
        <v>43892</v>
      </c>
      <c r="F116" s="1819">
        <v>84</v>
      </c>
      <c r="G116" s="1814" t="s">
        <v>2040</v>
      </c>
      <c r="H116" s="1814"/>
      <c r="I116" s="1814"/>
      <c r="J116" s="1814" t="s">
        <v>70</v>
      </c>
      <c r="K116" s="1814"/>
      <c r="L116" s="1814" t="s">
        <v>5629</v>
      </c>
      <c r="M116" s="1827"/>
    </row>
    <row r="117" spans="2:13" ht="28.5" hidden="1" customHeight="1" x14ac:dyDescent="0.3">
      <c r="B117" s="7">
        <f t="shared" si="1"/>
        <v>113</v>
      </c>
      <c r="C117" s="1827" t="s">
        <v>4708</v>
      </c>
      <c r="D117" s="84" t="s">
        <v>4697</v>
      </c>
      <c r="E117" s="1813">
        <v>43892</v>
      </c>
      <c r="F117" s="1819">
        <v>84</v>
      </c>
      <c r="G117" s="1814" t="s">
        <v>2040</v>
      </c>
      <c r="H117" s="1814"/>
      <c r="I117" s="1814"/>
      <c r="J117" s="1814" t="s">
        <v>70</v>
      </c>
      <c r="K117" s="1814"/>
      <c r="L117" s="1814" t="s">
        <v>5629</v>
      </c>
      <c r="M117" s="1827"/>
    </row>
    <row r="118" spans="2:13" ht="26.25" hidden="1" customHeight="1" x14ac:dyDescent="0.3">
      <c r="B118" s="7">
        <f t="shared" si="1"/>
        <v>114</v>
      </c>
      <c r="C118" s="1588" t="s">
        <v>235</v>
      </c>
      <c r="D118" s="1603" t="s">
        <v>334</v>
      </c>
      <c r="E118" s="1633">
        <v>41928</v>
      </c>
      <c r="F118" s="1634"/>
      <c r="G118" s="1588"/>
      <c r="H118" s="1588"/>
      <c r="I118" s="1588"/>
      <c r="J118" s="1588" t="s">
        <v>70</v>
      </c>
      <c r="K118" s="1687"/>
      <c r="L118" s="1588" t="s">
        <v>5629</v>
      </c>
      <c r="M118" s="2021"/>
    </row>
    <row r="119" spans="2:13" hidden="1" x14ac:dyDescent="0.3">
      <c r="B119" s="7">
        <f t="shared" si="1"/>
        <v>115</v>
      </c>
      <c r="C119" s="1588" t="s">
        <v>235</v>
      </c>
      <c r="D119" s="1603" t="s">
        <v>334</v>
      </c>
      <c r="E119" s="1633">
        <v>41928</v>
      </c>
      <c r="F119" s="1634"/>
      <c r="G119" s="1588"/>
      <c r="H119" s="1588"/>
      <c r="I119" s="1588"/>
      <c r="J119" s="1588" t="s">
        <v>70</v>
      </c>
      <c r="K119" s="1771"/>
      <c r="L119" s="1588" t="s">
        <v>5629</v>
      </c>
      <c r="M119" s="2022"/>
    </row>
    <row r="120" spans="2:13" hidden="1" x14ac:dyDescent="0.3">
      <c r="B120" s="7">
        <f t="shared" si="1"/>
        <v>116</v>
      </c>
      <c r="C120" s="1588" t="s">
        <v>235</v>
      </c>
      <c r="D120" s="1603" t="s">
        <v>337</v>
      </c>
      <c r="E120" s="1633">
        <v>41928</v>
      </c>
      <c r="F120" s="1634"/>
      <c r="G120" s="1588"/>
      <c r="H120" s="1588"/>
      <c r="I120" s="1588"/>
      <c r="J120" s="1588" t="s">
        <v>70</v>
      </c>
      <c r="K120" s="1771"/>
      <c r="L120" s="1588" t="s">
        <v>5629</v>
      </c>
      <c r="M120" s="2022"/>
    </row>
    <row r="121" spans="2:13" hidden="1" x14ac:dyDescent="0.3">
      <c r="B121" s="7">
        <f t="shared" si="1"/>
        <v>117</v>
      </c>
      <c r="C121" s="1588" t="s">
        <v>235</v>
      </c>
      <c r="D121" s="1603" t="s">
        <v>337</v>
      </c>
      <c r="E121" s="1633">
        <v>41928</v>
      </c>
      <c r="F121" s="1634"/>
      <c r="G121" s="1588"/>
      <c r="H121" s="1588"/>
      <c r="I121" s="1588"/>
      <c r="J121" s="1588" t="s">
        <v>70</v>
      </c>
      <c r="K121" s="1771"/>
      <c r="L121" s="1588" t="s">
        <v>5629</v>
      </c>
      <c r="M121" s="2022"/>
    </row>
    <row r="122" spans="2:13" hidden="1" x14ac:dyDescent="0.3">
      <c r="B122" s="7">
        <f t="shared" si="1"/>
        <v>118</v>
      </c>
      <c r="C122" s="1588" t="s">
        <v>235</v>
      </c>
      <c r="D122" s="1603" t="s">
        <v>354</v>
      </c>
      <c r="E122" s="1633">
        <v>41928</v>
      </c>
      <c r="F122" s="1634"/>
      <c r="G122" s="1588"/>
      <c r="H122" s="1588"/>
      <c r="I122" s="1588"/>
      <c r="J122" s="1588" t="s">
        <v>70</v>
      </c>
      <c r="K122" s="1771"/>
      <c r="L122" s="1588" t="s">
        <v>5629</v>
      </c>
      <c r="M122" s="2022"/>
    </row>
    <row r="123" spans="2:13" hidden="1" x14ac:dyDescent="0.3">
      <c r="B123" s="7">
        <f t="shared" si="1"/>
        <v>119</v>
      </c>
      <c r="C123" s="1588" t="s">
        <v>235</v>
      </c>
      <c r="D123" s="1603" t="s">
        <v>354</v>
      </c>
      <c r="E123" s="1633">
        <v>41928</v>
      </c>
      <c r="F123" s="1634"/>
      <c r="G123" s="1588"/>
      <c r="H123" s="1588"/>
      <c r="I123" s="1588"/>
      <c r="J123" s="1588" t="s">
        <v>70</v>
      </c>
      <c r="K123" s="1771"/>
      <c r="L123" s="1588" t="s">
        <v>5629</v>
      </c>
      <c r="M123" s="2022"/>
    </row>
    <row r="124" spans="2:13" hidden="1" x14ac:dyDescent="0.3">
      <c r="B124" s="7">
        <f t="shared" si="1"/>
        <v>120</v>
      </c>
      <c r="C124" s="1588" t="s">
        <v>363</v>
      </c>
      <c r="D124" s="1603" t="s">
        <v>362</v>
      </c>
      <c r="E124" s="1633">
        <v>41928</v>
      </c>
      <c r="F124" s="1634"/>
      <c r="G124" s="1588"/>
      <c r="H124" s="1588"/>
      <c r="I124" s="1588"/>
      <c r="J124" s="1588" t="s">
        <v>70</v>
      </c>
      <c r="K124" s="1772"/>
      <c r="L124" s="1588" t="s">
        <v>5629</v>
      </c>
      <c r="M124" s="2023"/>
    </row>
    <row r="125" spans="2:13" hidden="1" x14ac:dyDescent="0.3">
      <c r="B125" s="7">
        <f t="shared" si="1"/>
        <v>121</v>
      </c>
      <c r="C125" s="12" t="s">
        <v>268</v>
      </c>
      <c r="D125" s="145" t="s">
        <v>269</v>
      </c>
      <c r="E125" s="1839" t="s">
        <v>244</v>
      </c>
      <c r="F125" s="12"/>
      <c r="G125" s="1845" t="s">
        <v>272</v>
      </c>
      <c r="H125" s="146"/>
      <c r="I125" s="1814"/>
      <c r="J125" s="1814" t="s">
        <v>70</v>
      </c>
      <c r="K125" s="1814"/>
      <c r="L125" s="1814" t="s">
        <v>5629</v>
      </c>
      <c r="M125" s="1827"/>
    </row>
    <row r="126" spans="2:13" hidden="1" x14ac:dyDescent="0.3">
      <c r="B126" s="7">
        <f t="shared" si="1"/>
        <v>122</v>
      </c>
      <c r="C126" s="12" t="s">
        <v>270</v>
      </c>
      <c r="D126" s="145" t="s">
        <v>269</v>
      </c>
      <c r="E126" s="1839" t="s">
        <v>271</v>
      </c>
      <c r="F126" s="12"/>
      <c r="G126" s="1845" t="s">
        <v>272</v>
      </c>
      <c r="H126" s="146"/>
      <c r="I126" s="1814"/>
      <c r="J126" s="1814" t="s">
        <v>70</v>
      </c>
      <c r="K126" s="1814"/>
      <c r="L126" s="1814" t="s">
        <v>5629</v>
      </c>
      <c r="M126" s="1827"/>
    </row>
    <row r="127" spans="2:13" ht="26.25" hidden="1" customHeight="1" x14ac:dyDescent="0.3">
      <c r="B127" s="7">
        <f t="shared" si="1"/>
        <v>123</v>
      </c>
      <c r="C127" s="12" t="s">
        <v>274</v>
      </c>
      <c r="D127" s="145" t="s">
        <v>275</v>
      </c>
      <c r="E127" s="1839" t="s">
        <v>276</v>
      </c>
      <c r="F127" s="12"/>
      <c r="G127" s="1845"/>
      <c r="H127" s="146"/>
      <c r="I127" s="1814"/>
      <c r="J127" s="1814" t="s">
        <v>70</v>
      </c>
      <c r="K127" s="1814"/>
      <c r="L127" s="1814" t="s">
        <v>5629</v>
      </c>
      <c r="M127" s="1827"/>
    </row>
    <row r="128" spans="2:13" hidden="1" x14ac:dyDescent="0.3">
      <c r="B128" s="7">
        <f t="shared" si="1"/>
        <v>124</v>
      </c>
      <c r="C128" s="12" t="s">
        <v>278</v>
      </c>
      <c r="D128" s="145" t="s">
        <v>279</v>
      </c>
      <c r="E128" s="1839" t="s">
        <v>251</v>
      </c>
      <c r="F128" s="1845">
        <v>0</v>
      </c>
      <c r="G128" s="1845" t="s">
        <v>272</v>
      </c>
      <c r="H128" s="146"/>
      <c r="I128" s="1814"/>
      <c r="J128" s="1814" t="s">
        <v>70</v>
      </c>
      <c r="K128" s="1814"/>
      <c r="L128" s="1814" t="s">
        <v>5629</v>
      </c>
      <c r="M128" s="1827"/>
    </row>
    <row r="129" spans="2:13" hidden="1" x14ac:dyDescent="0.3">
      <c r="B129" s="7">
        <f t="shared" si="1"/>
        <v>125</v>
      </c>
      <c r="C129" s="12" t="s">
        <v>280</v>
      </c>
      <c r="D129" s="145" t="s">
        <v>269</v>
      </c>
      <c r="E129" s="1839" t="s">
        <v>251</v>
      </c>
      <c r="F129" s="1845">
        <v>0</v>
      </c>
      <c r="G129" s="1845" t="s">
        <v>272</v>
      </c>
      <c r="H129" s="146"/>
      <c r="I129" s="1814"/>
      <c r="J129" s="1814" t="s">
        <v>70</v>
      </c>
      <c r="K129" s="1814"/>
      <c r="L129" s="1814" t="s">
        <v>5629</v>
      </c>
      <c r="M129" s="1827"/>
    </row>
    <row r="130" spans="2:13" hidden="1" x14ac:dyDescent="0.3">
      <c r="B130" s="7">
        <f t="shared" si="1"/>
        <v>126</v>
      </c>
      <c r="C130" s="12" t="s">
        <v>281</v>
      </c>
      <c r="D130" s="145" t="s">
        <v>269</v>
      </c>
      <c r="E130" s="1839" t="s">
        <v>251</v>
      </c>
      <c r="F130" s="1845">
        <v>0</v>
      </c>
      <c r="G130" s="1845" t="s">
        <v>272</v>
      </c>
      <c r="H130" s="146"/>
      <c r="I130" s="1814"/>
      <c r="J130" s="1814" t="s">
        <v>70</v>
      </c>
      <c r="K130" s="1814"/>
      <c r="L130" s="1814" t="s">
        <v>5629</v>
      </c>
      <c r="M130" s="1827"/>
    </row>
    <row r="131" spans="2:13" hidden="1" x14ac:dyDescent="0.3">
      <c r="B131" s="7">
        <f t="shared" si="1"/>
        <v>127</v>
      </c>
      <c r="C131" s="12" t="s">
        <v>282</v>
      </c>
      <c r="D131" s="145" t="s">
        <v>269</v>
      </c>
      <c r="E131" s="1839" t="s">
        <v>251</v>
      </c>
      <c r="F131" s="1845">
        <v>0</v>
      </c>
      <c r="G131" s="1845" t="s">
        <v>272</v>
      </c>
      <c r="H131" s="146"/>
      <c r="I131" s="1814"/>
      <c r="J131" s="1814" t="s">
        <v>70</v>
      </c>
      <c r="K131" s="1814"/>
      <c r="L131" s="1814" t="s">
        <v>5629</v>
      </c>
      <c r="M131" s="1827"/>
    </row>
    <row r="132" spans="2:13" hidden="1" x14ac:dyDescent="0.3">
      <c r="B132" s="7">
        <f t="shared" si="1"/>
        <v>128</v>
      </c>
      <c r="C132" s="12" t="s">
        <v>283</v>
      </c>
      <c r="D132" s="145" t="s">
        <v>269</v>
      </c>
      <c r="E132" s="1839" t="s">
        <v>251</v>
      </c>
      <c r="F132" s="1845">
        <v>0</v>
      </c>
      <c r="G132" s="1845" t="s">
        <v>272</v>
      </c>
      <c r="H132" s="146"/>
      <c r="I132" s="1814"/>
      <c r="J132" s="1814" t="s">
        <v>70</v>
      </c>
      <c r="K132" s="1814"/>
      <c r="L132" s="1814" t="s">
        <v>5629</v>
      </c>
      <c r="M132" s="1827"/>
    </row>
    <row r="133" spans="2:13" hidden="1" x14ac:dyDescent="0.3">
      <c r="B133" s="7">
        <f t="shared" si="1"/>
        <v>129</v>
      </c>
      <c r="C133" s="12" t="s">
        <v>284</v>
      </c>
      <c r="D133" s="145" t="s">
        <v>285</v>
      </c>
      <c r="E133" s="1839" t="s">
        <v>266</v>
      </c>
      <c r="F133" s="1845">
        <v>3000</v>
      </c>
      <c r="G133" s="1845" t="s">
        <v>289</v>
      </c>
      <c r="H133" s="1814"/>
      <c r="I133" s="1814"/>
      <c r="J133" s="1814" t="s">
        <v>70</v>
      </c>
      <c r="K133" s="1814"/>
      <c r="L133" s="1814" t="s">
        <v>5629</v>
      </c>
      <c r="M133" s="1827"/>
    </row>
    <row r="134" spans="2:13" hidden="1" x14ac:dyDescent="0.3">
      <c r="B134" s="7">
        <f t="shared" si="1"/>
        <v>130</v>
      </c>
      <c r="C134" s="12" t="s">
        <v>286</v>
      </c>
      <c r="D134" s="145" t="s">
        <v>287</v>
      </c>
      <c r="E134" s="1839" t="s">
        <v>266</v>
      </c>
      <c r="F134" s="1845">
        <v>2750</v>
      </c>
      <c r="G134" s="1845"/>
      <c r="H134" s="1814"/>
      <c r="I134" s="1814"/>
      <c r="J134" s="1814" t="s">
        <v>540</v>
      </c>
      <c r="K134" s="1814"/>
      <c r="L134" s="1814" t="s">
        <v>5629</v>
      </c>
      <c r="M134" s="1827"/>
    </row>
    <row r="135" spans="2:13" hidden="1" x14ac:dyDescent="0.3">
      <c r="B135" s="7">
        <f t="shared" ref="B135:B198" si="2">B134+1</f>
        <v>131</v>
      </c>
      <c r="C135" s="12" t="s">
        <v>288</v>
      </c>
      <c r="D135" s="145" t="s">
        <v>285</v>
      </c>
      <c r="E135" s="1839" t="s">
        <v>266</v>
      </c>
      <c r="F135" s="1845">
        <v>3800</v>
      </c>
      <c r="G135" s="1845" t="s">
        <v>289</v>
      </c>
      <c r="H135" s="1814"/>
      <c r="I135" s="1814"/>
      <c r="J135" s="1814" t="s">
        <v>540</v>
      </c>
      <c r="K135" s="1814"/>
      <c r="L135" s="1814" t="s">
        <v>5629</v>
      </c>
      <c r="M135" s="1827"/>
    </row>
    <row r="136" spans="2:13" hidden="1" x14ac:dyDescent="0.3">
      <c r="B136" s="7">
        <f t="shared" si="2"/>
        <v>132</v>
      </c>
      <c r="C136" s="146" t="s">
        <v>294</v>
      </c>
      <c r="D136" s="140" t="s">
        <v>295</v>
      </c>
      <c r="E136" s="36">
        <v>42803</v>
      </c>
      <c r="F136" s="64">
        <v>19.989999999999998</v>
      </c>
      <c r="G136" s="64" t="s">
        <v>316</v>
      </c>
      <c r="H136" s="1814"/>
      <c r="I136" s="1814"/>
      <c r="J136" s="1814" t="s">
        <v>70</v>
      </c>
      <c r="K136" s="1814"/>
      <c r="L136" s="1814" t="s">
        <v>5629</v>
      </c>
      <c r="M136" s="1827"/>
    </row>
    <row r="137" spans="2:13" hidden="1" x14ac:dyDescent="0.3">
      <c r="B137" s="7">
        <f t="shared" si="2"/>
        <v>133</v>
      </c>
      <c r="C137" s="146" t="s">
        <v>296</v>
      </c>
      <c r="D137" s="140" t="s">
        <v>295</v>
      </c>
      <c r="E137" s="36">
        <v>42803</v>
      </c>
      <c r="F137" s="64">
        <v>19.989999999999998</v>
      </c>
      <c r="G137" s="64" t="s">
        <v>316</v>
      </c>
      <c r="H137" s="1814"/>
      <c r="I137" s="1814"/>
      <c r="J137" s="1814" t="s">
        <v>70</v>
      </c>
      <c r="K137" s="1814"/>
      <c r="L137" s="1814" t="s">
        <v>5629</v>
      </c>
      <c r="M137" s="1827"/>
    </row>
    <row r="138" spans="2:13" hidden="1" x14ac:dyDescent="0.3">
      <c r="B138" s="7">
        <f t="shared" si="2"/>
        <v>134</v>
      </c>
      <c r="C138" s="146" t="s">
        <v>297</v>
      </c>
      <c r="D138" s="140" t="s">
        <v>295</v>
      </c>
      <c r="E138" s="36">
        <v>42803</v>
      </c>
      <c r="F138" s="64">
        <v>19.989999999999998</v>
      </c>
      <c r="G138" s="64" t="s">
        <v>316</v>
      </c>
      <c r="H138" s="1814"/>
      <c r="I138" s="1814"/>
      <c r="J138" s="1814" t="s">
        <v>70</v>
      </c>
      <c r="K138" s="1814"/>
      <c r="L138" s="1814" t="s">
        <v>5629</v>
      </c>
      <c r="M138" s="1827"/>
    </row>
    <row r="139" spans="2:13" hidden="1" x14ac:dyDescent="0.3">
      <c r="B139" s="7">
        <f t="shared" si="2"/>
        <v>135</v>
      </c>
      <c r="C139" s="146" t="s">
        <v>299</v>
      </c>
      <c r="D139" s="140" t="s">
        <v>300</v>
      </c>
      <c r="E139" s="36">
        <v>42803</v>
      </c>
      <c r="F139" s="64">
        <v>29.99</v>
      </c>
      <c r="G139" s="64" t="s">
        <v>315</v>
      </c>
      <c r="H139" s="1814" t="s">
        <v>318</v>
      </c>
      <c r="I139" s="1814"/>
      <c r="J139" s="1814" t="s">
        <v>70</v>
      </c>
      <c r="K139" s="1814"/>
      <c r="L139" s="1814" t="s">
        <v>5629</v>
      </c>
      <c r="M139" s="1827"/>
    </row>
    <row r="140" spans="2:13" hidden="1" x14ac:dyDescent="0.3">
      <c r="B140" s="7">
        <f t="shared" si="2"/>
        <v>136</v>
      </c>
      <c r="C140" s="146" t="s">
        <v>301</v>
      </c>
      <c r="D140" s="140" t="s">
        <v>300</v>
      </c>
      <c r="E140" s="36">
        <v>42803</v>
      </c>
      <c r="F140" s="64">
        <v>29.99</v>
      </c>
      <c r="G140" s="64" t="s">
        <v>315</v>
      </c>
      <c r="H140" s="1814" t="s">
        <v>318</v>
      </c>
      <c r="I140" s="1814"/>
      <c r="J140" s="1814" t="s">
        <v>70</v>
      </c>
      <c r="K140" s="1814"/>
      <c r="L140" s="1814" t="s">
        <v>5629</v>
      </c>
      <c r="M140" s="1827"/>
    </row>
    <row r="141" spans="2:13" hidden="1" x14ac:dyDescent="0.3">
      <c r="B141" s="7">
        <f t="shared" si="2"/>
        <v>137</v>
      </c>
      <c r="C141" s="146" t="s">
        <v>302</v>
      </c>
      <c r="D141" s="140" t="s">
        <v>300</v>
      </c>
      <c r="E141" s="36">
        <v>42803</v>
      </c>
      <c r="F141" s="64">
        <v>29.99</v>
      </c>
      <c r="G141" s="64" t="s">
        <v>315</v>
      </c>
      <c r="H141" s="1814" t="s">
        <v>318</v>
      </c>
      <c r="I141" s="1814"/>
      <c r="J141" s="1814" t="s">
        <v>70</v>
      </c>
      <c r="K141" s="1814"/>
      <c r="L141" s="1814" t="s">
        <v>5629</v>
      </c>
      <c r="M141" s="1827"/>
    </row>
    <row r="142" spans="2:13" hidden="1" x14ac:dyDescent="0.3">
      <c r="B142" s="7">
        <f t="shared" si="2"/>
        <v>138</v>
      </c>
      <c r="C142" s="146" t="s">
        <v>304</v>
      </c>
      <c r="D142" s="140" t="s">
        <v>300</v>
      </c>
      <c r="E142" s="36">
        <v>42803</v>
      </c>
      <c r="F142" s="64">
        <v>29.99</v>
      </c>
      <c r="G142" s="64" t="s">
        <v>315</v>
      </c>
      <c r="H142" s="1814" t="s">
        <v>318</v>
      </c>
      <c r="I142" s="1814"/>
      <c r="J142" s="1814" t="s">
        <v>70</v>
      </c>
      <c r="K142" s="1814"/>
      <c r="L142" s="1814" t="s">
        <v>5629</v>
      </c>
      <c r="M142" s="1827"/>
    </row>
    <row r="143" spans="2:13" hidden="1" x14ac:dyDescent="0.3">
      <c r="B143" s="7">
        <f t="shared" si="2"/>
        <v>139</v>
      </c>
      <c r="C143" s="146" t="s">
        <v>305</v>
      </c>
      <c r="D143" s="145" t="s">
        <v>306</v>
      </c>
      <c r="E143" s="36">
        <v>42803</v>
      </c>
      <c r="F143" s="64">
        <v>25</v>
      </c>
      <c r="G143" s="64"/>
      <c r="H143" s="1814"/>
      <c r="I143" s="1814"/>
      <c r="J143" s="1814" t="s">
        <v>70</v>
      </c>
      <c r="K143" s="1814"/>
      <c r="L143" s="1814" t="s">
        <v>5629</v>
      </c>
      <c r="M143" s="1827"/>
    </row>
    <row r="144" spans="2:13" hidden="1" x14ac:dyDescent="0.3">
      <c r="B144" s="7">
        <f t="shared" si="2"/>
        <v>140</v>
      </c>
      <c r="C144" s="146" t="s">
        <v>307</v>
      </c>
      <c r="D144" s="145" t="s">
        <v>306</v>
      </c>
      <c r="E144" s="36">
        <v>42803</v>
      </c>
      <c r="F144" s="64">
        <v>25</v>
      </c>
      <c r="G144" s="64"/>
      <c r="H144" s="1814"/>
      <c r="I144" s="1814"/>
      <c r="J144" s="1814" t="s">
        <v>70</v>
      </c>
      <c r="K144" s="1814"/>
      <c r="L144" s="1814" t="s">
        <v>5629</v>
      </c>
      <c r="M144" s="1827"/>
    </row>
    <row r="145" spans="2:13" hidden="1" x14ac:dyDescent="0.3">
      <c r="B145" s="7">
        <f t="shared" si="2"/>
        <v>141</v>
      </c>
      <c r="C145" s="146" t="s">
        <v>308</v>
      </c>
      <c r="D145" s="145" t="s">
        <v>306</v>
      </c>
      <c r="E145" s="36">
        <v>42803</v>
      </c>
      <c r="F145" s="64">
        <v>25</v>
      </c>
      <c r="G145" s="64"/>
      <c r="H145" s="1814"/>
      <c r="I145" s="1814"/>
      <c r="J145" s="1814" t="s">
        <v>70</v>
      </c>
      <c r="K145" s="1814"/>
      <c r="L145" s="1814" t="s">
        <v>5629</v>
      </c>
      <c r="M145" s="1827"/>
    </row>
    <row r="146" spans="2:13" hidden="1" x14ac:dyDescent="0.3">
      <c r="B146" s="7">
        <f t="shared" si="2"/>
        <v>142</v>
      </c>
      <c r="C146" s="146" t="s">
        <v>309</v>
      </c>
      <c r="D146" s="145" t="s">
        <v>306</v>
      </c>
      <c r="E146" s="36">
        <v>42803</v>
      </c>
      <c r="F146" s="64">
        <v>25</v>
      </c>
      <c r="G146" s="64"/>
      <c r="H146" s="1814"/>
      <c r="I146" s="1814"/>
      <c r="J146" s="1814" t="s">
        <v>70</v>
      </c>
      <c r="K146" s="1814"/>
      <c r="L146" s="1814" t="s">
        <v>5629</v>
      </c>
      <c r="M146" s="1827"/>
    </row>
    <row r="147" spans="2:13" hidden="1" x14ac:dyDescent="0.3">
      <c r="B147" s="7">
        <f t="shared" si="2"/>
        <v>143</v>
      </c>
      <c r="C147" s="146" t="s">
        <v>311</v>
      </c>
      <c r="D147" s="140" t="s">
        <v>291</v>
      </c>
      <c r="E147" s="36">
        <v>42892</v>
      </c>
      <c r="F147" s="64">
        <v>100</v>
      </c>
      <c r="G147" s="64" t="s">
        <v>316</v>
      </c>
      <c r="H147" s="1814" t="s">
        <v>321</v>
      </c>
      <c r="I147" s="1814"/>
      <c r="J147" s="1814" t="s">
        <v>70</v>
      </c>
      <c r="K147" s="1814"/>
      <c r="L147" s="1814" t="s">
        <v>5629</v>
      </c>
      <c r="M147" s="1827"/>
    </row>
    <row r="148" spans="2:13" hidden="1" x14ac:dyDescent="0.3">
      <c r="B148" s="7">
        <f t="shared" si="2"/>
        <v>144</v>
      </c>
      <c r="C148" s="146" t="s">
        <v>312</v>
      </c>
      <c r="D148" s="140" t="s">
        <v>291</v>
      </c>
      <c r="E148" s="36">
        <v>42892</v>
      </c>
      <c r="F148" s="64">
        <v>100</v>
      </c>
      <c r="G148" s="64" t="s">
        <v>316</v>
      </c>
      <c r="H148" s="1814" t="s">
        <v>321</v>
      </c>
      <c r="I148" s="1814"/>
      <c r="J148" s="1814" t="s">
        <v>70</v>
      </c>
      <c r="K148" s="1814"/>
      <c r="L148" s="1814" t="s">
        <v>5629</v>
      </c>
      <c r="M148" s="1827"/>
    </row>
    <row r="149" spans="2:13" hidden="1" x14ac:dyDescent="0.3">
      <c r="B149" s="7">
        <f t="shared" si="2"/>
        <v>145</v>
      </c>
      <c r="C149" s="146" t="s">
        <v>313</v>
      </c>
      <c r="D149" s="140" t="s">
        <v>291</v>
      </c>
      <c r="E149" s="36">
        <v>42892</v>
      </c>
      <c r="F149" s="64">
        <v>100</v>
      </c>
      <c r="G149" s="64" t="s">
        <v>316</v>
      </c>
      <c r="H149" s="1814" t="s">
        <v>321</v>
      </c>
      <c r="I149" s="1814"/>
      <c r="J149" s="1814" t="s">
        <v>70</v>
      </c>
      <c r="K149" s="1814"/>
      <c r="L149" s="1814" t="s">
        <v>5629</v>
      </c>
      <c r="M149" s="1827"/>
    </row>
    <row r="150" spans="2:13" hidden="1" x14ac:dyDescent="0.3">
      <c r="B150" s="7">
        <f t="shared" si="2"/>
        <v>146</v>
      </c>
      <c r="C150" s="1814" t="s">
        <v>369</v>
      </c>
      <c r="D150" s="84" t="s">
        <v>370</v>
      </c>
      <c r="E150" s="1813">
        <v>40369</v>
      </c>
      <c r="F150" s="1819">
        <v>100</v>
      </c>
      <c r="G150" s="1814"/>
      <c r="H150" s="1814"/>
      <c r="I150" s="1814"/>
      <c r="J150" s="1814" t="s">
        <v>70</v>
      </c>
      <c r="K150" s="1814"/>
      <c r="L150" s="1814" t="s">
        <v>5629</v>
      </c>
      <c r="M150" s="1827"/>
    </row>
    <row r="151" spans="2:13" ht="26.4" hidden="1" x14ac:dyDescent="0.3">
      <c r="B151" s="7">
        <f t="shared" si="2"/>
        <v>147</v>
      </c>
      <c r="C151" s="1588" t="s">
        <v>78</v>
      </c>
      <c r="D151" s="1649" t="s">
        <v>384</v>
      </c>
      <c r="E151" s="1664"/>
      <c r="F151" s="1634"/>
      <c r="G151" s="1802" t="s">
        <v>385</v>
      </c>
      <c r="H151" s="1588"/>
      <c r="I151" s="1588"/>
      <c r="J151" s="1588" t="s">
        <v>66</v>
      </c>
      <c r="K151" s="1588"/>
      <c r="L151" s="1588" t="s">
        <v>5629</v>
      </c>
      <c r="M151" s="1827"/>
    </row>
    <row r="152" spans="2:13" ht="26.4" hidden="1" x14ac:dyDescent="0.3">
      <c r="B152" s="7">
        <f t="shared" si="2"/>
        <v>148</v>
      </c>
      <c r="C152" s="1588" t="s">
        <v>78</v>
      </c>
      <c r="D152" s="1649" t="s">
        <v>384</v>
      </c>
      <c r="E152" s="1664"/>
      <c r="F152" s="1634"/>
      <c r="G152" s="1802" t="s">
        <v>385</v>
      </c>
      <c r="H152" s="1588"/>
      <c r="I152" s="1588"/>
      <c r="J152" s="1588" t="s">
        <v>66</v>
      </c>
      <c r="K152" s="1588"/>
      <c r="L152" s="1588" t="s">
        <v>5629</v>
      </c>
      <c r="M152" s="1827"/>
    </row>
    <row r="153" spans="2:13" hidden="1" x14ac:dyDescent="0.3">
      <c r="B153" s="7">
        <f t="shared" si="2"/>
        <v>149</v>
      </c>
      <c r="C153" s="1814" t="s">
        <v>3120</v>
      </c>
      <c r="D153" s="84" t="s">
        <v>3121</v>
      </c>
      <c r="E153" s="1813">
        <v>43397</v>
      </c>
      <c r="F153" s="1819">
        <v>149</v>
      </c>
      <c r="G153" s="1814"/>
      <c r="H153" s="1814" t="s">
        <v>3122</v>
      </c>
      <c r="I153" s="1814"/>
      <c r="J153" s="1814"/>
      <c r="K153" s="1814"/>
      <c r="L153" s="1814" t="s">
        <v>5629</v>
      </c>
      <c r="M153" s="1827"/>
    </row>
    <row r="154" spans="2:13" hidden="1" x14ac:dyDescent="0.3">
      <c r="B154" s="7">
        <f t="shared" si="2"/>
        <v>150</v>
      </c>
      <c r="C154" s="1814" t="s">
        <v>5230</v>
      </c>
      <c r="D154" s="84" t="s">
        <v>5237</v>
      </c>
      <c r="E154" s="1813"/>
      <c r="F154" s="1819">
        <v>22.95</v>
      </c>
      <c r="G154" s="1814" t="s">
        <v>5236</v>
      </c>
      <c r="H154" s="1814"/>
      <c r="I154" s="1814"/>
      <c r="J154" s="1814"/>
      <c r="K154" s="1814"/>
      <c r="L154" s="1814" t="s">
        <v>5629</v>
      </c>
      <c r="M154" s="1827"/>
    </row>
    <row r="155" spans="2:13" hidden="1" x14ac:dyDescent="0.3">
      <c r="B155" s="7">
        <f t="shared" si="2"/>
        <v>151</v>
      </c>
      <c r="C155" s="1814" t="s">
        <v>5231</v>
      </c>
      <c r="D155" s="84" t="s">
        <v>5237</v>
      </c>
      <c r="E155" s="1813"/>
      <c r="F155" s="1819">
        <v>22.95</v>
      </c>
      <c r="G155" s="1814" t="s">
        <v>5236</v>
      </c>
      <c r="H155" s="1814"/>
      <c r="I155" s="1814"/>
      <c r="J155" s="1814"/>
      <c r="K155" s="1814"/>
      <c r="L155" s="1814" t="s">
        <v>5629</v>
      </c>
      <c r="M155" s="1827"/>
    </row>
    <row r="156" spans="2:13" hidden="1" x14ac:dyDescent="0.3">
      <c r="B156" s="7">
        <f t="shared" si="2"/>
        <v>152</v>
      </c>
      <c r="C156" s="1814" t="s">
        <v>5232</v>
      </c>
      <c r="D156" s="84" t="s">
        <v>5237</v>
      </c>
      <c r="E156" s="1813"/>
      <c r="F156" s="1819">
        <v>22.95</v>
      </c>
      <c r="G156" s="1814" t="s">
        <v>5236</v>
      </c>
      <c r="H156" s="1814"/>
      <c r="I156" s="1814"/>
      <c r="J156" s="1814"/>
      <c r="K156" s="1814"/>
      <c r="L156" s="1814" t="s">
        <v>5629</v>
      </c>
      <c r="M156" s="1827"/>
    </row>
    <row r="157" spans="2:13" hidden="1" x14ac:dyDescent="0.3">
      <c r="B157" s="7">
        <f t="shared" si="2"/>
        <v>153</v>
      </c>
      <c r="C157" s="1814" t="s">
        <v>5233</v>
      </c>
      <c r="D157" s="84" t="s">
        <v>5237</v>
      </c>
      <c r="E157" s="1813"/>
      <c r="F157" s="1819">
        <v>22.95</v>
      </c>
      <c r="G157" s="1814" t="s">
        <v>5236</v>
      </c>
      <c r="H157" s="1814"/>
      <c r="I157" s="1814"/>
      <c r="J157" s="1814"/>
      <c r="K157" s="1814"/>
      <c r="L157" s="1814" t="s">
        <v>5629</v>
      </c>
      <c r="M157" s="1827"/>
    </row>
    <row r="158" spans="2:13" hidden="1" x14ac:dyDescent="0.3">
      <c r="B158" s="7">
        <f t="shared" si="2"/>
        <v>154</v>
      </c>
      <c r="C158" s="1814" t="s">
        <v>5234</v>
      </c>
      <c r="D158" s="84" t="s">
        <v>5237</v>
      </c>
      <c r="E158" s="1813"/>
      <c r="F158" s="1819">
        <v>22.95</v>
      </c>
      <c r="G158" s="1814" t="s">
        <v>5236</v>
      </c>
      <c r="H158" s="1814"/>
      <c r="I158" s="1814"/>
      <c r="J158" s="1814"/>
      <c r="K158" s="1814"/>
      <c r="L158" s="1814" t="s">
        <v>5629</v>
      </c>
      <c r="M158" s="1827"/>
    </row>
    <row r="159" spans="2:13" hidden="1" x14ac:dyDescent="0.3">
      <c r="B159" s="7">
        <f t="shared" si="2"/>
        <v>155</v>
      </c>
      <c r="C159" s="1814" t="s">
        <v>5235</v>
      </c>
      <c r="D159" s="84" t="s">
        <v>5237</v>
      </c>
      <c r="E159" s="1813"/>
      <c r="F159" s="1819">
        <v>22.95</v>
      </c>
      <c r="G159" s="1814" t="s">
        <v>5236</v>
      </c>
      <c r="H159" s="1814"/>
      <c r="I159" s="1814"/>
      <c r="J159" s="1814"/>
      <c r="K159" s="1814"/>
      <c r="L159" s="1814" t="s">
        <v>5629</v>
      </c>
      <c r="M159" s="1827"/>
    </row>
    <row r="160" spans="2:13" hidden="1" x14ac:dyDescent="0.3">
      <c r="B160" s="7">
        <f t="shared" si="2"/>
        <v>156</v>
      </c>
      <c r="C160" s="147" t="s">
        <v>322</v>
      </c>
      <c r="D160" s="79" t="s">
        <v>124</v>
      </c>
      <c r="E160" s="1815">
        <v>40325</v>
      </c>
      <c r="F160" s="1816">
        <v>75</v>
      </c>
      <c r="G160" s="70" t="s">
        <v>323</v>
      </c>
      <c r="H160" s="70" t="s">
        <v>324</v>
      </c>
      <c r="I160" s="7"/>
      <c r="J160" s="1814" t="s">
        <v>70</v>
      </c>
      <c r="K160" s="1814"/>
      <c r="L160" s="1814" t="s">
        <v>5629</v>
      </c>
      <c r="M160" s="1799"/>
    </row>
    <row r="161" spans="2:13" hidden="1" x14ac:dyDescent="0.3">
      <c r="B161" s="7">
        <f t="shared" si="2"/>
        <v>157</v>
      </c>
      <c r="C161" s="12" t="s">
        <v>326</v>
      </c>
      <c r="D161" s="13" t="s">
        <v>36</v>
      </c>
      <c r="E161" s="9">
        <v>41928</v>
      </c>
      <c r="F161" s="146"/>
      <c r="G161" s="146" t="s">
        <v>329</v>
      </c>
      <c r="H161" s="12"/>
      <c r="I161" s="1814" t="s">
        <v>328</v>
      </c>
      <c r="J161" s="1814" t="s">
        <v>70</v>
      </c>
      <c r="K161" s="1814"/>
      <c r="L161" s="1814" t="s">
        <v>5629</v>
      </c>
      <c r="M161" s="1827"/>
    </row>
    <row r="162" spans="2:13" hidden="1" x14ac:dyDescent="0.3">
      <c r="B162" s="7">
        <f t="shared" si="2"/>
        <v>158</v>
      </c>
      <c r="C162" s="12" t="s">
        <v>327</v>
      </c>
      <c r="D162" s="15" t="s">
        <v>124</v>
      </c>
      <c r="E162" s="9">
        <v>41928</v>
      </c>
      <c r="F162" s="146"/>
      <c r="G162" s="146" t="s">
        <v>329</v>
      </c>
      <c r="H162" s="12"/>
      <c r="I162" s="1814" t="s">
        <v>330</v>
      </c>
      <c r="J162" s="1814" t="s">
        <v>70</v>
      </c>
      <c r="K162" s="1814"/>
      <c r="L162" s="1814" t="s">
        <v>5629</v>
      </c>
      <c r="M162" s="1827"/>
    </row>
    <row r="163" spans="2:13" ht="26.25" hidden="1" customHeight="1" x14ac:dyDescent="0.3">
      <c r="B163" s="7">
        <f t="shared" si="2"/>
        <v>159</v>
      </c>
      <c r="C163" s="1608" t="s">
        <v>78</v>
      </c>
      <c r="D163" s="1632" t="s">
        <v>335</v>
      </c>
      <c r="E163" s="1633">
        <v>41928</v>
      </c>
      <c r="F163" s="1611"/>
      <c r="G163" s="1588" t="s">
        <v>336</v>
      </c>
      <c r="H163" s="1588">
        <v>3151844</v>
      </c>
      <c r="I163" s="1588"/>
      <c r="J163" s="1588" t="s">
        <v>70</v>
      </c>
      <c r="K163" s="1687"/>
      <c r="L163" s="1588" t="s">
        <v>5629</v>
      </c>
      <c r="M163" s="2045"/>
    </row>
    <row r="164" spans="2:13" hidden="1" x14ac:dyDescent="0.3">
      <c r="B164" s="7">
        <f t="shared" si="2"/>
        <v>160</v>
      </c>
      <c r="C164" s="1608" t="s">
        <v>78</v>
      </c>
      <c r="D164" s="1632" t="s">
        <v>335</v>
      </c>
      <c r="E164" s="1633">
        <v>41928</v>
      </c>
      <c r="F164" s="1611"/>
      <c r="G164" s="1588" t="s">
        <v>336</v>
      </c>
      <c r="H164" s="1588">
        <v>3151844</v>
      </c>
      <c r="I164" s="1588"/>
      <c r="J164" s="1588" t="s">
        <v>70</v>
      </c>
      <c r="K164" s="1771"/>
      <c r="L164" s="1588" t="s">
        <v>5629</v>
      </c>
      <c r="M164" s="2046"/>
    </row>
    <row r="165" spans="2:13" hidden="1" x14ac:dyDescent="0.3">
      <c r="B165" s="7">
        <f t="shared" si="2"/>
        <v>161</v>
      </c>
      <c r="C165" s="1608" t="s">
        <v>78</v>
      </c>
      <c r="D165" s="1632" t="s">
        <v>338</v>
      </c>
      <c r="E165" s="1633">
        <v>41928</v>
      </c>
      <c r="F165" s="1611"/>
      <c r="G165" s="1588" t="s">
        <v>339</v>
      </c>
      <c r="H165" s="1588">
        <v>84675</v>
      </c>
      <c r="I165" s="1588"/>
      <c r="J165" s="1588" t="s">
        <v>70</v>
      </c>
      <c r="K165" s="1771"/>
      <c r="L165" s="1588" t="s">
        <v>5629</v>
      </c>
      <c r="M165" s="2046"/>
    </row>
    <row r="166" spans="2:13" ht="26.4" hidden="1" x14ac:dyDescent="0.3">
      <c r="B166" s="7">
        <f t="shared" si="2"/>
        <v>162</v>
      </c>
      <c r="C166" s="1608" t="s">
        <v>78</v>
      </c>
      <c r="D166" s="1632" t="s">
        <v>340</v>
      </c>
      <c r="E166" s="1633">
        <v>41928</v>
      </c>
      <c r="F166" s="1611"/>
      <c r="G166" s="1802" t="s">
        <v>341</v>
      </c>
      <c r="H166" s="1588"/>
      <c r="I166" s="1588"/>
      <c r="J166" s="1588" t="s">
        <v>70</v>
      </c>
      <c r="K166" s="1771"/>
      <c r="L166" s="1588" t="s">
        <v>5629</v>
      </c>
      <c r="M166" s="2046"/>
    </row>
    <row r="167" spans="2:13" hidden="1" x14ac:dyDescent="0.3">
      <c r="B167" s="7">
        <f t="shared" si="2"/>
        <v>163</v>
      </c>
      <c r="C167" s="1608" t="s">
        <v>78</v>
      </c>
      <c r="D167" s="1632" t="s">
        <v>342</v>
      </c>
      <c r="E167" s="1633">
        <v>41928</v>
      </c>
      <c r="F167" s="1634"/>
      <c r="G167" s="1588" t="s">
        <v>346</v>
      </c>
      <c r="H167" s="1588"/>
      <c r="I167" s="1588"/>
      <c r="J167" s="1588" t="s">
        <v>70</v>
      </c>
      <c r="K167" s="1771"/>
      <c r="L167" s="1588" t="s">
        <v>5629</v>
      </c>
      <c r="M167" s="2046"/>
    </row>
    <row r="168" spans="2:13" hidden="1" x14ac:dyDescent="0.3">
      <c r="B168" s="7">
        <f t="shared" si="2"/>
        <v>164</v>
      </c>
      <c r="C168" s="1608" t="s">
        <v>78</v>
      </c>
      <c r="D168" s="1632" t="s">
        <v>342</v>
      </c>
      <c r="E168" s="1633">
        <v>41928</v>
      </c>
      <c r="F168" s="1634"/>
      <c r="G168" s="1588" t="s">
        <v>346</v>
      </c>
      <c r="H168" s="1588"/>
      <c r="I168" s="1588"/>
      <c r="J168" s="1588" t="s">
        <v>70</v>
      </c>
      <c r="K168" s="1771"/>
      <c r="L168" s="1588" t="s">
        <v>5629</v>
      </c>
      <c r="M168" s="2046"/>
    </row>
    <row r="169" spans="2:13" ht="20.25" hidden="1" customHeight="1" x14ac:dyDescent="0.3">
      <c r="B169" s="7">
        <f t="shared" si="2"/>
        <v>165</v>
      </c>
      <c r="C169" s="12" t="s">
        <v>343</v>
      </c>
      <c r="D169" s="153" t="s">
        <v>345</v>
      </c>
      <c r="E169" s="9">
        <v>41928</v>
      </c>
      <c r="F169" s="1819"/>
      <c r="G169" s="1827" t="s">
        <v>347</v>
      </c>
      <c r="H169" s="1814"/>
      <c r="I169" s="7"/>
      <c r="J169" s="1814" t="s">
        <v>70</v>
      </c>
      <c r="K169" s="1833"/>
      <c r="L169" s="1814" t="s">
        <v>5629</v>
      </c>
      <c r="M169" s="2046"/>
    </row>
    <row r="170" spans="2:13" ht="20.25" hidden="1" customHeight="1" x14ac:dyDescent="0.3">
      <c r="B170" s="7">
        <f t="shared" si="2"/>
        <v>166</v>
      </c>
      <c r="C170" s="12" t="s">
        <v>344</v>
      </c>
      <c r="D170" s="153" t="s">
        <v>345</v>
      </c>
      <c r="E170" s="9">
        <v>41928</v>
      </c>
      <c r="F170" s="1819"/>
      <c r="G170" s="1827" t="s">
        <v>347</v>
      </c>
      <c r="H170" s="1814"/>
      <c r="I170" s="7"/>
      <c r="J170" s="1814" t="s">
        <v>70</v>
      </c>
      <c r="K170" s="1833"/>
      <c r="L170" s="1814" t="s">
        <v>5629</v>
      </c>
      <c r="M170" s="2046"/>
    </row>
    <row r="171" spans="2:13" ht="26.4" hidden="1" x14ac:dyDescent="0.3">
      <c r="B171" s="7">
        <f t="shared" si="2"/>
        <v>167</v>
      </c>
      <c r="C171" s="12" t="s">
        <v>348</v>
      </c>
      <c r="D171" s="153" t="s">
        <v>351</v>
      </c>
      <c r="E171" s="9">
        <v>41928</v>
      </c>
      <c r="F171" s="1819"/>
      <c r="G171" s="1827" t="s">
        <v>352</v>
      </c>
      <c r="H171" s="1814"/>
      <c r="I171" s="7"/>
      <c r="J171" s="1814" t="s">
        <v>70</v>
      </c>
      <c r="K171" s="1833"/>
      <c r="L171" s="1814" t="s">
        <v>5629</v>
      </c>
      <c r="M171" s="2046"/>
    </row>
    <row r="172" spans="2:13" ht="26.4" hidden="1" x14ac:dyDescent="0.3">
      <c r="B172" s="7">
        <f t="shared" si="2"/>
        <v>168</v>
      </c>
      <c r="C172" s="12" t="s">
        <v>349</v>
      </c>
      <c r="D172" s="153" t="s">
        <v>351</v>
      </c>
      <c r="E172" s="9">
        <v>41928</v>
      </c>
      <c r="F172" s="1819"/>
      <c r="G172" s="1827" t="s">
        <v>352</v>
      </c>
      <c r="H172" s="1814"/>
      <c r="I172" s="7"/>
      <c r="J172" s="1814" t="s">
        <v>70</v>
      </c>
      <c r="K172" s="1833"/>
      <c r="L172" s="1814" t="s">
        <v>5629</v>
      </c>
      <c r="M172" s="2046"/>
    </row>
    <row r="173" spans="2:13" ht="26.4" hidden="1" x14ac:dyDescent="0.3">
      <c r="B173" s="7">
        <f t="shared" si="2"/>
        <v>169</v>
      </c>
      <c r="C173" s="12" t="s">
        <v>350</v>
      </c>
      <c r="D173" s="153" t="s">
        <v>353</v>
      </c>
      <c r="E173" s="9">
        <v>41928</v>
      </c>
      <c r="F173" s="1819"/>
      <c r="G173" s="1827" t="s">
        <v>352</v>
      </c>
      <c r="H173" s="1814"/>
      <c r="I173" s="7"/>
      <c r="J173" s="1814" t="s">
        <v>70</v>
      </c>
      <c r="K173" s="1833"/>
      <c r="L173" s="1814" t="s">
        <v>5629</v>
      </c>
      <c r="M173" s="2046"/>
    </row>
    <row r="174" spans="2:13" hidden="1" x14ac:dyDescent="0.3">
      <c r="B174" s="7">
        <f t="shared" si="2"/>
        <v>170</v>
      </c>
      <c r="C174" s="12" t="s">
        <v>355</v>
      </c>
      <c r="D174" s="153" t="s">
        <v>356</v>
      </c>
      <c r="E174" s="9">
        <v>41928</v>
      </c>
      <c r="F174" s="1819"/>
      <c r="G174" s="1814" t="s">
        <v>357</v>
      </c>
      <c r="H174" s="1814"/>
      <c r="I174" s="7"/>
      <c r="J174" s="1814" t="s">
        <v>70</v>
      </c>
      <c r="K174" s="1833"/>
      <c r="L174" s="1814" t="s">
        <v>5629</v>
      </c>
      <c r="M174" s="2046"/>
    </row>
    <row r="175" spans="2:13" ht="26.4" hidden="1" x14ac:dyDescent="0.3">
      <c r="B175" s="7">
        <f t="shared" si="2"/>
        <v>171</v>
      </c>
      <c r="C175" s="12" t="s">
        <v>359</v>
      </c>
      <c r="D175" s="153" t="s">
        <v>360</v>
      </c>
      <c r="E175" s="9">
        <v>41928</v>
      </c>
      <c r="F175" s="1819"/>
      <c r="G175" s="1827" t="s">
        <v>361</v>
      </c>
      <c r="H175" s="1814"/>
      <c r="I175" s="7"/>
      <c r="J175" s="1814" t="s">
        <v>70</v>
      </c>
      <c r="K175" s="1834"/>
      <c r="L175" s="1814" t="s">
        <v>5629</v>
      </c>
      <c r="M175" s="2047"/>
    </row>
    <row r="176" spans="2:13" hidden="1" x14ac:dyDescent="0.3">
      <c r="B176" s="7">
        <f t="shared" si="2"/>
        <v>172</v>
      </c>
      <c r="C176" s="12" t="s">
        <v>365</v>
      </c>
      <c r="D176" s="153" t="s">
        <v>366</v>
      </c>
      <c r="E176" s="9">
        <v>40371</v>
      </c>
      <c r="F176" s="1819"/>
      <c r="G176" s="1827"/>
      <c r="H176" s="1814"/>
      <c r="I176" s="261"/>
      <c r="J176" s="1814" t="s">
        <v>70</v>
      </c>
      <c r="K176" s="1814"/>
      <c r="L176" s="1814" t="s">
        <v>5629</v>
      </c>
      <c r="M176" s="1827"/>
    </row>
    <row r="177" spans="2:13" hidden="1" x14ac:dyDescent="0.3">
      <c r="B177" s="7">
        <f t="shared" si="2"/>
        <v>173</v>
      </c>
      <c r="C177" s="12" t="s">
        <v>371</v>
      </c>
      <c r="D177" s="22" t="s">
        <v>258</v>
      </c>
      <c r="E177" s="12" t="s">
        <v>244</v>
      </c>
      <c r="F177" s="1845">
        <v>105</v>
      </c>
      <c r="G177" s="1845"/>
      <c r="H177" s="155"/>
      <c r="I177" s="1814"/>
      <c r="J177" s="1814"/>
      <c r="K177" s="1814"/>
      <c r="L177" s="1814" t="s">
        <v>5629</v>
      </c>
      <c r="M177" s="1827"/>
    </row>
    <row r="178" spans="2:13" hidden="1" x14ac:dyDescent="0.3">
      <c r="B178" s="7">
        <f t="shared" si="2"/>
        <v>174</v>
      </c>
      <c r="C178" s="12" t="s">
        <v>372</v>
      </c>
      <c r="D178" s="22" t="s">
        <v>258</v>
      </c>
      <c r="E178" s="12" t="s">
        <v>244</v>
      </c>
      <c r="F178" s="1845">
        <v>105</v>
      </c>
      <c r="G178" s="1845"/>
      <c r="H178" s="155"/>
      <c r="I178" s="1814"/>
      <c r="J178" s="1814"/>
      <c r="K178" s="1814"/>
      <c r="L178" s="1814" t="s">
        <v>5629</v>
      </c>
      <c r="M178" s="1814"/>
    </row>
    <row r="179" spans="2:13" hidden="1" x14ac:dyDescent="0.3">
      <c r="B179" s="7">
        <f t="shared" si="2"/>
        <v>175</v>
      </c>
      <c r="C179" s="12" t="s">
        <v>363</v>
      </c>
      <c r="D179" s="22" t="s">
        <v>258</v>
      </c>
      <c r="E179" s="1839">
        <v>39152</v>
      </c>
      <c r="F179" s="1845">
        <v>175.25</v>
      </c>
      <c r="G179" s="1845"/>
      <c r="H179" s="155"/>
      <c r="I179" s="1814"/>
      <c r="J179" s="1814"/>
      <c r="K179" s="1814"/>
      <c r="L179" s="1814" t="s">
        <v>5629</v>
      </c>
      <c r="M179" s="1814"/>
    </row>
    <row r="180" spans="2:13" hidden="1" x14ac:dyDescent="0.3">
      <c r="B180" s="7">
        <f t="shared" si="2"/>
        <v>176</v>
      </c>
      <c r="C180" s="12" t="s">
        <v>373</v>
      </c>
      <c r="D180" s="22" t="s">
        <v>258</v>
      </c>
      <c r="E180" s="12" t="s">
        <v>244</v>
      </c>
      <c r="F180" s="1845">
        <v>105</v>
      </c>
      <c r="G180" s="1845"/>
      <c r="H180" s="155"/>
      <c r="I180" s="1814"/>
      <c r="J180" s="1814"/>
      <c r="K180" s="1814"/>
      <c r="L180" s="1814" t="s">
        <v>5629</v>
      </c>
      <c r="M180" s="1814"/>
    </row>
    <row r="181" spans="2:13" hidden="1" x14ac:dyDescent="0.3">
      <c r="B181" s="7">
        <f t="shared" si="2"/>
        <v>177</v>
      </c>
      <c r="C181" s="12" t="s">
        <v>374</v>
      </c>
      <c r="D181" s="22" t="s">
        <v>258</v>
      </c>
      <c r="E181" s="12" t="s">
        <v>244</v>
      </c>
      <c r="F181" s="1845">
        <v>175</v>
      </c>
      <c r="G181" s="1845"/>
      <c r="H181" s="155"/>
      <c r="I181" s="1814"/>
      <c r="J181" s="1814"/>
      <c r="K181" s="1814"/>
      <c r="L181" s="1814" t="s">
        <v>5629</v>
      </c>
      <c r="M181" s="1814"/>
    </row>
    <row r="182" spans="2:13" hidden="1" x14ac:dyDescent="0.3">
      <c r="B182" s="7">
        <f t="shared" si="2"/>
        <v>178</v>
      </c>
      <c r="C182" s="12" t="s">
        <v>375</v>
      </c>
      <c r="D182" s="22" t="s">
        <v>258</v>
      </c>
      <c r="E182" s="12" t="s">
        <v>244</v>
      </c>
      <c r="F182" s="1845">
        <v>105</v>
      </c>
      <c r="G182" s="1845"/>
      <c r="H182" s="155"/>
      <c r="I182" s="1814"/>
      <c r="J182" s="1814"/>
      <c r="K182" s="1814"/>
      <c r="L182" s="1814" t="s">
        <v>5629</v>
      </c>
      <c r="M182" s="1814"/>
    </row>
    <row r="183" spans="2:13" hidden="1" x14ac:dyDescent="0.3">
      <c r="B183" s="7">
        <f t="shared" si="2"/>
        <v>179</v>
      </c>
      <c r="C183" s="146" t="s">
        <v>376</v>
      </c>
      <c r="D183" s="8" t="s">
        <v>377</v>
      </c>
      <c r="E183" s="36">
        <v>41337</v>
      </c>
      <c r="F183" s="64">
        <v>61.02</v>
      </c>
      <c r="G183" s="64"/>
      <c r="H183" s="155"/>
      <c r="I183" s="1814"/>
      <c r="J183" s="1814"/>
      <c r="K183" s="1814"/>
      <c r="L183" s="1814" t="s">
        <v>5629</v>
      </c>
      <c r="M183" s="1814"/>
    </row>
    <row r="184" spans="2:13" ht="26.25" hidden="1" customHeight="1" x14ac:dyDescent="0.3">
      <c r="B184" s="7">
        <f t="shared" si="2"/>
        <v>180</v>
      </c>
      <c r="C184" s="1608" t="s">
        <v>78</v>
      </c>
      <c r="D184" s="1609" t="s">
        <v>381</v>
      </c>
      <c r="E184" s="1633">
        <v>41928</v>
      </c>
      <c r="F184" s="1722"/>
      <c r="G184" s="1608"/>
      <c r="H184" s="1588"/>
      <c r="I184" s="1588"/>
      <c r="J184" s="1588"/>
      <c r="K184" s="1588"/>
      <c r="L184" s="1588" t="s">
        <v>5629</v>
      </c>
      <c r="M184" s="2028"/>
    </row>
    <row r="185" spans="2:13" hidden="1" x14ac:dyDescent="0.3">
      <c r="B185" s="7">
        <f t="shared" si="2"/>
        <v>181</v>
      </c>
      <c r="C185" s="1608" t="s">
        <v>78</v>
      </c>
      <c r="D185" s="1609" t="s">
        <v>381</v>
      </c>
      <c r="E185" s="1633">
        <v>41928</v>
      </c>
      <c r="F185" s="1728"/>
      <c r="G185" s="1728"/>
      <c r="H185" s="1728"/>
      <c r="I185" s="1728"/>
      <c r="J185" s="1728"/>
      <c r="K185" s="1728"/>
      <c r="L185" s="1588" t="s">
        <v>5629</v>
      </c>
      <c r="M185" s="2028"/>
    </row>
    <row r="186" spans="2:13" hidden="1" x14ac:dyDescent="0.3">
      <c r="B186" s="7">
        <f t="shared" si="2"/>
        <v>182</v>
      </c>
      <c r="C186" s="1588" t="s">
        <v>78</v>
      </c>
      <c r="D186" s="1603" t="s">
        <v>383</v>
      </c>
      <c r="E186" s="1633">
        <v>41928</v>
      </c>
      <c r="F186" s="1588"/>
      <c r="G186" s="1588"/>
      <c r="H186" s="1588"/>
      <c r="I186" s="1588"/>
      <c r="J186" s="1588"/>
      <c r="K186" s="1588"/>
      <c r="L186" s="1588" t="s">
        <v>5629</v>
      </c>
      <c r="M186" s="2028"/>
    </row>
    <row r="187" spans="2:13" hidden="1" x14ac:dyDescent="0.3">
      <c r="B187" s="7">
        <f t="shared" si="2"/>
        <v>183</v>
      </c>
      <c r="C187" s="1588" t="s">
        <v>78</v>
      </c>
      <c r="D187" s="1603" t="s">
        <v>342</v>
      </c>
      <c r="E187" s="1633">
        <v>41928</v>
      </c>
      <c r="F187" s="1588"/>
      <c r="G187" s="1588"/>
      <c r="H187" s="1588"/>
      <c r="I187" s="1588"/>
      <c r="J187" s="1588"/>
      <c r="K187" s="1588"/>
      <c r="L187" s="1588" t="s">
        <v>5629</v>
      </c>
      <c r="M187" s="2028"/>
    </row>
    <row r="188" spans="2:13" hidden="1" x14ac:dyDescent="0.3">
      <c r="B188" s="7">
        <f t="shared" si="2"/>
        <v>184</v>
      </c>
      <c r="C188" s="1588" t="s">
        <v>78</v>
      </c>
      <c r="D188" s="1603" t="s">
        <v>354</v>
      </c>
      <c r="E188" s="1633">
        <v>41928</v>
      </c>
      <c r="F188" s="1588"/>
      <c r="G188" s="1588"/>
      <c r="H188" s="1588"/>
      <c r="I188" s="1588"/>
      <c r="J188" s="1588"/>
      <c r="K188" s="1588"/>
      <c r="L188" s="1588" t="s">
        <v>5629</v>
      </c>
      <c r="M188" s="2028"/>
    </row>
    <row r="189" spans="2:13" hidden="1" x14ac:dyDescent="0.3">
      <c r="B189" s="7">
        <f t="shared" si="2"/>
        <v>185</v>
      </c>
      <c r="C189" s="1814" t="s">
        <v>387</v>
      </c>
      <c r="D189" s="144" t="s">
        <v>388</v>
      </c>
      <c r="E189" s="9">
        <v>41928</v>
      </c>
      <c r="F189" s="1814"/>
      <c r="G189" s="1814" t="s">
        <v>389</v>
      </c>
      <c r="H189" s="1814"/>
      <c r="I189" s="1814"/>
      <c r="J189" s="1814"/>
      <c r="K189" s="1814"/>
      <c r="L189" s="1814" t="s">
        <v>5629</v>
      </c>
      <c r="M189" s="2028"/>
    </row>
    <row r="190" spans="2:13" hidden="1" x14ac:dyDescent="0.3">
      <c r="B190" s="7">
        <f t="shared" si="2"/>
        <v>186</v>
      </c>
      <c r="C190" s="12" t="s">
        <v>250</v>
      </c>
      <c r="D190" s="145" t="s">
        <v>21</v>
      </c>
      <c r="E190" s="1839" t="s">
        <v>251</v>
      </c>
      <c r="F190" s="12"/>
      <c r="G190" s="1845"/>
      <c r="H190" s="1814"/>
      <c r="I190" s="1814"/>
      <c r="J190" s="1814" t="s">
        <v>70</v>
      </c>
      <c r="K190" s="1814"/>
      <c r="L190" s="1814" t="s">
        <v>5629</v>
      </c>
      <c r="M190" s="1814"/>
    </row>
    <row r="191" spans="2:13" hidden="1" x14ac:dyDescent="0.3">
      <c r="B191" s="7">
        <f t="shared" si="2"/>
        <v>187</v>
      </c>
      <c r="C191" s="146" t="s">
        <v>290</v>
      </c>
      <c r="D191" s="140" t="s">
        <v>291</v>
      </c>
      <c r="E191" s="36">
        <v>42803</v>
      </c>
      <c r="F191" s="64">
        <v>39.99</v>
      </c>
      <c r="G191" s="64" t="s">
        <v>314</v>
      </c>
      <c r="H191" s="146" t="s">
        <v>317</v>
      </c>
      <c r="I191" s="1814"/>
      <c r="J191" s="1814" t="s">
        <v>70</v>
      </c>
      <c r="K191" s="1814"/>
      <c r="L191" s="1814" t="s">
        <v>5629</v>
      </c>
      <c r="M191" s="67"/>
    </row>
    <row r="192" spans="2:13" hidden="1" x14ac:dyDescent="0.3">
      <c r="B192" s="7">
        <f t="shared" si="2"/>
        <v>188</v>
      </c>
      <c r="C192" s="146" t="s">
        <v>303</v>
      </c>
      <c r="D192" s="140" t="s">
        <v>291</v>
      </c>
      <c r="E192" s="36">
        <v>42803</v>
      </c>
      <c r="F192" s="64">
        <v>39.99</v>
      </c>
      <c r="G192" s="64" t="s">
        <v>314</v>
      </c>
      <c r="H192" s="146" t="s">
        <v>317</v>
      </c>
      <c r="I192" s="1814"/>
      <c r="J192" s="1814" t="s">
        <v>70</v>
      </c>
      <c r="K192" s="1814"/>
      <c r="L192" s="1814" t="s">
        <v>5629</v>
      </c>
      <c r="M192" s="67"/>
    </row>
    <row r="193" spans="2:13" hidden="1" x14ac:dyDescent="0.3">
      <c r="B193" s="7">
        <f t="shared" si="2"/>
        <v>189</v>
      </c>
      <c r="C193" s="146" t="s">
        <v>292</v>
      </c>
      <c r="D193" s="140" t="s">
        <v>291</v>
      </c>
      <c r="E193" s="36">
        <v>42803</v>
      </c>
      <c r="F193" s="64">
        <v>39.99</v>
      </c>
      <c r="G193" s="64" t="s">
        <v>314</v>
      </c>
      <c r="H193" s="146" t="s">
        <v>317</v>
      </c>
      <c r="I193" s="1814"/>
      <c r="J193" s="1814" t="s">
        <v>70</v>
      </c>
      <c r="K193" s="1814"/>
      <c r="L193" s="1814" t="s">
        <v>5629</v>
      </c>
      <c r="M193" s="67"/>
    </row>
    <row r="194" spans="2:13" hidden="1" x14ac:dyDescent="0.3">
      <c r="B194" s="7">
        <f t="shared" si="2"/>
        <v>190</v>
      </c>
      <c r="C194" s="146" t="s">
        <v>293</v>
      </c>
      <c r="D194" s="140" t="s">
        <v>291</v>
      </c>
      <c r="E194" s="36">
        <v>42803</v>
      </c>
      <c r="F194" s="64">
        <v>39.99</v>
      </c>
      <c r="G194" s="64" t="s">
        <v>314</v>
      </c>
      <c r="H194" s="146" t="s">
        <v>317</v>
      </c>
      <c r="I194" s="1814"/>
      <c r="J194" s="1814" t="s">
        <v>70</v>
      </c>
      <c r="K194" s="1814"/>
      <c r="L194" s="1814" t="s">
        <v>5629</v>
      </c>
      <c r="M194" s="67"/>
    </row>
    <row r="195" spans="2:13" hidden="1" x14ac:dyDescent="0.3">
      <c r="B195" s="7">
        <f t="shared" si="2"/>
        <v>191</v>
      </c>
      <c r="C195" s="146" t="s">
        <v>298</v>
      </c>
      <c r="D195" s="140" t="s">
        <v>295</v>
      </c>
      <c r="E195" s="36">
        <v>42803</v>
      </c>
      <c r="F195" s="64">
        <v>19.989999999999998</v>
      </c>
      <c r="G195" s="64" t="s">
        <v>316</v>
      </c>
      <c r="H195" s="1814"/>
      <c r="I195" s="1814"/>
      <c r="J195" s="1814" t="s">
        <v>70</v>
      </c>
      <c r="K195" s="1814"/>
      <c r="L195" s="1814" t="s">
        <v>5629</v>
      </c>
      <c r="M195" s="1827"/>
    </row>
    <row r="196" spans="2:13" hidden="1" x14ac:dyDescent="0.3">
      <c r="B196" s="7">
        <f t="shared" si="2"/>
        <v>192</v>
      </c>
      <c r="C196" s="146" t="s">
        <v>310</v>
      </c>
      <c r="D196" s="140" t="s">
        <v>291</v>
      </c>
      <c r="E196" s="36">
        <v>42892</v>
      </c>
      <c r="F196" s="64">
        <v>100</v>
      </c>
      <c r="G196" s="64" t="s">
        <v>316</v>
      </c>
      <c r="H196" s="1814" t="s">
        <v>321</v>
      </c>
      <c r="I196" s="1814"/>
      <c r="J196" s="1814" t="s">
        <v>70</v>
      </c>
      <c r="K196" s="1814"/>
      <c r="L196" s="1814" t="s">
        <v>5629</v>
      </c>
      <c r="M196" s="1827"/>
    </row>
    <row r="197" spans="2:13" hidden="1" x14ac:dyDescent="0.3">
      <c r="B197" s="7">
        <f t="shared" si="2"/>
        <v>193</v>
      </c>
      <c r="C197" s="147" t="s">
        <v>325</v>
      </c>
      <c r="D197" s="122" t="s">
        <v>88</v>
      </c>
      <c r="E197" s="1815">
        <v>40842</v>
      </c>
      <c r="F197" s="63">
        <v>699</v>
      </c>
      <c r="G197" s="63"/>
      <c r="H197" s="70"/>
      <c r="I197" s="7"/>
      <c r="J197" s="7" t="s">
        <v>70</v>
      </c>
      <c r="K197" s="7"/>
      <c r="L197" s="1814" t="s">
        <v>5629</v>
      </c>
      <c r="M197" s="1799"/>
    </row>
    <row r="198" spans="2:13" s="1597" customFormat="1" hidden="1" x14ac:dyDescent="0.3">
      <c r="B198" s="7">
        <f t="shared" si="2"/>
        <v>194</v>
      </c>
      <c r="C198" s="1608" t="s">
        <v>78</v>
      </c>
      <c r="D198" s="1632" t="s">
        <v>338</v>
      </c>
      <c r="E198" s="1633">
        <v>41928</v>
      </c>
      <c r="F198" s="1611"/>
      <c r="G198" s="1588" t="s">
        <v>339</v>
      </c>
      <c r="H198" s="1588">
        <v>84675</v>
      </c>
      <c r="I198" s="1588"/>
      <c r="J198" s="1588" t="s">
        <v>70</v>
      </c>
      <c r="K198" s="1588"/>
      <c r="L198" s="1588" t="s">
        <v>5629</v>
      </c>
      <c r="M198" s="1654"/>
    </row>
    <row r="199" spans="2:13" s="1597" customFormat="1" ht="26.4" hidden="1" x14ac:dyDescent="0.3">
      <c r="B199" s="7">
        <f t="shared" ref="B199:B262" si="3">B198+1</f>
        <v>195</v>
      </c>
      <c r="C199" s="1608" t="s">
        <v>78</v>
      </c>
      <c r="D199" s="1632" t="s">
        <v>340</v>
      </c>
      <c r="E199" s="1633">
        <v>41928</v>
      </c>
      <c r="F199" s="1634"/>
      <c r="G199" s="1802" t="s">
        <v>341</v>
      </c>
      <c r="H199" s="1588"/>
      <c r="I199" s="1588"/>
      <c r="J199" s="1588" t="s">
        <v>70</v>
      </c>
      <c r="K199" s="1588"/>
      <c r="L199" s="1588" t="s">
        <v>5629</v>
      </c>
      <c r="M199" s="1654"/>
    </row>
    <row r="200" spans="2:13" hidden="1" x14ac:dyDescent="0.3">
      <c r="B200" s="7">
        <f t="shared" si="3"/>
        <v>196</v>
      </c>
      <c r="C200" s="1566" t="s">
        <v>5246</v>
      </c>
      <c r="D200" s="1567" t="s">
        <v>3572</v>
      </c>
      <c r="E200" s="1568" t="s">
        <v>391</v>
      </c>
      <c r="F200" s="1569">
        <v>0</v>
      </c>
      <c r="G200" s="956"/>
      <c r="H200" s="1564"/>
      <c r="I200" s="1531"/>
      <c r="J200" s="946" t="s">
        <v>540</v>
      </c>
      <c r="K200" s="947"/>
      <c r="L200" s="159" t="s">
        <v>5630</v>
      </c>
    </row>
    <row r="201" spans="2:13" hidden="1" x14ac:dyDescent="0.3">
      <c r="B201" s="7">
        <f t="shared" si="3"/>
        <v>197</v>
      </c>
      <c r="C201" s="1566" t="s">
        <v>3571</v>
      </c>
      <c r="D201" s="1567" t="s">
        <v>3572</v>
      </c>
      <c r="E201" s="1568" t="s">
        <v>391</v>
      </c>
      <c r="F201" s="1569">
        <v>0</v>
      </c>
      <c r="G201" s="1570"/>
      <c r="H201" s="1517"/>
      <c r="I201" s="1170"/>
      <c r="J201" s="946" t="s">
        <v>540</v>
      </c>
      <c r="K201" s="947"/>
      <c r="L201" s="159" t="s">
        <v>5630</v>
      </c>
    </row>
    <row r="202" spans="2:13" hidden="1" x14ac:dyDescent="0.3">
      <c r="B202" s="7">
        <f t="shared" si="3"/>
        <v>198</v>
      </c>
      <c r="C202" s="1566" t="s">
        <v>3704</v>
      </c>
      <c r="D202" s="1567" t="s">
        <v>3572</v>
      </c>
      <c r="E202" s="1568" t="s">
        <v>391</v>
      </c>
      <c r="F202" s="1569">
        <v>0</v>
      </c>
      <c r="G202" s="956"/>
      <c r="H202" s="1564"/>
      <c r="I202" s="1531"/>
      <c r="J202" s="946"/>
      <c r="K202" s="1571"/>
      <c r="L202" s="159" t="s">
        <v>5630</v>
      </c>
    </row>
    <row r="203" spans="2:13" hidden="1" x14ac:dyDescent="0.3">
      <c r="B203" s="7">
        <f t="shared" si="3"/>
        <v>199</v>
      </c>
      <c r="C203" s="1566" t="s">
        <v>3705</v>
      </c>
      <c r="D203" s="1567" t="s">
        <v>3572</v>
      </c>
      <c r="E203" s="1568" t="s">
        <v>3574</v>
      </c>
      <c r="F203" s="1569">
        <v>0</v>
      </c>
      <c r="G203" s="956"/>
      <c r="H203" s="1564"/>
      <c r="I203" s="1531"/>
      <c r="J203" s="946"/>
      <c r="K203" s="1571"/>
      <c r="L203" s="159" t="s">
        <v>5630</v>
      </c>
    </row>
    <row r="204" spans="2:13" hidden="1" x14ac:dyDescent="0.3">
      <c r="B204" s="7">
        <f t="shared" si="3"/>
        <v>200</v>
      </c>
      <c r="C204" s="1572" t="s">
        <v>3597</v>
      </c>
      <c r="D204" s="1573" t="s">
        <v>3598</v>
      </c>
      <c r="E204" s="1574">
        <v>41754</v>
      </c>
      <c r="F204" s="1575">
        <v>150</v>
      </c>
      <c r="G204" s="1570"/>
      <c r="H204" s="1517"/>
      <c r="I204" s="1170"/>
      <c r="J204" s="1170"/>
      <c r="K204" s="947" t="s">
        <v>4416</v>
      </c>
      <c r="L204" s="159" t="s">
        <v>5630</v>
      </c>
    </row>
    <row r="205" spans="2:13" hidden="1" x14ac:dyDescent="0.3">
      <c r="B205" s="7">
        <f t="shared" si="3"/>
        <v>201</v>
      </c>
      <c r="C205" s="1572" t="s">
        <v>3708</v>
      </c>
      <c r="D205" s="1573" t="s">
        <v>15</v>
      </c>
      <c r="E205" s="1574">
        <v>39387</v>
      </c>
      <c r="F205" s="1575">
        <v>35.450000000000003</v>
      </c>
      <c r="G205" s="956"/>
      <c r="H205" s="1564"/>
      <c r="I205" s="1531"/>
      <c r="J205" s="946"/>
      <c r="K205" s="947" t="s">
        <v>4416</v>
      </c>
      <c r="L205" s="159" t="s">
        <v>5630</v>
      </c>
    </row>
    <row r="206" spans="2:13" hidden="1" x14ac:dyDescent="0.3">
      <c r="B206" s="7">
        <f t="shared" si="3"/>
        <v>202</v>
      </c>
      <c r="C206" s="1566" t="s">
        <v>3573</v>
      </c>
      <c r="D206" s="1567" t="s">
        <v>11</v>
      </c>
      <c r="E206" s="1568" t="s">
        <v>3574</v>
      </c>
      <c r="F206" s="1569"/>
      <c r="G206" s="1570"/>
      <c r="H206" s="1517"/>
      <c r="I206" s="1170"/>
      <c r="J206" s="1170"/>
      <c r="K206" s="947" t="s">
        <v>5247</v>
      </c>
      <c r="L206" s="159" t="s">
        <v>5630</v>
      </c>
    </row>
    <row r="207" spans="2:13" hidden="1" x14ac:dyDescent="0.3">
      <c r="B207" s="7">
        <f t="shared" si="3"/>
        <v>203</v>
      </c>
      <c r="C207" s="1566" t="s">
        <v>945</v>
      </c>
      <c r="D207" s="1567" t="s">
        <v>11</v>
      </c>
      <c r="E207" s="1568"/>
      <c r="F207" s="1569">
        <v>0</v>
      </c>
      <c r="G207" s="1570"/>
      <c r="H207" s="1517"/>
      <c r="I207" s="1170"/>
      <c r="J207" s="1170" t="s">
        <v>70</v>
      </c>
      <c r="K207" s="947"/>
      <c r="L207" s="159" t="s">
        <v>5630</v>
      </c>
    </row>
    <row r="208" spans="2:13" hidden="1" x14ac:dyDescent="0.3">
      <c r="B208" s="7">
        <f t="shared" si="3"/>
        <v>204</v>
      </c>
      <c r="C208" s="1566" t="s">
        <v>3575</v>
      </c>
      <c r="D208" s="1567" t="s">
        <v>11</v>
      </c>
      <c r="E208" s="1568" t="s">
        <v>3576</v>
      </c>
      <c r="F208" s="1569">
        <v>145</v>
      </c>
      <c r="G208" s="1570"/>
      <c r="H208" s="1517"/>
      <c r="I208" s="1170"/>
      <c r="J208" s="1170"/>
      <c r="K208" s="947"/>
      <c r="L208" s="159" t="s">
        <v>5630</v>
      </c>
    </row>
    <row r="209" spans="2:12" hidden="1" x14ac:dyDescent="0.3">
      <c r="B209" s="7">
        <f t="shared" si="3"/>
        <v>205</v>
      </c>
      <c r="C209" s="1572" t="s">
        <v>3577</v>
      </c>
      <c r="D209" s="1573" t="s">
        <v>3578</v>
      </c>
      <c r="E209" s="1572" t="s">
        <v>391</v>
      </c>
      <c r="F209" s="1575">
        <v>0</v>
      </c>
      <c r="G209" s="1570"/>
      <c r="H209" s="1517"/>
      <c r="I209" s="1170"/>
      <c r="J209" s="1170"/>
      <c r="K209" s="947"/>
      <c r="L209" s="159" t="s">
        <v>5630</v>
      </c>
    </row>
    <row r="210" spans="2:12" hidden="1" x14ac:dyDescent="0.3">
      <c r="B210" s="7">
        <f t="shared" si="3"/>
        <v>206</v>
      </c>
      <c r="C210" s="1572" t="s">
        <v>3579</v>
      </c>
      <c r="D210" s="1573" t="s">
        <v>3580</v>
      </c>
      <c r="E210" s="1572" t="s">
        <v>391</v>
      </c>
      <c r="F210" s="1575">
        <v>0</v>
      </c>
      <c r="G210" s="1570"/>
      <c r="H210" s="1517"/>
      <c r="I210" s="1170"/>
      <c r="J210" s="1170"/>
      <c r="K210" s="947" t="s">
        <v>5254</v>
      </c>
      <c r="L210" s="159" t="s">
        <v>5630</v>
      </c>
    </row>
    <row r="211" spans="2:12" hidden="1" x14ac:dyDescent="0.3">
      <c r="B211" s="7">
        <f t="shared" si="3"/>
        <v>207</v>
      </c>
      <c r="C211" s="1572" t="s">
        <v>3581</v>
      </c>
      <c r="D211" s="1573" t="s">
        <v>11</v>
      </c>
      <c r="E211" s="1572" t="s">
        <v>3576</v>
      </c>
      <c r="F211" s="1575">
        <v>145</v>
      </c>
      <c r="G211" s="1570"/>
      <c r="H211" s="1517"/>
      <c r="I211" s="1170"/>
      <c r="J211" s="1170"/>
      <c r="K211" s="947"/>
      <c r="L211" s="159" t="s">
        <v>5630</v>
      </c>
    </row>
    <row r="212" spans="2:12" hidden="1" x14ac:dyDescent="0.3">
      <c r="B212" s="7">
        <f t="shared" si="3"/>
        <v>208</v>
      </c>
      <c r="C212" s="1572" t="s">
        <v>3582</v>
      </c>
      <c r="D212" s="1573" t="s">
        <v>3583</v>
      </c>
      <c r="E212" s="1572" t="s">
        <v>391</v>
      </c>
      <c r="F212" s="1575">
        <v>0</v>
      </c>
      <c r="G212" s="1570"/>
      <c r="H212" s="1517"/>
      <c r="I212" s="1170"/>
      <c r="J212" s="1170"/>
      <c r="K212" s="947"/>
      <c r="L212" s="159" t="s">
        <v>5630</v>
      </c>
    </row>
    <row r="213" spans="2:12" hidden="1" x14ac:dyDescent="0.3">
      <c r="B213" s="7">
        <f t="shared" si="3"/>
        <v>209</v>
      </c>
      <c r="C213" s="1572" t="s">
        <v>3584</v>
      </c>
      <c r="D213" s="1573" t="s">
        <v>3585</v>
      </c>
      <c r="E213" s="1572" t="s">
        <v>391</v>
      </c>
      <c r="F213" s="1575">
        <v>0</v>
      </c>
      <c r="G213" s="1570"/>
      <c r="H213" s="1517"/>
      <c r="I213" s="1170"/>
      <c r="J213" s="1170"/>
      <c r="K213" s="947" t="s">
        <v>5248</v>
      </c>
      <c r="L213" s="159" t="s">
        <v>5630</v>
      </c>
    </row>
    <row r="214" spans="2:12" hidden="1" x14ac:dyDescent="0.3">
      <c r="B214" s="7">
        <f t="shared" si="3"/>
        <v>210</v>
      </c>
      <c r="C214" s="1572" t="s">
        <v>5267</v>
      </c>
      <c r="D214" s="1573" t="s">
        <v>3572</v>
      </c>
      <c r="E214" s="1572"/>
      <c r="F214" s="1575"/>
      <c r="G214" s="1570"/>
      <c r="H214" s="1517"/>
      <c r="I214" s="1170"/>
      <c r="J214" s="1170" t="s">
        <v>540</v>
      </c>
      <c r="K214" s="947"/>
      <c r="L214" s="159" t="s">
        <v>5630</v>
      </c>
    </row>
    <row r="215" spans="2:12" hidden="1" x14ac:dyDescent="0.3">
      <c r="B215" s="7">
        <f t="shared" si="3"/>
        <v>211</v>
      </c>
      <c r="C215" s="1566" t="s">
        <v>3586</v>
      </c>
      <c r="D215" s="1567" t="s">
        <v>11</v>
      </c>
      <c r="E215" s="1568" t="s">
        <v>391</v>
      </c>
      <c r="F215" s="1569">
        <v>0</v>
      </c>
      <c r="G215" s="1570"/>
      <c r="H215" s="1517"/>
      <c r="I215" s="1170"/>
      <c r="J215" s="1170"/>
      <c r="K215" s="947" t="s">
        <v>5249</v>
      </c>
      <c r="L215" s="159" t="s">
        <v>5630</v>
      </c>
    </row>
    <row r="216" spans="2:12" hidden="1" x14ac:dyDescent="0.3">
      <c r="B216" s="7">
        <f t="shared" si="3"/>
        <v>212</v>
      </c>
      <c r="C216" s="1566" t="s">
        <v>5257</v>
      </c>
      <c r="D216" s="1567" t="s">
        <v>5217</v>
      </c>
      <c r="E216" s="1568"/>
      <c r="F216" s="1569">
        <v>0</v>
      </c>
      <c r="G216" s="1570"/>
      <c r="H216" s="1517"/>
      <c r="I216" s="1170"/>
      <c r="J216" s="1170"/>
      <c r="K216" s="947" t="s">
        <v>5249</v>
      </c>
      <c r="L216" s="159" t="s">
        <v>5630</v>
      </c>
    </row>
    <row r="217" spans="2:12" hidden="1" x14ac:dyDescent="0.3">
      <c r="B217" s="7">
        <f t="shared" si="3"/>
        <v>213</v>
      </c>
      <c r="C217" s="1572" t="s">
        <v>3587</v>
      </c>
      <c r="D217" s="1573" t="s">
        <v>408</v>
      </c>
      <c r="E217" s="1572" t="s">
        <v>391</v>
      </c>
      <c r="F217" s="1575">
        <v>0</v>
      </c>
      <c r="G217" s="1570"/>
      <c r="H217" s="1517"/>
      <c r="I217" s="1170"/>
      <c r="J217" s="1170"/>
      <c r="K217" s="947" t="s">
        <v>5249</v>
      </c>
      <c r="L217" s="159" t="s">
        <v>5630</v>
      </c>
    </row>
    <row r="218" spans="2:12" hidden="1" x14ac:dyDescent="0.3">
      <c r="B218" s="7">
        <f t="shared" si="3"/>
        <v>214</v>
      </c>
      <c r="C218" s="1572" t="s">
        <v>3588</v>
      </c>
      <c r="D218" s="1573" t="s">
        <v>408</v>
      </c>
      <c r="E218" s="1572" t="s">
        <v>391</v>
      </c>
      <c r="F218" s="1575">
        <v>0</v>
      </c>
      <c r="G218" s="1570"/>
      <c r="H218" s="1517"/>
      <c r="I218" s="1170"/>
      <c r="J218" s="1170"/>
      <c r="K218" s="947" t="s">
        <v>5249</v>
      </c>
      <c r="L218" s="159" t="s">
        <v>5630</v>
      </c>
    </row>
    <row r="219" spans="2:12" hidden="1" x14ac:dyDescent="0.3">
      <c r="B219" s="7">
        <f t="shared" si="3"/>
        <v>215</v>
      </c>
      <c r="C219" s="1572" t="s">
        <v>3589</v>
      </c>
      <c r="D219" s="1573" t="s">
        <v>408</v>
      </c>
      <c r="E219" s="1572" t="s">
        <v>391</v>
      </c>
      <c r="F219" s="1575">
        <v>0</v>
      </c>
      <c r="G219" s="1570"/>
      <c r="H219" s="1517"/>
      <c r="I219" s="1170"/>
      <c r="J219" s="1170"/>
      <c r="K219" s="947" t="s">
        <v>5249</v>
      </c>
      <c r="L219" s="159" t="s">
        <v>5630</v>
      </c>
    </row>
    <row r="220" spans="2:12" hidden="1" x14ac:dyDescent="0.3">
      <c r="B220" s="7">
        <f t="shared" si="3"/>
        <v>216</v>
      </c>
      <c r="C220" s="1572" t="s">
        <v>3599</v>
      </c>
      <c r="D220" s="1573" t="s">
        <v>408</v>
      </c>
      <c r="E220" s="1574"/>
      <c r="F220" s="1575"/>
      <c r="G220" s="1570"/>
      <c r="H220" s="1517"/>
      <c r="I220" s="1170"/>
      <c r="J220" s="1170"/>
      <c r="K220" s="947" t="s">
        <v>5249</v>
      </c>
      <c r="L220" s="159" t="s">
        <v>5630</v>
      </c>
    </row>
    <row r="221" spans="2:12" hidden="1" x14ac:dyDescent="0.3">
      <c r="B221" s="7">
        <f t="shared" si="3"/>
        <v>217</v>
      </c>
      <c r="C221" s="1566" t="s">
        <v>3591</v>
      </c>
      <c r="D221" s="1576" t="s">
        <v>408</v>
      </c>
      <c r="E221" s="1566" t="s">
        <v>391</v>
      </c>
      <c r="F221" s="1577">
        <v>0</v>
      </c>
      <c r="G221" s="1570"/>
      <c r="H221" s="1517"/>
      <c r="I221" s="1170"/>
      <c r="J221" s="1170"/>
      <c r="K221" s="947" t="s">
        <v>5249</v>
      </c>
      <c r="L221" s="159" t="s">
        <v>5630</v>
      </c>
    </row>
    <row r="222" spans="2:12" hidden="1" x14ac:dyDescent="0.3">
      <c r="B222" s="7">
        <f t="shared" si="3"/>
        <v>218</v>
      </c>
      <c r="C222" s="1566" t="s">
        <v>3592</v>
      </c>
      <c r="D222" s="1576" t="s">
        <v>408</v>
      </c>
      <c r="E222" s="1566" t="s">
        <v>391</v>
      </c>
      <c r="F222" s="1577">
        <v>0</v>
      </c>
      <c r="G222" s="1570"/>
      <c r="H222" s="1517"/>
      <c r="I222" s="1170"/>
      <c r="J222" s="1170"/>
      <c r="K222" s="947" t="s">
        <v>5249</v>
      </c>
      <c r="L222" s="159" t="s">
        <v>5630</v>
      </c>
    </row>
    <row r="223" spans="2:12" hidden="1" x14ac:dyDescent="0.3">
      <c r="B223" s="7">
        <f t="shared" si="3"/>
        <v>219</v>
      </c>
      <c r="C223" s="1566" t="s">
        <v>3593</v>
      </c>
      <c r="D223" s="1576" t="s">
        <v>408</v>
      </c>
      <c r="E223" s="1566" t="s">
        <v>391</v>
      </c>
      <c r="F223" s="1577">
        <v>0</v>
      </c>
      <c r="G223" s="1570"/>
      <c r="H223" s="1517"/>
      <c r="I223" s="1170"/>
      <c r="J223" s="1170"/>
      <c r="K223" s="947" t="s">
        <v>5249</v>
      </c>
      <c r="L223" s="159" t="s">
        <v>5630</v>
      </c>
    </row>
    <row r="224" spans="2:12" hidden="1" x14ac:dyDescent="0.3">
      <c r="B224" s="7">
        <f t="shared" si="3"/>
        <v>220</v>
      </c>
      <c r="C224" s="1566" t="s">
        <v>3590</v>
      </c>
      <c r="D224" s="1567" t="s">
        <v>11</v>
      </c>
      <c r="E224" s="1568" t="s">
        <v>391</v>
      </c>
      <c r="F224" s="1569">
        <v>0</v>
      </c>
      <c r="G224" s="1570"/>
      <c r="H224" s="1517"/>
      <c r="I224" s="1170"/>
      <c r="J224" s="1170"/>
      <c r="K224" s="947" t="s">
        <v>2320</v>
      </c>
      <c r="L224" s="159" t="s">
        <v>5630</v>
      </c>
    </row>
    <row r="225" spans="2:12" hidden="1" x14ac:dyDescent="0.3">
      <c r="B225" s="7">
        <f t="shared" si="3"/>
        <v>221</v>
      </c>
      <c r="C225" s="1572" t="s">
        <v>3594</v>
      </c>
      <c r="D225" s="1573" t="s">
        <v>11</v>
      </c>
      <c r="E225" s="1572" t="s">
        <v>391</v>
      </c>
      <c r="F225" s="1575">
        <v>0</v>
      </c>
      <c r="G225" s="1570"/>
      <c r="H225" s="1517"/>
      <c r="I225" s="1170"/>
      <c r="J225" s="1170"/>
      <c r="K225" s="947" t="s">
        <v>5252</v>
      </c>
      <c r="L225" s="159" t="s">
        <v>5630</v>
      </c>
    </row>
    <row r="226" spans="2:12" hidden="1" x14ac:dyDescent="0.3">
      <c r="B226" s="7">
        <f t="shared" si="3"/>
        <v>222</v>
      </c>
      <c r="C226" s="1572" t="s">
        <v>3713</v>
      </c>
      <c r="D226" s="1573" t="s">
        <v>17</v>
      </c>
      <c r="E226" s="1572" t="s">
        <v>391</v>
      </c>
      <c r="F226" s="1575">
        <v>0</v>
      </c>
      <c r="G226" s="956"/>
      <c r="H226" s="1564"/>
      <c r="I226" s="1531"/>
      <c r="J226" s="946"/>
      <c r="K226" s="1578"/>
      <c r="L226" s="159" t="s">
        <v>5630</v>
      </c>
    </row>
    <row r="227" spans="2:12" hidden="1" x14ac:dyDescent="0.3">
      <c r="B227" s="7">
        <f t="shared" si="3"/>
        <v>223</v>
      </c>
      <c r="C227" s="1572" t="s">
        <v>3595</v>
      </c>
      <c r="D227" s="1573" t="s">
        <v>11</v>
      </c>
      <c r="E227" s="1574">
        <v>41309</v>
      </c>
      <c r="F227" s="1575">
        <v>237.5</v>
      </c>
      <c r="G227" s="1570"/>
      <c r="H227" s="1517"/>
      <c r="I227" s="1170"/>
      <c r="J227" s="1170"/>
      <c r="K227" s="947" t="s">
        <v>5253</v>
      </c>
      <c r="L227" s="159" t="s">
        <v>5630</v>
      </c>
    </row>
    <row r="228" spans="2:12" hidden="1" x14ac:dyDescent="0.3">
      <c r="B228" s="7">
        <f t="shared" si="3"/>
        <v>224</v>
      </c>
      <c r="C228" s="1572" t="s">
        <v>3596</v>
      </c>
      <c r="D228" s="1573" t="s">
        <v>11</v>
      </c>
      <c r="E228" s="1574">
        <v>41309</v>
      </c>
      <c r="F228" s="1575">
        <v>237.5</v>
      </c>
      <c r="G228" s="1570"/>
      <c r="H228" s="1517"/>
      <c r="I228" s="1170"/>
      <c r="J228" s="1170"/>
      <c r="K228" s="947"/>
      <c r="L228" s="159" t="s">
        <v>5630</v>
      </c>
    </row>
    <row r="229" spans="2:12" hidden="1" x14ac:dyDescent="0.3">
      <c r="B229" s="7">
        <f t="shared" si="3"/>
        <v>225</v>
      </c>
      <c r="C229" s="1572" t="s">
        <v>5268</v>
      </c>
      <c r="D229" s="1573" t="s">
        <v>5269</v>
      </c>
      <c r="E229" s="1574"/>
      <c r="F229" s="1575"/>
      <c r="G229" s="1570"/>
      <c r="H229" s="1517"/>
      <c r="I229" s="1170"/>
      <c r="J229" s="1170"/>
      <c r="K229" s="947"/>
      <c r="L229" s="159" t="s">
        <v>5630</v>
      </c>
    </row>
    <row r="230" spans="2:12" s="1597" customFormat="1" hidden="1" x14ac:dyDescent="0.3">
      <c r="B230" s="7">
        <f t="shared" si="3"/>
        <v>226</v>
      </c>
      <c r="C230" s="1635" t="s">
        <v>4359</v>
      </c>
      <c r="D230" s="1766" t="s">
        <v>5264</v>
      </c>
      <c r="E230" s="1637"/>
      <c r="F230" s="1638"/>
      <c r="G230" s="1593"/>
      <c r="H230" s="1594"/>
      <c r="I230" s="1802"/>
      <c r="J230" s="1802" t="s">
        <v>70</v>
      </c>
      <c r="K230" s="1595"/>
      <c r="L230" s="1881" t="s">
        <v>5630</v>
      </c>
    </row>
    <row r="231" spans="2:12" s="1597" customFormat="1" hidden="1" x14ac:dyDescent="0.3">
      <c r="B231" s="7">
        <f t="shared" si="3"/>
        <v>227</v>
      </c>
      <c r="C231" s="1635" t="s">
        <v>4359</v>
      </c>
      <c r="D231" s="1766" t="s">
        <v>5264</v>
      </c>
      <c r="E231" s="1637"/>
      <c r="F231" s="1638"/>
      <c r="G231" s="1593"/>
      <c r="H231" s="1594"/>
      <c r="I231" s="1802"/>
      <c r="J231" s="1802" t="s">
        <v>70</v>
      </c>
      <c r="K231" s="1595"/>
      <c r="L231" s="1881" t="s">
        <v>5630</v>
      </c>
    </row>
    <row r="232" spans="2:12" s="1597" customFormat="1" hidden="1" x14ac:dyDescent="0.3">
      <c r="B232" s="7">
        <f t="shared" si="3"/>
        <v>228</v>
      </c>
      <c r="C232" s="1635" t="s">
        <v>4359</v>
      </c>
      <c r="D232" s="1766" t="s">
        <v>5264</v>
      </c>
      <c r="E232" s="1637"/>
      <c r="F232" s="1638"/>
      <c r="G232" s="1593"/>
      <c r="H232" s="1594"/>
      <c r="I232" s="1802"/>
      <c r="J232" s="1802" t="s">
        <v>70</v>
      </c>
      <c r="K232" s="1595"/>
      <c r="L232" s="1881" t="s">
        <v>5630</v>
      </c>
    </row>
    <row r="233" spans="2:12" s="1597" customFormat="1" hidden="1" x14ac:dyDescent="0.3">
      <c r="B233" s="7">
        <f t="shared" si="3"/>
        <v>229</v>
      </c>
      <c r="C233" s="1635" t="s">
        <v>4359</v>
      </c>
      <c r="D233" s="1766" t="s">
        <v>5264</v>
      </c>
      <c r="E233" s="1637"/>
      <c r="F233" s="1638"/>
      <c r="G233" s="1593"/>
      <c r="H233" s="1594"/>
      <c r="I233" s="1802"/>
      <c r="J233" s="1802" t="s">
        <v>70</v>
      </c>
      <c r="K233" s="1595"/>
      <c r="L233" s="1881" t="s">
        <v>5630</v>
      </c>
    </row>
    <row r="234" spans="2:12" hidden="1" x14ac:dyDescent="0.3">
      <c r="B234" s="7">
        <f t="shared" si="3"/>
        <v>230</v>
      </c>
      <c r="C234" s="1572" t="s">
        <v>3967</v>
      </c>
      <c r="D234" s="1573" t="s">
        <v>3968</v>
      </c>
      <c r="E234" s="1574">
        <v>43671</v>
      </c>
      <c r="F234" s="1575">
        <v>180</v>
      </c>
      <c r="G234" s="956" t="s">
        <v>2952</v>
      </c>
      <c r="H234" s="1517" t="s">
        <v>3969</v>
      </c>
      <c r="I234" s="1170"/>
      <c r="J234" s="1170"/>
      <c r="K234" s="947" t="s">
        <v>4416</v>
      </c>
      <c r="L234" s="159" t="s">
        <v>5630</v>
      </c>
    </row>
    <row r="235" spans="2:12" hidden="1" x14ac:dyDescent="0.3">
      <c r="B235" s="7">
        <f t="shared" si="3"/>
        <v>231</v>
      </c>
      <c r="C235" s="1572" t="s">
        <v>3970</v>
      </c>
      <c r="D235" s="1573" t="s">
        <v>3974</v>
      </c>
      <c r="E235" s="1574">
        <v>43671</v>
      </c>
      <c r="F235" s="1575">
        <v>60</v>
      </c>
      <c r="G235" s="956" t="s">
        <v>2909</v>
      </c>
      <c r="H235" s="1517" t="s">
        <v>2910</v>
      </c>
      <c r="I235" s="1170"/>
      <c r="J235" s="1170"/>
      <c r="K235" s="947" t="s">
        <v>5238</v>
      </c>
      <c r="L235" s="159" t="s">
        <v>5630</v>
      </c>
    </row>
    <row r="236" spans="2:12" hidden="1" x14ac:dyDescent="0.3">
      <c r="B236" s="7">
        <f t="shared" si="3"/>
        <v>232</v>
      </c>
      <c r="C236" s="1572" t="s">
        <v>3971</v>
      </c>
      <c r="D236" s="1573" t="s">
        <v>3974</v>
      </c>
      <c r="E236" s="1574">
        <v>43671</v>
      </c>
      <c r="F236" s="1575">
        <v>60</v>
      </c>
      <c r="G236" s="956" t="s">
        <v>2909</v>
      </c>
      <c r="H236" s="1517" t="s">
        <v>2910</v>
      </c>
      <c r="I236" s="1170"/>
      <c r="J236" s="1170"/>
      <c r="K236" s="947" t="s">
        <v>5239</v>
      </c>
      <c r="L236" s="159" t="s">
        <v>5630</v>
      </c>
    </row>
    <row r="237" spans="2:12" hidden="1" x14ac:dyDescent="0.3">
      <c r="B237" s="7">
        <f t="shared" si="3"/>
        <v>233</v>
      </c>
      <c r="C237" s="1572" t="s">
        <v>3972</v>
      </c>
      <c r="D237" s="1573" t="s">
        <v>3974</v>
      </c>
      <c r="E237" s="1574">
        <v>43671</v>
      </c>
      <c r="F237" s="1575">
        <v>60</v>
      </c>
      <c r="G237" s="956" t="s">
        <v>2909</v>
      </c>
      <c r="H237" s="1517" t="s">
        <v>2910</v>
      </c>
      <c r="I237" s="1170"/>
      <c r="J237" s="1170"/>
      <c r="K237" s="947" t="s">
        <v>1520</v>
      </c>
      <c r="L237" s="159" t="s">
        <v>5630</v>
      </c>
    </row>
    <row r="238" spans="2:12" hidden="1" x14ac:dyDescent="0.3">
      <c r="B238" s="7">
        <f t="shared" si="3"/>
        <v>234</v>
      </c>
      <c r="C238" s="1572" t="s">
        <v>3973</v>
      </c>
      <c r="D238" s="1573" t="s">
        <v>3974</v>
      </c>
      <c r="E238" s="1574">
        <v>43671</v>
      </c>
      <c r="F238" s="1575">
        <v>60</v>
      </c>
      <c r="G238" s="956" t="s">
        <v>2909</v>
      </c>
      <c r="H238" s="1517" t="s">
        <v>2910</v>
      </c>
      <c r="I238" s="1170"/>
      <c r="J238" s="1170"/>
      <c r="K238" s="947" t="s">
        <v>5240</v>
      </c>
      <c r="L238" s="159" t="s">
        <v>5630</v>
      </c>
    </row>
    <row r="239" spans="2:12" hidden="1" x14ac:dyDescent="0.3">
      <c r="B239" s="7">
        <f t="shared" si="3"/>
        <v>235</v>
      </c>
      <c r="C239" s="1572" t="s">
        <v>5288</v>
      </c>
      <c r="D239" s="1579" t="s">
        <v>5289</v>
      </c>
      <c r="E239" s="1574">
        <v>43856</v>
      </c>
      <c r="F239" s="1575">
        <v>250</v>
      </c>
      <c r="G239" s="956"/>
      <c r="H239" s="1517"/>
      <c r="I239" s="1170"/>
      <c r="J239" s="1170"/>
      <c r="K239" s="947"/>
      <c r="L239" s="159" t="s">
        <v>5630</v>
      </c>
    </row>
    <row r="240" spans="2:12" hidden="1" x14ac:dyDescent="0.3">
      <c r="B240" s="7">
        <f t="shared" si="3"/>
        <v>236</v>
      </c>
      <c r="C240" s="1572" t="s">
        <v>3600</v>
      </c>
      <c r="D240" s="1573" t="s">
        <v>38</v>
      </c>
      <c r="E240" s="1572" t="s">
        <v>391</v>
      </c>
      <c r="F240" s="1580"/>
      <c r="G240" s="956"/>
      <c r="H240" s="1520" t="s">
        <v>5221</v>
      </c>
      <c r="I240" s="946"/>
      <c r="J240" s="946"/>
      <c r="K240" s="947" t="s">
        <v>4416</v>
      </c>
      <c r="L240" s="159" t="s">
        <v>5630</v>
      </c>
    </row>
    <row r="241" spans="2:12" hidden="1" x14ac:dyDescent="0.3">
      <c r="B241" s="7">
        <f t="shared" si="3"/>
        <v>237</v>
      </c>
      <c r="C241" s="1572" t="s">
        <v>3601</v>
      </c>
      <c r="D241" s="1573" t="s">
        <v>5220</v>
      </c>
      <c r="E241" s="1574">
        <v>42004</v>
      </c>
      <c r="F241" s="1510"/>
      <c r="G241" s="956"/>
      <c r="H241" s="1564"/>
      <c r="I241" s="1531"/>
      <c r="J241" s="946"/>
      <c r="K241" s="947" t="s">
        <v>4416</v>
      </c>
      <c r="L241" s="159" t="s">
        <v>5630</v>
      </c>
    </row>
    <row r="242" spans="2:12" hidden="1" x14ac:dyDescent="0.3">
      <c r="B242" s="7">
        <f t="shared" si="3"/>
        <v>238</v>
      </c>
      <c r="C242" s="1572" t="s">
        <v>3745</v>
      </c>
      <c r="D242" s="1581" t="s">
        <v>3931</v>
      </c>
      <c r="E242" s="949">
        <v>43719</v>
      </c>
      <c r="F242" s="1510">
        <v>48</v>
      </c>
      <c r="G242" s="956" t="s">
        <v>1144</v>
      </c>
      <c r="H242" s="1564"/>
      <c r="I242" s="1531"/>
      <c r="J242" s="946"/>
      <c r="K242" s="947" t="s">
        <v>4416</v>
      </c>
      <c r="L242" s="159" t="s">
        <v>5630</v>
      </c>
    </row>
    <row r="243" spans="2:12" s="1597" customFormat="1" hidden="1" x14ac:dyDescent="0.3">
      <c r="B243" s="7">
        <f t="shared" si="3"/>
        <v>239</v>
      </c>
      <c r="C243" s="1635" t="s">
        <v>4359</v>
      </c>
      <c r="D243" s="1767" t="s">
        <v>3931</v>
      </c>
      <c r="E243" s="1599"/>
      <c r="F243" s="1601"/>
      <c r="G243" s="1612" t="s">
        <v>1144</v>
      </c>
      <c r="H243" s="1639"/>
      <c r="I243" s="1619"/>
      <c r="J243" s="1588"/>
      <c r="K243" s="1595" t="s">
        <v>4416</v>
      </c>
      <c r="L243" s="1881" t="s">
        <v>5630</v>
      </c>
    </row>
    <row r="244" spans="2:12" s="1597" customFormat="1" hidden="1" x14ac:dyDescent="0.3">
      <c r="B244" s="7">
        <f t="shared" si="3"/>
        <v>240</v>
      </c>
      <c r="C244" s="1635" t="s">
        <v>4359</v>
      </c>
      <c r="D244" s="1767" t="s">
        <v>55</v>
      </c>
      <c r="E244" s="1599"/>
      <c r="F244" s="1601"/>
      <c r="G244" s="1612" t="s">
        <v>5228</v>
      </c>
      <c r="H244" s="1639"/>
      <c r="I244" s="1619"/>
      <c r="J244" s="1588"/>
      <c r="K244" s="1595" t="s">
        <v>4416</v>
      </c>
      <c r="L244" s="1881" t="s">
        <v>5630</v>
      </c>
    </row>
    <row r="245" spans="2:12" hidden="1" x14ac:dyDescent="0.3">
      <c r="B245" s="7">
        <f t="shared" si="3"/>
        <v>241</v>
      </c>
      <c r="C245" s="1572" t="s">
        <v>5271</v>
      </c>
      <c r="D245" s="1581" t="s">
        <v>121</v>
      </c>
      <c r="E245" s="949"/>
      <c r="F245" s="1510"/>
      <c r="G245" s="956"/>
      <c r="H245" s="1564"/>
      <c r="I245" s="1531"/>
      <c r="J245" s="946" t="s">
        <v>540</v>
      </c>
      <c r="K245" s="947"/>
      <c r="L245" s="159" t="s">
        <v>5630</v>
      </c>
    </row>
    <row r="246" spans="2:12" hidden="1" x14ac:dyDescent="0.3">
      <c r="B246" s="7">
        <f t="shared" si="3"/>
        <v>242</v>
      </c>
      <c r="C246" s="1572" t="s">
        <v>3606</v>
      </c>
      <c r="D246" s="1573" t="s">
        <v>3607</v>
      </c>
      <c r="E246" s="1572" t="s">
        <v>856</v>
      </c>
      <c r="F246" s="1575">
        <v>0</v>
      </c>
      <c r="G246" s="956"/>
      <c r="H246" s="1564"/>
      <c r="I246" s="1531"/>
      <c r="J246" s="946"/>
      <c r="K246" s="1571" t="s">
        <v>5250</v>
      </c>
      <c r="L246" s="159" t="s">
        <v>5630</v>
      </c>
    </row>
    <row r="247" spans="2:12" hidden="1" x14ac:dyDescent="0.3">
      <c r="B247" s="7">
        <f t="shared" si="3"/>
        <v>243</v>
      </c>
      <c r="C247" s="1572" t="s">
        <v>3608</v>
      </c>
      <c r="D247" s="1573" t="s">
        <v>3609</v>
      </c>
      <c r="E247" s="1572" t="s">
        <v>3610</v>
      </c>
      <c r="F247" s="1575">
        <v>260</v>
      </c>
      <c r="G247" s="956"/>
      <c r="H247" s="1564"/>
      <c r="I247" s="1531"/>
      <c r="J247" s="946"/>
      <c r="K247" s="1582"/>
      <c r="L247" s="159" t="s">
        <v>5630</v>
      </c>
    </row>
    <row r="248" spans="2:12" hidden="1" x14ac:dyDescent="0.3">
      <c r="B248" s="7">
        <f t="shared" si="3"/>
        <v>244</v>
      </c>
      <c r="C248" s="1572" t="s">
        <v>3611</v>
      </c>
      <c r="D248" s="1573" t="s">
        <v>3612</v>
      </c>
      <c r="E248" s="1572" t="s">
        <v>856</v>
      </c>
      <c r="F248" s="1575">
        <v>0</v>
      </c>
      <c r="G248" s="956"/>
      <c r="H248" s="1564"/>
      <c r="I248" s="1531"/>
      <c r="J248" s="946"/>
      <c r="K248" s="1583" t="s">
        <v>5247</v>
      </c>
      <c r="L248" s="159" t="s">
        <v>5630</v>
      </c>
    </row>
    <row r="249" spans="2:12" hidden="1" x14ac:dyDescent="0.3">
      <c r="B249" s="7">
        <f t="shared" si="3"/>
        <v>245</v>
      </c>
      <c r="C249" s="1572" t="s">
        <v>3613</v>
      </c>
      <c r="D249" s="1573" t="s">
        <v>3614</v>
      </c>
      <c r="E249" s="1572" t="s">
        <v>856</v>
      </c>
      <c r="F249" s="1575">
        <v>0</v>
      </c>
      <c r="G249" s="956"/>
      <c r="H249" s="1564"/>
      <c r="I249" s="1531"/>
      <c r="J249" s="946"/>
      <c r="K249" s="1584"/>
      <c r="L249" s="159" t="s">
        <v>5630</v>
      </c>
    </row>
    <row r="250" spans="2:12" hidden="1" x14ac:dyDescent="0.3">
      <c r="B250" s="7">
        <f t="shared" si="3"/>
        <v>246</v>
      </c>
      <c r="C250" s="1572" t="s">
        <v>3615</v>
      </c>
      <c r="D250" s="1573" t="s">
        <v>3614</v>
      </c>
      <c r="E250" s="1572" t="s">
        <v>856</v>
      </c>
      <c r="F250" s="1575">
        <v>0</v>
      </c>
      <c r="G250" s="956"/>
      <c r="H250" s="1564"/>
      <c r="I250" s="1531"/>
      <c r="J250" s="946"/>
      <c r="K250" s="1584"/>
      <c r="L250" s="159" t="s">
        <v>5630</v>
      </c>
    </row>
    <row r="251" spans="2:12" hidden="1" x14ac:dyDescent="0.3">
      <c r="B251" s="7">
        <f t="shared" si="3"/>
        <v>247</v>
      </c>
      <c r="C251" s="1572" t="s">
        <v>3616</v>
      </c>
      <c r="D251" s="1573" t="s">
        <v>3614</v>
      </c>
      <c r="E251" s="1572" t="s">
        <v>856</v>
      </c>
      <c r="F251" s="1575">
        <v>0</v>
      </c>
      <c r="G251" s="956"/>
      <c r="H251" s="1564"/>
      <c r="I251" s="1531"/>
      <c r="J251" s="946"/>
      <c r="K251" s="1584"/>
      <c r="L251" s="159" t="s">
        <v>5630</v>
      </c>
    </row>
    <row r="252" spans="2:12" hidden="1" x14ac:dyDescent="0.3">
      <c r="B252" s="7">
        <f t="shared" si="3"/>
        <v>248</v>
      </c>
      <c r="C252" s="1572" t="s">
        <v>3617</v>
      </c>
      <c r="D252" s="1573" t="s">
        <v>3618</v>
      </c>
      <c r="E252" s="1572" t="s">
        <v>856</v>
      </c>
      <c r="F252" s="1575">
        <v>0</v>
      </c>
      <c r="G252" s="956"/>
      <c r="H252" s="1564"/>
      <c r="I252" s="1531"/>
      <c r="J252" s="946"/>
      <c r="K252" s="1584"/>
      <c r="L252" s="159" t="s">
        <v>5630</v>
      </c>
    </row>
    <row r="253" spans="2:12" hidden="1" x14ac:dyDescent="0.3">
      <c r="B253" s="7">
        <f t="shared" si="3"/>
        <v>249</v>
      </c>
      <c r="C253" s="1571" t="s">
        <v>3619</v>
      </c>
      <c r="D253" s="1579" t="s">
        <v>3620</v>
      </c>
      <c r="E253" s="1571" t="s">
        <v>3621</v>
      </c>
      <c r="F253" s="1585">
        <v>94</v>
      </c>
      <c r="G253" s="956"/>
      <c r="H253" s="1564"/>
      <c r="I253" s="1531"/>
      <c r="J253" s="946"/>
      <c r="K253" s="1584"/>
      <c r="L253" s="159" t="s">
        <v>5630</v>
      </c>
    </row>
    <row r="254" spans="2:12" hidden="1" x14ac:dyDescent="0.3">
      <c r="B254" s="7">
        <f t="shared" si="3"/>
        <v>250</v>
      </c>
      <c r="C254" s="1571" t="s">
        <v>3622</v>
      </c>
      <c r="D254" s="1579" t="s">
        <v>3623</v>
      </c>
      <c r="E254" s="1571" t="s">
        <v>3624</v>
      </c>
      <c r="F254" s="1585">
        <v>0</v>
      </c>
      <c r="G254" s="956"/>
      <c r="H254" s="1564"/>
      <c r="I254" s="1531"/>
      <c r="J254" s="946"/>
      <c r="K254" s="1584"/>
      <c r="L254" s="159" t="s">
        <v>5630</v>
      </c>
    </row>
    <row r="255" spans="2:12" hidden="1" x14ac:dyDescent="0.3">
      <c r="B255" s="7">
        <f t="shared" si="3"/>
        <v>251</v>
      </c>
      <c r="C255" s="1572" t="s">
        <v>3720</v>
      </c>
      <c r="D255" s="1573" t="s">
        <v>3721</v>
      </c>
      <c r="E255" s="1572" t="s">
        <v>3624</v>
      </c>
      <c r="F255" s="1575">
        <v>0</v>
      </c>
      <c r="G255" s="956"/>
      <c r="H255" s="1564"/>
      <c r="I255" s="1531"/>
      <c r="J255" s="946"/>
      <c r="K255" s="1578"/>
      <c r="L255" s="159" t="s">
        <v>5630</v>
      </c>
    </row>
    <row r="256" spans="2:12" hidden="1" x14ac:dyDescent="0.3">
      <c r="B256" s="7">
        <f t="shared" si="3"/>
        <v>252</v>
      </c>
      <c r="C256" s="1572" t="s">
        <v>3722</v>
      </c>
      <c r="D256" s="1573" t="s">
        <v>3723</v>
      </c>
      <c r="E256" s="1572" t="s">
        <v>3624</v>
      </c>
      <c r="F256" s="1575">
        <v>0</v>
      </c>
      <c r="G256" s="956"/>
      <c r="H256" s="1564"/>
      <c r="I256" s="1531"/>
      <c r="J256" s="946"/>
      <c r="K256" s="1571"/>
      <c r="L256" s="159" t="s">
        <v>5630</v>
      </c>
    </row>
    <row r="257" spans="2:12" hidden="1" x14ac:dyDescent="0.3">
      <c r="B257" s="7">
        <f t="shared" si="3"/>
        <v>253</v>
      </c>
      <c r="C257" s="1571" t="s">
        <v>3625</v>
      </c>
      <c r="D257" s="1579" t="s">
        <v>3626</v>
      </c>
      <c r="E257" s="1571" t="s">
        <v>3624</v>
      </c>
      <c r="F257" s="1585">
        <v>0</v>
      </c>
      <c r="G257" s="956"/>
      <c r="H257" s="1564"/>
      <c r="I257" s="1531"/>
      <c r="J257" s="946"/>
      <c r="K257" s="1584" t="s">
        <v>5251</v>
      </c>
      <c r="L257" s="159" t="s">
        <v>5630</v>
      </c>
    </row>
    <row r="258" spans="2:12" hidden="1" x14ac:dyDescent="0.3">
      <c r="B258" s="7">
        <f t="shared" si="3"/>
        <v>254</v>
      </c>
      <c r="C258" s="1572" t="s">
        <v>3724</v>
      </c>
      <c r="D258" s="1573" t="s">
        <v>3725</v>
      </c>
      <c r="E258" s="1572" t="s">
        <v>3624</v>
      </c>
      <c r="F258" s="1575">
        <v>0</v>
      </c>
      <c r="G258" s="956"/>
      <c r="H258" s="1564"/>
      <c r="I258" s="1531"/>
      <c r="J258" s="946"/>
      <c r="K258" s="1578"/>
      <c r="L258" s="159" t="s">
        <v>5630</v>
      </c>
    </row>
    <row r="259" spans="2:12" hidden="1" x14ac:dyDescent="0.3">
      <c r="B259" s="7">
        <f t="shared" si="3"/>
        <v>255</v>
      </c>
      <c r="C259" s="1572" t="s">
        <v>3726</v>
      </c>
      <c r="D259" s="1573" t="s">
        <v>3727</v>
      </c>
      <c r="E259" s="1572" t="s">
        <v>3624</v>
      </c>
      <c r="F259" s="1575">
        <v>0</v>
      </c>
      <c r="G259" s="956"/>
      <c r="H259" s="1564"/>
      <c r="I259" s="1531"/>
      <c r="J259" s="946"/>
      <c r="K259" s="1578"/>
      <c r="L259" s="159" t="s">
        <v>5630</v>
      </c>
    </row>
    <row r="260" spans="2:12" hidden="1" x14ac:dyDescent="0.3">
      <c r="B260" s="7">
        <f t="shared" si="3"/>
        <v>256</v>
      </c>
      <c r="C260" s="1571" t="s">
        <v>3728</v>
      </c>
      <c r="D260" s="1579" t="s">
        <v>3729</v>
      </c>
      <c r="E260" s="1571" t="s">
        <v>3624</v>
      </c>
      <c r="F260" s="1585">
        <v>0</v>
      </c>
      <c r="G260" s="956"/>
      <c r="H260" s="1564"/>
      <c r="I260" s="1531"/>
      <c r="J260" s="946"/>
      <c r="K260" s="1578"/>
      <c r="L260" s="159" t="s">
        <v>5630</v>
      </c>
    </row>
    <row r="261" spans="2:12" hidden="1" x14ac:dyDescent="0.3">
      <c r="B261" s="7">
        <f t="shared" si="3"/>
        <v>257</v>
      </c>
      <c r="C261" s="1571" t="s">
        <v>3627</v>
      </c>
      <c r="D261" s="1579" t="s">
        <v>3628</v>
      </c>
      <c r="E261" s="1571" t="s">
        <v>3610</v>
      </c>
      <c r="F261" s="1585">
        <v>850</v>
      </c>
      <c r="G261" s="956"/>
      <c r="H261" s="1564"/>
      <c r="I261" s="1531"/>
      <c r="J261" s="946"/>
      <c r="K261" s="1584"/>
      <c r="L261" s="159" t="s">
        <v>5630</v>
      </c>
    </row>
    <row r="262" spans="2:12" hidden="1" x14ac:dyDescent="0.3">
      <c r="B262" s="7">
        <f t="shared" si="3"/>
        <v>258</v>
      </c>
      <c r="C262" s="1571" t="s">
        <v>3629</v>
      </c>
      <c r="D262" s="1579" t="s">
        <v>3630</v>
      </c>
      <c r="E262" s="1571" t="s">
        <v>3631</v>
      </c>
      <c r="F262" s="1585">
        <v>140</v>
      </c>
      <c r="G262" s="956"/>
      <c r="H262" s="1564"/>
      <c r="I262" s="1531"/>
      <c r="J262" s="946"/>
      <c r="K262" s="1584"/>
      <c r="L262" s="159" t="s">
        <v>5630</v>
      </c>
    </row>
    <row r="263" spans="2:12" hidden="1" x14ac:dyDescent="0.3">
      <c r="B263" s="7">
        <f t="shared" ref="B263:B326" si="4">B262+1</f>
        <v>259</v>
      </c>
      <c r="C263" s="1571" t="s">
        <v>3632</v>
      </c>
      <c r="D263" s="1579" t="s">
        <v>3633</v>
      </c>
      <c r="E263" s="1571" t="s">
        <v>3631</v>
      </c>
      <c r="F263" s="1585">
        <v>350</v>
      </c>
      <c r="G263" s="956"/>
      <c r="H263" s="1564"/>
      <c r="I263" s="1531"/>
      <c r="J263" s="946"/>
      <c r="K263" s="1584"/>
      <c r="L263" s="159" t="s">
        <v>5630</v>
      </c>
    </row>
    <row r="264" spans="2:12" hidden="1" x14ac:dyDescent="0.3">
      <c r="B264" s="7">
        <f t="shared" si="4"/>
        <v>260</v>
      </c>
      <c r="C264" s="1571" t="s">
        <v>3634</v>
      </c>
      <c r="D264" s="1579" t="s">
        <v>3635</v>
      </c>
      <c r="E264" s="1571" t="s">
        <v>3631</v>
      </c>
      <c r="F264" s="1585">
        <v>349</v>
      </c>
      <c r="G264" s="956"/>
      <c r="H264" s="1564"/>
      <c r="I264" s="1531"/>
      <c r="J264" s="946"/>
      <c r="K264" s="1584"/>
      <c r="L264" s="159" t="s">
        <v>5630</v>
      </c>
    </row>
    <row r="265" spans="2:12" hidden="1" x14ac:dyDescent="0.3">
      <c r="B265" s="7">
        <f t="shared" si="4"/>
        <v>261</v>
      </c>
      <c r="C265" s="1571" t="s">
        <v>3636</v>
      </c>
      <c r="D265" s="1579" t="s">
        <v>3637</v>
      </c>
      <c r="E265" s="1571" t="s">
        <v>3638</v>
      </c>
      <c r="F265" s="1585">
        <v>372.9</v>
      </c>
      <c r="G265" s="956"/>
      <c r="H265" s="1564"/>
      <c r="I265" s="1531"/>
      <c r="J265" s="946"/>
      <c r="K265" s="1584"/>
      <c r="L265" s="159" t="s">
        <v>5630</v>
      </c>
    </row>
    <row r="266" spans="2:12" hidden="1" x14ac:dyDescent="0.3">
      <c r="B266" s="7">
        <f t="shared" si="4"/>
        <v>262</v>
      </c>
      <c r="C266" s="1571" t="s">
        <v>3639</v>
      </c>
      <c r="D266" s="1579" t="s">
        <v>3640</v>
      </c>
      <c r="E266" s="1571" t="s">
        <v>3638</v>
      </c>
      <c r="F266" s="1585">
        <v>984.95</v>
      </c>
      <c r="G266" s="956"/>
      <c r="H266" s="1564"/>
      <c r="I266" s="1531"/>
      <c r="J266" s="946"/>
      <c r="K266" s="1584"/>
      <c r="L266" s="159" t="s">
        <v>5630</v>
      </c>
    </row>
    <row r="267" spans="2:12" hidden="1" x14ac:dyDescent="0.3">
      <c r="B267" s="7">
        <f t="shared" si="4"/>
        <v>263</v>
      </c>
      <c r="C267" s="1571" t="s">
        <v>3641</v>
      </c>
      <c r="D267" s="1579" t="s">
        <v>3642</v>
      </c>
      <c r="E267" s="1571" t="s">
        <v>3638</v>
      </c>
      <c r="F267" s="1585">
        <v>984.95</v>
      </c>
      <c r="G267" s="956"/>
      <c r="H267" s="1564"/>
      <c r="I267" s="1531"/>
      <c r="J267" s="946"/>
      <c r="K267" s="1584"/>
      <c r="L267" s="159" t="s">
        <v>5630</v>
      </c>
    </row>
    <row r="268" spans="2:12" hidden="1" x14ac:dyDescent="0.3">
      <c r="B268" s="7">
        <f t="shared" si="4"/>
        <v>264</v>
      </c>
      <c r="C268" s="1571" t="s">
        <v>3643</v>
      </c>
      <c r="D268" s="1579" t="s">
        <v>3644</v>
      </c>
      <c r="E268" s="1571" t="s">
        <v>3631</v>
      </c>
      <c r="F268" s="1585">
        <v>1100</v>
      </c>
      <c r="G268" s="956"/>
      <c r="H268" s="1564"/>
      <c r="I268" s="1531"/>
      <c r="J268" s="946"/>
      <c r="K268" s="1584"/>
      <c r="L268" s="159" t="s">
        <v>5630</v>
      </c>
    </row>
    <row r="269" spans="2:12" hidden="1" x14ac:dyDescent="0.3">
      <c r="B269" s="7">
        <f t="shared" si="4"/>
        <v>265</v>
      </c>
      <c r="C269" s="1571" t="s">
        <v>3645</v>
      </c>
      <c r="D269" s="1579" t="s">
        <v>3646</v>
      </c>
      <c r="E269" s="1571" t="s">
        <v>3631</v>
      </c>
      <c r="F269" s="1585">
        <v>825</v>
      </c>
      <c r="G269" s="956"/>
      <c r="H269" s="1564"/>
      <c r="I269" s="1531"/>
      <c r="J269" s="946"/>
      <c r="K269" s="1583"/>
      <c r="L269" s="159" t="s">
        <v>5630</v>
      </c>
    </row>
    <row r="270" spans="2:12" hidden="1" x14ac:dyDescent="0.3">
      <c r="B270" s="7">
        <f t="shared" si="4"/>
        <v>266</v>
      </c>
      <c r="C270" s="1571" t="s">
        <v>3647</v>
      </c>
      <c r="D270" s="1579" t="s">
        <v>3648</v>
      </c>
      <c r="E270" s="1586">
        <v>39478</v>
      </c>
      <c r="F270" s="1585">
        <v>64</v>
      </c>
      <c r="G270" s="956"/>
      <c r="H270" s="1564"/>
      <c r="I270" s="1531"/>
      <c r="J270" s="946"/>
      <c r="K270" s="1583"/>
      <c r="L270" s="159" t="s">
        <v>5630</v>
      </c>
    </row>
    <row r="271" spans="2:12" hidden="1" x14ac:dyDescent="0.3">
      <c r="B271" s="7">
        <f t="shared" si="4"/>
        <v>267</v>
      </c>
      <c r="C271" s="1571" t="s">
        <v>3649</v>
      </c>
      <c r="D271" s="1579" t="s">
        <v>3650</v>
      </c>
      <c r="E271" s="1571" t="s">
        <v>856</v>
      </c>
      <c r="F271" s="1585">
        <v>0</v>
      </c>
      <c r="G271" s="956"/>
      <c r="H271" s="1564"/>
      <c r="I271" s="1531"/>
      <c r="J271" s="946"/>
      <c r="K271" s="1583"/>
      <c r="L271" s="159" t="s">
        <v>5630</v>
      </c>
    </row>
    <row r="272" spans="2:12" hidden="1" x14ac:dyDescent="0.3">
      <c r="B272" s="7">
        <f t="shared" si="4"/>
        <v>268</v>
      </c>
      <c r="C272" s="1571" t="s">
        <v>3651</v>
      </c>
      <c r="D272" s="1579" t="s">
        <v>3614</v>
      </c>
      <c r="E272" s="1571" t="s">
        <v>3610</v>
      </c>
      <c r="F272" s="1585">
        <v>64</v>
      </c>
      <c r="G272" s="956"/>
      <c r="H272" s="1564"/>
      <c r="I272" s="1531"/>
      <c r="J272" s="946"/>
      <c r="K272" s="1583"/>
      <c r="L272" s="159" t="s">
        <v>5630</v>
      </c>
    </row>
    <row r="273" spans="2:12" hidden="1" x14ac:dyDescent="0.3">
      <c r="B273" s="7">
        <f t="shared" si="4"/>
        <v>269</v>
      </c>
      <c r="C273" s="1571" t="s">
        <v>3652</v>
      </c>
      <c r="D273" s="1579" t="s">
        <v>3650</v>
      </c>
      <c r="E273" s="1571" t="s">
        <v>391</v>
      </c>
      <c r="F273" s="1585">
        <v>0</v>
      </c>
      <c r="G273" s="956"/>
      <c r="H273" s="1564"/>
      <c r="I273" s="1531"/>
      <c r="J273" s="946"/>
      <c r="K273" s="1583"/>
      <c r="L273" s="159" t="s">
        <v>5630</v>
      </c>
    </row>
    <row r="274" spans="2:12" hidden="1" x14ac:dyDescent="0.3">
      <c r="B274" s="7">
        <f t="shared" si="4"/>
        <v>270</v>
      </c>
      <c r="C274" s="1572" t="s">
        <v>3653</v>
      </c>
      <c r="D274" s="1573" t="s">
        <v>3654</v>
      </c>
      <c r="E274" s="1572" t="s">
        <v>856</v>
      </c>
      <c r="F274" s="1575">
        <v>0</v>
      </c>
      <c r="G274" s="956"/>
      <c r="H274" s="1564"/>
      <c r="I274" s="1531"/>
      <c r="J274" s="946"/>
      <c r="K274" s="1583" t="s">
        <v>5248</v>
      </c>
      <c r="L274" s="159" t="s">
        <v>5630</v>
      </c>
    </row>
    <row r="275" spans="2:12" hidden="1" x14ac:dyDescent="0.3">
      <c r="B275" s="7">
        <f t="shared" si="4"/>
        <v>271</v>
      </c>
      <c r="C275" s="1572" t="s">
        <v>3655</v>
      </c>
      <c r="D275" s="1573" t="s">
        <v>3654</v>
      </c>
      <c r="E275" s="1572" t="s">
        <v>3624</v>
      </c>
      <c r="F275" s="1575">
        <v>0</v>
      </c>
      <c r="G275" s="956"/>
      <c r="H275" s="1564"/>
      <c r="I275" s="1531"/>
      <c r="J275" s="946"/>
      <c r="K275" s="1583" t="s">
        <v>5248</v>
      </c>
      <c r="L275" s="159" t="s">
        <v>5630</v>
      </c>
    </row>
    <row r="276" spans="2:12" hidden="1" x14ac:dyDescent="0.3">
      <c r="B276" s="7">
        <f t="shared" si="4"/>
        <v>272</v>
      </c>
      <c r="C276" s="1572" t="s">
        <v>3656</v>
      </c>
      <c r="D276" s="1573" t="s">
        <v>3648</v>
      </c>
      <c r="E276" s="1572" t="s">
        <v>391</v>
      </c>
      <c r="F276" s="1575">
        <v>0</v>
      </c>
      <c r="G276" s="956"/>
      <c r="H276" s="1564"/>
      <c r="I276" s="1531"/>
      <c r="J276" s="946"/>
      <c r="K276" s="1583" t="s">
        <v>5248</v>
      </c>
      <c r="L276" s="159" t="s">
        <v>5630</v>
      </c>
    </row>
    <row r="277" spans="2:12" hidden="1" x14ac:dyDescent="0.3">
      <c r="B277" s="7">
        <f t="shared" si="4"/>
        <v>273</v>
      </c>
      <c r="C277" s="1572" t="s">
        <v>3657</v>
      </c>
      <c r="D277" s="1573" t="s">
        <v>3612</v>
      </c>
      <c r="E277" s="1572" t="s">
        <v>391</v>
      </c>
      <c r="F277" s="1575">
        <v>0</v>
      </c>
      <c r="G277" s="956"/>
      <c r="H277" s="1564"/>
      <c r="I277" s="1531"/>
      <c r="J277" s="946"/>
      <c r="K277" s="1583"/>
      <c r="L277" s="159" t="s">
        <v>5630</v>
      </c>
    </row>
    <row r="278" spans="2:12" hidden="1" x14ac:dyDescent="0.3">
      <c r="B278" s="7">
        <f t="shared" si="4"/>
        <v>274</v>
      </c>
      <c r="C278" s="1572" t="s">
        <v>3658</v>
      </c>
      <c r="D278" s="1573" t="s">
        <v>3659</v>
      </c>
      <c r="E278" s="1572" t="s">
        <v>3610</v>
      </c>
      <c r="F278" s="1575">
        <v>49</v>
      </c>
      <c r="G278" s="956"/>
      <c r="H278" s="1564"/>
      <c r="I278" s="1531"/>
      <c r="J278" s="946" t="s">
        <v>540</v>
      </c>
      <c r="K278" s="1583"/>
      <c r="L278" s="159" t="s">
        <v>5630</v>
      </c>
    </row>
    <row r="279" spans="2:12" hidden="1" x14ac:dyDescent="0.3">
      <c r="B279" s="7">
        <f t="shared" si="4"/>
        <v>275</v>
      </c>
      <c r="C279" s="1572" t="s">
        <v>3660</v>
      </c>
      <c r="D279" s="1573" t="s">
        <v>3661</v>
      </c>
      <c r="E279" s="1572" t="s">
        <v>391</v>
      </c>
      <c r="F279" s="1575">
        <v>0</v>
      </c>
      <c r="G279" s="956"/>
      <c r="H279" s="1564"/>
      <c r="I279" s="1531"/>
      <c r="J279" s="946"/>
      <c r="K279" s="1583" t="s">
        <v>5248</v>
      </c>
      <c r="L279" s="159" t="s">
        <v>5630</v>
      </c>
    </row>
    <row r="280" spans="2:12" hidden="1" x14ac:dyDescent="0.3">
      <c r="B280" s="7">
        <f t="shared" si="4"/>
        <v>276</v>
      </c>
      <c r="C280" s="1572" t="s">
        <v>3732</v>
      </c>
      <c r="D280" s="1573" t="s">
        <v>3733</v>
      </c>
      <c r="E280" s="1572" t="s">
        <v>391</v>
      </c>
      <c r="F280" s="1575">
        <v>0</v>
      </c>
      <c r="G280" s="1509"/>
      <c r="H280" s="1509"/>
      <c r="I280" s="1509"/>
      <c r="J280" s="1511"/>
      <c r="K280" s="1578"/>
      <c r="L280" s="159" t="s">
        <v>5630</v>
      </c>
    </row>
    <row r="281" spans="2:12" hidden="1" x14ac:dyDescent="0.3">
      <c r="B281" s="7">
        <f t="shared" si="4"/>
        <v>277</v>
      </c>
      <c r="C281" s="1572" t="s">
        <v>3662</v>
      </c>
      <c r="D281" s="1573" t="s">
        <v>3612</v>
      </c>
      <c r="E281" s="1572" t="s">
        <v>391</v>
      </c>
      <c r="F281" s="1575">
        <v>0</v>
      </c>
      <c r="G281" s="956"/>
      <c r="H281" s="1564"/>
      <c r="I281" s="1531"/>
      <c r="J281" s="946"/>
      <c r="K281" s="1583"/>
      <c r="L281" s="159" t="s">
        <v>5630</v>
      </c>
    </row>
    <row r="282" spans="2:12" hidden="1" x14ac:dyDescent="0.3">
      <c r="B282" s="7">
        <f t="shared" si="4"/>
        <v>278</v>
      </c>
      <c r="C282" s="1572" t="s">
        <v>3663</v>
      </c>
      <c r="D282" s="1573" t="s">
        <v>3664</v>
      </c>
      <c r="E282" s="1572" t="s">
        <v>3624</v>
      </c>
      <c r="F282" s="1575">
        <v>0</v>
      </c>
      <c r="G282" s="956"/>
      <c r="H282" s="1564"/>
      <c r="I282" s="1531"/>
      <c r="J282" s="946"/>
      <c r="K282" s="1583"/>
      <c r="L282" s="159" t="s">
        <v>5630</v>
      </c>
    </row>
    <row r="283" spans="2:12" hidden="1" x14ac:dyDescent="0.3">
      <c r="B283" s="7">
        <f t="shared" si="4"/>
        <v>279</v>
      </c>
      <c r="C283" s="1572" t="s">
        <v>3665</v>
      </c>
      <c r="D283" s="1573" t="s">
        <v>3614</v>
      </c>
      <c r="E283" s="1572" t="s">
        <v>391</v>
      </c>
      <c r="F283" s="1575">
        <v>0</v>
      </c>
      <c r="G283" s="956"/>
      <c r="H283" s="1564"/>
      <c r="I283" s="1531"/>
      <c r="J283" s="946"/>
      <c r="K283" s="1583" t="s">
        <v>5252</v>
      </c>
      <c r="L283" s="159" t="s">
        <v>5630</v>
      </c>
    </row>
    <row r="284" spans="2:12" hidden="1" x14ac:dyDescent="0.3">
      <c r="B284" s="7">
        <f t="shared" si="4"/>
        <v>280</v>
      </c>
      <c r="C284" s="1572" t="s">
        <v>3666</v>
      </c>
      <c r="D284" s="1573" t="s">
        <v>3614</v>
      </c>
      <c r="E284" s="1572" t="s">
        <v>391</v>
      </c>
      <c r="F284" s="1575">
        <v>0</v>
      </c>
      <c r="G284" s="956"/>
      <c r="H284" s="1564"/>
      <c r="I284" s="1531"/>
      <c r="J284" s="946"/>
      <c r="K284" s="1583" t="s">
        <v>5253</v>
      </c>
      <c r="L284" s="159" t="s">
        <v>5630</v>
      </c>
    </row>
    <row r="285" spans="2:12" hidden="1" x14ac:dyDescent="0.3">
      <c r="B285" s="7">
        <f t="shared" si="4"/>
        <v>281</v>
      </c>
      <c r="C285" s="1572" t="s">
        <v>3667</v>
      </c>
      <c r="D285" s="1573" t="s">
        <v>3609</v>
      </c>
      <c r="E285" s="1572" t="s">
        <v>3610</v>
      </c>
      <c r="F285" s="1575">
        <v>260</v>
      </c>
      <c r="G285" s="956"/>
      <c r="H285" s="1564"/>
      <c r="I285" s="1531"/>
      <c r="J285" s="946"/>
      <c r="K285" s="1583"/>
      <c r="L285" s="159" t="s">
        <v>5630</v>
      </c>
    </row>
    <row r="286" spans="2:12" hidden="1" x14ac:dyDescent="0.3">
      <c r="B286" s="7">
        <f t="shared" si="4"/>
        <v>282</v>
      </c>
      <c r="C286" s="1572" t="s">
        <v>3668</v>
      </c>
      <c r="D286" s="1573" t="s">
        <v>5270</v>
      </c>
      <c r="E286" s="1572" t="s">
        <v>3610</v>
      </c>
      <c r="F286" s="1575">
        <v>247.5</v>
      </c>
      <c r="G286" s="956"/>
      <c r="H286" s="1564"/>
      <c r="I286" s="1531"/>
      <c r="J286" s="946"/>
      <c r="K286" s="1583"/>
      <c r="L286" s="159" t="s">
        <v>5630</v>
      </c>
    </row>
    <row r="287" spans="2:12" hidden="1" x14ac:dyDescent="0.3">
      <c r="B287" s="7">
        <f t="shared" si="4"/>
        <v>283</v>
      </c>
      <c r="C287" s="1572" t="s">
        <v>3669</v>
      </c>
      <c r="D287" s="1573" t="s">
        <v>3659</v>
      </c>
      <c r="E287" s="1572" t="s">
        <v>3610</v>
      </c>
      <c r="F287" s="1575">
        <v>49</v>
      </c>
      <c r="G287" s="956"/>
      <c r="H287" s="1564"/>
      <c r="I287" s="1531"/>
      <c r="J287" s="946"/>
      <c r="K287" s="1583"/>
      <c r="L287" s="159" t="s">
        <v>5630</v>
      </c>
    </row>
    <row r="288" spans="2:12" hidden="1" x14ac:dyDescent="0.3">
      <c r="B288" s="7">
        <f t="shared" si="4"/>
        <v>284</v>
      </c>
      <c r="C288" s="1572" t="s">
        <v>3670</v>
      </c>
      <c r="D288" s="1573" t="s">
        <v>3607</v>
      </c>
      <c r="E288" s="1572" t="s">
        <v>391</v>
      </c>
      <c r="F288" s="1575">
        <v>0</v>
      </c>
      <c r="G288" s="956"/>
      <c r="H288" s="1564"/>
      <c r="I288" s="1531"/>
      <c r="J288" s="946"/>
      <c r="K288" s="1583"/>
      <c r="L288" s="159" t="s">
        <v>5630</v>
      </c>
    </row>
    <row r="289" spans="2:12" hidden="1" x14ac:dyDescent="0.3">
      <c r="B289" s="7">
        <f t="shared" si="4"/>
        <v>285</v>
      </c>
      <c r="C289" s="1572" t="s">
        <v>3671</v>
      </c>
      <c r="D289" s="1573" t="s">
        <v>3609</v>
      </c>
      <c r="E289" s="1572" t="s">
        <v>394</v>
      </c>
      <c r="F289" s="1575">
        <v>0</v>
      </c>
      <c r="G289" s="956"/>
      <c r="H289" s="1564"/>
      <c r="I289" s="1531"/>
      <c r="J289" s="946"/>
      <c r="K289" s="1583"/>
      <c r="L289" s="159" t="s">
        <v>5630</v>
      </c>
    </row>
    <row r="290" spans="2:12" hidden="1" x14ac:dyDescent="0.3">
      <c r="B290" s="7">
        <f t="shared" si="4"/>
        <v>286</v>
      </c>
      <c r="C290" s="1572" t="s">
        <v>3672</v>
      </c>
      <c r="D290" s="1573" t="s">
        <v>3614</v>
      </c>
      <c r="E290" s="1572" t="s">
        <v>394</v>
      </c>
      <c r="F290" s="1575">
        <v>0</v>
      </c>
      <c r="G290" s="956"/>
      <c r="H290" s="1564"/>
      <c r="I290" s="1531"/>
      <c r="J290" s="946"/>
      <c r="K290" s="1583"/>
      <c r="L290" s="159" t="s">
        <v>5630</v>
      </c>
    </row>
    <row r="291" spans="2:12" hidden="1" x14ac:dyDescent="0.3">
      <c r="B291" s="7">
        <f t="shared" si="4"/>
        <v>287</v>
      </c>
      <c r="C291" s="1572" t="s">
        <v>3673</v>
      </c>
      <c r="D291" s="1573" t="s">
        <v>3609</v>
      </c>
      <c r="E291" s="1572" t="s">
        <v>394</v>
      </c>
      <c r="F291" s="1575">
        <v>0</v>
      </c>
      <c r="G291" s="956"/>
      <c r="H291" s="1564"/>
      <c r="I291" s="1531"/>
      <c r="J291" s="946"/>
      <c r="K291" s="1583"/>
      <c r="L291" s="159" t="s">
        <v>5630</v>
      </c>
    </row>
    <row r="292" spans="2:12" hidden="1" x14ac:dyDescent="0.3">
      <c r="B292" s="7">
        <f t="shared" si="4"/>
        <v>288</v>
      </c>
      <c r="C292" s="1572" t="s">
        <v>3674</v>
      </c>
      <c r="D292" s="1573" t="s">
        <v>3623</v>
      </c>
      <c r="E292" s="1574">
        <v>40619</v>
      </c>
      <c r="F292" s="1575">
        <v>90</v>
      </c>
      <c r="G292" s="956"/>
      <c r="H292" s="1564"/>
      <c r="I292" s="1531"/>
      <c r="J292" s="946"/>
      <c r="K292" s="1583"/>
      <c r="L292" s="159" t="s">
        <v>5630</v>
      </c>
    </row>
    <row r="293" spans="2:12" hidden="1" x14ac:dyDescent="0.3">
      <c r="B293" s="7">
        <f t="shared" si="4"/>
        <v>289</v>
      </c>
      <c r="C293" s="1572" t="s">
        <v>3675</v>
      </c>
      <c r="D293" s="1573" t="s">
        <v>3623</v>
      </c>
      <c r="E293" s="1574">
        <v>40619</v>
      </c>
      <c r="F293" s="1575">
        <v>90</v>
      </c>
      <c r="G293" s="956"/>
      <c r="H293" s="1564"/>
      <c r="I293" s="1531"/>
      <c r="J293" s="946"/>
      <c r="K293" s="1583"/>
      <c r="L293" s="159" t="s">
        <v>5630</v>
      </c>
    </row>
    <row r="294" spans="2:12" hidden="1" x14ac:dyDescent="0.3">
      <c r="B294" s="7">
        <f t="shared" si="4"/>
        <v>290</v>
      </c>
      <c r="C294" s="1572" t="s">
        <v>3676</v>
      </c>
      <c r="D294" s="1573" t="s">
        <v>3623</v>
      </c>
      <c r="E294" s="1574">
        <v>40619</v>
      </c>
      <c r="F294" s="1575">
        <v>90</v>
      </c>
      <c r="G294" s="956"/>
      <c r="H294" s="1564"/>
      <c r="I294" s="1531"/>
      <c r="J294" s="946"/>
      <c r="K294" s="1583"/>
      <c r="L294" s="159" t="s">
        <v>5630</v>
      </c>
    </row>
    <row r="295" spans="2:12" hidden="1" x14ac:dyDescent="0.3">
      <c r="B295" s="7">
        <f t="shared" si="4"/>
        <v>291</v>
      </c>
      <c r="C295" s="1572" t="s">
        <v>3677</v>
      </c>
      <c r="D295" s="1579" t="s">
        <v>5243</v>
      </c>
      <c r="E295" s="1574">
        <v>41535</v>
      </c>
      <c r="F295" s="1575">
        <v>39.549999999999997</v>
      </c>
      <c r="G295" s="956"/>
      <c r="H295" s="1564"/>
      <c r="I295" s="1531"/>
      <c r="J295" s="946" t="s">
        <v>70</v>
      </c>
      <c r="K295" s="1583"/>
      <c r="L295" s="159" t="s">
        <v>5630</v>
      </c>
    </row>
    <row r="296" spans="2:12" hidden="1" x14ac:dyDescent="0.3">
      <c r="B296" s="7">
        <f t="shared" si="4"/>
        <v>292</v>
      </c>
      <c r="C296" s="1572" t="s">
        <v>3678</v>
      </c>
      <c r="D296" s="1579" t="s">
        <v>5244</v>
      </c>
      <c r="E296" s="1574">
        <v>41535</v>
      </c>
      <c r="F296" s="1575">
        <v>39.549999999999997</v>
      </c>
      <c r="G296" s="956"/>
      <c r="H296" s="1564"/>
      <c r="I296" s="1531"/>
      <c r="J296" s="946" t="s">
        <v>70</v>
      </c>
      <c r="K296" s="1583"/>
      <c r="L296" s="159" t="s">
        <v>5630</v>
      </c>
    </row>
    <row r="297" spans="2:12" hidden="1" x14ac:dyDescent="0.3">
      <c r="B297" s="7">
        <f t="shared" si="4"/>
        <v>293</v>
      </c>
      <c r="C297" s="1572" t="s">
        <v>3679</v>
      </c>
      <c r="D297" s="1579" t="s">
        <v>5241</v>
      </c>
      <c r="E297" s="1574">
        <v>41535</v>
      </c>
      <c r="F297" s="1575">
        <v>29.38</v>
      </c>
      <c r="G297" s="956"/>
      <c r="H297" s="1564"/>
      <c r="I297" s="1531"/>
      <c r="J297" s="946" t="s">
        <v>70</v>
      </c>
      <c r="K297" s="1583"/>
      <c r="L297" s="159" t="s">
        <v>5630</v>
      </c>
    </row>
    <row r="298" spans="2:12" hidden="1" x14ac:dyDescent="0.3">
      <c r="B298" s="7">
        <f t="shared" si="4"/>
        <v>294</v>
      </c>
      <c r="C298" s="1572" t="s">
        <v>3680</v>
      </c>
      <c r="D298" s="1579" t="s">
        <v>5242</v>
      </c>
      <c r="E298" s="1574">
        <v>41535</v>
      </c>
      <c r="F298" s="1575">
        <v>39.549999999999997</v>
      </c>
      <c r="G298" s="956"/>
      <c r="H298" s="1564"/>
      <c r="I298" s="1531"/>
      <c r="J298" s="946" t="s">
        <v>70</v>
      </c>
      <c r="K298" s="1583"/>
      <c r="L298" s="159" t="s">
        <v>5630</v>
      </c>
    </row>
    <row r="299" spans="2:12" hidden="1" x14ac:dyDescent="0.3">
      <c r="B299" s="7">
        <f t="shared" si="4"/>
        <v>295</v>
      </c>
      <c r="C299" s="1572" t="s">
        <v>3681</v>
      </c>
      <c r="D299" s="1579" t="s">
        <v>3682</v>
      </c>
      <c r="E299" s="1574"/>
      <c r="F299" s="1575"/>
      <c r="G299" s="956"/>
      <c r="H299" s="1564"/>
      <c r="I299" s="1531"/>
      <c r="J299" s="946" t="s">
        <v>70</v>
      </c>
      <c r="K299" s="1571"/>
      <c r="L299" s="159" t="s">
        <v>5630</v>
      </c>
    </row>
    <row r="300" spans="2:12" hidden="1" x14ac:dyDescent="0.3">
      <c r="B300" s="7">
        <f t="shared" si="4"/>
        <v>296</v>
      </c>
      <c r="C300" s="1572" t="s">
        <v>3683</v>
      </c>
      <c r="D300" s="1579" t="s">
        <v>3612</v>
      </c>
      <c r="E300" s="1574">
        <v>42004</v>
      </c>
      <c r="F300" s="1572"/>
      <c r="G300" s="956"/>
      <c r="H300" s="1564"/>
      <c r="I300" s="1531"/>
      <c r="J300" s="946"/>
      <c r="K300" s="1571"/>
      <c r="L300" s="159" t="s">
        <v>5630</v>
      </c>
    </row>
    <row r="301" spans="2:12" hidden="1" x14ac:dyDescent="0.3">
      <c r="B301" s="7">
        <f t="shared" si="4"/>
        <v>297</v>
      </c>
      <c r="C301" s="1572" t="s">
        <v>5258</v>
      </c>
      <c r="D301" s="1579" t="s">
        <v>5259</v>
      </c>
      <c r="E301" s="1574"/>
      <c r="F301" s="1572"/>
      <c r="G301" s="956"/>
      <c r="H301" s="1564"/>
      <c r="I301" s="1531"/>
      <c r="J301" s="946"/>
      <c r="K301" s="1571"/>
      <c r="L301" s="159" t="s">
        <v>5630</v>
      </c>
    </row>
    <row r="302" spans="2:12" hidden="1" x14ac:dyDescent="0.3">
      <c r="B302" s="7">
        <f t="shared" si="4"/>
        <v>298</v>
      </c>
      <c r="C302" s="961" t="s">
        <v>4085</v>
      </c>
      <c r="D302" s="1486" t="s">
        <v>4009</v>
      </c>
      <c r="E302" s="1487">
        <v>44259</v>
      </c>
      <c r="F302" s="1539">
        <v>245</v>
      </c>
      <c r="G302" s="956"/>
      <c r="H302" s="1489"/>
      <c r="I302" s="946"/>
      <c r="J302" s="946" t="s">
        <v>70</v>
      </c>
      <c r="K302" s="953" t="s">
        <v>4464</v>
      </c>
      <c r="L302" s="159" t="s">
        <v>5630</v>
      </c>
    </row>
    <row r="303" spans="2:12" hidden="1" x14ac:dyDescent="0.3">
      <c r="B303" s="7">
        <f t="shared" si="4"/>
        <v>299</v>
      </c>
      <c r="C303" s="1572" t="s">
        <v>3683</v>
      </c>
      <c r="D303" s="1573" t="s">
        <v>3956</v>
      </c>
      <c r="E303" s="1574">
        <v>43600</v>
      </c>
      <c r="F303" s="1575">
        <v>155</v>
      </c>
      <c r="G303" s="956"/>
      <c r="H303" s="1564"/>
      <c r="I303" s="1531"/>
      <c r="J303" s="946"/>
      <c r="K303" s="1571" t="s">
        <v>5250</v>
      </c>
      <c r="L303" s="159" t="s">
        <v>5630</v>
      </c>
    </row>
    <row r="304" spans="2:12" hidden="1" x14ac:dyDescent="0.3">
      <c r="B304" s="7">
        <f t="shared" si="4"/>
        <v>300</v>
      </c>
      <c r="C304" s="1572" t="s">
        <v>3944</v>
      </c>
      <c r="D304" s="1573" t="s">
        <v>3956</v>
      </c>
      <c r="E304" s="1574">
        <v>43600</v>
      </c>
      <c r="F304" s="1575">
        <v>155</v>
      </c>
      <c r="G304" s="956"/>
      <c r="H304" s="1564"/>
      <c r="I304" s="1531"/>
      <c r="J304" s="946"/>
      <c r="K304" s="1571"/>
      <c r="L304" s="159" t="s">
        <v>5630</v>
      </c>
    </row>
    <row r="305" spans="2:12" hidden="1" x14ac:dyDescent="0.3">
      <c r="B305" s="7">
        <f t="shared" si="4"/>
        <v>301</v>
      </c>
      <c r="C305" s="1572" t="s">
        <v>3945</v>
      </c>
      <c r="D305" s="1573" t="s">
        <v>3956</v>
      </c>
      <c r="E305" s="1574">
        <v>43600</v>
      </c>
      <c r="F305" s="1575">
        <v>155</v>
      </c>
      <c r="G305" s="956"/>
      <c r="H305" s="1564"/>
      <c r="I305" s="1531"/>
      <c r="J305" s="946"/>
      <c r="K305" s="1571"/>
      <c r="L305" s="159" t="s">
        <v>5630</v>
      </c>
    </row>
    <row r="306" spans="2:12" hidden="1" x14ac:dyDescent="0.3">
      <c r="B306" s="7">
        <f t="shared" si="4"/>
        <v>302</v>
      </c>
      <c r="C306" s="1572" t="s">
        <v>3946</v>
      </c>
      <c r="D306" s="1573" t="s">
        <v>3956</v>
      </c>
      <c r="E306" s="1574">
        <v>43600</v>
      </c>
      <c r="F306" s="1575">
        <v>155</v>
      </c>
      <c r="G306" s="956"/>
      <c r="H306" s="1564"/>
      <c r="I306" s="1531"/>
      <c r="J306" s="946"/>
      <c r="K306" s="1571"/>
      <c r="L306" s="159" t="s">
        <v>5630</v>
      </c>
    </row>
    <row r="307" spans="2:12" hidden="1" x14ac:dyDescent="0.3">
      <c r="B307" s="7">
        <f t="shared" si="4"/>
        <v>303</v>
      </c>
      <c r="C307" s="1572" t="s">
        <v>3947</v>
      </c>
      <c r="D307" s="1573" t="s">
        <v>3956</v>
      </c>
      <c r="E307" s="1574">
        <v>43600</v>
      </c>
      <c r="F307" s="1575">
        <v>155</v>
      </c>
      <c r="G307" s="956"/>
      <c r="H307" s="1564"/>
      <c r="I307" s="1531"/>
      <c r="J307" s="946"/>
      <c r="K307" s="1571"/>
      <c r="L307" s="159" t="s">
        <v>5630</v>
      </c>
    </row>
    <row r="308" spans="2:12" hidden="1" x14ac:dyDescent="0.3">
      <c r="B308" s="7">
        <f t="shared" si="4"/>
        <v>304</v>
      </c>
      <c r="C308" s="1572" t="s">
        <v>3948</v>
      </c>
      <c r="D308" s="1573" t="s">
        <v>3956</v>
      </c>
      <c r="E308" s="1574">
        <v>43600</v>
      </c>
      <c r="F308" s="1575">
        <v>155</v>
      </c>
      <c r="G308" s="956"/>
      <c r="H308" s="1564"/>
      <c r="I308" s="1531"/>
      <c r="J308" s="946"/>
      <c r="K308" s="1571"/>
      <c r="L308" s="159" t="s">
        <v>5630</v>
      </c>
    </row>
    <row r="309" spans="2:12" hidden="1" x14ac:dyDescent="0.3">
      <c r="B309" s="7">
        <f t="shared" si="4"/>
        <v>305</v>
      </c>
      <c r="C309" s="1572" t="s">
        <v>3949</v>
      </c>
      <c r="D309" s="1573" t="s">
        <v>3957</v>
      </c>
      <c r="E309" s="1574">
        <v>43600</v>
      </c>
      <c r="F309" s="1575">
        <v>110</v>
      </c>
      <c r="G309" s="956" t="s">
        <v>3958</v>
      </c>
      <c r="H309" s="1564"/>
      <c r="I309" s="1531"/>
      <c r="J309" s="946"/>
      <c r="K309" s="1571"/>
      <c r="L309" s="159" t="s">
        <v>5630</v>
      </c>
    </row>
    <row r="310" spans="2:12" hidden="1" x14ac:dyDescent="0.3">
      <c r="B310" s="7">
        <f t="shared" si="4"/>
        <v>306</v>
      </c>
      <c r="C310" s="1572" t="s">
        <v>3950</v>
      </c>
      <c r="D310" s="1573" t="s">
        <v>3957</v>
      </c>
      <c r="E310" s="1574">
        <v>43600</v>
      </c>
      <c r="F310" s="1575">
        <v>110</v>
      </c>
      <c r="G310" s="956" t="s">
        <v>3958</v>
      </c>
      <c r="H310" s="1564"/>
      <c r="I310" s="1531"/>
      <c r="J310" s="946"/>
      <c r="K310" s="1571"/>
      <c r="L310" s="159" t="s">
        <v>5630</v>
      </c>
    </row>
    <row r="311" spans="2:12" hidden="1" x14ac:dyDescent="0.3">
      <c r="B311" s="7">
        <f t="shared" si="4"/>
        <v>307</v>
      </c>
      <c r="C311" s="1572" t="s">
        <v>3951</v>
      </c>
      <c r="D311" s="1573" t="s">
        <v>3957</v>
      </c>
      <c r="E311" s="1574">
        <v>43600</v>
      </c>
      <c r="F311" s="1575">
        <v>110</v>
      </c>
      <c r="G311" s="956" t="s">
        <v>3958</v>
      </c>
      <c r="H311" s="1564"/>
      <c r="I311" s="1531"/>
      <c r="J311" s="946"/>
      <c r="K311" s="1571"/>
      <c r="L311" s="159" t="s">
        <v>5630</v>
      </c>
    </row>
    <row r="312" spans="2:12" hidden="1" x14ac:dyDescent="0.3">
      <c r="B312" s="7">
        <f t="shared" si="4"/>
        <v>308</v>
      </c>
      <c r="C312" s="1572" t="s">
        <v>3952</v>
      </c>
      <c r="D312" s="1573" t="s">
        <v>3957</v>
      </c>
      <c r="E312" s="1574">
        <v>43600</v>
      </c>
      <c r="F312" s="1575">
        <v>110</v>
      </c>
      <c r="G312" s="956" t="s">
        <v>3958</v>
      </c>
      <c r="H312" s="1564"/>
      <c r="I312" s="1531"/>
      <c r="J312" s="946"/>
      <c r="K312" s="1571"/>
      <c r="L312" s="159" t="s">
        <v>5630</v>
      </c>
    </row>
    <row r="313" spans="2:12" hidden="1" x14ac:dyDescent="0.3">
      <c r="B313" s="7">
        <f t="shared" si="4"/>
        <v>309</v>
      </c>
      <c r="C313" s="1572" t="s">
        <v>3953</v>
      </c>
      <c r="D313" s="1579" t="s">
        <v>3959</v>
      </c>
      <c r="E313" s="1574">
        <v>43600</v>
      </c>
      <c r="F313" s="1575">
        <v>85</v>
      </c>
      <c r="G313" s="956" t="s">
        <v>3960</v>
      </c>
      <c r="H313" s="1564"/>
      <c r="I313" s="1531"/>
      <c r="J313" s="946"/>
      <c r="K313" s="1571"/>
      <c r="L313" s="159" t="s">
        <v>5630</v>
      </c>
    </row>
    <row r="314" spans="2:12" hidden="1" x14ac:dyDescent="0.3">
      <c r="B314" s="7">
        <f t="shared" si="4"/>
        <v>310</v>
      </c>
      <c r="C314" s="1572" t="s">
        <v>3954</v>
      </c>
      <c r="D314" s="1579" t="s">
        <v>3959</v>
      </c>
      <c r="E314" s="1574">
        <v>43600</v>
      </c>
      <c r="F314" s="1575">
        <v>85</v>
      </c>
      <c r="G314" s="956" t="s">
        <v>3960</v>
      </c>
      <c r="H314" s="1564"/>
      <c r="I314" s="1531"/>
      <c r="J314" s="946"/>
      <c r="K314" s="1571"/>
      <c r="L314" s="159" t="s">
        <v>5630</v>
      </c>
    </row>
    <row r="315" spans="2:12" hidden="1" x14ac:dyDescent="0.3">
      <c r="B315" s="7">
        <f t="shared" si="4"/>
        <v>311</v>
      </c>
      <c r="C315" s="1572" t="s">
        <v>3955</v>
      </c>
      <c r="D315" s="1579" t="s">
        <v>3959</v>
      </c>
      <c r="E315" s="1574">
        <v>43600</v>
      </c>
      <c r="F315" s="1575">
        <v>85</v>
      </c>
      <c r="G315" s="956" t="s">
        <v>3960</v>
      </c>
      <c r="H315" s="1564"/>
      <c r="I315" s="1531"/>
      <c r="J315" s="946"/>
      <c r="K315" s="1571"/>
      <c r="L315" s="159" t="s">
        <v>5630</v>
      </c>
    </row>
    <row r="316" spans="2:12" hidden="1" x14ac:dyDescent="0.3">
      <c r="B316" s="7">
        <f t="shared" si="4"/>
        <v>312</v>
      </c>
      <c r="C316" s="1572" t="s">
        <v>3961</v>
      </c>
      <c r="D316" s="1579" t="s">
        <v>3962</v>
      </c>
      <c r="E316" s="1574">
        <v>43598</v>
      </c>
      <c r="F316" s="1575">
        <v>128.82</v>
      </c>
      <c r="G316" s="956" t="s">
        <v>3963</v>
      </c>
      <c r="H316" s="1564"/>
      <c r="I316" s="1531"/>
      <c r="J316" s="946"/>
      <c r="K316" s="1571"/>
      <c r="L316" s="159" t="s">
        <v>5630</v>
      </c>
    </row>
    <row r="317" spans="2:12" hidden="1" x14ac:dyDescent="0.3">
      <c r="B317" s="7">
        <f t="shared" si="4"/>
        <v>313</v>
      </c>
      <c r="C317" s="1572" t="s">
        <v>3964</v>
      </c>
      <c r="D317" s="1579" t="s">
        <v>3965</v>
      </c>
      <c r="E317" s="1574">
        <v>43601</v>
      </c>
      <c r="F317" s="1575">
        <v>282.5</v>
      </c>
      <c r="G317" s="956"/>
      <c r="H317" s="956" t="s">
        <v>3966</v>
      </c>
      <c r="I317" s="1531"/>
      <c r="J317" s="946"/>
      <c r="K317" s="1571"/>
      <c r="L317" s="159" t="s">
        <v>5630</v>
      </c>
    </row>
    <row r="318" spans="2:12" hidden="1" x14ac:dyDescent="0.3">
      <c r="B318" s="7">
        <f t="shared" si="4"/>
        <v>314</v>
      </c>
      <c r="C318" s="1572" t="s">
        <v>5277</v>
      </c>
      <c r="D318" s="1579" t="s">
        <v>5278</v>
      </c>
      <c r="E318" s="1574">
        <v>44222</v>
      </c>
      <c r="F318" s="1575">
        <v>78.44</v>
      </c>
      <c r="G318" s="956"/>
      <c r="H318" s="956"/>
      <c r="I318" s="1531"/>
      <c r="J318" s="946"/>
      <c r="K318" s="1571"/>
      <c r="L318" s="159" t="s">
        <v>5630</v>
      </c>
    </row>
    <row r="319" spans="2:12" hidden="1" x14ac:dyDescent="0.3">
      <c r="B319" s="7">
        <f t="shared" si="4"/>
        <v>315</v>
      </c>
      <c r="C319" s="1572" t="s">
        <v>5279</v>
      </c>
      <c r="D319" s="1579" t="s">
        <v>5278</v>
      </c>
      <c r="E319" s="1574">
        <v>44222</v>
      </c>
      <c r="F319" s="1575">
        <v>78.44</v>
      </c>
      <c r="G319" s="956"/>
      <c r="H319" s="956"/>
      <c r="I319" s="1531"/>
      <c r="J319" s="946"/>
      <c r="K319" s="1571"/>
      <c r="L319" s="159" t="s">
        <v>5630</v>
      </c>
    </row>
    <row r="320" spans="2:12" hidden="1" x14ac:dyDescent="0.3">
      <c r="B320" s="7">
        <f t="shared" si="4"/>
        <v>316</v>
      </c>
      <c r="C320" s="1572" t="s">
        <v>5280</v>
      </c>
      <c r="D320" s="1579" t="s">
        <v>5281</v>
      </c>
      <c r="E320" s="1574">
        <v>44222</v>
      </c>
      <c r="F320" s="1575">
        <v>140</v>
      </c>
      <c r="G320" s="956"/>
      <c r="H320" s="956"/>
      <c r="I320" s="1531"/>
      <c r="J320" s="946"/>
      <c r="K320" s="1571"/>
      <c r="L320" s="159" t="s">
        <v>5630</v>
      </c>
    </row>
    <row r="321" spans="2:12" hidden="1" x14ac:dyDescent="0.3">
      <c r="B321" s="7">
        <f t="shared" si="4"/>
        <v>317</v>
      </c>
      <c r="C321" s="1572" t="s">
        <v>5282</v>
      </c>
      <c r="D321" s="1579" t="s">
        <v>5281</v>
      </c>
      <c r="E321" s="1574">
        <v>44222</v>
      </c>
      <c r="F321" s="1575">
        <v>140</v>
      </c>
      <c r="G321" s="956"/>
      <c r="H321" s="956"/>
      <c r="I321" s="1531"/>
      <c r="J321" s="946"/>
      <c r="K321" s="1571"/>
      <c r="L321" s="159" t="s">
        <v>5630</v>
      </c>
    </row>
    <row r="322" spans="2:12" hidden="1" x14ac:dyDescent="0.3">
      <c r="B322" s="7">
        <f t="shared" si="4"/>
        <v>318</v>
      </c>
      <c r="C322" s="1572" t="s">
        <v>5283</v>
      </c>
      <c r="D322" s="1579" t="s">
        <v>4009</v>
      </c>
      <c r="E322" s="1574">
        <v>44222</v>
      </c>
      <c r="F322" s="1575">
        <v>230</v>
      </c>
      <c r="G322" s="956"/>
      <c r="H322" s="956"/>
      <c r="I322" s="1531"/>
      <c r="J322" s="946"/>
      <c r="K322" s="1571"/>
      <c r="L322" s="159" t="s">
        <v>5630</v>
      </c>
    </row>
    <row r="323" spans="2:12" hidden="1" x14ac:dyDescent="0.3">
      <c r="B323" s="7">
        <f t="shared" si="4"/>
        <v>319</v>
      </c>
      <c r="C323" s="1572" t="s">
        <v>5284</v>
      </c>
      <c r="D323" s="1579" t="s">
        <v>4009</v>
      </c>
      <c r="E323" s="1574">
        <v>44222</v>
      </c>
      <c r="F323" s="1575">
        <v>230</v>
      </c>
      <c r="G323" s="956"/>
      <c r="H323" s="956"/>
      <c r="I323" s="1531"/>
      <c r="J323" s="946"/>
      <c r="K323" s="1571"/>
      <c r="L323" s="159" t="s">
        <v>5630</v>
      </c>
    </row>
    <row r="324" spans="2:12" hidden="1" x14ac:dyDescent="0.3">
      <c r="B324" s="7">
        <f t="shared" si="4"/>
        <v>320</v>
      </c>
      <c r="C324" s="1572" t="s">
        <v>5285</v>
      </c>
      <c r="D324" s="1579" t="s">
        <v>5286</v>
      </c>
      <c r="E324" s="1574">
        <v>44222</v>
      </c>
      <c r="F324" s="1575">
        <v>80</v>
      </c>
      <c r="G324" s="956"/>
      <c r="H324" s="956"/>
      <c r="I324" s="1531"/>
      <c r="J324" s="946"/>
      <c r="K324" s="1571"/>
      <c r="L324" s="159" t="s">
        <v>5630</v>
      </c>
    </row>
    <row r="325" spans="2:12" hidden="1" x14ac:dyDescent="0.3">
      <c r="B325" s="7">
        <f t="shared" si="4"/>
        <v>321</v>
      </c>
      <c r="C325" s="1572" t="s">
        <v>5290</v>
      </c>
      <c r="D325" s="1579" t="s">
        <v>5291</v>
      </c>
      <c r="E325" s="1574">
        <v>44222</v>
      </c>
      <c r="F325" s="1575">
        <v>226</v>
      </c>
      <c r="G325" s="956"/>
      <c r="H325" s="956"/>
      <c r="I325" s="1531"/>
      <c r="J325" s="946"/>
      <c r="K325" s="1571"/>
      <c r="L325" s="159" t="s">
        <v>5630</v>
      </c>
    </row>
    <row r="326" spans="2:12" hidden="1" x14ac:dyDescent="0.3">
      <c r="B326" s="7">
        <f t="shared" si="4"/>
        <v>322</v>
      </c>
      <c r="C326" s="1572" t="s">
        <v>4085</v>
      </c>
      <c r="D326" s="1579" t="s">
        <v>4086</v>
      </c>
      <c r="E326" s="1574">
        <v>44074</v>
      </c>
      <c r="F326" s="1575">
        <v>22</v>
      </c>
      <c r="G326" s="956" t="s">
        <v>4100</v>
      </c>
      <c r="H326" s="956" t="s">
        <v>4087</v>
      </c>
      <c r="I326" s="1531"/>
      <c r="J326" s="946"/>
      <c r="K326" s="1571"/>
      <c r="L326" s="159" t="s">
        <v>5630</v>
      </c>
    </row>
    <row r="327" spans="2:12" hidden="1" x14ac:dyDescent="0.3">
      <c r="B327" s="7">
        <f t="shared" ref="B327:B390" si="5">B326+1</f>
        <v>323</v>
      </c>
      <c r="C327" s="1572" t="s">
        <v>4088</v>
      </c>
      <c r="D327" s="1579" t="s">
        <v>4086</v>
      </c>
      <c r="E327" s="1574">
        <v>44074</v>
      </c>
      <c r="F327" s="1575">
        <v>22</v>
      </c>
      <c r="G327" s="956" t="s">
        <v>4100</v>
      </c>
      <c r="H327" s="956" t="s">
        <v>4087</v>
      </c>
      <c r="I327" s="1531"/>
      <c r="J327" s="946"/>
      <c r="K327" s="1571"/>
      <c r="L327" s="159" t="s">
        <v>5630</v>
      </c>
    </row>
    <row r="328" spans="2:12" hidden="1" x14ac:dyDescent="0.3">
      <c r="B328" s="7">
        <f t="shared" si="5"/>
        <v>324</v>
      </c>
      <c r="C328" s="1572" t="s">
        <v>4089</v>
      </c>
      <c r="D328" s="1579" t="s">
        <v>4086</v>
      </c>
      <c r="E328" s="1574">
        <v>44074</v>
      </c>
      <c r="F328" s="1575">
        <v>22</v>
      </c>
      <c r="G328" s="956" t="s">
        <v>4100</v>
      </c>
      <c r="H328" s="956" t="s">
        <v>4087</v>
      </c>
      <c r="I328" s="1531"/>
      <c r="J328" s="946"/>
      <c r="K328" s="1571"/>
      <c r="L328" s="159" t="s">
        <v>5630</v>
      </c>
    </row>
    <row r="329" spans="2:12" hidden="1" x14ac:dyDescent="0.3">
      <c r="B329" s="7">
        <f t="shared" si="5"/>
        <v>325</v>
      </c>
      <c r="C329" s="1572" t="s">
        <v>4090</v>
      </c>
      <c r="D329" s="1579" t="s">
        <v>4086</v>
      </c>
      <c r="E329" s="1574">
        <v>44074</v>
      </c>
      <c r="F329" s="1575">
        <v>22</v>
      </c>
      <c r="G329" s="956" t="s">
        <v>4100</v>
      </c>
      <c r="H329" s="956" t="s">
        <v>4087</v>
      </c>
      <c r="I329" s="1531"/>
      <c r="J329" s="946"/>
      <c r="K329" s="1571"/>
      <c r="L329" s="159" t="s">
        <v>5630</v>
      </c>
    </row>
    <row r="330" spans="2:12" hidden="1" x14ac:dyDescent="0.3">
      <c r="B330" s="7">
        <f t="shared" si="5"/>
        <v>326</v>
      </c>
      <c r="C330" s="1572" t="s">
        <v>4091</v>
      </c>
      <c r="D330" s="1579" t="s">
        <v>4086</v>
      </c>
      <c r="E330" s="1574">
        <v>44074</v>
      </c>
      <c r="F330" s="1575">
        <v>22</v>
      </c>
      <c r="G330" s="956" t="s">
        <v>4100</v>
      </c>
      <c r="H330" s="956" t="s">
        <v>4087</v>
      </c>
      <c r="I330" s="1531"/>
      <c r="J330" s="946"/>
      <c r="K330" s="1571"/>
      <c r="L330" s="159" t="s">
        <v>5630</v>
      </c>
    </row>
    <row r="331" spans="2:12" hidden="1" x14ac:dyDescent="0.3">
      <c r="B331" s="7">
        <f t="shared" si="5"/>
        <v>327</v>
      </c>
      <c r="C331" s="1572" t="s">
        <v>4092</v>
      </c>
      <c r="D331" s="1579" t="s">
        <v>4086</v>
      </c>
      <c r="E331" s="1574">
        <v>44074</v>
      </c>
      <c r="F331" s="1575">
        <v>22</v>
      </c>
      <c r="G331" s="956" t="s">
        <v>4100</v>
      </c>
      <c r="H331" s="956" t="s">
        <v>4087</v>
      </c>
      <c r="I331" s="1531"/>
      <c r="J331" s="946"/>
      <c r="K331" s="1571"/>
      <c r="L331" s="159" t="s">
        <v>5630</v>
      </c>
    </row>
    <row r="332" spans="2:12" hidden="1" x14ac:dyDescent="0.3">
      <c r="B332" s="7">
        <f t="shared" si="5"/>
        <v>328</v>
      </c>
      <c r="C332" s="1572" t="s">
        <v>4093</v>
      </c>
      <c r="D332" s="1579" t="s">
        <v>4099</v>
      </c>
      <c r="E332" s="1574">
        <v>44074</v>
      </c>
      <c r="F332" s="1575">
        <v>35</v>
      </c>
      <c r="G332" s="956" t="s">
        <v>4100</v>
      </c>
      <c r="H332" s="956"/>
      <c r="I332" s="1531"/>
      <c r="J332" s="946"/>
      <c r="K332" s="1571"/>
      <c r="L332" s="159" t="s">
        <v>5630</v>
      </c>
    </row>
    <row r="333" spans="2:12" hidden="1" x14ac:dyDescent="0.3">
      <c r="B333" s="7">
        <f t="shared" si="5"/>
        <v>329</v>
      </c>
      <c r="C333" s="1572" t="s">
        <v>4094</v>
      </c>
      <c r="D333" s="1579" t="s">
        <v>4099</v>
      </c>
      <c r="E333" s="1574">
        <v>44074</v>
      </c>
      <c r="F333" s="1575">
        <v>35</v>
      </c>
      <c r="G333" s="956" t="s">
        <v>4100</v>
      </c>
      <c r="H333" s="956"/>
      <c r="I333" s="1531"/>
      <c r="J333" s="946"/>
      <c r="K333" s="1571"/>
      <c r="L333" s="159" t="s">
        <v>5630</v>
      </c>
    </row>
    <row r="334" spans="2:12" hidden="1" x14ac:dyDescent="0.3">
      <c r="B334" s="7">
        <f t="shared" si="5"/>
        <v>330</v>
      </c>
      <c r="C334" s="1572" t="s">
        <v>4095</v>
      </c>
      <c r="D334" s="1579" t="s">
        <v>4099</v>
      </c>
      <c r="E334" s="1574">
        <v>44074</v>
      </c>
      <c r="F334" s="1575">
        <v>35</v>
      </c>
      <c r="G334" s="956" t="s">
        <v>4100</v>
      </c>
      <c r="H334" s="956"/>
      <c r="I334" s="1531"/>
      <c r="J334" s="946"/>
      <c r="K334" s="1571"/>
      <c r="L334" s="159" t="s">
        <v>5630</v>
      </c>
    </row>
    <row r="335" spans="2:12" hidden="1" x14ac:dyDescent="0.3">
      <c r="B335" s="7">
        <f t="shared" si="5"/>
        <v>331</v>
      </c>
      <c r="C335" s="1572" t="s">
        <v>4096</v>
      </c>
      <c r="D335" s="1579" t="s">
        <v>4099</v>
      </c>
      <c r="E335" s="1574">
        <v>44074</v>
      </c>
      <c r="F335" s="1575">
        <v>35</v>
      </c>
      <c r="G335" s="956" t="s">
        <v>4100</v>
      </c>
      <c r="H335" s="956"/>
      <c r="I335" s="1531"/>
      <c r="J335" s="946"/>
      <c r="K335" s="1571"/>
      <c r="L335" s="159" t="s">
        <v>5630</v>
      </c>
    </row>
    <row r="336" spans="2:12" hidden="1" x14ac:dyDescent="0.3">
      <c r="B336" s="7">
        <f t="shared" si="5"/>
        <v>332</v>
      </c>
      <c r="C336" s="1572" t="s">
        <v>4097</v>
      </c>
      <c r="D336" s="1579" t="s">
        <v>4099</v>
      </c>
      <c r="E336" s="1574">
        <v>44074</v>
      </c>
      <c r="F336" s="1575">
        <v>35</v>
      </c>
      <c r="G336" s="956" t="s">
        <v>4100</v>
      </c>
      <c r="H336" s="956"/>
      <c r="I336" s="1531"/>
      <c r="J336" s="946"/>
      <c r="K336" s="1571"/>
      <c r="L336" s="159" t="s">
        <v>5630</v>
      </c>
    </row>
    <row r="337" spans="2:12" hidden="1" x14ac:dyDescent="0.3">
      <c r="B337" s="7">
        <f t="shared" si="5"/>
        <v>333</v>
      </c>
      <c r="C337" s="1572" t="s">
        <v>4098</v>
      </c>
      <c r="D337" s="1579" t="s">
        <v>4099</v>
      </c>
      <c r="E337" s="1574">
        <v>44074</v>
      </c>
      <c r="F337" s="1575">
        <v>35</v>
      </c>
      <c r="G337" s="956" t="s">
        <v>4100</v>
      </c>
      <c r="H337" s="956"/>
      <c r="I337" s="1531"/>
      <c r="J337" s="946"/>
      <c r="K337" s="1571"/>
      <c r="L337" s="159" t="s">
        <v>5630</v>
      </c>
    </row>
    <row r="338" spans="2:12" hidden="1" x14ac:dyDescent="0.3">
      <c r="B338" s="7">
        <f t="shared" si="5"/>
        <v>334</v>
      </c>
      <c r="C338" s="1572" t="s">
        <v>4101</v>
      </c>
      <c r="D338" s="1579" t="s">
        <v>4009</v>
      </c>
      <c r="E338" s="1574">
        <v>44074</v>
      </c>
      <c r="F338" s="1575">
        <v>54.5</v>
      </c>
      <c r="G338" s="956" t="s">
        <v>4103</v>
      </c>
      <c r="H338" s="956" t="s">
        <v>4104</v>
      </c>
      <c r="I338" s="1531"/>
      <c r="J338" s="946"/>
      <c r="K338" s="1571"/>
      <c r="L338" s="159" t="s">
        <v>5630</v>
      </c>
    </row>
    <row r="339" spans="2:12" hidden="1" x14ac:dyDescent="0.3">
      <c r="B339" s="7">
        <f t="shared" si="5"/>
        <v>335</v>
      </c>
      <c r="C339" s="1572" t="s">
        <v>4102</v>
      </c>
      <c r="D339" s="1579" t="s">
        <v>4009</v>
      </c>
      <c r="E339" s="1574">
        <v>44074</v>
      </c>
      <c r="F339" s="1575">
        <v>54.5</v>
      </c>
      <c r="G339" s="956" t="s">
        <v>4103</v>
      </c>
      <c r="H339" s="956" t="s">
        <v>4104</v>
      </c>
      <c r="I339" s="1531"/>
      <c r="J339" s="946"/>
      <c r="K339" s="1571"/>
      <c r="L339" s="159" t="s">
        <v>5630</v>
      </c>
    </row>
    <row r="340" spans="2:12" hidden="1" x14ac:dyDescent="0.3">
      <c r="B340" s="7">
        <f t="shared" si="5"/>
        <v>336</v>
      </c>
      <c r="C340" s="1572" t="s">
        <v>4105</v>
      </c>
      <c r="D340" s="1579" t="s">
        <v>4111</v>
      </c>
      <c r="E340" s="1574">
        <v>44083</v>
      </c>
      <c r="F340" s="1575">
        <v>49.99</v>
      </c>
      <c r="G340" s="956"/>
      <c r="H340" s="1509"/>
      <c r="I340" s="956" t="s">
        <v>4112</v>
      </c>
      <c r="J340" s="946"/>
      <c r="K340" s="1571"/>
      <c r="L340" s="159" t="s">
        <v>5630</v>
      </c>
    </row>
    <row r="341" spans="2:12" hidden="1" x14ac:dyDescent="0.3">
      <c r="B341" s="7">
        <f t="shared" si="5"/>
        <v>337</v>
      </c>
      <c r="C341" s="1572" t="s">
        <v>4106</v>
      </c>
      <c r="D341" s="1579" t="s">
        <v>4111</v>
      </c>
      <c r="E341" s="1574">
        <v>44083</v>
      </c>
      <c r="F341" s="1575">
        <v>49.99</v>
      </c>
      <c r="G341" s="956"/>
      <c r="H341" s="1509"/>
      <c r="I341" s="956" t="s">
        <v>4112</v>
      </c>
      <c r="J341" s="946"/>
      <c r="K341" s="1571"/>
      <c r="L341" s="159" t="s">
        <v>5630</v>
      </c>
    </row>
    <row r="342" spans="2:12" hidden="1" x14ac:dyDescent="0.3">
      <c r="B342" s="7">
        <f t="shared" si="5"/>
        <v>338</v>
      </c>
      <c r="C342" s="1572" t="s">
        <v>4107</v>
      </c>
      <c r="D342" s="1579" t="s">
        <v>4111</v>
      </c>
      <c r="E342" s="1574">
        <v>44083</v>
      </c>
      <c r="F342" s="1575">
        <v>49.99</v>
      </c>
      <c r="G342" s="956"/>
      <c r="H342" s="1509"/>
      <c r="I342" s="956" t="s">
        <v>4112</v>
      </c>
      <c r="J342" s="946"/>
      <c r="K342" s="1571"/>
      <c r="L342" s="159" t="s">
        <v>5630</v>
      </c>
    </row>
    <row r="343" spans="2:12" hidden="1" x14ac:dyDescent="0.3">
      <c r="B343" s="7">
        <f t="shared" si="5"/>
        <v>339</v>
      </c>
      <c r="C343" s="1572" t="s">
        <v>4108</v>
      </c>
      <c r="D343" s="1579" t="s">
        <v>4111</v>
      </c>
      <c r="E343" s="1574">
        <v>44083</v>
      </c>
      <c r="F343" s="1575">
        <v>49.99</v>
      </c>
      <c r="G343" s="956"/>
      <c r="H343" s="1509"/>
      <c r="I343" s="956" t="s">
        <v>4112</v>
      </c>
      <c r="J343" s="946"/>
      <c r="K343" s="1571"/>
      <c r="L343" s="159" t="s">
        <v>5630</v>
      </c>
    </row>
    <row r="344" spans="2:12" hidden="1" x14ac:dyDescent="0.3">
      <c r="B344" s="7">
        <f t="shared" si="5"/>
        <v>340</v>
      </c>
      <c r="C344" s="1572" t="s">
        <v>4109</v>
      </c>
      <c r="D344" s="1579" t="s">
        <v>4111</v>
      </c>
      <c r="E344" s="1574">
        <v>44083</v>
      </c>
      <c r="F344" s="1575">
        <v>49.99</v>
      </c>
      <c r="G344" s="956"/>
      <c r="H344" s="1509"/>
      <c r="I344" s="956" t="s">
        <v>4112</v>
      </c>
      <c r="J344" s="946"/>
      <c r="K344" s="1571"/>
      <c r="L344" s="159" t="s">
        <v>5630</v>
      </c>
    </row>
    <row r="345" spans="2:12" hidden="1" x14ac:dyDescent="0.3">
      <c r="B345" s="7">
        <f t="shared" si="5"/>
        <v>341</v>
      </c>
      <c r="C345" s="1572" t="s">
        <v>4110</v>
      </c>
      <c r="D345" s="1579" t="s">
        <v>4111</v>
      </c>
      <c r="E345" s="1574">
        <v>44083</v>
      </c>
      <c r="F345" s="1575">
        <v>49.99</v>
      </c>
      <c r="G345" s="956"/>
      <c r="H345" s="1509"/>
      <c r="I345" s="956" t="s">
        <v>4112</v>
      </c>
      <c r="J345" s="946"/>
      <c r="K345" s="1571"/>
      <c r="L345" s="159" t="s">
        <v>5630</v>
      </c>
    </row>
    <row r="346" spans="2:12" hidden="1" x14ac:dyDescent="0.3">
      <c r="B346" s="7">
        <f t="shared" si="5"/>
        <v>342</v>
      </c>
      <c r="C346" s="1572" t="s">
        <v>3603</v>
      </c>
      <c r="D346" s="1573" t="s">
        <v>548</v>
      </c>
      <c r="E346" s="1572" t="s">
        <v>3604</v>
      </c>
      <c r="F346" s="1575">
        <v>0</v>
      </c>
      <c r="G346" s="956" t="s">
        <v>170</v>
      </c>
      <c r="H346" s="1564"/>
      <c r="I346" s="1531"/>
      <c r="J346" s="946" t="s">
        <v>540</v>
      </c>
      <c r="K346" s="1571"/>
      <c r="L346" s="159" t="s">
        <v>5630</v>
      </c>
    </row>
    <row r="347" spans="2:12" hidden="1" x14ac:dyDescent="0.3">
      <c r="B347" s="7">
        <f t="shared" si="5"/>
        <v>343</v>
      </c>
      <c r="C347" s="1572" t="s">
        <v>3718</v>
      </c>
      <c r="D347" s="1573" t="s">
        <v>548</v>
      </c>
      <c r="E347" s="1572" t="s">
        <v>3719</v>
      </c>
      <c r="F347" s="1575">
        <v>539</v>
      </c>
      <c r="G347" s="956" t="s">
        <v>5304</v>
      </c>
      <c r="H347" s="1564"/>
      <c r="I347" s="1531"/>
      <c r="J347" s="946" t="s">
        <v>70</v>
      </c>
      <c r="K347" s="1571"/>
      <c r="L347" s="159" t="s">
        <v>5630</v>
      </c>
    </row>
    <row r="348" spans="2:12" hidden="1" x14ac:dyDescent="0.3">
      <c r="B348" s="7">
        <f t="shared" si="5"/>
        <v>344</v>
      </c>
      <c r="C348" s="1572" t="s">
        <v>3605</v>
      </c>
      <c r="D348" s="1573" t="s">
        <v>932</v>
      </c>
      <c r="E348" s="1574">
        <v>41171</v>
      </c>
      <c r="F348" s="1575">
        <v>590</v>
      </c>
      <c r="G348" s="956"/>
      <c r="H348" s="1564"/>
      <c r="I348" s="1531"/>
      <c r="J348" s="946" t="s">
        <v>540</v>
      </c>
      <c r="K348" s="1571"/>
      <c r="L348" s="159" t="s">
        <v>5630</v>
      </c>
    </row>
    <row r="349" spans="2:12" s="1597" customFormat="1" hidden="1" x14ac:dyDescent="0.3">
      <c r="B349" s="7">
        <f t="shared" si="5"/>
        <v>345</v>
      </c>
      <c r="C349" s="1635" t="s">
        <v>78</v>
      </c>
      <c r="D349" s="1636" t="s">
        <v>5255</v>
      </c>
      <c r="E349" s="1637"/>
      <c r="F349" s="1638"/>
      <c r="G349" s="1612"/>
      <c r="H349" s="1639"/>
      <c r="I349" s="1619"/>
      <c r="J349" s="1588" t="s">
        <v>70</v>
      </c>
      <c r="K349" s="1640" t="s">
        <v>5256</v>
      </c>
      <c r="L349" s="1881" t="s">
        <v>5630</v>
      </c>
    </row>
    <row r="350" spans="2:12" s="1597" customFormat="1" hidden="1" x14ac:dyDescent="0.3">
      <c r="B350" s="7">
        <f t="shared" si="5"/>
        <v>346</v>
      </c>
      <c r="C350" s="1635" t="s">
        <v>78</v>
      </c>
      <c r="D350" s="1636" t="s">
        <v>48</v>
      </c>
      <c r="E350" s="1637"/>
      <c r="F350" s="1638"/>
      <c r="G350" s="1612"/>
      <c r="H350" s="1639"/>
      <c r="I350" s="1619"/>
      <c r="J350" s="1588" t="s">
        <v>70</v>
      </c>
      <c r="K350" s="1640" t="s">
        <v>5263</v>
      </c>
      <c r="L350" s="1881" t="s">
        <v>5630</v>
      </c>
    </row>
    <row r="351" spans="2:12" hidden="1" x14ac:dyDescent="0.3">
      <c r="B351" s="7">
        <f t="shared" si="5"/>
        <v>347</v>
      </c>
      <c r="C351" s="1572" t="s">
        <v>3939</v>
      </c>
      <c r="D351" s="1573" t="s">
        <v>4490</v>
      </c>
      <c r="E351" s="1574">
        <v>43544</v>
      </c>
      <c r="F351" s="1575">
        <v>1551.37</v>
      </c>
      <c r="G351" s="956" t="s">
        <v>2087</v>
      </c>
      <c r="H351" s="1564"/>
      <c r="I351" s="1531"/>
      <c r="J351" s="946"/>
      <c r="K351" s="1587"/>
      <c r="L351" s="159" t="s">
        <v>5630</v>
      </c>
    </row>
    <row r="352" spans="2:12" hidden="1" x14ac:dyDescent="0.3">
      <c r="B352" s="7">
        <f t="shared" si="5"/>
        <v>348</v>
      </c>
      <c r="C352" s="1572" t="s">
        <v>3940</v>
      </c>
      <c r="D352" s="1573" t="s">
        <v>4490</v>
      </c>
      <c r="E352" s="1574">
        <v>43544</v>
      </c>
      <c r="F352" s="1575">
        <v>1551.37</v>
      </c>
      <c r="G352" s="956" t="s">
        <v>2087</v>
      </c>
      <c r="H352" s="1564"/>
      <c r="I352" s="1531"/>
      <c r="J352" s="946"/>
      <c r="K352" s="1587"/>
      <c r="L352" s="159" t="s">
        <v>5630</v>
      </c>
    </row>
    <row r="353" spans="2:12" ht="24" hidden="1" x14ac:dyDescent="0.3">
      <c r="B353" s="7">
        <f t="shared" si="5"/>
        <v>349</v>
      </c>
      <c r="C353" s="1572" t="s">
        <v>3941</v>
      </c>
      <c r="D353" s="1579" t="s">
        <v>3942</v>
      </c>
      <c r="E353" s="1574">
        <v>43605</v>
      </c>
      <c r="F353" s="1575">
        <v>575</v>
      </c>
      <c r="G353" s="956" t="s">
        <v>170</v>
      </c>
      <c r="H353" s="1564"/>
      <c r="I353" s="1531"/>
      <c r="J353" s="946" t="s">
        <v>70</v>
      </c>
      <c r="K353" s="1587"/>
      <c r="L353" s="159" t="s">
        <v>5630</v>
      </c>
    </row>
    <row r="354" spans="2:12" hidden="1" x14ac:dyDescent="0.3">
      <c r="B354" s="7">
        <f t="shared" si="5"/>
        <v>350</v>
      </c>
      <c r="C354" s="1572" t="s">
        <v>3743</v>
      </c>
      <c r="D354" s="1573" t="s">
        <v>3744</v>
      </c>
      <c r="E354" s="1574">
        <v>42004</v>
      </c>
      <c r="F354" s="1575"/>
      <c r="G354" s="1509"/>
      <c r="H354" s="1509"/>
      <c r="I354" s="1509"/>
      <c r="J354" s="1511"/>
      <c r="K354" s="1571"/>
      <c r="L354" s="159" t="s">
        <v>5630</v>
      </c>
    </row>
    <row r="355" spans="2:12" hidden="1" x14ac:dyDescent="0.3">
      <c r="B355" s="7">
        <f t="shared" si="5"/>
        <v>351</v>
      </c>
      <c r="C355" s="1572" t="s">
        <v>5293</v>
      </c>
      <c r="D355" s="1573" t="s">
        <v>4281</v>
      </c>
      <c r="E355" s="1574">
        <v>44222</v>
      </c>
      <c r="F355" s="1575">
        <v>1469</v>
      </c>
      <c r="G355" s="1572" t="s">
        <v>5294</v>
      </c>
      <c r="H355" s="1509"/>
      <c r="I355" s="1509"/>
      <c r="J355" s="1511"/>
      <c r="K355" s="1571"/>
      <c r="L355" s="159" t="s">
        <v>5630</v>
      </c>
    </row>
    <row r="356" spans="2:12" hidden="1" x14ac:dyDescent="0.3">
      <c r="B356" s="7">
        <f t="shared" si="5"/>
        <v>352</v>
      </c>
      <c r="C356" s="1572" t="s">
        <v>5295</v>
      </c>
      <c r="D356" s="1579" t="s">
        <v>5296</v>
      </c>
      <c r="E356" s="1574">
        <v>44222</v>
      </c>
      <c r="F356" s="1575">
        <v>120</v>
      </c>
      <c r="G356" s="1509"/>
      <c r="H356" s="1509"/>
      <c r="I356" s="1509"/>
      <c r="J356" s="1511"/>
      <c r="K356" s="1571"/>
      <c r="L356" s="159" t="s">
        <v>5630</v>
      </c>
    </row>
    <row r="357" spans="2:12" ht="24" hidden="1" x14ac:dyDescent="0.3">
      <c r="B357" s="7">
        <f t="shared" si="5"/>
        <v>353</v>
      </c>
      <c r="C357" s="1572" t="s">
        <v>5298</v>
      </c>
      <c r="D357" s="1579" t="s">
        <v>5299</v>
      </c>
      <c r="E357" s="1574">
        <v>44222</v>
      </c>
      <c r="F357" s="1575"/>
      <c r="G357" s="1572" t="s">
        <v>5303</v>
      </c>
      <c r="H357" s="1509"/>
      <c r="I357" s="1509"/>
      <c r="J357" s="1511"/>
      <c r="K357" s="1571"/>
      <c r="L357" s="159" t="s">
        <v>5630</v>
      </c>
    </row>
    <row r="358" spans="2:12" hidden="1" x14ac:dyDescent="0.3">
      <c r="B358" s="7">
        <f t="shared" si="5"/>
        <v>354</v>
      </c>
      <c r="C358" s="1572" t="s">
        <v>5300</v>
      </c>
      <c r="D358" s="1579" t="s">
        <v>5301</v>
      </c>
      <c r="E358" s="1574">
        <v>44222</v>
      </c>
      <c r="F358" s="1575"/>
      <c r="G358" s="1572" t="s">
        <v>5302</v>
      </c>
      <c r="H358" s="1509"/>
      <c r="I358" s="1509"/>
      <c r="J358" s="1511"/>
      <c r="K358" s="1571"/>
      <c r="L358" s="159" t="s">
        <v>5630</v>
      </c>
    </row>
    <row r="359" spans="2:12" s="1597" customFormat="1" hidden="1" x14ac:dyDescent="0.3">
      <c r="B359" s="7">
        <f t="shared" si="5"/>
        <v>355</v>
      </c>
      <c r="C359" s="1641" t="s">
        <v>78</v>
      </c>
      <c r="D359" s="1642" t="s">
        <v>5262</v>
      </c>
      <c r="E359" s="1591"/>
      <c r="F359" s="1592"/>
      <c r="G359" s="1612"/>
      <c r="H359" s="1639"/>
      <c r="I359" s="1619"/>
      <c r="J359" s="1588"/>
      <c r="K359" s="1643" t="s">
        <v>3697</v>
      </c>
      <c r="L359" s="1881" t="s">
        <v>5630</v>
      </c>
    </row>
    <row r="360" spans="2:12" s="1597" customFormat="1" hidden="1" x14ac:dyDescent="0.3">
      <c r="B360" s="7">
        <f t="shared" si="5"/>
        <v>356</v>
      </c>
      <c r="C360" s="1641" t="s">
        <v>78</v>
      </c>
      <c r="D360" s="1642" t="s">
        <v>3685</v>
      </c>
      <c r="E360" s="1591"/>
      <c r="F360" s="1592"/>
      <c r="G360" s="1612"/>
      <c r="H360" s="1639"/>
      <c r="I360" s="1619"/>
      <c r="J360" s="1588"/>
      <c r="K360" s="1643"/>
      <c r="L360" s="1881" t="s">
        <v>5630</v>
      </c>
    </row>
    <row r="361" spans="2:12" s="1597" customFormat="1" hidden="1" x14ac:dyDescent="0.3">
      <c r="B361" s="7">
        <f t="shared" si="5"/>
        <v>357</v>
      </c>
      <c r="C361" s="1641" t="s">
        <v>78</v>
      </c>
      <c r="D361" s="1642" t="s">
        <v>3341</v>
      </c>
      <c r="E361" s="1591"/>
      <c r="F361" s="1592"/>
      <c r="G361" s="1612"/>
      <c r="H361" s="1639"/>
      <c r="I361" s="1619"/>
      <c r="J361" s="1588"/>
      <c r="K361" s="1643" t="s">
        <v>3699</v>
      </c>
      <c r="L361" s="1881" t="s">
        <v>5630</v>
      </c>
    </row>
    <row r="362" spans="2:12" s="1597" customFormat="1" hidden="1" x14ac:dyDescent="0.3">
      <c r="B362" s="7">
        <f t="shared" si="5"/>
        <v>358</v>
      </c>
      <c r="C362" s="1641" t="s">
        <v>78</v>
      </c>
      <c r="D362" s="1642" t="s">
        <v>3686</v>
      </c>
      <c r="E362" s="1591"/>
      <c r="F362" s="1592"/>
      <c r="G362" s="1612"/>
      <c r="H362" s="1639"/>
      <c r="I362" s="1619"/>
      <c r="J362" s="1588"/>
      <c r="K362" s="1643" t="s">
        <v>3700</v>
      </c>
      <c r="L362" s="1881" t="s">
        <v>5630</v>
      </c>
    </row>
    <row r="363" spans="2:12" s="1597" customFormat="1" hidden="1" x14ac:dyDescent="0.3">
      <c r="B363" s="7">
        <f t="shared" si="5"/>
        <v>359</v>
      </c>
      <c r="C363" s="1641" t="s">
        <v>78</v>
      </c>
      <c r="D363" s="1642" t="s">
        <v>3687</v>
      </c>
      <c r="E363" s="1591"/>
      <c r="F363" s="1592"/>
      <c r="G363" s="1612"/>
      <c r="H363" s="1639"/>
      <c r="I363" s="1619"/>
      <c r="J363" s="1588"/>
      <c r="K363" s="1643"/>
      <c r="L363" s="1881" t="s">
        <v>5630</v>
      </c>
    </row>
    <row r="364" spans="2:12" s="1597" customFormat="1" ht="24" hidden="1" x14ac:dyDescent="0.3">
      <c r="B364" s="7">
        <f t="shared" si="5"/>
        <v>360</v>
      </c>
      <c r="C364" s="1641" t="s">
        <v>78</v>
      </c>
      <c r="D364" s="1642" t="s">
        <v>3688</v>
      </c>
      <c r="E364" s="1591"/>
      <c r="F364" s="1592"/>
      <c r="G364" s="1612"/>
      <c r="H364" s="1639"/>
      <c r="I364" s="1619"/>
      <c r="J364" s="1588"/>
      <c r="K364" s="1643"/>
      <c r="L364" s="1881" t="s">
        <v>5630</v>
      </c>
    </row>
    <row r="365" spans="2:12" s="1597" customFormat="1" hidden="1" x14ac:dyDescent="0.3">
      <c r="B365" s="7">
        <f t="shared" si="5"/>
        <v>361</v>
      </c>
      <c r="C365" s="1641" t="s">
        <v>78</v>
      </c>
      <c r="D365" s="1642" t="s">
        <v>3650</v>
      </c>
      <c r="E365" s="1591"/>
      <c r="F365" s="1592"/>
      <c r="G365" s="1612"/>
      <c r="H365" s="1639"/>
      <c r="I365" s="1619"/>
      <c r="J365" s="1588"/>
      <c r="K365" s="1643" t="s">
        <v>3698</v>
      </c>
      <c r="L365" s="1881" t="s">
        <v>5630</v>
      </c>
    </row>
    <row r="366" spans="2:12" s="1597" customFormat="1" hidden="1" x14ac:dyDescent="0.3">
      <c r="B366" s="7">
        <f t="shared" si="5"/>
        <v>362</v>
      </c>
      <c r="C366" s="1641" t="s">
        <v>78</v>
      </c>
      <c r="D366" s="1642" t="s">
        <v>3689</v>
      </c>
      <c r="E366" s="1591"/>
      <c r="F366" s="1592"/>
      <c r="G366" s="1612"/>
      <c r="H366" s="1639"/>
      <c r="I366" s="1619"/>
      <c r="J366" s="1588"/>
      <c r="K366" s="1643"/>
      <c r="L366" s="1881" t="s">
        <v>5630</v>
      </c>
    </row>
    <row r="367" spans="2:12" s="1597" customFormat="1" hidden="1" x14ac:dyDescent="0.3">
      <c r="B367" s="7">
        <f t="shared" si="5"/>
        <v>363</v>
      </c>
      <c r="C367" s="1641" t="s">
        <v>78</v>
      </c>
      <c r="D367" s="1642" t="s">
        <v>3690</v>
      </c>
      <c r="E367" s="1591"/>
      <c r="F367" s="1592"/>
      <c r="G367" s="1612"/>
      <c r="H367" s="1639"/>
      <c r="I367" s="1619"/>
      <c r="J367" s="1588"/>
      <c r="K367" s="1643"/>
      <c r="L367" s="1881" t="s">
        <v>5630</v>
      </c>
    </row>
    <row r="368" spans="2:12" s="1597" customFormat="1" hidden="1" x14ac:dyDescent="0.3">
      <c r="B368" s="7">
        <f t="shared" si="5"/>
        <v>364</v>
      </c>
      <c r="C368" s="1641" t="s">
        <v>78</v>
      </c>
      <c r="D368" s="1642" t="s">
        <v>3691</v>
      </c>
      <c r="E368" s="1591"/>
      <c r="F368" s="1592"/>
      <c r="G368" s="1612"/>
      <c r="H368" s="1639"/>
      <c r="I368" s="1619"/>
      <c r="J368" s="1588"/>
      <c r="K368" s="1643" t="s">
        <v>3700</v>
      </c>
      <c r="L368" s="1881" t="s">
        <v>5630</v>
      </c>
    </row>
    <row r="369" spans="2:12" s="1597" customFormat="1" ht="24" hidden="1" x14ac:dyDescent="0.3">
      <c r="B369" s="7">
        <f t="shared" si="5"/>
        <v>365</v>
      </c>
      <c r="C369" s="1641" t="s">
        <v>78</v>
      </c>
      <c r="D369" s="1642" t="s">
        <v>3692</v>
      </c>
      <c r="E369" s="1591"/>
      <c r="F369" s="1592"/>
      <c r="G369" s="1612"/>
      <c r="H369" s="1639"/>
      <c r="I369" s="1619"/>
      <c r="J369" s="1588"/>
      <c r="K369" s="1643"/>
      <c r="L369" s="1881" t="s">
        <v>5630</v>
      </c>
    </row>
    <row r="370" spans="2:12" s="1597" customFormat="1" hidden="1" x14ac:dyDescent="0.3">
      <c r="B370" s="7">
        <f t="shared" si="5"/>
        <v>366</v>
      </c>
      <c r="C370" s="1641" t="s">
        <v>78</v>
      </c>
      <c r="D370" s="1642" t="s">
        <v>3693</v>
      </c>
      <c r="E370" s="1591"/>
      <c r="F370" s="1592"/>
      <c r="G370" s="1612"/>
      <c r="H370" s="1639"/>
      <c r="I370" s="1619"/>
      <c r="J370" s="1588"/>
      <c r="K370" s="1643" t="s">
        <v>3698</v>
      </c>
      <c r="L370" s="1881" t="s">
        <v>5630</v>
      </c>
    </row>
    <row r="371" spans="2:12" s="1597" customFormat="1" hidden="1" x14ac:dyDescent="0.3">
      <c r="B371" s="7">
        <f t="shared" si="5"/>
        <v>367</v>
      </c>
      <c r="C371" s="1641" t="s">
        <v>78</v>
      </c>
      <c r="D371" s="1642" t="s">
        <v>3694</v>
      </c>
      <c r="E371" s="1591"/>
      <c r="F371" s="1592"/>
      <c r="G371" s="1612"/>
      <c r="H371" s="1639"/>
      <c r="I371" s="1619"/>
      <c r="J371" s="1588"/>
      <c r="K371" s="1643" t="s">
        <v>3684</v>
      </c>
      <c r="L371" s="1881" t="s">
        <v>5630</v>
      </c>
    </row>
    <row r="372" spans="2:12" s="1597" customFormat="1" hidden="1" x14ac:dyDescent="0.3">
      <c r="B372" s="7">
        <f t="shared" si="5"/>
        <v>368</v>
      </c>
      <c r="C372" s="1641" t="s">
        <v>78</v>
      </c>
      <c r="D372" s="1642" t="s">
        <v>3088</v>
      </c>
      <c r="E372" s="1591"/>
      <c r="F372" s="1592"/>
      <c r="G372" s="1612"/>
      <c r="H372" s="1639"/>
      <c r="I372" s="1619"/>
      <c r="J372" s="1588"/>
      <c r="K372" s="1643" t="s">
        <v>3701</v>
      </c>
      <c r="L372" s="1881" t="s">
        <v>5630</v>
      </c>
    </row>
    <row r="373" spans="2:12" s="1597" customFormat="1" hidden="1" x14ac:dyDescent="0.3">
      <c r="B373" s="7">
        <f t="shared" si="5"/>
        <v>369</v>
      </c>
      <c r="C373" s="1641" t="s">
        <v>78</v>
      </c>
      <c r="D373" s="1642" t="s">
        <v>3612</v>
      </c>
      <c r="E373" s="1591"/>
      <c r="F373" s="1592"/>
      <c r="G373" s="1612"/>
      <c r="H373" s="1639"/>
      <c r="I373" s="1619"/>
      <c r="J373" s="1588"/>
      <c r="K373" s="1643" t="s">
        <v>3701</v>
      </c>
      <c r="L373" s="1881" t="s">
        <v>5630</v>
      </c>
    </row>
    <row r="374" spans="2:12" s="1597" customFormat="1" hidden="1" x14ac:dyDescent="0.3">
      <c r="B374" s="7">
        <f t="shared" si="5"/>
        <v>370</v>
      </c>
      <c r="C374" s="1641" t="s">
        <v>78</v>
      </c>
      <c r="D374" s="1642" t="s">
        <v>3695</v>
      </c>
      <c r="E374" s="1591"/>
      <c r="F374" s="1592"/>
      <c r="G374" s="1612"/>
      <c r="H374" s="1639"/>
      <c r="I374" s="1619"/>
      <c r="J374" s="1588"/>
      <c r="K374" s="1643" t="s">
        <v>3701</v>
      </c>
      <c r="L374" s="1881" t="s">
        <v>5630</v>
      </c>
    </row>
    <row r="375" spans="2:12" s="1597" customFormat="1" hidden="1" x14ac:dyDescent="0.3">
      <c r="B375" s="7">
        <f t="shared" si="5"/>
        <v>371</v>
      </c>
      <c r="C375" s="1641" t="s">
        <v>78</v>
      </c>
      <c r="D375" s="1642" t="s">
        <v>3696</v>
      </c>
      <c r="E375" s="1591"/>
      <c r="F375" s="1592"/>
      <c r="G375" s="1612"/>
      <c r="H375" s="1639"/>
      <c r="I375" s="1619"/>
      <c r="J375" s="1588"/>
      <c r="K375" s="1643"/>
      <c r="L375" s="1881" t="s">
        <v>5630</v>
      </c>
    </row>
    <row r="376" spans="2:12" hidden="1" x14ac:dyDescent="0.3">
      <c r="B376" s="7">
        <f t="shared" si="5"/>
        <v>372</v>
      </c>
      <c r="C376" s="1566" t="s">
        <v>3703</v>
      </c>
      <c r="D376" s="1573" t="s">
        <v>21</v>
      </c>
      <c r="E376" s="1572" t="s">
        <v>391</v>
      </c>
      <c r="F376" s="1575">
        <v>0</v>
      </c>
      <c r="G376" s="956"/>
      <c r="H376" s="1564"/>
      <c r="I376" s="1531"/>
      <c r="J376" s="946"/>
      <c r="K376" s="1578" t="s">
        <v>2267</v>
      </c>
      <c r="L376" s="159" t="s">
        <v>5630</v>
      </c>
    </row>
    <row r="377" spans="2:12" hidden="1" x14ac:dyDescent="0.3">
      <c r="B377" s="7">
        <f t="shared" si="5"/>
        <v>373</v>
      </c>
      <c r="C377" s="1572" t="s">
        <v>3706</v>
      </c>
      <c r="D377" s="1573" t="s">
        <v>21</v>
      </c>
      <c r="E377" s="1572" t="s">
        <v>391</v>
      </c>
      <c r="F377" s="1575">
        <v>0</v>
      </c>
      <c r="G377" s="956"/>
      <c r="H377" s="1564"/>
      <c r="I377" s="1531"/>
      <c r="J377" s="946"/>
      <c r="K377" s="1578" t="s">
        <v>2267</v>
      </c>
      <c r="L377" s="159" t="s">
        <v>5630</v>
      </c>
    </row>
    <row r="378" spans="2:12" hidden="1" x14ac:dyDescent="0.3">
      <c r="B378" s="7">
        <f t="shared" si="5"/>
        <v>374</v>
      </c>
      <c r="C378" s="1572" t="s">
        <v>3707</v>
      </c>
      <c r="D378" s="1573" t="s">
        <v>1076</v>
      </c>
      <c r="E378" s="1572" t="s">
        <v>391</v>
      </c>
      <c r="F378" s="1575">
        <v>0</v>
      </c>
      <c r="G378" s="956"/>
      <c r="H378" s="1564"/>
      <c r="I378" s="1531"/>
      <c r="J378" s="946"/>
      <c r="K378" s="1578" t="s">
        <v>2267</v>
      </c>
      <c r="L378" s="159" t="s">
        <v>5630</v>
      </c>
    </row>
    <row r="379" spans="2:12" hidden="1" x14ac:dyDescent="0.3">
      <c r="B379" s="7">
        <f t="shared" si="5"/>
        <v>375</v>
      </c>
      <c r="C379" s="1566" t="s">
        <v>3709</v>
      </c>
      <c r="D379" s="1567" t="s">
        <v>1076</v>
      </c>
      <c r="E379" s="1568" t="s">
        <v>391</v>
      </c>
      <c r="F379" s="1569">
        <v>0</v>
      </c>
      <c r="G379" s="956"/>
      <c r="H379" s="1564"/>
      <c r="I379" s="1531"/>
      <c r="J379" s="946"/>
      <c r="K379" s="1578" t="s">
        <v>2267</v>
      </c>
      <c r="L379" s="159" t="s">
        <v>5630</v>
      </c>
    </row>
    <row r="380" spans="2:12" hidden="1" x14ac:dyDescent="0.3">
      <c r="B380" s="7">
        <f t="shared" si="5"/>
        <v>376</v>
      </c>
      <c r="C380" s="1566" t="s">
        <v>3710</v>
      </c>
      <c r="D380" s="1567" t="s">
        <v>3711</v>
      </c>
      <c r="E380" s="1568" t="s">
        <v>3574</v>
      </c>
      <c r="F380" s="1569">
        <v>0</v>
      </c>
      <c r="G380" s="956"/>
      <c r="H380" s="1564"/>
      <c r="I380" s="1531"/>
      <c r="J380" s="946"/>
      <c r="K380" s="1578" t="s">
        <v>2267</v>
      </c>
      <c r="L380" s="159" t="s">
        <v>5630</v>
      </c>
    </row>
    <row r="381" spans="2:12" hidden="1" x14ac:dyDescent="0.3">
      <c r="B381" s="7">
        <f t="shared" si="5"/>
        <v>377</v>
      </c>
      <c r="C381" s="1566" t="s">
        <v>3712</v>
      </c>
      <c r="D381" s="1567" t="s">
        <v>3711</v>
      </c>
      <c r="E381" s="1568" t="s">
        <v>3574</v>
      </c>
      <c r="F381" s="1569">
        <v>0</v>
      </c>
      <c r="G381" s="956"/>
      <c r="H381" s="1564"/>
      <c r="I381" s="1531"/>
      <c r="J381" s="946"/>
      <c r="K381" s="1578" t="s">
        <v>2267</v>
      </c>
      <c r="L381" s="159" t="s">
        <v>5630</v>
      </c>
    </row>
    <row r="382" spans="2:12" hidden="1" x14ac:dyDescent="0.3">
      <c r="B382" s="7">
        <f t="shared" si="5"/>
        <v>378</v>
      </c>
      <c r="C382" s="1572" t="s">
        <v>3714</v>
      </c>
      <c r="D382" s="1573" t="s">
        <v>1076</v>
      </c>
      <c r="E382" s="1574">
        <v>41309</v>
      </c>
      <c r="F382" s="1575">
        <v>172</v>
      </c>
      <c r="G382" s="956"/>
      <c r="H382" s="1564"/>
      <c r="I382" s="1531"/>
      <c r="J382" s="946"/>
      <c r="K382" s="1578" t="s">
        <v>2267</v>
      </c>
      <c r="L382" s="159" t="s">
        <v>5630</v>
      </c>
    </row>
    <row r="383" spans="2:12" hidden="1" x14ac:dyDescent="0.3">
      <c r="B383" s="7">
        <f t="shared" si="5"/>
        <v>379</v>
      </c>
      <c r="C383" s="1572" t="s">
        <v>3715</v>
      </c>
      <c r="D383" s="1573" t="s">
        <v>1076</v>
      </c>
      <c r="E383" s="1574">
        <v>41309</v>
      </c>
      <c r="F383" s="1575">
        <v>172</v>
      </c>
      <c r="G383" s="956"/>
      <c r="H383" s="1564"/>
      <c r="I383" s="1531"/>
      <c r="J383" s="946"/>
      <c r="K383" s="1578" t="s">
        <v>2267</v>
      </c>
      <c r="L383" s="159" t="s">
        <v>5630</v>
      </c>
    </row>
    <row r="384" spans="2:12" hidden="1" x14ac:dyDescent="0.3">
      <c r="B384" s="7">
        <f t="shared" si="5"/>
        <v>380</v>
      </c>
      <c r="C384" s="1572" t="s">
        <v>3716</v>
      </c>
      <c r="D384" s="1573" t="s">
        <v>88</v>
      </c>
      <c r="E384" s="1572" t="s">
        <v>3631</v>
      </c>
      <c r="F384" s="1575">
        <v>596.59</v>
      </c>
      <c r="G384" s="956"/>
      <c r="H384" s="1564"/>
      <c r="I384" s="1531"/>
      <c r="J384" s="946"/>
      <c r="K384" s="1578" t="s">
        <v>2267</v>
      </c>
      <c r="L384" s="159" t="s">
        <v>5630</v>
      </c>
    </row>
    <row r="385" spans="2:12" hidden="1" x14ac:dyDescent="0.3">
      <c r="B385" s="7">
        <f t="shared" si="5"/>
        <v>381</v>
      </c>
      <c r="C385" s="1572" t="s">
        <v>3717</v>
      </c>
      <c r="D385" s="1573" t="s">
        <v>1677</v>
      </c>
      <c r="E385" s="1574">
        <v>41164</v>
      </c>
      <c r="F385" s="1575">
        <v>423.75</v>
      </c>
      <c r="G385" s="956"/>
      <c r="H385" s="1564"/>
      <c r="I385" s="1531"/>
      <c r="J385" s="946"/>
      <c r="K385" s="1578" t="s">
        <v>2267</v>
      </c>
      <c r="L385" s="159" t="s">
        <v>5630</v>
      </c>
    </row>
    <row r="386" spans="2:12" hidden="1" x14ac:dyDescent="0.3">
      <c r="B386" s="7">
        <f t="shared" si="5"/>
        <v>382</v>
      </c>
      <c r="C386" s="1572" t="s">
        <v>3730</v>
      </c>
      <c r="D386" s="1573" t="s">
        <v>3731</v>
      </c>
      <c r="E386" s="1572" t="s">
        <v>391</v>
      </c>
      <c r="F386" s="1575">
        <v>0</v>
      </c>
      <c r="G386" s="1509"/>
      <c r="H386" s="1509"/>
      <c r="I386" s="1509"/>
      <c r="J386" s="1511"/>
      <c r="K386" s="1578" t="s">
        <v>2267</v>
      </c>
      <c r="L386" s="159" t="s">
        <v>5630</v>
      </c>
    </row>
    <row r="387" spans="2:12" hidden="1" x14ac:dyDescent="0.3">
      <c r="B387" s="7">
        <f t="shared" si="5"/>
        <v>383</v>
      </c>
      <c r="C387" s="1572" t="s">
        <v>3734</v>
      </c>
      <c r="D387" s="1573" t="s">
        <v>3735</v>
      </c>
      <c r="E387" s="1572" t="s">
        <v>3610</v>
      </c>
      <c r="F387" s="1575">
        <v>247.5</v>
      </c>
      <c r="G387" s="1509"/>
      <c r="H387" s="1509"/>
      <c r="I387" s="1509"/>
      <c r="J387" s="1511"/>
      <c r="K387" s="1578" t="s">
        <v>2267</v>
      </c>
      <c r="L387" s="159" t="s">
        <v>5630</v>
      </c>
    </row>
    <row r="388" spans="2:12" hidden="1" x14ac:dyDescent="0.3">
      <c r="B388" s="7">
        <f t="shared" si="5"/>
        <v>384</v>
      </c>
      <c r="C388" s="1572" t="s">
        <v>3736</v>
      </c>
      <c r="D388" s="1573" t="s">
        <v>3735</v>
      </c>
      <c r="E388" s="1572" t="s">
        <v>3610</v>
      </c>
      <c r="F388" s="1575">
        <v>247.5</v>
      </c>
      <c r="G388" s="1509"/>
      <c r="H388" s="1509"/>
      <c r="I388" s="1509"/>
      <c r="J388" s="1511"/>
      <c r="K388" s="1578" t="s">
        <v>2267</v>
      </c>
      <c r="L388" s="159" t="s">
        <v>5630</v>
      </c>
    </row>
    <row r="389" spans="2:12" hidden="1" x14ac:dyDescent="0.3">
      <c r="B389" s="7">
        <f t="shared" si="5"/>
        <v>385</v>
      </c>
      <c r="C389" s="482" t="s">
        <v>3737</v>
      </c>
      <c r="D389" s="484" t="s">
        <v>3738</v>
      </c>
      <c r="E389" s="482" t="s">
        <v>391</v>
      </c>
      <c r="F389" s="483">
        <v>0</v>
      </c>
      <c r="G389" s="67"/>
      <c r="H389" s="67"/>
      <c r="I389" s="67"/>
      <c r="J389" s="627"/>
      <c r="K389" s="336" t="s">
        <v>2267</v>
      </c>
      <c r="L389" s="159" t="s">
        <v>5630</v>
      </c>
    </row>
    <row r="390" spans="2:12" hidden="1" x14ac:dyDescent="0.3">
      <c r="B390" s="7">
        <f t="shared" si="5"/>
        <v>386</v>
      </c>
      <c r="C390" s="482" t="s">
        <v>3739</v>
      </c>
      <c r="D390" s="484" t="s">
        <v>3740</v>
      </c>
      <c r="E390" s="482" t="s">
        <v>3610</v>
      </c>
      <c r="F390" s="483">
        <v>68</v>
      </c>
      <c r="G390" s="67"/>
      <c r="H390" s="67"/>
      <c r="I390" s="67"/>
      <c r="J390" s="627"/>
      <c r="K390" s="336" t="s">
        <v>2267</v>
      </c>
      <c r="L390" s="159" t="s">
        <v>5630</v>
      </c>
    </row>
    <row r="391" spans="2:12" hidden="1" x14ac:dyDescent="0.3">
      <c r="B391" s="7">
        <f t="shared" ref="B391:B454" si="6">B390+1</f>
        <v>387</v>
      </c>
      <c r="C391" s="482" t="s">
        <v>3741</v>
      </c>
      <c r="D391" s="484" t="s">
        <v>3742</v>
      </c>
      <c r="E391" s="482" t="s">
        <v>394</v>
      </c>
      <c r="F391" s="483">
        <v>247.5</v>
      </c>
      <c r="G391" s="67"/>
      <c r="H391" s="67"/>
      <c r="I391" s="67"/>
      <c r="J391" s="627"/>
      <c r="K391" s="336" t="s">
        <v>2267</v>
      </c>
      <c r="L391" s="159" t="s">
        <v>5630</v>
      </c>
    </row>
    <row r="392" spans="2:12" hidden="1" x14ac:dyDescent="0.3">
      <c r="B392" s="7">
        <f t="shared" si="6"/>
        <v>388</v>
      </c>
      <c r="C392" s="482" t="s">
        <v>3745</v>
      </c>
      <c r="D392" s="484" t="s">
        <v>527</v>
      </c>
      <c r="E392" s="481">
        <v>42208</v>
      </c>
      <c r="F392" s="483">
        <v>298</v>
      </c>
      <c r="G392" s="67"/>
      <c r="H392" s="67"/>
      <c r="I392" s="67"/>
      <c r="J392" s="627"/>
      <c r="K392" s="336" t="s">
        <v>2267</v>
      </c>
      <c r="L392" s="159" t="s">
        <v>5630</v>
      </c>
    </row>
    <row r="393" spans="2:12" hidden="1" x14ac:dyDescent="0.3">
      <c r="B393" s="7">
        <f t="shared" si="6"/>
        <v>389</v>
      </c>
      <c r="C393" s="146" t="s">
        <v>2756</v>
      </c>
      <c r="D393" s="145" t="s">
        <v>2755</v>
      </c>
      <c r="E393" s="9">
        <v>43546</v>
      </c>
      <c r="F393" s="250">
        <v>45</v>
      </c>
      <c r="G393" s="1814"/>
      <c r="H393" s="1814"/>
      <c r="I393" s="7"/>
      <c r="J393" s="1814" t="s">
        <v>70</v>
      </c>
      <c r="K393" s="1827"/>
      <c r="L393" s="159" t="s">
        <v>5547</v>
      </c>
    </row>
    <row r="394" spans="2:12" hidden="1" x14ac:dyDescent="0.3">
      <c r="B394" s="7">
        <f t="shared" si="6"/>
        <v>390</v>
      </c>
      <c r="C394" s="146" t="s">
        <v>2753</v>
      </c>
      <c r="D394" s="145" t="s">
        <v>2754</v>
      </c>
      <c r="E394" s="9">
        <v>43546</v>
      </c>
      <c r="F394" s="250">
        <v>20</v>
      </c>
      <c r="G394" s="1814"/>
      <c r="H394" s="1814"/>
      <c r="I394" s="7"/>
      <c r="J394" s="1814" t="s">
        <v>70</v>
      </c>
      <c r="K394" s="1827"/>
      <c r="L394" s="159" t="s">
        <v>5547</v>
      </c>
    </row>
    <row r="395" spans="2:12" hidden="1" x14ac:dyDescent="0.3">
      <c r="B395" s="7">
        <f t="shared" si="6"/>
        <v>391</v>
      </c>
      <c r="C395" s="1814" t="s">
        <v>3908</v>
      </c>
      <c r="D395" s="85" t="s">
        <v>2757</v>
      </c>
      <c r="E395" s="9">
        <v>43546</v>
      </c>
      <c r="F395" s="250">
        <v>460</v>
      </c>
      <c r="G395" s="1814"/>
      <c r="H395" s="1814"/>
      <c r="I395" s="1814"/>
      <c r="J395" s="1814" t="s">
        <v>70</v>
      </c>
      <c r="K395" s="1827" t="s">
        <v>2747</v>
      </c>
      <c r="L395" s="159" t="s">
        <v>5547</v>
      </c>
    </row>
    <row r="396" spans="2:12" s="1597" customFormat="1" hidden="1" x14ac:dyDescent="0.3">
      <c r="B396" s="7">
        <f t="shared" si="6"/>
        <v>392</v>
      </c>
      <c r="C396" s="1588" t="s">
        <v>78</v>
      </c>
      <c r="D396" s="1617" t="s">
        <v>2757</v>
      </c>
      <c r="E396" s="1633"/>
      <c r="F396" s="1644"/>
      <c r="G396" s="1588"/>
      <c r="H396" s="1588"/>
      <c r="I396" s="1588"/>
      <c r="J396" s="1588" t="s">
        <v>540</v>
      </c>
      <c r="K396" s="1802"/>
      <c r="L396" s="1881" t="s">
        <v>5547</v>
      </c>
    </row>
    <row r="397" spans="2:12" s="1597" customFormat="1" hidden="1" x14ac:dyDescent="0.3">
      <c r="B397" s="7">
        <f t="shared" si="6"/>
        <v>393</v>
      </c>
      <c r="C397" s="1594" t="s">
        <v>235</v>
      </c>
      <c r="D397" s="1609" t="s">
        <v>30</v>
      </c>
      <c r="E397" s="1633"/>
      <c r="F397" s="1644"/>
      <c r="G397" s="1802"/>
      <c r="H397" s="1588"/>
      <c r="I397" s="1588"/>
      <c r="J397" s="1588" t="s">
        <v>70</v>
      </c>
      <c r="K397" s="1802"/>
      <c r="L397" s="1881" t="s">
        <v>5547</v>
      </c>
    </row>
    <row r="398" spans="2:12" s="1597" customFormat="1" hidden="1" x14ac:dyDescent="0.3">
      <c r="B398" s="7">
        <f t="shared" si="6"/>
        <v>394</v>
      </c>
      <c r="C398" s="1594" t="s">
        <v>78</v>
      </c>
      <c r="D398" s="1609" t="s">
        <v>964</v>
      </c>
      <c r="E398" s="1645"/>
      <c r="F398" s="1646"/>
      <c r="G398" s="1805"/>
      <c r="H398" s="1588"/>
      <c r="I398" s="1588"/>
      <c r="J398" s="1588" t="s">
        <v>70</v>
      </c>
      <c r="K398" s="1802" t="s">
        <v>4455</v>
      </c>
      <c r="L398" s="1881" t="s">
        <v>5547</v>
      </c>
    </row>
    <row r="399" spans="2:12" s="1597" customFormat="1" hidden="1" x14ac:dyDescent="0.3">
      <c r="B399" s="7">
        <f t="shared" si="6"/>
        <v>395</v>
      </c>
      <c r="C399" s="1594" t="s">
        <v>78</v>
      </c>
      <c r="D399" s="1609" t="s">
        <v>964</v>
      </c>
      <c r="E399" s="1645"/>
      <c r="F399" s="1646"/>
      <c r="G399" s="1805"/>
      <c r="H399" s="1588"/>
      <c r="I399" s="1588"/>
      <c r="J399" s="1588" t="s">
        <v>70</v>
      </c>
      <c r="K399" s="1802" t="s">
        <v>4456</v>
      </c>
      <c r="L399" s="1881" t="s">
        <v>5547</v>
      </c>
    </row>
    <row r="400" spans="2:12" s="1597" customFormat="1" hidden="1" x14ac:dyDescent="0.3">
      <c r="B400" s="7">
        <f t="shared" si="6"/>
        <v>396</v>
      </c>
      <c r="C400" s="1594" t="s">
        <v>78</v>
      </c>
      <c r="D400" s="1609" t="s">
        <v>964</v>
      </c>
      <c r="E400" s="1645"/>
      <c r="F400" s="1646"/>
      <c r="G400" s="1805"/>
      <c r="H400" s="1588"/>
      <c r="I400" s="1588"/>
      <c r="J400" s="1588" t="s">
        <v>70</v>
      </c>
      <c r="K400" s="1802" t="s">
        <v>4451</v>
      </c>
      <c r="L400" s="1881" t="s">
        <v>5547</v>
      </c>
    </row>
    <row r="401" spans="2:12" hidden="1" x14ac:dyDescent="0.3">
      <c r="B401" s="7">
        <f t="shared" si="6"/>
        <v>397</v>
      </c>
      <c r="C401" s="147" t="s">
        <v>969</v>
      </c>
      <c r="D401" s="79" t="s">
        <v>38</v>
      </c>
      <c r="E401" s="1843"/>
      <c r="F401" s="1842"/>
      <c r="G401" s="70" t="s">
        <v>886</v>
      </c>
      <c r="H401" s="7" t="s">
        <v>970</v>
      </c>
      <c r="I401" s="7"/>
      <c r="J401" s="7" t="s">
        <v>70</v>
      </c>
      <c r="K401" s="1799" t="s">
        <v>1854</v>
      </c>
      <c r="L401" s="159" t="s">
        <v>5547</v>
      </c>
    </row>
    <row r="402" spans="2:12" s="1597" customFormat="1" ht="26.4" hidden="1" x14ac:dyDescent="0.3">
      <c r="B402" s="7">
        <f t="shared" si="6"/>
        <v>398</v>
      </c>
      <c r="C402" s="1608" t="s">
        <v>235</v>
      </c>
      <c r="D402" s="1609" t="s">
        <v>79</v>
      </c>
      <c r="E402" s="1610"/>
      <c r="F402" s="1647"/>
      <c r="G402" s="1612" t="s">
        <v>949</v>
      </c>
      <c r="H402" s="1648"/>
      <c r="I402" s="1802" t="s">
        <v>950</v>
      </c>
      <c r="J402" s="1588" t="s">
        <v>70</v>
      </c>
      <c r="K402" s="1802" t="s">
        <v>2770</v>
      </c>
      <c r="L402" s="1881" t="s">
        <v>5547</v>
      </c>
    </row>
    <row r="403" spans="2:12" hidden="1" x14ac:dyDescent="0.3">
      <c r="B403" s="7">
        <f t="shared" si="6"/>
        <v>399</v>
      </c>
      <c r="C403" s="146" t="s">
        <v>2736</v>
      </c>
      <c r="D403" s="145" t="s">
        <v>788</v>
      </c>
      <c r="E403" s="9"/>
      <c r="F403" s="568"/>
      <c r="G403" s="1814"/>
      <c r="H403" s="1814"/>
      <c r="I403" s="1814"/>
      <c r="J403" s="1814" t="s">
        <v>70</v>
      </c>
      <c r="K403" s="1827" t="s">
        <v>4536</v>
      </c>
      <c r="L403" s="159" t="s">
        <v>5547</v>
      </c>
    </row>
    <row r="404" spans="2:12" hidden="1" x14ac:dyDescent="0.3">
      <c r="B404" s="7">
        <f t="shared" si="6"/>
        <v>400</v>
      </c>
      <c r="C404" s="146" t="s">
        <v>2739</v>
      </c>
      <c r="D404" s="145" t="s">
        <v>788</v>
      </c>
      <c r="E404" s="9"/>
      <c r="F404" s="568"/>
      <c r="G404" s="1814"/>
      <c r="H404" s="1814"/>
      <c r="I404" s="1814"/>
      <c r="J404" s="1814" t="s">
        <v>70</v>
      </c>
      <c r="K404" s="1827" t="s">
        <v>4451</v>
      </c>
      <c r="L404" s="159" t="s">
        <v>5547</v>
      </c>
    </row>
    <row r="405" spans="2:12" ht="26.4" hidden="1" x14ac:dyDescent="0.3">
      <c r="B405" s="7">
        <f t="shared" si="6"/>
        <v>401</v>
      </c>
      <c r="C405" s="1814" t="s">
        <v>2766</v>
      </c>
      <c r="D405" s="255" t="s">
        <v>4448</v>
      </c>
      <c r="E405" s="9">
        <v>43546</v>
      </c>
      <c r="F405" s="250">
        <v>70</v>
      </c>
      <c r="G405" s="1814"/>
      <c r="H405" s="1814"/>
      <c r="I405" s="1814"/>
      <c r="J405" s="1814" t="s">
        <v>70</v>
      </c>
      <c r="K405" s="1827" t="s">
        <v>4453</v>
      </c>
      <c r="L405" s="159" t="s">
        <v>5547</v>
      </c>
    </row>
    <row r="406" spans="2:12" ht="26.4" hidden="1" x14ac:dyDescent="0.3">
      <c r="B406" s="7">
        <f t="shared" si="6"/>
        <v>402</v>
      </c>
      <c r="C406" s="1814" t="s">
        <v>2767</v>
      </c>
      <c r="D406" s="255" t="s">
        <v>4448</v>
      </c>
      <c r="E406" s="9">
        <v>43546</v>
      </c>
      <c r="F406" s="250">
        <v>70</v>
      </c>
      <c r="G406" s="1814"/>
      <c r="H406" s="1814"/>
      <c r="I406" s="1814"/>
      <c r="J406" s="1814" t="s">
        <v>70</v>
      </c>
      <c r="K406" s="1827" t="s">
        <v>4453</v>
      </c>
      <c r="L406" s="159" t="s">
        <v>5547</v>
      </c>
    </row>
    <row r="407" spans="2:12" ht="26.4" hidden="1" x14ac:dyDescent="0.3">
      <c r="B407" s="7">
        <f t="shared" si="6"/>
        <v>403</v>
      </c>
      <c r="C407" s="1814" t="s">
        <v>2768</v>
      </c>
      <c r="D407" s="255" t="s">
        <v>4448</v>
      </c>
      <c r="E407" s="9">
        <v>43546</v>
      </c>
      <c r="F407" s="250">
        <v>70</v>
      </c>
      <c r="G407" s="1814"/>
      <c r="H407" s="1814"/>
      <c r="I407" s="1814"/>
      <c r="J407" s="1814" t="s">
        <v>70</v>
      </c>
      <c r="K407" s="1827" t="s">
        <v>4453</v>
      </c>
      <c r="L407" s="159" t="s">
        <v>5547</v>
      </c>
    </row>
    <row r="408" spans="2:12" ht="26.4" hidden="1" x14ac:dyDescent="0.3">
      <c r="B408" s="7">
        <f t="shared" si="6"/>
        <v>404</v>
      </c>
      <c r="C408" s="1814" t="s">
        <v>2769</v>
      </c>
      <c r="D408" s="255" t="s">
        <v>4448</v>
      </c>
      <c r="E408" s="9">
        <v>43546</v>
      </c>
      <c r="F408" s="250">
        <v>70</v>
      </c>
      <c r="G408" s="1814"/>
      <c r="H408" s="1814"/>
      <c r="I408" s="1814"/>
      <c r="J408" s="1814" t="s">
        <v>70</v>
      </c>
      <c r="K408" s="1827" t="s">
        <v>4453</v>
      </c>
      <c r="L408" s="159" t="s">
        <v>5547</v>
      </c>
    </row>
    <row r="409" spans="2:12" s="1597" customFormat="1" ht="39.6" hidden="1" x14ac:dyDescent="0.3">
      <c r="B409" s="7">
        <f t="shared" si="6"/>
        <v>405</v>
      </c>
      <c r="C409" s="1594" t="s">
        <v>235</v>
      </c>
      <c r="D409" s="1609" t="s">
        <v>976</v>
      </c>
      <c r="E409" s="1645"/>
      <c r="F409" s="1620"/>
      <c r="G409" s="1805"/>
      <c r="H409" s="1608" t="s">
        <v>977</v>
      </c>
      <c r="I409" s="1588"/>
      <c r="J409" s="1588" t="s">
        <v>70</v>
      </c>
      <c r="K409" s="1802" t="s">
        <v>4542</v>
      </c>
      <c r="L409" s="1881" t="s">
        <v>5547</v>
      </c>
    </row>
    <row r="410" spans="2:12" hidden="1" x14ac:dyDescent="0.3">
      <c r="B410" s="7">
        <f t="shared" si="6"/>
        <v>406</v>
      </c>
      <c r="C410" s="1814" t="s">
        <v>2765</v>
      </c>
      <c r="D410" s="255" t="s">
        <v>4448</v>
      </c>
      <c r="E410" s="9">
        <v>43546</v>
      </c>
      <c r="F410" s="250">
        <v>70</v>
      </c>
      <c r="G410" s="1814"/>
      <c r="H410" s="1814"/>
      <c r="I410" s="1814"/>
      <c r="J410" s="1814" t="s">
        <v>70</v>
      </c>
      <c r="K410" s="1827"/>
      <c r="L410" s="159" t="s">
        <v>5547</v>
      </c>
    </row>
    <row r="411" spans="2:12" hidden="1" x14ac:dyDescent="0.3">
      <c r="B411" s="7">
        <f t="shared" si="6"/>
        <v>407</v>
      </c>
      <c r="C411" s="12" t="s">
        <v>390</v>
      </c>
      <c r="D411" s="145" t="s">
        <v>11</v>
      </c>
      <c r="E411" s="12" t="s">
        <v>391</v>
      </c>
      <c r="F411" s="1840">
        <v>0</v>
      </c>
      <c r="G411" s="1840"/>
      <c r="H411" s="66"/>
      <c r="I411" s="166"/>
      <c r="J411" s="1814" t="s">
        <v>70</v>
      </c>
      <c r="K411" s="1827" t="s">
        <v>5143</v>
      </c>
      <c r="L411" s="159" t="s">
        <v>5201</v>
      </c>
    </row>
    <row r="412" spans="2:12" hidden="1" x14ac:dyDescent="0.3">
      <c r="B412" s="7">
        <f t="shared" si="6"/>
        <v>408</v>
      </c>
      <c r="C412" s="12" t="s">
        <v>396</v>
      </c>
      <c r="D412" s="145" t="s">
        <v>11</v>
      </c>
      <c r="E412" s="12" t="s">
        <v>394</v>
      </c>
      <c r="F412" s="1840">
        <v>0</v>
      </c>
      <c r="G412" s="1840"/>
      <c r="H412" s="66"/>
      <c r="I412" s="166"/>
      <c r="J412" s="1814" t="s">
        <v>70</v>
      </c>
      <c r="K412" s="1827" t="s">
        <v>397</v>
      </c>
      <c r="L412" s="159" t="s">
        <v>5201</v>
      </c>
    </row>
    <row r="413" spans="2:12" hidden="1" x14ac:dyDescent="0.3">
      <c r="B413" s="7">
        <f t="shared" si="6"/>
        <v>409</v>
      </c>
      <c r="C413" s="12" t="s">
        <v>400</v>
      </c>
      <c r="D413" s="145" t="s">
        <v>401</v>
      </c>
      <c r="E413" s="12" t="s">
        <v>394</v>
      </c>
      <c r="F413" s="66">
        <v>0</v>
      </c>
      <c r="G413" s="66"/>
      <c r="H413" s="66"/>
      <c r="I413" s="166"/>
      <c r="J413" s="1814" t="s">
        <v>70</v>
      </c>
      <c r="K413" s="1814" t="s">
        <v>402</v>
      </c>
      <c r="L413" s="159" t="s">
        <v>5866</v>
      </c>
    </row>
    <row r="414" spans="2:12" hidden="1" x14ac:dyDescent="0.3">
      <c r="B414" s="7">
        <f t="shared" si="6"/>
        <v>410</v>
      </c>
      <c r="C414" s="1814" t="s">
        <v>403</v>
      </c>
      <c r="D414" s="144" t="s">
        <v>17</v>
      </c>
      <c r="E414" s="104">
        <v>38718</v>
      </c>
      <c r="F414" s="1819">
        <v>125</v>
      </c>
      <c r="G414" s="1819"/>
      <c r="H414" s="1814"/>
      <c r="I414" s="1814"/>
      <c r="J414" s="1814" t="s">
        <v>70</v>
      </c>
      <c r="K414" s="1814"/>
      <c r="L414" s="159" t="s">
        <v>5201</v>
      </c>
    </row>
    <row r="415" spans="2:12" hidden="1" x14ac:dyDescent="0.3">
      <c r="B415" s="7">
        <f t="shared" si="6"/>
        <v>411</v>
      </c>
      <c r="C415" s="12" t="s">
        <v>404</v>
      </c>
      <c r="D415" s="145" t="s">
        <v>405</v>
      </c>
      <c r="E415" s="12" t="s">
        <v>244</v>
      </c>
      <c r="F415" s="66">
        <v>30</v>
      </c>
      <c r="G415" s="66"/>
      <c r="H415" s="66"/>
      <c r="I415" s="146"/>
      <c r="J415" s="1814" t="s">
        <v>70</v>
      </c>
      <c r="K415" s="1814" t="s">
        <v>406</v>
      </c>
      <c r="L415" s="159" t="s">
        <v>5201</v>
      </c>
    </row>
    <row r="416" spans="2:12" hidden="1" x14ac:dyDescent="0.3">
      <c r="B416" s="7">
        <f t="shared" si="6"/>
        <v>412</v>
      </c>
      <c r="C416" s="12" t="s">
        <v>407</v>
      </c>
      <c r="D416" s="145" t="s">
        <v>408</v>
      </c>
      <c r="E416" s="12" t="s">
        <v>244</v>
      </c>
      <c r="F416" s="66">
        <v>30</v>
      </c>
      <c r="G416" s="66"/>
      <c r="H416" s="66"/>
      <c r="I416" s="146"/>
      <c r="J416" s="1814" t="s">
        <v>70</v>
      </c>
      <c r="K416" s="1827" t="s">
        <v>409</v>
      </c>
      <c r="L416" s="159" t="s">
        <v>5201</v>
      </c>
    </row>
    <row r="417" spans="2:12" hidden="1" x14ac:dyDescent="0.3">
      <c r="B417" s="7">
        <f t="shared" si="6"/>
        <v>413</v>
      </c>
      <c r="C417" s="1814" t="s">
        <v>410</v>
      </c>
      <c r="D417" s="144" t="s">
        <v>411</v>
      </c>
      <c r="E417" s="104">
        <v>38718</v>
      </c>
      <c r="F417" s="1819">
        <v>158</v>
      </c>
      <c r="G417" s="1819"/>
      <c r="H417" s="1814"/>
      <c r="I417" s="1814"/>
      <c r="J417" s="1814" t="s">
        <v>70</v>
      </c>
      <c r="K417" s="1814"/>
      <c r="L417" s="159" t="s">
        <v>5201</v>
      </c>
    </row>
    <row r="418" spans="2:12" hidden="1" x14ac:dyDescent="0.3">
      <c r="B418" s="7">
        <f t="shared" si="6"/>
        <v>414</v>
      </c>
      <c r="C418" s="1814" t="s">
        <v>412</v>
      </c>
      <c r="D418" s="144" t="s">
        <v>17</v>
      </c>
      <c r="E418" s="104">
        <v>38718</v>
      </c>
      <c r="F418" s="1819">
        <v>55</v>
      </c>
      <c r="G418" s="1819"/>
      <c r="H418" s="1814"/>
      <c r="I418" s="1814"/>
      <c r="J418" s="1814" t="s">
        <v>66</v>
      </c>
      <c r="K418" s="1827" t="s">
        <v>413</v>
      </c>
      <c r="L418" s="159" t="s">
        <v>5866</v>
      </c>
    </row>
    <row r="419" spans="2:12" ht="26.4" hidden="1" x14ac:dyDescent="0.3">
      <c r="B419" s="7">
        <f t="shared" si="6"/>
        <v>415</v>
      </c>
      <c r="C419" s="7" t="s">
        <v>427</v>
      </c>
      <c r="D419" s="86" t="s">
        <v>227</v>
      </c>
      <c r="E419" s="1799"/>
      <c r="F419" s="107"/>
      <c r="G419" s="107"/>
      <c r="H419" s="7"/>
      <c r="I419" s="7"/>
      <c r="J419" s="7" t="s">
        <v>70</v>
      </c>
      <c r="K419" s="1799" t="s">
        <v>428</v>
      </c>
      <c r="L419" s="159" t="s">
        <v>5201</v>
      </c>
    </row>
    <row r="420" spans="2:12" s="1597" customFormat="1" hidden="1" x14ac:dyDescent="0.3">
      <c r="B420" s="7">
        <f t="shared" si="6"/>
        <v>416</v>
      </c>
      <c r="C420" s="1588" t="s">
        <v>235</v>
      </c>
      <c r="D420" s="1649" t="s">
        <v>431</v>
      </c>
      <c r="E420" s="1802"/>
      <c r="F420" s="1634"/>
      <c r="G420" s="1634"/>
      <c r="H420" s="1588"/>
      <c r="I420" s="1588"/>
      <c r="J420" s="1588" t="s">
        <v>66</v>
      </c>
      <c r="K420" s="1588" t="s">
        <v>432</v>
      </c>
      <c r="L420" s="1881" t="s">
        <v>5866</v>
      </c>
    </row>
    <row r="421" spans="2:12" s="1597" customFormat="1" hidden="1" x14ac:dyDescent="0.3">
      <c r="B421" s="7">
        <f t="shared" si="6"/>
        <v>417</v>
      </c>
      <c r="C421" s="1588" t="s">
        <v>235</v>
      </c>
      <c r="D421" s="1603" t="s">
        <v>433</v>
      </c>
      <c r="E421" s="1802"/>
      <c r="F421" s="1634"/>
      <c r="G421" s="1634"/>
      <c r="H421" s="1588"/>
      <c r="I421" s="1588"/>
      <c r="J421" s="1588" t="s">
        <v>66</v>
      </c>
      <c r="K421" s="1588" t="s">
        <v>434</v>
      </c>
      <c r="L421" s="1881" t="s">
        <v>5886</v>
      </c>
    </row>
    <row r="422" spans="2:12" s="1597" customFormat="1" hidden="1" x14ac:dyDescent="0.3">
      <c r="B422" s="7">
        <f t="shared" si="6"/>
        <v>418</v>
      </c>
      <c r="C422" s="1588" t="s">
        <v>235</v>
      </c>
      <c r="D422" s="1603" t="s">
        <v>408</v>
      </c>
      <c r="E422" s="1802"/>
      <c r="F422" s="1634"/>
      <c r="G422" s="1634"/>
      <c r="H422" s="1588"/>
      <c r="I422" s="1588"/>
      <c r="J422" s="1588" t="s">
        <v>70</v>
      </c>
      <c r="K422" s="1802" t="s">
        <v>437</v>
      </c>
      <c r="L422" s="1881" t="s">
        <v>5201</v>
      </c>
    </row>
    <row r="423" spans="2:12" s="1597" customFormat="1" hidden="1" x14ac:dyDescent="0.3">
      <c r="B423" s="7">
        <f t="shared" si="6"/>
        <v>419</v>
      </c>
      <c r="C423" s="1588" t="s">
        <v>235</v>
      </c>
      <c r="D423" s="1603" t="s">
        <v>438</v>
      </c>
      <c r="E423" s="1802"/>
      <c r="F423" s="1634"/>
      <c r="G423" s="1634"/>
      <c r="H423" s="1588"/>
      <c r="I423" s="1588"/>
      <c r="J423" s="1588" t="s">
        <v>70</v>
      </c>
      <c r="K423" s="1588" t="s">
        <v>462</v>
      </c>
      <c r="L423" s="1881" t="s">
        <v>5201</v>
      </c>
    </row>
    <row r="424" spans="2:12" s="1597" customFormat="1" hidden="1" x14ac:dyDescent="0.3">
      <c r="B424" s="7">
        <f t="shared" si="6"/>
        <v>420</v>
      </c>
      <c r="C424" s="1588" t="s">
        <v>235</v>
      </c>
      <c r="D424" s="1603" t="s">
        <v>438</v>
      </c>
      <c r="E424" s="1802"/>
      <c r="F424" s="1634"/>
      <c r="G424" s="1634"/>
      <c r="H424" s="1588"/>
      <c r="I424" s="1588"/>
      <c r="J424" s="1588" t="s">
        <v>70</v>
      </c>
      <c r="K424" s="1588" t="s">
        <v>462</v>
      </c>
      <c r="L424" s="1881" t="s">
        <v>5201</v>
      </c>
    </row>
    <row r="425" spans="2:12" s="1597" customFormat="1" hidden="1" x14ac:dyDescent="0.3">
      <c r="B425" s="7">
        <f t="shared" si="6"/>
        <v>421</v>
      </c>
      <c r="C425" s="1588" t="s">
        <v>235</v>
      </c>
      <c r="D425" s="1603" t="s">
        <v>438</v>
      </c>
      <c r="E425" s="1802"/>
      <c r="F425" s="1634"/>
      <c r="G425" s="1634"/>
      <c r="H425" s="1588"/>
      <c r="I425" s="1588"/>
      <c r="J425" s="1588" t="s">
        <v>70</v>
      </c>
      <c r="K425" s="1588" t="s">
        <v>462</v>
      </c>
      <c r="L425" s="1881" t="s">
        <v>5201</v>
      </c>
    </row>
    <row r="426" spans="2:12" s="1597" customFormat="1" hidden="1" x14ac:dyDescent="0.3">
      <c r="B426" s="7">
        <f t="shared" si="6"/>
        <v>422</v>
      </c>
      <c r="C426" s="1588" t="s">
        <v>235</v>
      </c>
      <c r="D426" s="1603" t="s">
        <v>438</v>
      </c>
      <c r="E426" s="1802"/>
      <c r="F426" s="1634"/>
      <c r="G426" s="1634"/>
      <c r="H426" s="1588"/>
      <c r="I426" s="1588"/>
      <c r="J426" s="1588" t="s">
        <v>70</v>
      </c>
      <c r="K426" s="1588" t="s">
        <v>462</v>
      </c>
      <c r="L426" s="1881" t="s">
        <v>5201</v>
      </c>
    </row>
    <row r="427" spans="2:12" s="1597" customFormat="1" hidden="1" x14ac:dyDescent="0.3">
      <c r="B427" s="7">
        <f t="shared" si="6"/>
        <v>423</v>
      </c>
      <c r="C427" s="1588" t="s">
        <v>235</v>
      </c>
      <c r="D427" s="1603" t="s">
        <v>438</v>
      </c>
      <c r="E427" s="1802"/>
      <c r="F427" s="1634"/>
      <c r="G427" s="1634"/>
      <c r="H427" s="1588"/>
      <c r="I427" s="1588"/>
      <c r="J427" s="1588" t="s">
        <v>70</v>
      </c>
      <c r="K427" s="1588" t="s">
        <v>462</v>
      </c>
      <c r="L427" s="1881" t="s">
        <v>5201</v>
      </c>
    </row>
    <row r="428" spans="2:12" s="1597" customFormat="1" hidden="1" x14ac:dyDescent="0.3">
      <c r="B428" s="7">
        <f t="shared" si="6"/>
        <v>424</v>
      </c>
      <c r="C428" s="1588" t="s">
        <v>235</v>
      </c>
      <c r="D428" s="1603" t="s">
        <v>9</v>
      </c>
      <c r="E428" s="1802"/>
      <c r="F428" s="1634"/>
      <c r="G428" s="1634"/>
      <c r="H428" s="1588"/>
      <c r="I428" s="1588"/>
      <c r="J428" s="1588" t="s">
        <v>66</v>
      </c>
      <c r="K428" s="1802" t="s">
        <v>5144</v>
      </c>
      <c r="L428" s="1881" t="s">
        <v>5866</v>
      </c>
    </row>
    <row r="429" spans="2:12" s="1597" customFormat="1" hidden="1" x14ac:dyDescent="0.3">
      <c r="B429" s="7">
        <f t="shared" si="6"/>
        <v>425</v>
      </c>
      <c r="C429" s="1588" t="s">
        <v>235</v>
      </c>
      <c r="D429" s="1603" t="s">
        <v>408</v>
      </c>
      <c r="E429" s="1802"/>
      <c r="F429" s="1634"/>
      <c r="G429" s="1634"/>
      <c r="H429" s="1588"/>
      <c r="I429" s="1588"/>
      <c r="J429" s="1588" t="s">
        <v>70</v>
      </c>
      <c r="K429" s="1802" t="s">
        <v>439</v>
      </c>
      <c r="L429" s="1881" t="s">
        <v>5201</v>
      </c>
    </row>
    <row r="430" spans="2:12" s="1597" customFormat="1" hidden="1" x14ac:dyDescent="0.3">
      <c r="B430" s="7">
        <f t="shared" si="6"/>
        <v>426</v>
      </c>
      <c r="C430" s="1588" t="s">
        <v>235</v>
      </c>
      <c r="D430" s="1603" t="s">
        <v>440</v>
      </c>
      <c r="E430" s="1802"/>
      <c r="F430" s="1634"/>
      <c r="G430" s="1634"/>
      <c r="H430" s="1588"/>
      <c r="I430" s="1588"/>
      <c r="J430" s="1588" t="s">
        <v>70</v>
      </c>
      <c r="K430" s="1802" t="s">
        <v>441</v>
      </c>
      <c r="L430" s="1881" t="s">
        <v>5201</v>
      </c>
    </row>
    <row r="431" spans="2:12" s="1597" customFormat="1" ht="26.4" hidden="1" x14ac:dyDescent="0.3">
      <c r="B431" s="7">
        <f t="shared" si="6"/>
        <v>427</v>
      </c>
      <c r="C431" s="1588" t="s">
        <v>235</v>
      </c>
      <c r="D431" s="1603" t="s">
        <v>408</v>
      </c>
      <c r="E431" s="1802"/>
      <c r="F431" s="1634"/>
      <c r="G431" s="1634"/>
      <c r="H431" s="1588"/>
      <c r="I431" s="1588"/>
      <c r="J431" s="1588" t="s">
        <v>70</v>
      </c>
      <c r="K431" s="1802" t="s">
        <v>442</v>
      </c>
      <c r="L431" s="1881" t="s">
        <v>5201</v>
      </c>
    </row>
    <row r="432" spans="2:12" s="1597" customFormat="1" hidden="1" x14ac:dyDescent="0.3">
      <c r="B432" s="7">
        <f t="shared" si="6"/>
        <v>428</v>
      </c>
      <c r="C432" s="1588" t="s">
        <v>235</v>
      </c>
      <c r="D432" s="1603" t="s">
        <v>9</v>
      </c>
      <c r="E432" s="1802"/>
      <c r="F432" s="1634"/>
      <c r="G432" s="1634"/>
      <c r="H432" s="1588"/>
      <c r="I432" s="1588"/>
      <c r="J432" s="1588" t="s">
        <v>70</v>
      </c>
      <c r="K432" s="1802" t="s">
        <v>443</v>
      </c>
      <c r="L432" s="1881" t="s">
        <v>5201</v>
      </c>
    </row>
    <row r="433" spans="2:12" hidden="1" x14ac:dyDescent="0.3">
      <c r="B433" s="7">
        <f t="shared" si="6"/>
        <v>429</v>
      </c>
      <c r="C433" s="7" t="s">
        <v>474</v>
      </c>
      <c r="D433" s="86" t="s">
        <v>475</v>
      </c>
      <c r="E433" s="1799"/>
      <c r="F433" s="107"/>
      <c r="G433" s="107"/>
      <c r="H433" s="7"/>
      <c r="I433" s="7"/>
      <c r="J433" s="7" t="s">
        <v>70</v>
      </c>
      <c r="K433" s="1799" t="s">
        <v>476</v>
      </c>
      <c r="L433" s="159" t="s">
        <v>5201</v>
      </c>
    </row>
    <row r="434" spans="2:12" hidden="1" x14ac:dyDescent="0.3">
      <c r="B434" s="7">
        <f t="shared" si="6"/>
        <v>430</v>
      </c>
      <c r="C434" s="7" t="s">
        <v>2945</v>
      </c>
      <c r="D434" s="86" t="s">
        <v>2954</v>
      </c>
      <c r="E434" s="318">
        <v>43768</v>
      </c>
      <c r="F434" s="107">
        <v>307</v>
      </c>
      <c r="G434" s="107" t="s">
        <v>2946</v>
      </c>
      <c r="H434" s="7"/>
      <c r="I434" s="7"/>
      <c r="J434" s="7"/>
      <c r="K434" s="1799"/>
      <c r="L434" s="159" t="s">
        <v>5201</v>
      </c>
    </row>
    <row r="435" spans="2:12" hidden="1" x14ac:dyDescent="0.3">
      <c r="B435" s="7">
        <f t="shared" si="6"/>
        <v>431</v>
      </c>
      <c r="C435" s="7" t="s">
        <v>2947</v>
      </c>
      <c r="D435" s="86" t="s">
        <v>32</v>
      </c>
      <c r="E435" s="318">
        <v>43563</v>
      </c>
      <c r="F435" s="107">
        <v>100</v>
      </c>
      <c r="G435" s="107" t="s">
        <v>2909</v>
      </c>
      <c r="H435" s="7"/>
      <c r="I435" s="7"/>
      <c r="J435" s="7"/>
      <c r="K435" s="1799"/>
      <c r="L435" s="159" t="s">
        <v>5201</v>
      </c>
    </row>
    <row r="436" spans="2:12" hidden="1" x14ac:dyDescent="0.3">
      <c r="B436" s="7">
        <f t="shared" si="6"/>
        <v>432</v>
      </c>
      <c r="C436" s="7" t="s">
        <v>2949</v>
      </c>
      <c r="D436" s="86" t="s">
        <v>11</v>
      </c>
      <c r="E436" s="318">
        <v>43563</v>
      </c>
      <c r="F436" s="107">
        <v>160</v>
      </c>
      <c r="G436" s="107" t="s">
        <v>2952</v>
      </c>
      <c r="H436" s="7"/>
      <c r="I436" s="7"/>
      <c r="J436" s="7"/>
      <c r="K436" s="1799"/>
      <c r="L436" s="159" t="s">
        <v>5201</v>
      </c>
    </row>
    <row r="437" spans="2:12" hidden="1" x14ac:dyDescent="0.3">
      <c r="B437" s="7">
        <f t="shared" si="6"/>
        <v>433</v>
      </c>
      <c r="C437" s="7" t="s">
        <v>4427</v>
      </c>
      <c r="D437" s="86" t="s">
        <v>1076</v>
      </c>
      <c r="E437" s="318">
        <v>43563</v>
      </c>
      <c r="F437" s="107">
        <v>68</v>
      </c>
      <c r="G437" s="107" t="s">
        <v>2909</v>
      </c>
      <c r="H437" s="7"/>
      <c r="I437" s="7"/>
      <c r="J437" s="7"/>
      <c r="K437" s="1799"/>
      <c r="L437" s="159" t="s">
        <v>5201</v>
      </c>
    </row>
    <row r="438" spans="2:12" hidden="1" x14ac:dyDescent="0.3">
      <c r="B438" s="7">
        <f t="shared" si="6"/>
        <v>434</v>
      </c>
      <c r="C438" s="1814" t="s">
        <v>500</v>
      </c>
      <c r="D438" s="144" t="s">
        <v>498</v>
      </c>
      <c r="E438" s="104">
        <v>38718</v>
      </c>
      <c r="F438" s="1819">
        <v>80</v>
      </c>
      <c r="G438" s="1819"/>
      <c r="H438" s="1814"/>
      <c r="I438" s="1814"/>
      <c r="J438" s="1814"/>
      <c r="K438" s="1814"/>
      <c r="L438" s="159" t="s">
        <v>5201</v>
      </c>
    </row>
    <row r="439" spans="2:12" hidden="1" x14ac:dyDescent="0.3">
      <c r="B439" s="7">
        <f t="shared" si="6"/>
        <v>435</v>
      </c>
      <c r="C439" s="1814" t="s">
        <v>501</v>
      </c>
      <c r="D439" s="144" t="s">
        <v>254</v>
      </c>
      <c r="E439" s="104">
        <v>38718</v>
      </c>
      <c r="F439" s="1819">
        <v>30</v>
      </c>
      <c r="G439" s="1819"/>
      <c r="H439" s="1814"/>
      <c r="I439" s="1814"/>
      <c r="J439" s="1814"/>
      <c r="K439" s="1814"/>
      <c r="L439" s="159" t="s">
        <v>5201</v>
      </c>
    </row>
    <row r="440" spans="2:12" hidden="1" x14ac:dyDescent="0.3">
      <c r="B440" s="7">
        <f t="shared" si="6"/>
        <v>436</v>
      </c>
      <c r="C440" s="1814" t="s">
        <v>497</v>
      </c>
      <c r="D440" s="144" t="s">
        <v>498</v>
      </c>
      <c r="E440" s="104">
        <v>38718</v>
      </c>
      <c r="F440" s="1819"/>
      <c r="G440" s="1819"/>
      <c r="H440" s="1814"/>
      <c r="I440" s="1814"/>
      <c r="J440" s="1814"/>
      <c r="K440" s="1814"/>
      <c r="L440" s="159" t="s">
        <v>5201</v>
      </c>
    </row>
    <row r="441" spans="2:12" hidden="1" x14ac:dyDescent="0.3">
      <c r="B441" s="7">
        <f t="shared" si="6"/>
        <v>437</v>
      </c>
      <c r="C441" s="1814" t="s">
        <v>500</v>
      </c>
      <c r="D441" s="144" t="s">
        <v>498</v>
      </c>
      <c r="E441" s="104">
        <v>38718</v>
      </c>
      <c r="F441" s="1819"/>
      <c r="G441" s="1819"/>
      <c r="H441" s="1814"/>
      <c r="I441" s="1814"/>
      <c r="J441" s="1814"/>
      <c r="K441" s="1814"/>
      <c r="L441" s="159" t="s">
        <v>5201</v>
      </c>
    </row>
    <row r="442" spans="2:12" hidden="1" x14ac:dyDescent="0.3">
      <c r="B442" s="7">
        <f t="shared" si="6"/>
        <v>438</v>
      </c>
      <c r="C442" s="1814" t="s">
        <v>5216</v>
      </c>
      <c r="D442" s="144" t="s">
        <v>5217</v>
      </c>
      <c r="E442" s="104"/>
      <c r="F442" s="1819"/>
      <c r="G442" s="1819"/>
      <c r="H442" s="1814"/>
      <c r="I442" s="1814"/>
      <c r="J442" s="1814"/>
      <c r="K442" s="1814"/>
      <c r="L442" s="159" t="s">
        <v>5201</v>
      </c>
    </row>
    <row r="443" spans="2:12" s="1597" customFormat="1" hidden="1" x14ac:dyDescent="0.3">
      <c r="B443" s="7">
        <f t="shared" si="6"/>
        <v>439</v>
      </c>
      <c r="C443" s="1588" t="s">
        <v>4359</v>
      </c>
      <c r="D443" s="1603" t="s">
        <v>5219</v>
      </c>
      <c r="E443" s="1650"/>
      <c r="F443" s="1634"/>
      <c r="G443" s="1634"/>
      <c r="H443" s="1588"/>
      <c r="I443" s="1588"/>
      <c r="J443" s="1588"/>
      <c r="K443" s="1588"/>
      <c r="L443" s="1881" t="s">
        <v>5201</v>
      </c>
    </row>
    <row r="444" spans="2:12" s="1597" customFormat="1" hidden="1" x14ac:dyDescent="0.3">
      <c r="B444" s="7">
        <f t="shared" si="6"/>
        <v>440</v>
      </c>
      <c r="C444" s="1588" t="s">
        <v>4359</v>
      </c>
      <c r="D444" s="1603" t="s">
        <v>5219</v>
      </c>
      <c r="E444" s="1650"/>
      <c r="F444" s="1634"/>
      <c r="G444" s="1634"/>
      <c r="H444" s="1588"/>
      <c r="I444" s="1588"/>
      <c r="J444" s="1588"/>
      <c r="K444" s="1588"/>
      <c r="L444" s="1881" t="s">
        <v>5201</v>
      </c>
    </row>
    <row r="445" spans="2:12" s="1597" customFormat="1" hidden="1" x14ac:dyDescent="0.3">
      <c r="B445" s="7">
        <f t="shared" si="6"/>
        <v>441</v>
      </c>
      <c r="C445" s="1588" t="s">
        <v>4359</v>
      </c>
      <c r="D445" s="1603" t="s">
        <v>5219</v>
      </c>
      <c r="E445" s="1650"/>
      <c r="F445" s="1634"/>
      <c r="G445" s="1634"/>
      <c r="H445" s="1588"/>
      <c r="I445" s="1588"/>
      <c r="J445" s="1588"/>
      <c r="K445" s="1588"/>
      <c r="L445" s="1881" t="s">
        <v>5201</v>
      </c>
    </row>
    <row r="446" spans="2:12" s="1597" customFormat="1" hidden="1" x14ac:dyDescent="0.3">
      <c r="B446" s="7">
        <f t="shared" si="6"/>
        <v>442</v>
      </c>
      <c r="C446" s="1588" t="s">
        <v>4359</v>
      </c>
      <c r="D446" s="1603" t="s">
        <v>5219</v>
      </c>
      <c r="E446" s="1650"/>
      <c r="F446" s="1634"/>
      <c r="G446" s="1634"/>
      <c r="H446" s="1588"/>
      <c r="I446" s="1588"/>
      <c r="J446" s="1588"/>
      <c r="K446" s="1588"/>
      <c r="L446" s="1881" t="s">
        <v>5201</v>
      </c>
    </row>
    <row r="447" spans="2:12" s="1597" customFormat="1" hidden="1" x14ac:dyDescent="0.3">
      <c r="B447" s="7">
        <f t="shared" si="6"/>
        <v>443</v>
      </c>
      <c r="C447" s="1588" t="s">
        <v>4359</v>
      </c>
      <c r="D447" s="1603" t="s">
        <v>5219</v>
      </c>
      <c r="E447" s="1650"/>
      <c r="F447" s="1634"/>
      <c r="G447" s="1634"/>
      <c r="H447" s="1588"/>
      <c r="I447" s="1588"/>
      <c r="J447" s="1588"/>
      <c r="K447" s="1588"/>
      <c r="L447" s="1881" t="s">
        <v>5201</v>
      </c>
    </row>
    <row r="448" spans="2:12" s="1597" customFormat="1" hidden="1" x14ac:dyDescent="0.3">
      <c r="B448" s="7">
        <f t="shared" si="6"/>
        <v>444</v>
      </c>
      <c r="C448" s="1588" t="s">
        <v>4359</v>
      </c>
      <c r="D448" s="1603" t="s">
        <v>5219</v>
      </c>
      <c r="E448" s="1650"/>
      <c r="F448" s="1634"/>
      <c r="G448" s="1634"/>
      <c r="H448" s="1588"/>
      <c r="I448" s="1588"/>
      <c r="J448" s="1588"/>
      <c r="K448" s="1588"/>
      <c r="L448" s="1881" t="s">
        <v>5201</v>
      </c>
    </row>
    <row r="449" spans="2:12" s="1597" customFormat="1" hidden="1" x14ac:dyDescent="0.3">
      <c r="B449" s="7">
        <f t="shared" si="6"/>
        <v>445</v>
      </c>
      <c r="C449" s="1588" t="s">
        <v>4359</v>
      </c>
      <c r="D449" s="1603" t="s">
        <v>5219</v>
      </c>
      <c r="E449" s="1650"/>
      <c r="F449" s="1634"/>
      <c r="G449" s="1634"/>
      <c r="H449" s="1588"/>
      <c r="I449" s="1588"/>
      <c r="J449" s="1588"/>
      <c r="K449" s="1588"/>
      <c r="L449" s="1881" t="s">
        <v>5201</v>
      </c>
    </row>
    <row r="450" spans="2:12" s="1597" customFormat="1" hidden="1" x14ac:dyDescent="0.3">
      <c r="B450" s="7">
        <f t="shared" si="6"/>
        <v>446</v>
      </c>
      <c r="C450" s="1588" t="s">
        <v>4359</v>
      </c>
      <c r="D450" s="1603" t="s">
        <v>5219</v>
      </c>
      <c r="E450" s="1650"/>
      <c r="F450" s="1634"/>
      <c r="G450" s="1634"/>
      <c r="H450" s="1588"/>
      <c r="I450" s="1588"/>
      <c r="J450" s="1588"/>
      <c r="K450" s="1588"/>
      <c r="L450" s="1881" t="s">
        <v>5201</v>
      </c>
    </row>
    <row r="451" spans="2:12" s="1597" customFormat="1" hidden="1" x14ac:dyDescent="0.3">
      <c r="B451" s="7">
        <f t="shared" si="6"/>
        <v>447</v>
      </c>
      <c r="C451" s="1588" t="s">
        <v>4359</v>
      </c>
      <c r="D451" s="1603" t="s">
        <v>5219</v>
      </c>
      <c r="E451" s="1650"/>
      <c r="F451" s="1634"/>
      <c r="G451" s="1634"/>
      <c r="H451" s="1588"/>
      <c r="I451" s="1588"/>
      <c r="J451" s="1588"/>
      <c r="K451" s="1588"/>
      <c r="L451" s="1881" t="s">
        <v>5201</v>
      </c>
    </row>
    <row r="452" spans="2:12" s="1597" customFormat="1" hidden="1" x14ac:dyDescent="0.3">
      <c r="B452" s="7">
        <f t="shared" si="6"/>
        <v>448</v>
      </c>
      <c r="C452" s="1588" t="s">
        <v>4359</v>
      </c>
      <c r="D452" s="1603" t="s">
        <v>5219</v>
      </c>
      <c r="E452" s="1650"/>
      <c r="F452" s="1634"/>
      <c r="G452" s="1634"/>
      <c r="H452" s="1588"/>
      <c r="I452" s="1588"/>
      <c r="J452" s="1588"/>
      <c r="K452" s="1588"/>
      <c r="L452" s="1881" t="s">
        <v>5201</v>
      </c>
    </row>
    <row r="453" spans="2:12" s="1597" customFormat="1" hidden="1" x14ac:dyDescent="0.3">
      <c r="B453" s="7">
        <f t="shared" si="6"/>
        <v>449</v>
      </c>
      <c r="C453" s="1588" t="s">
        <v>4359</v>
      </c>
      <c r="D453" s="1603" t="s">
        <v>5219</v>
      </c>
      <c r="E453" s="1650"/>
      <c r="F453" s="1634"/>
      <c r="G453" s="1634"/>
      <c r="H453" s="1588"/>
      <c r="I453" s="1588"/>
      <c r="J453" s="1588"/>
      <c r="K453" s="1588"/>
      <c r="L453" s="1881" t="s">
        <v>5201</v>
      </c>
    </row>
    <row r="454" spans="2:12" s="1597" customFormat="1" hidden="1" x14ac:dyDescent="0.3">
      <c r="B454" s="7">
        <f t="shared" si="6"/>
        <v>450</v>
      </c>
      <c r="C454" s="1588" t="s">
        <v>4359</v>
      </c>
      <c r="D454" s="1603" t="s">
        <v>5219</v>
      </c>
      <c r="E454" s="1650"/>
      <c r="F454" s="1634"/>
      <c r="G454" s="1634"/>
      <c r="H454" s="1588"/>
      <c r="I454" s="1588"/>
      <c r="J454" s="1588"/>
      <c r="K454" s="1588"/>
      <c r="L454" s="1881" t="s">
        <v>5201</v>
      </c>
    </row>
    <row r="455" spans="2:12" s="1597" customFormat="1" ht="26.4" hidden="1" x14ac:dyDescent="0.3">
      <c r="B455" s="7">
        <f t="shared" ref="B455:B518" si="7">B454+1</f>
        <v>451</v>
      </c>
      <c r="C455" s="1588" t="s">
        <v>4359</v>
      </c>
      <c r="D455" s="1603" t="s">
        <v>79</v>
      </c>
      <c r="E455" s="1802"/>
      <c r="F455" s="1634"/>
      <c r="G455" s="1634" t="s">
        <v>2254</v>
      </c>
      <c r="H455" s="1802"/>
      <c r="I455" s="1802" t="s">
        <v>460</v>
      </c>
      <c r="J455" s="1588" t="s">
        <v>70</v>
      </c>
      <c r="K455" s="1802"/>
      <c r="L455" s="1881" t="s">
        <v>5201</v>
      </c>
    </row>
    <row r="456" spans="2:12" s="1597" customFormat="1" hidden="1" x14ac:dyDescent="0.3">
      <c r="B456" s="7">
        <f t="shared" si="7"/>
        <v>452</v>
      </c>
      <c r="C456" s="1588" t="s">
        <v>4359</v>
      </c>
      <c r="D456" s="1603" t="s">
        <v>82</v>
      </c>
      <c r="E456" s="1802"/>
      <c r="F456" s="1634"/>
      <c r="G456" s="1634" t="s">
        <v>910</v>
      </c>
      <c r="H456" s="1802"/>
      <c r="I456" s="1588" t="s">
        <v>461</v>
      </c>
      <c r="J456" s="1588" t="s">
        <v>70</v>
      </c>
      <c r="K456" s="1802"/>
      <c r="L456" s="1881" t="s">
        <v>5201</v>
      </c>
    </row>
    <row r="457" spans="2:12" s="1597" customFormat="1" ht="39.6" hidden="1" x14ac:dyDescent="0.3">
      <c r="B457" s="7">
        <f t="shared" si="7"/>
        <v>453</v>
      </c>
      <c r="C457" s="1588" t="s">
        <v>4359</v>
      </c>
      <c r="D457" s="1603" t="s">
        <v>121</v>
      </c>
      <c r="E457" s="1802"/>
      <c r="F457" s="1634">
        <v>750</v>
      </c>
      <c r="G457" s="1634" t="s">
        <v>1306</v>
      </c>
      <c r="H457" s="1588" t="s">
        <v>2990</v>
      </c>
      <c r="I457" s="1588"/>
      <c r="J457" s="1588"/>
      <c r="K457" s="1802" t="s">
        <v>5214</v>
      </c>
      <c r="L457" s="1881" t="s">
        <v>5201</v>
      </c>
    </row>
    <row r="458" spans="2:12" hidden="1" x14ac:dyDescent="0.3">
      <c r="B458" s="7">
        <f t="shared" si="7"/>
        <v>454</v>
      </c>
      <c r="C458" s="12" t="s">
        <v>414</v>
      </c>
      <c r="D458" s="145" t="s">
        <v>415</v>
      </c>
      <c r="E458" s="12" t="s">
        <v>391</v>
      </c>
      <c r="F458" s="66">
        <v>0</v>
      </c>
      <c r="G458" s="66"/>
      <c r="H458" s="66"/>
      <c r="I458" s="146"/>
      <c r="J458" s="1814" t="s">
        <v>70</v>
      </c>
      <c r="K458" s="2034" t="s">
        <v>691</v>
      </c>
      <c r="L458" s="159" t="s">
        <v>5866</v>
      </c>
    </row>
    <row r="459" spans="2:12" hidden="1" x14ac:dyDescent="0.3">
      <c r="B459" s="7">
        <f t="shared" si="7"/>
        <v>455</v>
      </c>
      <c r="C459" s="12" t="s">
        <v>416</v>
      </c>
      <c r="D459" s="145" t="s">
        <v>5393</v>
      </c>
      <c r="E459" s="12" t="s">
        <v>391</v>
      </c>
      <c r="F459" s="66">
        <v>0</v>
      </c>
      <c r="G459" s="66"/>
      <c r="H459" s="66"/>
      <c r="I459" s="146"/>
      <c r="J459" s="1814" t="s">
        <v>70</v>
      </c>
      <c r="K459" s="2035"/>
      <c r="L459" s="159" t="s">
        <v>5866</v>
      </c>
    </row>
    <row r="460" spans="2:12" hidden="1" x14ac:dyDescent="0.3">
      <c r="B460" s="7">
        <f t="shared" si="7"/>
        <v>456</v>
      </c>
      <c r="C460" s="12" t="s">
        <v>417</v>
      </c>
      <c r="D460" s="145" t="s">
        <v>5393</v>
      </c>
      <c r="E460" s="12" t="s">
        <v>391</v>
      </c>
      <c r="F460" s="66">
        <v>0</v>
      </c>
      <c r="G460" s="66"/>
      <c r="H460" s="66"/>
      <c r="I460" s="146"/>
      <c r="J460" s="1814" t="s">
        <v>70</v>
      </c>
      <c r="K460" s="2035"/>
      <c r="L460" s="159" t="s">
        <v>5866</v>
      </c>
    </row>
    <row r="461" spans="2:12" hidden="1" x14ac:dyDescent="0.3">
      <c r="B461" s="7">
        <f t="shared" si="7"/>
        <v>457</v>
      </c>
      <c r="C461" s="12" t="s">
        <v>418</v>
      </c>
      <c r="D461" s="145" t="s">
        <v>5393</v>
      </c>
      <c r="E461" s="12" t="s">
        <v>391</v>
      </c>
      <c r="F461" s="66">
        <v>0</v>
      </c>
      <c r="G461" s="66"/>
      <c r="H461" s="66"/>
      <c r="I461" s="146"/>
      <c r="J461" s="1814" t="s">
        <v>70</v>
      </c>
      <c r="K461" s="2035"/>
      <c r="L461" s="159" t="s">
        <v>5866</v>
      </c>
    </row>
    <row r="462" spans="2:12" hidden="1" x14ac:dyDescent="0.3">
      <c r="B462" s="7">
        <f t="shared" si="7"/>
        <v>458</v>
      </c>
      <c r="C462" s="12" t="s">
        <v>419</v>
      </c>
      <c r="D462" s="145" t="s">
        <v>5393</v>
      </c>
      <c r="E462" s="12" t="s">
        <v>391</v>
      </c>
      <c r="F462" s="66">
        <v>0</v>
      </c>
      <c r="G462" s="66"/>
      <c r="H462" s="66"/>
      <c r="I462" s="146"/>
      <c r="J462" s="1814" t="s">
        <v>70</v>
      </c>
      <c r="K462" s="2035"/>
      <c r="L462" s="159" t="s">
        <v>5866</v>
      </c>
    </row>
    <row r="463" spans="2:12" hidden="1" x14ac:dyDescent="0.3">
      <c r="B463" s="7">
        <f t="shared" si="7"/>
        <v>459</v>
      </c>
      <c r="C463" s="12" t="s">
        <v>420</v>
      </c>
      <c r="D463" s="145" t="s">
        <v>5393</v>
      </c>
      <c r="E463" s="12" t="s">
        <v>391</v>
      </c>
      <c r="F463" s="66">
        <v>0</v>
      </c>
      <c r="G463" s="66"/>
      <c r="H463" s="66"/>
      <c r="I463" s="146"/>
      <c r="J463" s="1814" t="s">
        <v>70</v>
      </c>
      <c r="K463" s="2035"/>
      <c r="L463" s="159" t="s">
        <v>5866</v>
      </c>
    </row>
    <row r="464" spans="2:12" hidden="1" x14ac:dyDescent="0.3">
      <c r="B464" s="7">
        <f t="shared" si="7"/>
        <v>460</v>
      </c>
      <c r="C464" s="12" t="s">
        <v>421</v>
      </c>
      <c r="D464" s="145" t="s">
        <v>5393</v>
      </c>
      <c r="E464" s="12" t="s">
        <v>391</v>
      </c>
      <c r="F464" s="66">
        <v>0</v>
      </c>
      <c r="G464" s="66"/>
      <c r="H464" s="66"/>
      <c r="I464" s="146"/>
      <c r="J464" s="1814" t="s">
        <v>70</v>
      </c>
      <c r="K464" s="2036"/>
      <c r="L464" s="159" t="s">
        <v>5201</v>
      </c>
    </row>
    <row r="465" spans="2:12" hidden="1" x14ac:dyDescent="0.3">
      <c r="B465" s="7">
        <f t="shared" si="7"/>
        <v>461</v>
      </c>
      <c r="C465" s="12" t="s">
        <v>422</v>
      </c>
      <c r="D465" s="145" t="s">
        <v>5393</v>
      </c>
      <c r="E465" s="12" t="s">
        <v>391</v>
      </c>
      <c r="F465" s="66">
        <v>0</v>
      </c>
      <c r="G465" s="66"/>
      <c r="H465" s="66"/>
      <c r="I465" s="146"/>
      <c r="J465" s="1814" t="s">
        <v>70</v>
      </c>
      <c r="K465" s="2034" t="s">
        <v>694</v>
      </c>
      <c r="L465" s="159" t="s">
        <v>5201</v>
      </c>
    </row>
    <row r="466" spans="2:12" hidden="1" x14ac:dyDescent="0.3">
      <c r="B466" s="7">
        <f t="shared" si="7"/>
        <v>462</v>
      </c>
      <c r="C466" s="12" t="s">
        <v>423</v>
      </c>
      <c r="D466" s="145" t="s">
        <v>5393</v>
      </c>
      <c r="E466" s="12" t="s">
        <v>391</v>
      </c>
      <c r="F466" s="66">
        <v>0</v>
      </c>
      <c r="G466" s="66"/>
      <c r="H466" s="66"/>
      <c r="I466" s="146"/>
      <c r="J466" s="1814" t="s">
        <v>70</v>
      </c>
      <c r="K466" s="2035"/>
      <c r="L466" s="159" t="s">
        <v>5201</v>
      </c>
    </row>
    <row r="467" spans="2:12" hidden="1" x14ac:dyDescent="0.3">
      <c r="B467" s="7">
        <f t="shared" si="7"/>
        <v>463</v>
      </c>
      <c r="C467" s="12" t="s">
        <v>424</v>
      </c>
      <c r="D467" s="145" t="s">
        <v>5393</v>
      </c>
      <c r="E467" s="12" t="s">
        <v>425</v>
      </c>
      <c r="F467" s="66">
        <v>0</v>
      </c>
      <c r="G467" s="66"/>
      <c r="H467" s="66"/>
      <c r="I467" s="146"/>
      <c r="J467" s="1814" t="s">
        <v>70</v>
      </c>
      <c r="K467" s="2036"/>
      <c r="L467" s="159" t="s">
        <v>5201</v>
      </c>
    </row>
    <row r="468" spans="2:12" hidden="1" x14ac:dyDescent="0.3">
      <c r="B468" s="7">
        <f t="shared" si="7"/>
        <v>464</v>
      </c>
      <c r="C468" s="1814" t="s">
        <v>518</v>
      </c>
      <c r="D468" s="144" t="s">
        <v>519</v>
      </c>
      <c r="E468" s="104">
        <v>40381</v>
      </c>
      <c r="F468" s="1819"/>
      <c r="G468" s="1819"/>
      <c r="H468" s="1814"/>
      <c r="I468" s="1814"/>
      <c r="J468" s="1814" t="s">
        <v>70</v>
      </c>
      <c r="K468" s="1814" t="s">
        <v>692</v>
      </c>
      <c r="L468" s="159" t="s">
        <v>5201</v>
      </c>
    </row>
    <row r="469" spans="2:12" hidden="1" x14ac:dyDescent="0.3">
      <c r="B469" s="7">
        <f t="shared" si="7"/>
        <v>465</v>
      </c>
      <c r="C469" s="1814" t="s">
        <v>529</v>
      </c>
      <c r="D469" s="145" t="s">
        <v>5393</v>
      </c>
      <c r="E469" s="104">
        <v>40381</v>
      </c>
      <c r="F469" s="1819"/>
      <c r="G469" s="1819"/>
      <c r="H469" s="1814"/>
      <c r="I469" s="1814"/>
      <c r="J469" s="1814" t="s">
        <v>540</v>
      </c>
      <c r="K469" s="2045" t="s">
        <v>693</v>
      </c>
      <c r="L469" s="159" t="s">
        <v>5201</v>
      </c>
    </row>
    <row r="470" spans="2:12" hidden="1" x14ac:dyDescent="0.3">
      <c r="B470" s="7">
        <f t="shared" si="7"/>
        <v>466</v>
      </c>
      <c r="C470" s="1814" t="s">
        <v>530</v>
      </c>
      <c r="D470" s="145" t="s">
        <v>5393</v>
      </c>
      <c r="E470" s="104">
        <v>40381</v>
      </c>
      <c r="F470" s="1819"/>
      <c r="G470" s="1819"/>
      <c r="H470" s="1814"/>
      <c r="I470" s="1814"/>
      <c r="J470" s="1814" t="s">
        <v>66</v>
      </c>
      <c r="K470" s="2047"/>
      <c r="L470" s="159" t="s">
        <v>5201</v>
      </c>
    </row>
    <row r="471" spans="2:12" s="1597" customFormat="1" hidden="1" x14ac:dyDescent="0.3">
      <c r="B471" s="7">
        <f t="shared" si="7"/>
        <v>467</v>
      </c>
      <c r="C471" s="1588" t="s">
        <v>4359</v>
      </c>
      <c r="D471" s="1603" t="s">
        <v>601</v>
      </c>
      <c r="E471" s="1650"/>
      <c r="F471" s="1634"/>
      <c r="G471" s="1634"/>
      <c r="H471" s="1588"/>
      <c r="I471" s="1588"/>
      <c r="J471" s="1588" t="s">
        <v>66</v>
      </c>
      <c r="K471" s="1824" t="s">
        <v>600</v>
      </c>
      <c r="L471" s="1881" t="s">
        <v>5201</v>
      </c>
    </row>
    <row r="472" spans="2:12" s="1597" customFormat="1" hidden="1" x14ac:dyDescent="0.3">
      <c r="B472" s="7">
        <f t="shared" si="7"/>
        <v>468</v>
      </c>
      <c r="C472" s="1588" t="s">
        <v>4359</v>
      </c>
      <c r="D472" s="1603" t="s">
        <v>601</v>
      </c>
      <c r="E472" s="1650"/>
      <c r="F472" s="1634"/>
      <c r="G472" s="1634"/>
      <c r="H472" s="1588"/>
      <c r="I472" s="1588"/>
      <c r="J472" s="1588" t="s">
        <v>66</v>
      </c>
      <c r="K472" s="1824" t="s">
        <v>600</v>
      </c>
      <c r="L472" s="1881" t="s">
        <v>5201</v>
      </c>
    </row>
    <row r="473" spans="2:12" s="1597" customFormat="1" hidden="1" x14ac:dyDescent="0.3">
      <c r="B473" s="7">
        <f t="shared" si="7"/>
        <v>469</v>
      </c>
      <c r="C473" s="1588" t="s">
        <v>4359</v>
      </c>
      <c r="D473" s="1603" t="s">
        <v>601</v>
      </c>
      <c r="E473" s="1650"/>
      <c r="F473" s="1634"/>
      <c r="G473" s="1634"/>
      <c r="H473" s="1588"/>
      <c r="I473" s="1588"/>
      <c r="J473" s="1588" t="s">
        <v>66</v>
      </c>
      <c r="K473" s="1824" t="s">
        <v>600</v>
      </c>
      <c r="L473" s="1881" t="s">
        <v>5201</v>
      </c>
    </row>
    <row r="474" spans="2:12" s="1597" customFormat="1" hidden="1" x14ac:dyDescent="0.3">
      <c r="B474" s="7">
        <f t="shared" si="7"/>
        <v>470</v>
      </c>
      <c r="C474" s="1588" t="s">
        <v>4359</v>
      </c>
      <c r="D474" s="1603" t="s">
        <v>601</v>
      </c>
      <c r="E474" s="1650"/>
      <c r="F474" s="1634"/>
      <c r="G474" s="1634"/>
      <c r="H474" s="1588"/>
      <c r="I474" s="1588"/>
      <c r="J474" s="1588" t="s">
        <v>66</v>
      </c>
      <c r="K474" s="1824" t="s">
        <v>603</v>
      </c>
      <c r="L474" s="1881" t="s">
        <v>5201</v>
      </c>
    </row>
    <row r="475" spans="2:12" s="1597" customFormat="1" hidden="1" x14ac:dyDescent="0.3">
      <c r="B475" s="7">
        <f t="shared" si="7"/>
        <v>471</v>
      </c>
      <c r="C475" s="1588" t="s">
        <v>4359</v>
      </c>
      <c r="D475" s="1603" t="s">
        <v>601</v>
      </c>
      <c r="E475" s="1650"/>
      <c r="F475" s="1634"/>
      <c r="G475" s="1634"/>
      <c r="H475" s="1588"/>
      <c r="I475" s="1588"/>
      <c r="J475" s="1588" t="s">
        <v>66</v>
      </c>
      <c r="K475" s="1824" t="s">
        <v>603</v>
      </c>
      <c r="L475" s="1881" t="s">
        <v>5201</v>
      </c>
    </row>
    <row r="476" spans="2:12" s="1597" customFormat="1" hidden="1" x14ac:dyDescent="0.3">
      <c r="B476" s="7">
        <f t="shared" si="7"/>
        <v>472</v>
      </c>
      <c r="C476" s="1588" t="s">
        <v>4359</v>
      </c>
      <c r="D476" s="1603" t="s">
        <v>601</v>
      </c>
      <c r="E476" s="1650"/>
      <c r="F476" s="1634"/>
      <c r="G476" s="1634"/>
      <c r="H476" s="1588"/>
      <c r="I476" s="1588"/>
      <c r="J476" s="1588" t="s">
        <v>66</v>
      </c>
      <c r="K476" s="1824" t="s">
        <v>603</v>
      </c>
      <c r="L476" s="1881" t="s">
        <v>5201</v>
      </c>
    </row>
    <row r="477" spans="2:12" s="1597" customFormat="1" hidden="1" x14ac:dyDescent="0.3">
      <c r="B477" s="7">
        <f t="shared" si="7"/>
        <v>473</v>
      </c>
      <c r="C477" s="1588" t="s">
        <v>4359</v>
      </c>
      <c r="D477" s="1603" t="s">
        <v>601</v>
      </c>
      <c r="E477" s="1802"/>
      <c r="F477" s="1634"/>
      <c r="G477" s="1634"/>
      <c r="H477" s="1588"/>
      <c r="I477" s="1588"/>
      <c r="J477" s="1588" t="s">
        <v>66</v>
      </c>
      <c r="K477" s="1824" t="s">
        <v>603</v>
      </c>
      <c r="L477" s="1881" t="s">
        <v>5201</v>
      </c>
    </row>
    <row r="478" spans="2:12" s="1597" customFormat="1" hidden="1" x14ac:dyDescent="0.3">
      <c r="B478" s="7">
        <f t="shared" si="7"/>
        <v>474</v>
      </c>
      <c r="C478" s="1588" t="s">
        <v>4359</v>
      </c>
      <c r="D478" s="1603" t="s">
        <v>601</v>
      </c>
      <c r="E478" s="1802"/>
      <c r="F478" s="1634"/>
      <c r="G478" s="1634"/>
      <c r="H478" s="1588"/>
      <c r="I478" s="1588"/>
      <c r="J478" s="1588" t="s">
        <v>66</v>
      </c>
      <c r="K478" s="1824" t="s">
        <v>603</v>
      </c>
      <c r="L478" s="1881" t="s">
        <v>5201</v>
      </c>
    </row>
    <row r="479" spans="2:12" s="1597" customFormat="1" hidden="1" x14ac:dyDescent="0.3">
      <c r="B479" s="7">
        <f t="shared" si="7"/>
        <v>475</v>
      </c>
      <c r="C479" s="1588" t="s">
        <v>4359</v>
      </c>
      <c r="D479" s="1603" t="s">
        <v>601</v>
      </c>
      <c r="E479" s="1802"/>
      <c r="F479" s="1634"/>
      <c r="G479" s="1634"/>
      <c r="H479" s="1588"/>
      <c r="I479" s="1588"/>
      <c r="J479" s="1588" t="s">
        <v>66</v>
      </c>
      <c r="K479" s="1824" t="s">
        <v>603</v>
      </c>
      <c r="L479" s="1881" t="s">
        <v>5201</v>
      </c>
    </row>
    <row r="480" spans="2:12" s="1597" customFormat="1" hidden="1" x14ac:dyDescent="0.3">
      <c r="B480" s="7">
        <f t="shared" si="7"/>
        <v>476</v>
      </c>
      <c r="C480" s="1588" t="s">
        <v>4359</v>
      </c>
      <c r="D480" s="1603" t="s">
        <v>5392</v>
      </c>
      <c r="E480" s="1802"/>
      <c r="F480" s="1634"/>
      <c r="G480" s="1634"/>
      <c r="H480" s="1588"/>
      <c r="I480" s="1588"/>
      <c r="J480" s="1588" t="s">
        <v>70</v>
      </c>
      <c r="K480" s="1824" t="s">
        <v>615</v>
      </c>
      <c r="L480" s="1881" t="s">
        <v>5201</v>
      </c>
    </row>
    <row r="481" spans="2:12" s="1597" customFormat="1" hidden="1" x14ac:dyDescent="0.3">
      <c r="B481" s="7">
        <f t="shared" si="7"/>
        <v>477</v>
      </c>
      <c r="C481" s="1588" t="s">
        <v>4359</v>
      </c>
      <c r="D481" s="1603" t="s">
        <v>5392</v>
      </c>
      <c r="E481" s="1802"/>
      <c r="F481" s="1634"/>
      <c r="G481" s="1634"/>
      <c r="H481" s="1588"/>
      <c r="I481" s="1588"/>
      <c r="J481" s="1588" t="s">
        <v>70</v>
      </c>
      <c r="K481" s="1824" t="s">
        <v>615</v>
      </c>
      <c r="L481" s="1881" t="s">
        <v>5201</v>
      </c>
    </row>
    <row r="482" spans="2:12" s="1597" customFormat="1" hidden="1" x14ac:dyDescent="0.3">
      <c r="B482" s="7">
        <f t="shared" si="7"/>
        <v>478</v>
      </c>
      <c r="C482" s="1588" t="s">
        <v>4359</v>
      </c>
      <c r="D482" s="1603" t="s">
        <v>5392</v>
      </c>
      <c r="E482" s="1802"/>
      <c r="F482" s="1634"/>
      <c r="G482" s="1634"/>
      <c r="H482" s="1588"/>
      <c r="I482" s="1588"/>
      <c r="J482" s="1588" t="s">
        <v>70</v>
      </c>
      <c r="K482" s="1802" t="s">
        <v>616</v>
      </c>
      <c r="L482" s="1881" t="s">
        <v>5201</v>
      </c>
    </row>
    <row r="483" spans="2:12" s="1597" customFormat="1" hidden="1" x14ac:dyDescent="0.3">
      <c r="B483" s="7">
        <f t="shared" si="7"/>
        <v>479</v>
      </c>
      <c r="C483" s="1588" t="s">
        <v>4359</v>
      </c>
      <c r="D483" s="1603" t="s">
        <v>5392</v>
      </c>
      <c r="E483" s="1802"/>
      <c r="F483" s="1634"/>
      <c r="G483" s="1634"/>
      <c r="H483" s="1588"/>
      <c r="I483" s="1588"/>
      <c r="J483" s="1588" t="s">
        <v>70</v>
      </c>
      <c r="K483" s="1802" t="s">
        <v>617</v>
      </c>
      <c r="L483" s="1881" t="s">
        <v>5201</v>
      </c>
    </row>
    <row r="484" spans="2:12" hidden="1" x14ac:dyDescent="0.3">
      <c r="B484" s="7">
        <f t="shared" si="7"/>
        <v>480</v>
      </c>
      <c r="C484" s="12" t="s">
        <v>444</v>
      </c>
      <c r="D484" s="145" t="s">
        <v>445</v>
      </c>
      <c r="E484" s="12" t="s">
        <v>394</v>
      </c>
      <c r="F484" s="66">
        <v>0</v>
      </c>
      <c r="G484" s="66"/>
      <c r="H484" s="66"/>
      <c r="I484" s="146"/>
      <c r="J484" s="1814" t="s">
        <v>70</v>
      </c>
      <c r="K484" s="1814" t="s">
        <v>456</v>
      </c>
      <c r="L484" s="159" t="s">
        <v>5201</v>
      </c>
    </row>
    <row r="485" spans="2:12" hidden="1" x14ac:dyDescent="0.3">
      <c r="B485" s="7">
        <f t="shared" si="7"/>
        <v>481</v>
      </c>
      <c r="C485" s="12" t="s">
        <v>446</v>
      </c>
      <c r="D485" s="145" t="s">
        <v>445</v>
      </c>
      <c r="E485" s="12" t="s">
        <v>394</v>
      </c>
      <c r="F485" s="66">
        <v>0</v>
      </c>
      <c r="G485" s="66"/>
      <c r="H485" s="66"/>
      <c r="I485" s="146"/>
      <c r="J485" s="1814" t="s">
        <v>70</v>
      </c>
      <c r="K485" s="1814" t="s">
        <v>456</v>
      </c>
      <c r="L485" s="159" t="s">
        <v>5201</v>
      </c>
    </row>
    <row r="486" spans="2:12" hidden="1" x14ac:dyDescent="0.3">
      <c r="B486" s="7">
        <f t="shared" si="7"/>
        <v>482</v>
      </c>
      <c r="C486" s="12" t="s">
        <v>447</v>
      </c>
      <c r="D486" s="145" t="s">
        <v>445</v>
      </c>
      <c r="E486" s="12" t="s">
        <v>394</v>
      </c>
      <c r="F486" s="66">
        <v>0</v>
      </c>
      <c r="G486" s="66"/>
      <c r="H486" s="66"/>
      <c r="I486" s="146"/>
      <c r="J486" s="1814" t="s">
        <v>70</v>
      </c>
      <c r="K486" s="1814" t="s">
        <v>456</v>
      </c>
      <c r="L486" s="159" t="s">
        <v>5201</v>
      </c>
    </row>
    <row r="487" spans="2:12" hidden="1" x14ac:dyDescent="0.3">
      <c r="B487" s="7">
        <f t="shared" si="7"/>
        <v>483</v>
      </c>
      <c r="C487" s="12" t="s">
        <v>448</v>
      </c>
      <c r="D487" s="145" t="s">
        <v>445</v>
      </c>
      <c r="E487" s="12" t="s">
        <v>394</v>
      </c>
      <c r="F487" s="66">
        <v>0</v>
      </c>
      <c r="G487" s="66"/>
      <c r="H487" s="66"/>
      <c r="I487" s="146"/>
      <c r="J487" s="1814" t="s">
        <v>70</v>
      </c>
      <c r="K487" s="1814" t="s">
        <v>456</v>
      </c>
      <c r="L487" s="159" t="s">
        <v>5201</v>
      </c>
    </row>
    <row r="488" spans="2:12" hidden="1" x14ac:dyDescent="0.3">
      <c r="B488" s="7">
        <f t="shared" si="7"/>
        <v>484</v>
      </c>
      <c r="C488" s="12" t="s">
        <v>449</v>
      </c>
      <c r="D488" s="145" t="s">
        <v>445</v>
      </c>
      <c r="E488" s="12" t="s">
        <v>394</v>
      </c>
      <c r="F488" s="66">
        <v>0</v>
      </c>
      <c r="G488" s="66"/>
      <c r="H488" s="66"/>
      <c r="I488" s="146"/>
      <c r="J488" s="1814" t="s">
        <v>70</v>
      </c>
      <c r="K488" s="1814" t="s">
        <v>456</v>
      </c>
      <c r="L488" s="159" t="s">
        <v>5201</v>
      </c>
    </row>
    <row r="489" spans="2:12" hidden="1" x14ac:dyDescent="0.3">
      <c r="B489" s="7">
        <f t="shared" si="7"/>
        <v>485</v>
      </c>
      <c r="C489" s="12" t="s">
        <v>450</v>
      </c>
      <c r="D489" s="145" t="s">
        <v>445</v>
      </c>
      <c r="E489" s="12" t="s">
        <v>394</v>
      </c>
      <c r="F489" s="66">
        <v>0</v>
      </c>
      <c r="G489" s="66"/>
      <c r="H489" s="66"/>
      <c r="I489" s="146"/>
      <c r="J489" s="1814" t="s">
        <v>70</v>
      </c>
      <c r="K489" s="1814" t="s">
        <v>456</v>
      </c>
      <c r="L489" s="159" t="s">
        <v>5201</v>
      </c>
    </row>
    <row r="490" spans="2:12" hidden="1" x14ac:dyDescent="0.3">
      <c r="B490" s="7">
        <f t="shared" si="7"/>
        <v>486</v>
      </c>
      <c r="C490" s="12" t="s">
        <v>451</v>
      </c>
      <c r="D490" s="145" t="s">
        <v>445</v>
      </c>
      <c r="E490" s="12" t="s">
        <v>394</v>
      </c>
      <c r="F490" s="66">
        <v>0</v>
      </c>
      <c r="G490" s="66"/>
      <c r="H490" s="66"/>
      <c r="I490" s="146"/>
      <c r="J490" s="1814" t="s">
        <v>70</v>
      </c>
      <c r="K490" s="1814" t="s">
        <v>456</v>
      </c>
      <c r="L490" s="159" t="s">
        <v>5201</v>
      </c>
    </row>
    <row r="491" spans="2:12" hidden="1" x14ac:dyDescent="0.3">
      <c r="B491" s="7">
        <f t="shared" si="7"/>
        <v>487</v>
      </c>
      <c r="C491" s="12" t="s">
        <v>452</v>
      </c>
      <c r="D491" s="145" t="s">
        <v>445</v>
      </c>
      <c r="E491" s="12" t="s">
        <v>394</v>
      </c>
      <c r="F491" s="66">
        <v>0</v>
      </c>
      <c r="G491" s="66"/>
      <c r="H491" s="66"/>
      <c r="I491" s="146"/>
      <c r="J491" s="1814" t="s">
        <v>70</v>
      </c>
      <c r="K491" s="1814" t="s">
        <v>456</v>
      </c>
      <c r="L491" s="159" t="s">
        <v>5201</v>
      </c>
    </row>
    <row r="492" spans="2:12" hidden="1" x14ac:dyDescent="0.3">
      <c r="B492" s="7">
        <f t="shared" si="7"/>
        <v>488</v>
      </c>
      <c r="C492" s="12" t="s">
        <v>453</v>
      </c>
      <c r="D492" s="145" t="s">
        <v>445</v>
      </c>
      <c r="E492" s="12" t="s">
        <v>394</v>
      </c>
      <c r="F492" s="66">
        <v>0</v>
      </c>
      <c r="G492" s="66"/>
      <c r="H492" s="66"/>
      <c r="I492" s="146"/>
      <c r="J492" s="1814" t="s">
        <v>70</v>
      </c>
      <c r="K492" s="1814" t="s">
        <v>456</v>
      </c>
      <c r="L492" s="159" t="s">
        <v>5201</v>
      </c>
    </row>
    <row r="493" spans="2:12" hidden="1" x14ac:dyDescent="0.3">
      <c r="B493" s="7">
        <f t="shared" si="7"/>
        <v>489</v>
      </c>
      <c r="C493" s="12" t="s">
        <v>454</v>
      </c>
      <c r="D493" s="145" t="s">
        <v>445</v>
      </c>
      <c r="E493" s="12" t="s">
        <v>394</v>
      </c>
      <c r="F493" s="66">
        <v>0</v>
      </c>
      <c r="G493" s="66"/>
      <c r="H493" s="66"/>
      <c r="I493" s="146"/>
      <c r="J493" s="1814" t="s">
        <v>70</v>
      </c>
      <c r="K493" s="1814" t="s">
        <v>456</v>
      </c>
      <c r="L493" s="159" t="s">
        <v>5201</v>
      </c>
    </row>
    <row r="494" spans="2:12" hidden="1" x14ac:dyDescent="0.3">
      <c r="B494" s="7">
        <f t="shared" si="7"/>
        <v>490</v>
      </c>
      <c r="C494" s="12" t="s">
        <v>455</v>
      </c>
      <c r="D494" s="145" t="s">
        <v>445</v>
      </c>
      <c r="E494" s="12" t="s">
        <v>394</v>
      </c>
      <c r="F494" s="66">
        <v>0</v>
      </c>
      <c r="G494" s="66"/>
      <c r="H494" s="66"/>
      <c r="I494" s="146"/>
      <c r="J494" s="1814" t="s">
        <v>70</v>
      </c>
      <c r="K494" s="1814" t="s">
        <v>456</v>
      </c>
      <c r="L494" s="159" t="s">
        <v>5201</v>
      </c>
    </row>
    <row r="495" spans="2:12" s="1597" customFormat="1" hidden="1" x14ac:dyDescent="0.3">
      <c r="B495" s="7">
        <f t="shared" si="7"/>
        <v>491</v>
      </c>
      <c r="C495" s="1588" t="s">
        <v>235</v>
      </c>
      <c r="D495" s="1603" t="s">
        <v>445</v>
      </c>
      <c r="E495" s="1802"/>
      <c r="F495" s="1634"/>
      <c r="G495" s="1634"/>
      <c r="H495" s="1588"/>
      <c r="I495" s="1588"/>
      <c r="J495" s="1588" t="s">
        <v>70</v>
      </c>
      <c r="K495" s="1588" t="s">
        <v>456</v>
      </c>
      <c r="L495" s="1881" t="s">
        <v>5201</v>
      </c>
    </row>
    <row r="496" spans="2:12" s="1597" customFormat="1" hidden="1" x14ac:dyDescent="0.3">
      <c r="B496" s="7">
        <f t="shared" si="7"/>
        <v>492</v>
      </c>
      <c r="C496" s="1588" t="s">
        <v>235</v>
      </c>
      <c r="D496" s="1603" t="s">
        <v>445</v>
      </c>
      <c r="E496" s="1802"/>
      <c r="F496" s="1634"/>
      <c r="G496" s="1634"/>
      <c r="H496" s="1588"/>
      <c r="I496" s="1588"/>
      <c r="J496" s="1588" t="s">
        <v>70</v>
      </c>
      <c r="K496" s="1588" t="s">
        <v>456</v>
      </c>
      <c r="L496" s="1881" t="s">
        <v>5201</v>
      </c>
    </row>
    <row r="497" spans="2:12" s="1597" customFormat="1" hidden="1" x14ac:dyDescent="0.3">
      <c r="B497" s="7">
        <f t="shared" si="7"/>
        <v>493</v>
      </c>
      <c r="C497" s="1588" t="s">
        <v>235</v>
      </c>
      <c r="D497" s="1603" t="s">
        <v>445</v>
      </c>
      <c r="E497" s="1802"/>
      <c r="F497" s="1634"/>
      <c r="G497" s="1634"/>
      <c r="H497" s="1588"/>
      <c r="I497" s="1588"/>
      <c r="J497" s="1588" t="s">
        <v>70</v>
      </c>
      <c r="K497" s="1802" t="s">
        <v>457</v>
      </c>
      <c r="L497" s="1881" t="s">
        <v>5201</v>
      </c>
    </row>
    <row r="498" spans="2:12" hidden="1" x14ac:dyDescent="0.3">
      <c r="B498" s="7">
        <f t="shared" si="7"/>
        <v>494</v>
      </c>
      <c r="C498" s="1814" t="s">
        <v>509</v>
      </c>
      <c r="D498" s="144" t="s">
        <v>5394</v>
      </c>
      <c r="E498" s="104">
        <v>40381</v>
      </c>
      <c r="F498" s="1819"/>
      <c r="G498" s="1819"/>
      <c r="H498" s="1814"/>
      <c r="I498" s="1814"/>
      <c r="J498" s="1814" t="s">
        <v>70</v>
      </c>
      <c r="K498" s="1827" t="s">
        <v>510</v>
      </c>
      <c r="L498" s="159" t="s">
        <v>5201</v>
      </c>
    </row>
    <row r="499" spans="2:12" hidden="1" x14ac:dyDescent="0.3">
      <c r="B499" s="7">
        <f t="shared" si="7"/>
        <v>495</v>
      </c>
      <c r="C499" s="1814" t="s">
        <v>556</v>
      </c>
      <c r="D499" s="144" t="s">
        <v>5394</v>
      </c>
      <c r="E499" s="104">
        <v>40382</v>
      </c>
      <c r="F499" s="1819"/>
      <c r="G499" s="1819"/>
      <c r="H499" s="1814"/>
      <c r="I499" s="1814"/>
      <c r="J499" s="1814" t="s">
        <v>70</v>
      </c>
      <c r="K499" s="1827" t="s">
        <v>557</v>
      </c>
      <c r="L499" s="159" t="s">
        <v>5201</v>
      </c>
    </row>
    <row r="500" spans="2:12" ht="39.6" hidden="1" x14ac:dyDescent="0.3">
      <c r="B500" s="7">
        <f t="shared" si="7"/>
        <v>496</v>
      </c>
      <c r="C500" s="1814" t="s">
        <v>429</v>
      </c>
      <c r="D500" s="144" t="s">
        <v>5394</v>
      </c>
      <c r="E500" s="104"/>
      <c r="F500" s="1819"/>
      <c r="G500" s="1819"/>
      <c r="H500" s="1814"/>
      <c r="I500" s="1814"/>
      <c r="J500" s="1814" t="s">
        <v>70</v>
      </c>
      <c r="K500" s="1827" t="s">
        <v>588</v>
      </c>
      <c r="L500" s="159" t="s">
        <v>5201</v>
      </c>
    </row>
    <row r="501" spans="2:12" s="1597" customFormat="1" ht="26.4" hidden="1" x14ac:dyDescent="0.3">
      <c r="B501" s="7">
        <f t="shared" si="7"/>
        <v>497</v>
      </c>
      <c r="C501" s="1588" t="s">
        <v>4359</v>
      </c>
      <c r="D501" s="1603" t="s">
        <v>589</v>
      </c>
      <c r="E501" s="1650"/>
      <c r="F501" s="1634"/>
      <c r="G501" s="1634"/>
      <c r="H501" s="1588"/>
      <c r="I501" s="1588"/>
      <c r="J501" s="1588" t="s">
        <v>70</v>
      </c>
      <c r="K501" s="1802" t="s">
        <v>590</v>
      </c>
      <c r="L501" s="1881" t="s">
        <v>5866</v>
      </c>
    </row>
    <row r="502" spans="2:12" hidden="1" x14ac:dyDescent="0.3">
      <c r="B502" s="7">
        <f t="shared" si="7"/>
        <v>498</v>
      </c>
      <c r="C502" s="1814" t="s">
        <v>2907</v>
      </c>
      <c r="D502" s="85" t="s">
        <v>48</v>
      </c>
      <c r="E502" s="104">
        <v>43581</v>
      </c>
      <c r="F502" s="1819">
        <v>500</v>
      </c>
      <c r="G502" s="1819"/>
      <c r="H502" s="1814"/>
      <c r="I502" s="1814"/>
      <c r="J502" s="1814" t="s">
        <v>70</v>
      </c>
      <c r="K502" s="1827" t="s">
        <v>2908</v>
      </c>
      <c r="L502" s="159" t="s">
        <v>5201</v>
      </c>
    </row>
    <row r="503" spans="2:12" s="1597" customFormat="1" hidden="1" x14ac:dyDescent="0.3">
      <c r="B503" s="7">
        <f t="shared" si="7"/>
        <v>499</v>
      </c>
      <c r="C503" s="1588" t="s">
        <v>4359</v>
      </c>
      <c r="D503" s="1617" t="s">
        <v>548</v>
      </c>
      <c r="E503" s="1650"/>
      <c r="F503" s="1634"/>
      <c r="G503" s="1634"/>
      <c r="H503" s="1588"/>
      <c r="I503" s="1588"/>
      <c r="J503" s="1588"/>
      <c r="K503" s="1802" t="s">
        <v>5218</v>
      </c>
      <c r="L503" s="1881" t="s">
        <v>5201</v>
      </c>
    </row>
    <row r="504" spans="2:12" s="1597" customFormat="1" hidden="1" x14ac:dyDescent="0.3">
      <c r="B504" s="7">
        <f t="shared" si="7"/>
        <v>500</v>
      </c>
      <c r="C504" s="1588" t="s">
        <v>4359</v>
      </c>
      <c r="D504" s="1617" t="s">
        <v>548</v>
      </c>
      <c r="E504" s="1650"/>
      <c r="F504" s="1634"/>
      <c r="G504" s="1634"/>
      <c r="H504" s="1588"/>
      <c r="I504" s="1588"/>
      <c r="J504" s="1588"/>
      <c r="K504" s="1802" t="s">
        <v>5218</v>
      </c>
      <c r="L504" s="1881" t="s">
        <v>5201</v>
      </c>
    </row>
    <row r="505" spans="2:12" hidden="1" x14ac:dyDescent="0.3">
      <c r="B505" s="7">
        <f t="shared" si="7"/>
        <v>501</v>
      </c>
      <c r="C505" s="1814" t="s">
        <v>539</v>
      </c>
      <c r="D505" s="144" t="s">
        <v>388</v>
      </c>
      <c r="E505" s="104">
        <v>40381</v>
      </c>
      <c r="F505" s="1819"/>
      <c r="G505" s="1819"/>
      <c r="H505" s="1814"/>
      <c r="I505" s="1814"/>
      <c r="J505" s="1814" t="s">
        <v>540</v>
      </c>
      <c r="K505" s="1814"/>
      <c r="L505" s="159" t="s">
        <v>5201</v>
      </c>
    </row>
    <row r="506" spans="2:12" hidden="1" x14ac:dyDescent="0.3">
      <c r="B506" s="7">
        <f t="shared" si="7"/>
        <v>502</v>
      </c>
      <c r="C506" s="1814" t="s">
        <v>541</v>
      </c>
      <c r="D506" s="144" t="s">
        <v>542</v>
      </c>
      <c r="E506" s="104">
        <v>40382</v>
      </c>
      <c r="F506" s="1819"/>
      <c r="G506" s="1819"/>
      <c r="H506" s="1814"/>
      <c r="I506" s="1814"/>
      <c r="J506" s="1814" t="s">
        <v>540</v>
      </c>
      <c r="K506" s="1814"/>
      <c r="L506" s="159" t="s">
        <v>5201</v>
      </c>
    </row>
    <row r="507" spans="2:12" ht="26.4" hidden="1" x14ac:dyDescent="0.3">
      <c r="B507" s="7">
        <f t="shared" si="7"/>
        <v>503</v>
      </c>
      <c r="C507" s="1814" t="s">
        <v>5215</v>
      </c>
      <c r="D507" s="144" t="s">
        <v>591</v>
      </c>
      <c r="E507" s="104"/>
      <c r="F507" s="1819"/>
      <c r="G507" s="1819"/>
      <c r="H507" s="1814"/>
      <c r="I507" s="1814"/>
      <c r="J507" s="1814" t="s">
        <v>70</v>
      </c>
      <c r="K507" s="1827" t="s">
        <v>592</v>
      </c>
      <c r="L507" s="159" t="s">
        <v>5201</v>
      </c>
    </row>
    <row r="508" spans="2:12" s="1597" customFormat="1" ht="26.4" hidden="1" x14ac:dyDescent="0.3">
      <c r="B508" s="7">
        <f t="shared" si="7"/>
        <v>504</v>
      </c>
      <c r="C508" s="1588" t="s">
        <v>4359</v>
      </c>
      <c r="D508" s="1603" t="s">
        <v>604</v>
      </c>
      <c r="E508" s="1650"/>
      <c r="F508" s="1634"/>
      <c r="G508" s="1634" t="s">
        <v>5444</v>
      </c>
      <c r="H508" s="1588"/>
      <c r="I508" s="1588"/>
      <c r="J508" s="1588" t="s">
        <v>70</v>
      </c>
      <c r="K508" s="1802" t="s">
        <v>606</v>
      </c>
      <c r="L508" s="1881" t="s">
        <v>5201</v>
      </c>
    </row>
    <row r="509" spans="2:12" s="1597" customFormat="1" hidden="1" x14ac:dyDescent="0.3">
      <c r="B509" s="7">
        <f t="shared" si="7"/>
        <v>505</v>
      </c>
      <c r="C509" s="1588" t="s">
        <v>4359</v>
      </c>
      <c r="D509" s="1603" t="s">
        <v>610</v>
      </c>
      <c r="E509" s="1650"/>
      <c r="F509" s="1634"/>
      <c r="G509" s="1634"/>
      <c r="H509" s="1588"/>
      <c r="I509" s="1588"/>
      <c r="J509" s="1588" t="s">
        <v>70</v>
      </c>
      <c r="K509" s="1802" t="s">
        <v>611</v>
      </c>
      <c r="L509" s="1881" t="s">
        <v>5201</v>
      </c>
    </row>
    <row r="510" spans="2:12" s="1597" customFormat="1" hidden="1" x14ac:dyDescent="0.3">
      <c r="B510" s="7">
        <f t="shared" si="7"/>
        <v>506</v>
      </c>
      <c r="C510" s="1588" t="s">
        <v>4359</v>
      </c>
      <c r="D510" s="1603" t="s">
        <v>548</v>
      </c>
      <c r="E510" s="1650"/>
      <c r="F510" s="1634"/>
      <c r="G510" s="1634" t="s">
        <v>5445</v>
      </c>
      <c r="H510" s="1588" t="s">
        <v>378</v>
      </c>
      <c r="I510" s="1588"/>
      <c r="J510" s="1588" t="s">
        <v>70</v>
      </c>
      <c r="K510" s="1802" t="s">
        <v>609</v>
      </c>
      <c r="L510" s="1881" t="s">
        <v>5201</v>
      </c>
    </row>
    <row r="511" spans="2:12" ht="26.4" hidden="1" x14ac:dyDescent="0.3">
      <c r="B511" s="7">
        <f t="shared" si="7"/>
        <v>507</v>
      </c>
      <c r="C511" s="1814" t="s">
        <v>584</v>
      </c>
      <c r="D511" s="144" t="s">
        <v>585</v>
      </c>
      <c r="E511" s="104"/>
      <c r="F511" s="1819"/>
      <c r="G511" s="1819" t="s">
        <v>2550</v>
      </c>
      <c r="H511" s="1814"/>
      <c r="I511" s="1814"/>
      <c r="J511" s="1814" t="s">
        <v>70</v>
      </c>
      <c r="K511" s="1827" t="s">
        <v>587</v>
      </c>
      <c r="L511" s="159" t="s">
        <v>5201</v>
      </c>
    </row>
    <row r="512" spans="2:12" ht="39.6" hidden="1" x14ac:dyDescent="0.3">
      <c r="B512" s="7">
        <f t="shared" si="7"/>
        <v>508</v>
      </c>
      <c r="C512" s="7" t="s">
        <v>597</v>
      </c>
      <c r="D512" s="86" t="s">
        <v>40</v>
      </c>
      <c r="E512" s="318"/>
      <c r="F512" s="107"/>
      <c r="G512" s="161" t="s">
        <v>5446</v>
      </c>
      <c r="H512" s="1799"/>
      <c r="I512" s="7"/>
      <c r="J512" s="7" t="s">
        <v>70</v>
      </c>
      <c r="K512" s="1799"/>
      <c r="L512" s="159" t="s">
        <v>5866</v>
      </c>
    </row>
    <row r="513" spans="2:12" s="1597" customFormat="1" hidden="1" x14ac:dyDescent="0.3">
      <c r="B513" s="7">
        <f t="shared" si="7"/>
        <v>509</v>
      </c>
      <c r="C513" s="1588" t="s">
        <v>4359</v>
      </c>
      <c r="D513" s="1603" t="s">
        <v>40</v>
      </c>
      <c r="E513" s="1650"/>
      <c r="F513" s="1634"/>
      <c r="G513" s="1634" t="s">
        <v>2550</v>
      </c>
      <c r="H513" s="1588"/>
      <c r="I513" s="1588"/>
      <c r="J513" s="1588" t="s">
        <v>70</v>
      </c>
      <c r="K513" s="1588" t="s">
        <v>602</v>
      </c>
      <c r="L513" s="1881" t="s">
        <v>5201</v>
      </c>
    </row>
    <row r="514" spans="2:12" ht="15" hidden="1" customHeight="1" x14ac:dyDescent="0.3">
      <c r="B514" s="7">
        <f t="shared" si="7"/>
        <v>510</v>
      </c>
      <c r="C514" s="1814" t="s">
        <v>700</v>
      </c>
      <c r="D514" s="144" t="s">
        <v>627</v>
      </c>
      <c r="E514" s="104">
        <v>40381</v>
      </c>
      <c r="F514" s="1819"/>
      <c r="G514" s="1819" t="s">
        <v>5447</v>
      </c>
      <c r="H514" s="1827"/>
      <c r="I514" s="1814"/>
      <c r="J514" s="1814" t="s">
        <v>70</v>
      </c>
      <c r="K514" s="1814"/>
      <c r="L514" s="159" t="s">
        <v>5201</v>
      </c>
    </row>
    <row r="515" spans="2:12" hidden="1" x14ac:dyDescent="0.3">
      <c r="B515" s="7">
        <f t="shared" si="7"/>
        <v>511</v>
      </c>
      <c r="C515" s="1814" t="s">
        <v>702</v>
      </c>
      <c r="D515" s="144" t="s">
        <v>40</v>
      </c>
      <c r="E515" s="104">
        <v>39485</v>
      </c>
      <c r="F515" s="1819"/>
      <c r="G515" s="1819" t="s">
        <v>2113</v>
      </c>
      <c r="H515" s="1827"/>
      <c r="I515" s="1814"/>
      <c r="J515" s="1814" t="s">
        <v>70</v>
      </c>
      <c r="K515" s="1814"/>
      <c r="L515" s="159" t="s">
        <v>5866</v>
      </c>
    </row>
    <row r="516" spans="2:12" s="1597" customFormat="1" hidden="1" x14ac:dyDescent="0.3">
      <c r="B516" s="7">
        <f t="shared" si="7"/>
        <v>512</v>
      </c>
      <c r="C516" s="1588" t="s">
        <v>4359</v>
      </c>
      <c r="D516" s="1603" t="s">
        <v>594</v>
      </c>
      <c r="E516" s="1650">
        <v>43249</v>
      </c>
      <c r="F516" s="1634"/>
      <c r="G516" s="1634" t="s">
        <v>5448</v>
      </c>
      <c r="H516" s="1588"/>
      <c r="I516" s="1588"/>
      <c r="J516" s="1588" t="s">
        <v>70</v>
      </c>
      <c r="K516" s="1802" t="s">
        <v>612</v>
      </c>
      <c r="L516" s="1881" t="s">
        <v>5201</v>
      </c>
    </row>
    <row r="517" spans="2:12" hidden="1" x14ac:dyDescent="0.3">
      <c r="B517" s="7">
        <f t="shared" si="7"/>
        <v>513</v>
      </c>
      <c r="C517" s="12" t="s">
        <v>392</v>
      </c>
      <c r="D517" s="145" t="s">
        <v>393</v>
      </c>
      <c r="E517" s="12" t="s">
        <v>394</v>
      </c>
      <c r="F517" s="1840">
        <v>0</v>
      </c>
      <c r="G517" s="1840"/>
      <c r="H517" s="66"/>
      <c r="I517" s="166"/>
      <c r="J517" s="1814"/>
      <c r="K517" s="1814"/>
      <c r="L517" s="159" t="s">
        <v>5201</v>
      </c>
    </row>
    <row r="518" spans="2:12" hidden="1" x14ac:dyDescent="0.3">
      <c r="B518" s="7">
        <f t="shared" si="7"/>
        <v>514</v>
      </c>
      <c r="C518" s="1814" t="s">
        <v>398</v>
      </c>
      <c r="D518" s="144" t="s">
        <v>399</v>
      </c>
      <c r="E518" s="104">
        <v>40382</v>
      </c>
      <c r="F518" s="1819"/>
      <c r="G518" s="1819"/>
      <c r="H518" s="1814"/>
      <c r="I518" s="1814"/>
      <c r="J518" s="1814"/>
      <c r="K518" s="1814"/>
      <c r="L518" s="159" t="s">
        <v>5201</v>
      </c>
    </row>
    <row r="519" spans="2:12" hidden="1" x14ac:dyDescent="0.3">
      <c r="B519" s="7">
        <f t="shared" ref="B519:B582" si="8">B518+1</f>
        <v>515</v>
      </c>
      <c r="C519" s="1814" t="s">
        <v>495</v>
      </c>
      <c r="D519" s="144" t="s">
        <v>486</v>
      </c>
      <c r="E519" s="104">
        <v>40381</v>
      </c>
      <c r="F519" s="1819"/>
      <c r="G519" s="1819"/>
      <c r="H519" s="1814"/>
      <c r="I519" s="1814"/>
      <c r="J519" s="1814"/>
      <c r="K519" s="1814"/>
      <c r="L519" s="159" t="s">
        <v>5201</v>
      </c>
    </row>
    <row r="520" spans="2:12" hidden="1" x14ac:dyDescent="0.3">
      <c r="B520" s="7">
        <f t="shared" si="8"/>
        <v>516</v>
      </c>
      <c r="C520" s="1814" t="s">
        <v>496</v>
      </c>
      <c r="D520" s="144" t="s">
        <v>405</v>
      </c>
      <c r="E520" s="104">
        <v>38718</v>
      </c>
      <c r="F520" s="1819">
        <v>30</v>
      </c>
      <c r="G520" s="1819"/>
      <c r="H520" s="1814"/>
      <c r="I520" s="1814"/>
      <c r="J520" s="1814"/>
      <c r="K520" s="1814"/>
      <c r="L520" s="159" t="s">
        <v>5201</v>
      </c>
    </row>
    <row r="521" spans="2:12" hidden="1" x14ac:dyDescent="0.3">
      <c r="B521" s="7">
        <f t="shared" si="8"/>
        <v>517</v>
      </c>
      <c r="C521" s="1814" t="s">
        <v>497</v>
      </c>
      <c r="D521" s="144" t="s">
        <v>498</v>
      </c>
      <c r="E521" s="104">
        <v>38718</v>
      </c>
      <c r="F521" s="1819">
        <v>80</v>
      </c>
      <c r="G521" s="1819"/>
      <c r="H521" s="1814"/>
      <c r="I521" s="1814"/>
      <c r="J521" s="1814"/>
      <c r="K521" s="1814"/>
      <c r="L521" s="159" t="s">
        <v>5201</v>
      </c>
    </row>
    <row r="522" spans="2:12" hidden="1" x14ac:dyDescent="0.3">
      <c r="B522" s="7">
        <f t="shared" si="8"/>
        <v>518</v>
      </c>
      <c r="C522" s="1814" t="s">
        <v>502</v>
      </c>
      <c r="D522" s="144" t="s">
        <v>254</v>
      </c>
      <c r="E522" s="104">
        <v>38718</v>
      </c>
      <c r="F522" s="1819">
        <v>30</v>
      </c>
      <c r="G522" s="1819"/>
      <c r="H522" s="1814"/>
      <c r="I522" s="1814"/>
      <c r="J522" s="1814"/>
      <c r="K522" s="1814"/>
      <c r="L522" s="159" t="s">
        <v>5201</v>
      </c>
    </row>
    <row r="523" spans="2:12" hidden="1" x14ac:dyDescent="0.3">
      <c r="B523" s="7">
        <f t="shared" si="8"/>
        <v>519</v>
      </c>
      <c r="C523" s="1814" t="s">
        <v>503</v>
      </c>
      <c r="D523" s="144" t="s">
        <v>498</v>
      </c>
      <c r="E523" s="104">
        <v>38718</v>
      </c>
      <c r="F523" s="1819">
        <v>30</v>
      </c>
      <c r="G523" s="1819"/>
      <c r="H523" s="1814"/>
      <c r="I523" s="1814"/>
      <c r="J523" s="1814"/>
      <c r="K523" s="1814"/>
      <c r="L523" s="159" t="s">
        <v>5201</v>
      </c>
    </row>
    <row r="524" spans="2:12" hidden="1" x14ac:dyDescent="0.3">
      <c r="B524" s="7">
        <f t="shared" si="8"/>
        <v>520</v>
      </c>
      <c r="C524" s="1814" t="s">
        <v>504</v>
      </c>
      <c r="D524" s="144" t="s">
        <v>9</v>
      </c>
      <c r="E524" s="104">
        <v>40381</v>
      </c>
      <c r="F524" s="1819"/>
      <c r="G524" s="1819"/>
      <c r="H524" s="1814"/>
      <c r="I524" s="1814"/>
      <c r="J524" s="1814"/>
      <c r="K524" s="1814"/>
      <c r="L524" s="159" t="s">
        <v>5201</v>
      </c>
    </row>
    <row r="525" spans="2:12" hidden="1" x14ac:dyDescent="0.3">
      <c r="B525" s="7">
        <f t="shared" si="8"/>
        <v>521</v>
      </c>
      <c r="C525" s="1814" t="s">
        <v>505</v>
      </c>
      <c r="D525" s="144" t="s">
        <v>9</v>
      </c>
      <c r="E525" s="104">
        <v>40382</v>
      </c>
      <c r="F525" s="1819"/>
      <c r="G525" s="1819"/>
      <c r="H525" s="1814"/>
      <c r="I525" s="1814"/>
      <c r="J525" s="1814"/>
      <c r="K525" s="1814"/>
      <c r="L525" s="159" t="s">
        <v>5201</v>
      </c>
    </row>
    <row r="526" spans="2:12" hidden="1" x14ac:dyDescent="0.3">
      <c r="B526" s="7">
        <f t="shared" si="8"/>
        <v>522</v>
      </c>
      <c r="C526" s="1814" t="s">
        <v>506</v>
      </c>
      <c r="D526" s="144" t="s">
        <v>9</v>
      </c>
      <c r="E526" s="104">
        <v>40423</v>
      </c>
      <c r="F526" s="1819"/>
      <c r="G526" s="1819"/>
      <c r="H526" s="1814"/>
      <c r="I526" s="1814"/>
      <c r="J526" s="1814"/>
      <c r="K526" s="1814"/>
      <c r="L526" s="159" t="s">
        <v>5201</v>
      </c>
    </row>
    <row r="527" spans="2:12" hidden="1" x14ac:dyDescent="0.3">
      <c r="B527" s="7">
        <f t="shared" si="8"/>
        <v>523</v>
      </c>
      <c r="C527" s="1814" t="s">
        <v>517</v>
      </c>
      <c r="D527" s="144" t="s">
        <v>9</v>
      </c>
      <c r="E527" s="104">
        <v>38718</v>
      </c>
      <c r="F527" s="1819">
        <v>85</v>
      </c>
      <c r="G527" s="1819"/>
      <c r="H527" s="1814"/>
      <c r="I527" s="1814"/>
      <c r="J527" s="1814"/>
      <c r="K527" s="1814"/>
      <c r="L527" s="159" t="s">
        <v>5201</v>
      </c>
    </row>
    <row r="528" spans="2:12" ht="26.4" hidden="1" x14ac:dyDescent="0.3">
      <c r="B528" s="7">
        <f t="shared" si="8"/>
        <v>524</v>
      </c>
      <c r="C528" s="1814" t="s">
        <v>526</v>
      </c>
      <c r="D528" s="84" t="s">
        <v>527</v>
      </c>
      <c r="E528" s="104">
        <v>42289</v>
      </c>
      <c r="F528" s="1819">
        <v>249</v>
      </c>
      <c r="G528" s="1819"/>
      <c r="H528" s="1814"/>
      <c r="I528" s="1814"/>
      <c r="J528" s="1814"/>
      <c r="K528" s="1827" t="s">
        <v>528</v>
      </c>
      <c r="L528" s="159" t="s">
        <v>5201</v>
      </c>
    </row>
    <row r="529" spans="2:12" ht="26.4" hidden="1" x14ac:dyDescent="0.3">
      <c r="B529" s="7">
        <f t="shared" si="8"/>
        <v>525</v>
      </c>
      <c r="C529" s="1814" t="s">
        <v>531</v>
      </c>
      <c r="D529" s="84" t="s">
        <v>36</v>
      </c>
      <c r="E529" s="104">
        <v>42422</v>
      </c>
      <c r="F529" s="1819">
        <v>450</v>
      </c>
      <c r="G529" s="1819"/>
      <c r="H529" s="1814"/>
      <c r="I529" s="1814"/>
      <c r="J529" s="1814"/>
      <c r="K529" s="1827" t="s">
        <v>532</v>
      </c>
      <c r="L529" s="159" t="s">
        <v>5201</v>
      </c>
    </row>
    <row r="530" spans="2:12" ht="15" hidden="1" customHeight="1" x14ac:dyDescent="0.3">
      <c r="B530" s="7">
        <f t="shared" si="8"/>
        <v>526</v>
      </c>
      <c r="C530" s="1814" t="s">
        <v>533</v>
      </c>
      <c r="D530" s="144" t="s">
        <v>498</v>
      </c>
      <c r="E530" s="104">
        <v>40423</v>
      </c>
      <c r="F530" s="1819"/>
      <c r="G530" s="1819"/>
      <c r="H530" s="1814"/>
      <c r="I530" s="1814"/>
      <c r="J530" s="1814"/>
      <c r="K530" s="1814"/>
      <c r="L530" s="159" t="s">
        <v>5201</v>
      </c>
    </row>
    <row r="531" spans="2:12" hidden="1" x14ac:dyDescent="0.3">
      <c r="B531" s="7">
        <f t="shared" si="8"/>
        <v>527</v>
      </c>
      <c r="C531" s="1814" t="s">
        <v>534</v>
      </c>
      <c r="D531" s="144" t="s">
        <v>535</v>
      </c>
      <c r="E531" s="104">
        <v>40382</v>
      </c>
      <c r="F531" s="1819"/>
      <c r="G531" s="1819"/>
      <c r="H531" s="1814"/>
      <c r="I531" s="1814"/>
      <c r="J531" s="1814"/>
      <c r="K531" s="1814"/>
      <c r="L531" s="159" t="s">
        <v>5201</v>
      </c>
    </row>
    <row r="532" spans="2:12" hidden="1" x14ac:dyDescent="0.3">
      <c r="B532" s="7">
        <f t="shared" si="8"/>
        <v>528</v>
      </c>
      <c r="C532" s="1814" t="s">
        <v>536</v>
      </c>
      <c r="D532" s="144" t="s">
        <v>55</v>
      </c>
      <c r="E532" s="104">
        <v>40381</v>
      </c>
      <c r="F532" s="1819"/>
      <c r="G532" s="1819"/>
      <c r="H532" s="1814"/>
      <c r="I532" s="1814"/>
      <c r="J532" s="1814"/>
      <c r="K532" s="1814"/>
      <c r="L532" s="159" t="s">
        <v>5201</v>
      </c>
    </row>
    <row r="533" spans="2:12" hidden="1" x14ac:dyDescent="0.3">
      <c r="B533" s="7">
        <f t="shared" si="8"/>
        <v>529</v>
      </c>
      <c r="C533" s="1814" t="s">
        <v>537</v>
      </c>
      <c r="D533" s="84" t="s">
        <v>36</v>
      </c>
      <c r="E533" s="104">
        <v>40382</v>
      </c>
      <c r="F533" s="1819"/>
      <c r="G533" s="1819"/>
      <c r="H533" s="1814"/>
      <c r="I533" s="1814"/>
      <c r="J533" s="1814"/>
      <c r="K533" s="1814"/>
      <c r="L533" s="159" t="s">
        <v>5201</v>
      </c>
    </row>
    <row r="534" spans="2:12" hidden="1" x14ac:dyDescent="0.3">
      <c r="B534" s="7">
        <f t="shared" si="8"/>
        <v>530</v>
      </c>
      <c r="C534" s="1814" t="s">
        <v>538</v>
      </c>
      <c r="D534" s="84" t="s">
        <v>36</v>
      </c>
      <c r="E534" s="104">
        <v>40382</v>
      </c>
      <c r="F534" s="1819"/>
      <c r="G534" s="1819"/>
      <c r="H534" s="1814"/>
      <c r="I534" s="1814"/>
      <c r="J534" s="1814"/>
      <c r="K534" s="1814"/>
      <c r="L534" s="159" t="s">
        <v>5201</v>
      </c>
    </row>
    <row r="535" spans="2:12" hidden="1" x14ac:dyDescent="0.3">
      <c r="B535" s="7">
        <f t="shared" si="8"/>
        <v>531</v>
      </c>
      <c r="C535" s="1814" t="s">
        <v>543</v>
      </c>
      <c r="D535" s="144" t="s">
        <v>544</v>
      </c>
      <c r="E535" s="104">
        <v>40382</v>
      </c>
      <c r="F535" s="1819"/>
      <c r="G535" s="1819"/>
      <c r="H535" s="1814"/>
      <c r="I535" s="1814"/>
      <c r="J535" s="1814"/>
      <c r="K535" s="1814"/>
      <c r="L535" s="159" t="s">
        <v>5201</v>
      </c>
    </row>
    <row r="536" spans="2:12" hidden="1" x14ac:dyDescent="0.3">
      <c r="B536" s="7">
        <f t="shared" si="8"/>
        <v>532</v>
      </c>
      <c r="C536" s="1814" t="s">
        <v>554</v>
      </c>
      <c r="D536" s="144" t="s">
        <v>548</v>
      </c>
      <c r="E536" s="104">
        <v>39479</v>
      </c>
      <c r="F536" s="1819"/>
      <c r="G536" s="1819"/>
      <c r="H536" s="1814"/>
      <c r="I536" s="1814"/>
      <c r="J536" s="1814"/>
      <c r="K536" s="1827" t="s">
        <v>555</v>
      </c>
      <c r="L536" s="159" t="s">
        <v>5201</v>
      </c>
    </row>
    <row r="537" spans="2:12" hidden="1" x14ac:dyDescent="0.3">
      <c r="B537" s="7">
        <f t="shared" si="8"/>
        <v>533</v>
      </c>
      <c r="C537" s="1814" t="s">
        <v>703</v>
      </c>
      <c r="D537" s="144" t="s">
        <v>704</v>
      </c>
      <c r="E537" s="104">
        <v>40381</v>
      </c>
      <c r="F537" s="1819"/>
      <c r="G537" s="1819"/>
      <c r="H537" s="1814"/>
      <c r="I537" s="1814"/>
      <c r="J537" s="1814"/>
      <c r="K537" s="1827"/>
      <c r="L537" s="159" t="s">
        <v>5201</v>
      </c>
    </row>
    <row r="538" spans="2:12" hidden="1" x14ac:dyDescent="0.3">
      <c r="B538" s="7">
        <f t="shared" si="8"/>
        <v>534</v>
      </c>
      <c r="C538" s="1814" t="s">
        <v>496</v>
      </c>
      <c r="D538" s="144" t="s">
        <v>405</v>
      </c>
      <c r="E538" s="104">
        <v>38718</v>
      </c>
      <c r="F538" s="1819"/>
      <c r="G538" s="1819"/>
      <c r="H538" s="1814"/>
      <c r="I538" s="1814"/>
      <c r="J538" s="1814"/>
      <c r="K538" s="1814"/>
      <c r="L538" s="159" t="s">
        <v>5201</v>
      </c>
    </row>
    <row r="539" spans="2:12" hidden="1" x14ac:dyDescent="0.3">
      <c r="B539" s="7">
        <f t="shared" si="8"/>
        <v>535</v>
      </c>
      <c r="C539" s="1814" t="s">
        <v>501</v>
      </c>
      <c r="D539" s="144" t="s">
        <v>254</v>
      </c>
      <c r="E539" s="104">
        <v>38718</v>
      </c>
      <c r="F539" s="1819"/>
      <c r="G539" s="1819"/>
      <c r="H539" s="1814"/>
      <c r="I539" s="1814"/>
      <c r="J539" s="1814"/>
      <c r="K539" s="1814"/>
      <c r="L539" s="159" t="s">
        <v>5866</v>
      </c>
    </row>
    <row r="540" spans="2:12" hidden="1" x14ac:dyDescent="0.3">
      <c r="B540" s="7">
        <f t="shared" si="8"/>
        <v>536</v>
      </c>
      <c r="C540" s="1814" t="s">
        <v>502</v>
      </c>
      <c r="D540" s="144" t="s">
        <v>254</v>
      </c>
      <c r="E540" s="104">
        <v>38718</v>
      </c>
      <c r="F540" s="1819"/>
      <c r="G540" s="1819"/>
      <c r="H540" s="1814"/>
      <c r="I540" s="1814"/>
      <c r="J540" s="1814"/>
      <c r="K540" s="1814"/>
      <c r="L540" s="159" t="s">
        <v>5866</v>
      </c>
    </row>
    <row r="541" spans="2:12" hidden="1" x14ac:dyDescent="0.3">
      <c r="B541" s="7">
        <f t="shared" si="8"/>
        <v>537</v>
      </c>
      <c r="C541" s="1814" t="s">
        <v>503</v>
      </c>
      <c r="D541" s="144" t="s">
        <v>498</v>
      </c>
      <c r="E541" s="104">
        <v>38718</v>
      </c>
      <c r="F541" s="1819"/>
      <c r="G541" s="1819"/>
      <c r="H541" s="1814"/>
      <c r="I541" s="1814"/>
      <c r="J541" s="1814"/>
      <c r="K541" s="1814"/>
      <c r="L541" s="159" t="s">
        <v>5201</v>
      </c>
    </row>
    <row r="542" spans="2:12" hidden="1" x14ac:dyDescent="0.3">
      <c r="B542" s="7">
        <f t="shared" si="8"/>
        <v>538</v>
      </c>
      <c r="C542" s="1814" t="s">
        <v>504</v>
      </c>
      <c r="D542" s="144" t="s">
        <v>9</v>
      </c>
      <c r="E542" s="104">
        <v>40381</v>
      </c>
      <c r="F542" s="1819"/>
      <c r="G542" s="1819"/>
      <c r="H542" s="1814"/>
      <c r="I542" s="1814"/>
      <c r="J542" s="1814"/>
      <c r="K542" s="1814"/>
      <c r="L542" s="159" t="s">
        <v>5201</v>
      </c>
    </row>
    <row r="543" spans="2:12" hidden="1" x14ac:dyDescent="0.3">
      <c r="B543" s="7">
        <f t="shared" si="8"/>
        <v>539</v>
      </c>
      <c r="C543" s="1814" t="s">
        <v>505</v>
      </c>
      <c r="D543" s="144" t="s">
        <v>9</v>
      </c>
      <c r="E543" s="104">
        <v>40382</v>
      </c>
      <c r="F543" s="1819"/>
      <c r="G543" s="1819"/>
      <c r="H543" s="1814"/>
      <c r="I543" s="1814"/>
      <c r="J543" s="1814"/>
      <c r="K543" s="1814"/>
      <c r="L543" s="159" t="s">
        <v>5201</v>
      </c>
    </row>
    <row r="544" spans="2:12" hidden="1" x14ac:dyDescent="0.3">
      <c r="B544" s="7">
        <f t="shared" si="8"/>
        <v>540</v>
      </c>
      <c r="C544" s="1814" t="s">
        <v>506</v>
      </c>
      <c r="D544" s="144" t="s">
        <v>9</v>
      </c>
      <c r="E544" s="104">
        <v>40423</v>
      </c>
      <c r="F544" s="1819"/>
      <c r="G544" s="1819"/>
      <c r="H544" s="1814"/>
      <c r="I544" s="1814"/>
      <c r="J544" s="1814"/>
      <c r="K544" s="1814"/>
      <c r="L544" s="159" t="s">
        <v>5201</v>
      </c>
    </row>
    <row r="545" spans="2:12" hidden="1" x14ac:dyDescent="0.3">
      <c r="B545" s="7">
        <f t="shared" si="8"/>
        <v>541</v>
      </c>
      <c r="C545" s="1814" t="s">
        <v>737</v>
      </c>
      <c r="D545" s="144" t="s">
        <v>515</v>
      </c>
      <c r="E545" s="104">
        <v>40381</v>
      </c>
      <c r="F545" s="1819"/>
      <c r="G545" s="1819"/>
      <c r="H545" s="1814"/>
      <c r="I545" s="1814"/>
      <c r="J545" s="1814"/>
      <c r="K545" s="1814"/>
      <c r="L545" s="159" t="s">
        <v>5201</v>
      </c>
    </row>
    <row r="546" spans="2:12" hidden="1" x14ac:dyDescent="0.3">
      <c r="B546" s="7">
        <f t="shared" si="8"/>
        <v>542</v>
      </c>
      <c r="C546" s="1814" t="s">
        <v>738</v>
      </c>
      <c r="D546" s="144" t="s">
        <v>704</v>
      </c>
      <c r="E546" s="104">
        <v>39889</v>
      </c>
      <c r="F546" s="1819"/>
      <c r="G546" s="1819"/>
      <c r="H546" s="1814"/>
      <c r="I546" s="1814"/>
      <c r="J546" s="1814"/>
      <c r="K546" s="1814"/>
      <c r="L546" s="159" t="s">
        <v>5201</v>
      </c>
    </row>
    <row r="547" spans="2:12" hidden="1" x14ac:dyDescent="0.3">
      <c r="B547" s="7">
        <f t="shared" si="8"/>
        <v>543</v>
      </c>
      <c r="C547" s="12" t="s">
        <v>395</v>
      </c>
      <c r="D547" s="145" t="s">
        <v>17</v>
      </c>
      <c r="E547" s="12" t="s">
        <v>391</v>
      </c>
      <c r="F547" s="1840">
        <v>0</v>
      </c>
      <c r="G547" s="1840"/>
      <c r="H547" s="66"/>
      <c r="I547" s="166"/>
      <c r="J547" s="1814" t="s">
        <v>70</v>
      </c>
      <c r="K547" s="1814"/>
      <c r="L547" s="159" t="s">
        <v>5201</v>
      </c>
    </row>
    <row r="548" spans="2:12" ht="26.4" hidden="1" x14ac:dyDescent="0.3">
      <c r="B548" s="7">
        <f t="shared" si="8"/>
        <v>544</v>
      </c>
      <c r="C548" s="7" t="s">
        <v>429</v>
      </c>
      <c r="D548" s="58" t="s">
        <v>15</v>
      </c>
      <c r="E548" s="1799"/>
      <c r="F548" s="107"/>
      <c r="G548" s="107"/>
      <c r="H548" s="7"/>
      <c r="I548" s="7"/>
      <c r="J548" s="7" t="s">
        <v>70</v>
      </c>
      <c r="K548" s="1799" t="s">
        <v>430</v>
      </c>
      <c r="L548" s="159" t="s">
        <v>5201</v>
      </c>
    </row>
    <row r="549" spans="2:12" s="1597" customFormat="1" hidden="1" x14ac:dyDescent="0.3">
      <c r="B549" s="7">
        <f t="shared" si="8"/>
        <v>545</v>
      </c>
      <c r="C549" s="1588" t="s">
        <v>4359</v>
      </c>
      <c r="D549" s="1603" t="s">
        <v>17</v>
      </c>
      <c r="E549" s="1802"/>
      <c r="F549" s="1634"/>
      <c r="G549" s="1634"/>
      <c r="H549" s="1588"/>
      <c r="I549" s="1588"/>
      <c r="J549" s="1588" t="s">
        <v>70</v>
      </c>
      <c r="K549" s="1588" t="s">
        <v>435</v>
      </c>
      <c r="L549" s="1881" t="s">
        <v>5201</v>
      </c>
    </row>
    <row r="550" spans="2:12" s="1597" customFormat="1" hidden="1" x14ac:dyDescent="0.3">
      <c r="B550" s="7">
        <f t="shared" si="8"/>
        <v>546</v>
      </c>
      <c r="C550" s="1588" t="s">
        <v>4359</v>
      </c>
      <c r="D550" s="1603" t="s">
        <v>17</v>
      </c>
      <c r="E550" s="1802"/>
      <c r="F550" s="1634"/>
      <c r="G550" s="1634"/>
      <c r="H550" s="1588"/>
      <c r="I550" s="1588"/>
      <c r="J550" s="1588" t="s">
        <v>70</v>
      </c>
      <c r="K550" s="1588" t="s">
        <v>435</v>
      </c>
      <c r="L550" s="1881" t="s">
        <v>5201</v>
      </c>
    </row>
    <row r="551" spans="2:12" s="1597" customFormat="1" hidden="1" x14ac:dyDescent="0.3">
      <c r="B551" s="7">
        <f t="shared" si="8"/>
        <v>547</v>
      </c>
      <c r="C551" s="1588" t="s">
        <v>4359</v>
      </c>
      <c r="D551" s="1649" t="s">
        <v>431</v>
      </c>
      <c r="E551" s="1802"/>
      <c r="F551" s="1634"/>
      <c r="G551" s="1634"/>
      <c r="H551" s="1588"/>
      <c r="I551" s="1588"/>
      <c r="J551" s="1588" t="s">
        <v>66</v>
      </c>
      <c r="K551" s="1802" t="s">
        <v>436</v>
      </c>
      <c r="L551" s="1881" t="s">
        <v>5866</v>
      </c>
    </row>
    <row r="552" spans="2:12" s="1597" customFormat="1" hidden="1" x14ac:dyDescent="0.3">
      <c r="B552" s="7">
        <f t="shared" si="8"/>
        <v>548</v>
      </c>
      <c r="C552" s="1588" t="s">
        <v>4359</v>
      </c>
      <c r="D552" s="1603" t="s">
        <v>591</v>
      </c>
      <c r="E552" s="1650"/>
      <c r="F552" s="1634"/>
      <c r="G552" s="1634"/>
      <c r="H552" s="1588"/>
      <c r="I552" s="1588"/>
      <c r="J552" s="1588" t="s">
        <v>70</v>
      </c>
      <c r="K552" s="1802" t="s">
        <v>5428</v>
      </c>
      <c r="L552" s="1881" t="s">
        <v>5201</v>
      </c>
    </row>
    <row r="553" spans="2:12" s="1597" customFormat="1" ht="26.4" hidden="1" x14ac:dyDescent="0.3">
      <c r="B553" s="7">
        <f t="shared" si="8"/>
        <v>549</v>
      </c>
      <c r="C553" s="1588" t="s">
        <v>4359</v>
      </c>
      <c r="D553" s="1603" t="s">
        <v>591</v>
      </c>
      <c r="E553" s="1650"/>
      <c r="F553" s="1634"/>
      <c r="G553" s="1634"/>
      <c r="H553" s="1588"/>
      <c r="I553" s="1588"/>
      <c r="J553" s="1588" t="s">
        <v>70</v>
      </c>
      <c r="K553" s="1802" t="s">
        <v>5427</v>
      </c>
      <c r="L553" s="1881" t="s">
        <v>5201</v>
      </c>
    </row>
    <row r="554" spans="2:12" s="1597" customFormat="1" hidden="1" x14ac:dyDescent="0.3">
      <c r="B554" s="7">
        <f t="shared" si="8"/>
        <v>550</v>
      </c>
      <c r="C554" s="1588" t="s">
        <v>4359</v>
      </c>
      <c r="D554" s="1603" t="s">
        <v>591</v>
      </c>
      <c r="E554" s="1650"/>
      <c r="F554" s="1634"/>
      <c r="G554" s="1634"/>
      <c r="H554" s="1588"/>
      <c r="I554" s="1588"/>
      <c r="J554" s="1588" t="s">
        <v>70</v>
      </c>
      <c r="K554" s="1802" t="s">
        <v>5426</v>
      </c>
      <c r="L554" s="1881" t="s">
        <v>5201</v>
      </c>
    </row>
    <row r="555" spans="2:12" s="1597" customFormat="1" hidden="1" x14ac:dyDescent="0.3">
      <c r="B555" s="7">
        <f t="shared" si="8"/>
        <v>551</v>
      </c>
      <c r="C555" s="1588" t="s">
        <v>4359</v>
      </c>
      <c r="D555" s="1603" t="s">
        <v>591</v>
      </c>
      <c r="E555" s="1650"/>
      <c r="F555" s="1634"/>
      <c r="G555" s="1634"/>
      <c r="H555" s="1588"/>
      <c r="I555" s="1588"/>
      <c r="J555" s="1588" t="s">
        <v>70</v>
      </c>
      <c r="K555" s="1802" t="s">
        <v>5426</v>
      </c>
      <c r="L555" s="1881" t="s">
        <v>5201</v>
      </c>
    </row>
    <row r="556" spans="2:12" hidden="1" x14ac:dyDescent="0.3">
      <c r="B556" s="7">
        <f t="shared" si="8"/>
        <v>552</v>
      </c>
      <c r="C556" s="113" t="s">
        <v>5015</v>
      </c>
      <c r="D556" s="38" t="s">
        <v>9</v>
      </c>
      <c r="E556" s="113" t="s">
        <v>244</v>
      </c>
      <c r="F556" s="1885">
        <v>30</v>
      </c>
      <c r="G556" s="283"/>
      <c r="H556" s="283"/>
      <c r="I556" s="283"/>
      <c r="J556" s="7" t="s">
        <v>70</v>
      </c>
      <c r="K556" s="283"/>
      <c r="L556" s="159" t="s">
        <v>5631</v>
      </c>
    </row>
    <row r="557" spans="2:12" hidden="1" x14ac:dyDescent="0.3">
      <c r="B557" s="7">
        <f t="shared" si="8"/>
        <v>553</v>
      </c>
      <c r="C557" s="113" t="s">
        <v>4396</v>
      </c>
      <c r="D557" s="38" t="s">
        <v>9</v>
      </c>
      <c r="E557" s="113" t="s">
        <v>244</v>
      </c>
      <c r="F557" s="1885">
        <v>45</v>
      </c>
      <c r="G557" s="283"/>
      <c r="H557" s="283"/>
      <c r="I557" s="283"/>
      <c r="J557" s="7" t="s">
        <v>70</v>
      </c>
      <c r="K557" s="283"/>
      <c r="L557" s="159" t="s">
        <v>5631</v>
      </c>
    </row>
    <row r="558" spans="2:12" s="1597" customFormat="1" ht="24" hidden="1" x14ac:dyDescent="0.3">
      <c r="B558" s="7">
        <f t="shared" si="8"/>
        <v>554</v>
      </c>
      <c r="C558" s="1595" t="s">
        <v>4359</v>
      </c>
      <c r="D558" s="1618" t="s">
        <v>5273</v>
      </c>
      <c r="E558" s="1650" t="s">
        <v>5450</v>
      </c>
      <c r="F558" s="1634">
        <v>0</v>
      </c>
      <c r="G558" s="1588"/>
      <c r="H558" s="1588"/>
      <c r="I558" s="1588"/>
      <c r="J558" s="1588" t="s">
        <v>70</v>
      </c>
      <c r="K558" s="1588"/>
      <c r="L558" s="1881" t="s">
        <v>5631</v>
      </c>
    </row>
    <row r="559" spans="2:12" s="1597" customFormat="1" hidden="1" x14ac:dyDescent="0.3">
      <c r="B559" s="7">
        <f t="shared" si="8"/>
        <v>555</v>
      </c>
      <c r="C559" s="1595" t="s">
        <v>4359</v>
      </c>
      <c r="D559" s="1618" t="s">
        <v>5222</v>
      </c>
      <c r="E559" s="1650" t="s">
        <v>5450</v>
      </c>
      <c r="F559" s="1634">
        <v>0</v>
      </c>
      <c r="G559" s="1588"/>
      <c r="H559" s="1588"/>
      <c r="I559" s="1588"/>
      <c r="J559" s="1588" t="s">
        <v>540</v>
      </c>
      <c r="K559" s="1588"/>
      <c r="L559" s="1881" t="s">
        <v>5631</v>
      </c>
    </row>
    <row r="560" spans="2:12" hidden="1" x14ac:dyDescent="0.3">
      <c r="B560" s="7">
        <f t="shared" si="8"/>
        <v>556</v>
      </c>
      <c r="C560" s="113" t="s">
        <v>5021</v>
      </c>
      <c r="D560" s="38" t="s">
        <v>2277</v>
      </c>
      <c r="E560" s="192">
        <v>40254</v>
      </c>
      <c r="F560" s="1885">
        <v>160</v>
      </c>
      <c r="G560" s="477"/>
      <c r="H560" s="477"/>
      <c r="I560" s="477"/>
      <c r="J560" s="477"/>
      <c r="K560" s="477"/>
      <c r="L560" s="159" t="s">
        <v>5631</v>
      </c>
    </row>
    <row r="561" spans="2:12" s="1597" customFormat="1" hidden="1" x14ac:dyDescent="0.3">
      <c r="B561" s="7">
        <f t="shared" si="8"/>
        <v>557</v>
      </c>
      <c r="C561" s="1595" t="s">
        <v>4359</v>
      </c>
      <c r="D561" s="1604" t="s">
        <v>40</v>
      </c>
      <c r="E561" s="1650" t="s">
        <v>5450</v>
      </c>
      <c r="F561" s="1634">
        <v>0</v>
      </c>
      <c r="G561" s="1802" t="s">
        <v>170</v>
      </c>
      <c r="H561" s="1802"/>
      <c r="I561" s="1802"/>
      <c r="J561" s="1802" t="s">
        <v>540</v>
      </c>
      <c r="K561" s="1802"/>
      <c r="L561" s="1881" t="s">
        <v>5631</v>
      </c>
    </row>
    <row r="562" spans="2:12" s="1597" customFormat="1" hidden="1" x14ac:dyDescent="0.3">
      <c r="B562" s="7">
        <f t="shared" si="8"/>
        <v>558</v>
      </c>
      <c r="C562" s="1595" t="s">
        <v>4359</v>
      </c>
      <c r="D562" s="1604" t="s">
        <v>5227</v>
      </c>
      <c r="E562" s="1650">
        <v>44162</v>
      </c>
      <c r="F562" s="1634">
        <v>0</v>
      </c>
      <c r="G562" s="1651"/>
      <c r="H562" s="1651"/>
      <c r="I562" s="1651"/>
      <c r="J562" s="1802" t="s">
        <v>70</v>
      </c>
      <c r="K562" s="1651"/>
      <c r="L562" s="1881" t="s">
        <v>5631</v>
      </c>
    </row>
    <row r="563" spans="2:12" hidden="1" x14ac:dyDescent="0.3">
      <c r="B563" s="7">
        <f t="shared" si="8"/>
        <v>559</v>
      </c>
      <c r="C563" s="113" t="s">
        <v>5205</v>
      </c>
      <c r="D563" s="38" t="s">
        <v>2920</v>
      </c>
      <c r="E563" s="192">
        <v>40254</v>
      </c>
      <c r="F563" s="1885">
        <v>38.4</v>
      </c>
      <c r="G563" s="477"/>
      <c r="H563" s="477"/>
      <c r="I563" s="477"/>
      <c r="J563" s="477"/>
      <c r="K563" s="477"/>
      <c r="L563" s="159" t="s">
        <v>5631</v>
      </c>
    </row>
    <row r="564" spans="2:12" hidden="1" x14ac:dyDescent="0.3">
      <c r="B564" s="7">
        <f t="shared" si="8"/>
        <v>560</v>
      </c>
      <c r="C564" s="217" t="s">
        <v>676</v>
      </c>
      <c r="D564" s="219" t="s">
        <v>88</v>
      </c>
      <c r="E564" s="215">
        <v>38718</v>
      </c>
      <c r="F564" s="375">
        <v>30</v>
      </c>
      <c r="G564" s="366"/>
      <c r="H564" s="366"/>
      <c r="I564" s="366"/>
      <c r="J564" s="366"/>
      <c r="K564" s="366" t="s">
        <v>5203</v>
      </c>
      <c r="L564" s="159" t="s">
        <v>5631</v>
      </c>
    </row>
    <row r="565" spans="2:12" hidden="1" x14ac:dyDescent="0.3">
      <c r="B565" s="7">
        <f t="shared" si="8"/>
        <v>561</v>
      </c>
      <c r="C565" s="114" t="s">
        <v>5133</v>
      </c>
      <c r="D565" s="851" t="s">
        <v>88</v>
      </c>
      <c r="E565" s="656">
        <v>40749</v>
      </c>
      <c r="F565" s="657">
        <v>750</v>
      </c>
      <c r="G565" s="366"/>
      <c r="H565" s="366"/>
      <c r="I565" s="366"/>
      <c r="J565" s="366" t="s">
        <v>540</v>
      </c>
      <c r="K565" s="366" t="s">
        <v>5223</v>
      </c>
      <c r="L565" s="159" t="s">
        <v>5631</v>
      </c>
    </row>
    <row r="566" spans="2:12" hidden="1" x14ac:dyDescent="0.3">
      <c r="B566" s="7">
        <f t="shared" si="8"/>
        <v>562</v>
      </c>
      <c r="C566" s="217" t="s">
        <v>5019</v>
      </c>
      <c r="D566" s="393" t="s">
        <v>55</v>
      </c>
      <c r="E566" s="217" t="s">
        <v>244</v>
      </c>
      <c r="F566" s="375">
        <v>30</v>
      </c>
      <c r="G566" s="366"/>
      <c r="H566" s="366"/>
      <c r="I566" s="366"/>
      <c r="J566" s="366" t="s">
        <v>540</v>
      </c>
      <c r="K566" s="366"/>
      <c r="L566" s="159" t="s">
        <v>5631</v>
      </c>
    </row>
    <row r="567" spans="2:12" s="1597" customFormat="1" hidden="1" x14ac:dyDescent="0.3">
      <c r="B567" s="7">
        <f t="shared" si="8"/>
        <v>563</v>
      </c>
      <c r="C567" s="1595" t="s">
        <v>4359</v>
      </c>
      <c r="D567" s="1603" t="s">
        <v>121</v>
      </c>
      <c r="E567" s="1650" t="s">
        <v>5450</v>
      </c>
      <c r="F567" s="1634">
        <v>0</v>
      </c>
      <c r="G567" s="1634" t="s">
        <v>1139</v>
      </c>
      <c r="H567" s="1588" t="s">
        <v>1151</v>
      </c>
      <c r="I567" s="1588"/>
      <c r="J567" s="1652" t="s">
        <v>540</v>
      </c>
      <c r="K567" s="1653"/>
      <c r="L567" s="1881" t="s">
        <v>5631</v>
      </c>
    </row>
    <row r="568" spans="2:12" s="1597" customFormat="1" hidden="1" x14ac:dyDescent="0.3">
      <c r="B568" s="7">
        <f t="shared" si="8"/>
        <v>564</v>
      </c>
      <c r="C568" s="1595" t="s">
        <v>4359</v>
      </c>
      <c r="D568" s="1603" t="s">
        <v>3283</v>
      </c>
      <c r="E568" s="1650">
        <v>44162</v>
      </c>
      <c r="F568" s="1634">
        <v>0</v>
      </c>
      <c r="G568" s="1634" t="s">
        <v>1139</v>
      </c>
      <c r="H568" s="1588" t="s">
        <v>5225</v>
      </c>
      <c r="I568" s="1588"/>
      <c r="J568" s="1652" t="s">
        <v>70</v>
      </c>
      <c r="K568" s="1653"/>
      <c r="L568" s="1881" t="s">
        <v>5631</v>
      </c>
    </row>
    <row r="569" spans="2:12" hidden="1" x14ac:dyDescent="0.3">
      <c r="B569" s="7">
        <f t="shared" si="8"/>
        <v>565</v>
      </c>
      <c r="C569" s="113" t="s">
        <v>5023</v>
      </c>
      <c r="D569" s="38" t="s">
        <v>5024</v>
      </c>
      <c r="E569" s="192">
        <v>40456</v>
      </c>
      <c r="F569" s="107">
        <v>0</v>
      </c>
      <c r="G569" s="67"/>
      <c r="H569" s="67"/>
      <c r="I569" s="812"/>
      <c r="J569" s="67"/>
      <c r="K569" s="810"/>
      <c r="L569" s="159" t="s">
        <v>5631</v>
      </c>
    </row>
    <row r="570" spans="2:12" hidden="1" x14ac:dyDescent="0.3">
      <c r="B570" s="7">
        <f t="shared" si="8"/>
        <v>566</v>
      </c>
      <c r="C570" s="113" t="s">
        <v>5025</v>
      </c>
      <c r="D570" s="38" t="s">
        <v>5024</v>
      </c>
      <c r="E570" s="192">
        <v>40456</v>
      </c>
      <c r="F570" s="107">
        <v>0</v>
      </c>
      <c r="G570" s="67"/>
      <c r="H570" s="67"/>
      <c r="I570" s="812"/>
      <c r="J570" s="67"/>
      <c r="K570" s="810"/>
      <c r="L570" s="159" t="s">
        <v>5631</v>
      </c>
    </row>
    <row r="571" spans="2:12" hidden="1" x14ac:dyDescent="0.3">
      <c r="B571" s="7">
        <f t="shared" si="8"/>
        <v>567</v>
      </c>
      <c r="C571" s="113" t="s">
        <v>5026</v>
      </c>
      <c r="D571" s="38" t="s">
        <v>5024</v>
      </c>
      <c r="E571" s="192">
        <v>40456</v>
      </c>
      <c r="F571" s="107">
        <v>0</v>
      </c>
      <c r="G571" s="67"/>
      <c r="H571" s="67"/>
      <c r="I571" s="812"/>
      <c r="J571" s="67"/>
      <c r="K571" s="810"/>
      <c r="L571" s="159" t="s">
        <v>5631</v>
      </c>
    </row>
    <row r="572" spans="2:12" hidden="1" x14ac:dyDescent="0.3">
      <c r="B572" s="7">
        <f t="shared" si="8"/>
        <v>568</v>
      </c>
      <c r="C572" s="113" t="s">
        <v>5027</v>
      </c>
      <c r="D572" s="38" t="s">
        <v>5024</v>
      </c>
      <c r="E572" s="192">
        <v>40456</v>
      </c>
      <c r="F572" s="107">
        <v>0</v>
      </c>
      <c r="G572" s="67"/>
      <c r="H572" s="67"/>
      <c r="I572" s="812"/>
      <c r="J572" s="67"/>
      <c r="K572" s="810"/>
      <c r="L572" s="159" t="s">
        <v>5631</v>
      </c>
    </row>
    <row r="573" spans="2:12" hidden="1" x14ac:dyDescent="0.3">
      <c r="B573" s="7">
        <f t="shared" si="8"/>
        <v>569</v>
      </c>
      <c r="C573" s="113" t="s">
        <v>5028</v>
      </c>
      <c r="D573" s="38" t="s">
        <v>5024</v>
      </c>
      <c r="E573" s="192">
        <v>40456</v>
      </c>
      <c r="F573" s="107">
        <v>0</v>
      </c>
      <c r="G573" s="67"/>
      <c r="H573" s="67"/>
      <c r="I573" s="812"/>
      <c r="J573" s="67"/>
      <c r="K573" s="810"/>
      <c r="L573" s="159" t="s">
        <v>5631</v>
      </c>
    </row>
    <row r="574" spans="2:12" hidden="1" x14ac:dyDescent="0.3">
      <c r="B574" s="7">
        <f t="shared" si="8"/>
        <v>570</v>
      </c>
      <c r="C574" s="113" t="s">
        <v>5029</v>
      </c>
      <c r="D574" s="38" t="s">
        <v>5024</v>
      </c>
      <c r="E574" s="192">
        <v>40456</v>
      </c>
      <c r="F574" s="107">
        <v>0</v>
      </c>
      <c r="G574" s="67"/>
      <c r="H574" s="67"/>
      <c r="I574" s="812"/>
      <c r="J574" s="67"/>
      <c r="K574" s="810"/>
      <c r="L574" s="159" t="s">
        <v>5631</v>
      </c>
    </row>
    <row r="575" spans="2:12" hidden="1" x14ac:dyDescent="0.3">
      <c r="B575" s="7">
        <f t="shared" si="8"/>
        <v>571</v>
      </c>
      <c r="C575" s="113" t="s">
        <v>5030</v>
      </c>
      <c r="D575" s="38" t="s">
        <v>5024</v>
      </c>
      <c r="E575" s="192">
        <v>40456</v>
      </c>
      <c r="F575" s="107">
        <v>0</v>
      </c>
      <c r="G575" s="67"/>
      <c r="H575" s="67"/>
      <c r="I575" s="812"/>
      <c r="J575" s="67"/>
      <c r="K575" s="810"/>
      <c r="L575" s="159" t="s">
        <v>5631</v>
      </c>
    </row>
    <row r="576" spans="2:12" hidden="1" x14ac:dyDescent="0.3">
      <c r="B576" s="7">
        <f t="shared" si="8"/>
        <v>572</v>
      </c>
      <c r="C576" s="113" t="s">
        <v>5031</v>
      </c>
      <c r="D576" s="38" t="s">
        <v>5024</v>
      </c>
      <c r="E576" s="192">
        <v>40456</v>
      </c>
      <c r="F576" s="107">
        <v>0</v>
      </c>
      <c r="G576" s="67"/>
      <c r="H576" s="67"/>
      <c r="I576" s="812"/>
      <c r="J576" s="67"/>
      <c r="K576" s="810"/>
      <c r="L576" s="159" t="s">
        <v>5631</v>
      </c>
    </row>
    <row r="577" spans="2:12" s="1597" customFormat="1" hidden="1" x14ac:dyDescent="0.3">
      <c r="B577" s="7">
        <f t="shared" si="8"/>
        <v>573</v>
      </c>
      <c r="C577" s="1595" t="s">
        <v>4359</v>
      </c>
      <c r="D577" s="1604" t="s">
        <v>5024</v>
      </c>
      <c r="E577" s="1650" t="s">
        <v>5450</v>
      </c>
      <c r="F577" s="1634">
        <v>0</v>
      </c>
      <c r="G577" s="1654"/>
      <c r="H577" s="1654"/>
      <c r="I577" s="1655"/>
      <c r="J577" s="1654"/>
      <c r="K577" s="1656"/>
      <c r="L577" s="1881" t="s">
        <v>5631</v>
      </c>
    </row>
    <row r="578" spans="2:12" s="1597" customFormat="1" hidden="1" x14ac:dyDescent="0.3">
      <c r="B578" s="7">
        <f t="shared" si="8"/>
        <v>574</v>
      </c>
      <c r="C578" s="1595" t="s">
        <v>4359</v>
      </c>
      <c r="D578" s="1604" t="s">
        <v>5024</v>
      </c>
      <c r="E578" s="1650" t="s">
        <v>5450</v>
      </c>
      <c r="F578" s="1634">
        <v>0</v>
      </c>
      <c r="G578" s="1654"/>
      <c r="H578" s="1654"/>
      <c r="I578" s="1655"/>
      <c r="J578" s="1654"/>
      <c r="K578" s="1656"/>
      <c r="L578" s="1881" t="s">
        <v>5631</v>
      </c>
    </row>
    <row r="579" spans="2:12" s="1597" customFormat="1" hidden="1" x14ac:dyDescent="0.3">
      <c r="B579" s="7">
        <f t="shared" si="8"/>
        <v>575</v>
      </c>
      <c r="C579" s="1595" t="s">
        <v>4359</v>
      </c>
      <c r="D579" s="1604" t="s">
        <v>5024</v>
      </c>
      <c r="E579" s="1650" t="s">
        <v>5450</v>
      </c>
      <c r="F579" s="1634">
        <v>0</v>
      </c>
      <c r="G579" s="1654"/>
      <c r="H579" s="1654"/>
      <c r="I579" s="1655"/>
      <c r="J579" s="1654"/>
      <c r="K579" s="1656"/>
      <c r="L579" s="1881" t="s">
        <v>5631</v>
      </c>
    </row>
    <row r="580" spans="2:12" s="1597" customFormat="1" hidden="1" x14ac:dyDescent="0.3">
      <c r="B580" s="7">
        <f t="shared" si="8"/>
        <v>576</v>
      </c>
      <c r="C580" s="1595" t="s">
        <v>4359</v>
      </c>
      <c r="D580" s="1604" t="s">
        <v>5024</v>
      </c>
      <c r="E580" s="1650" t="s">
        <v>5450</v>
      </c>
      <c r="F580" s="1634">
        <v>0</v>
      </c>
      <c r="G580" s="1654"/>
      <c r="H580" s="1654"/>
      <c r="I580" s="1655"/>
      <c r="J580" s="1654"/>
      <c r="K580" s="1656"/>
      <c r="L580" s="1881" t="s">
        <v>5631</v>
      </c>
    </row>
    <row r="581" spans="2:12" s="1597" customFormat="1" hidden="1" x14ac:dyDescent="0.3">
      <c r="B581" s="7">
        <f t="shared" si="8"/>
        <v>577</v>
      </c>
      <c r="C581" s="1595" t="s">
        <v>4359</v>
      </c>
      <c r="D581" s="1604" t="s">
        <v>5024</v>
      </c>
      <c r="E581" s="1650" t="s">
        <v>5450</v>
      </c>
      <c r="F581" s="1634">
        <v>0</v>
      </c>
      <c r="G581" s="1654"/>
      <c r="H581" s="1654"/>
      <c r="I581" s="1655"/>
      <c r="J581" s="1654"/>
      <c r="K581" s="1656"/>
      <c r="L581" s="1881" t="s">
        <v>5631</v>
      </c>
    </row>
    <row r="582" spans="2:12" s="1597" customFormat="1" hidden="1" x14ac:dyDescent="0.3">
      <c r="B582" s="7">
        <f t="shared" si="8"/>
        <v>578</v>
      </c>
      <c r="C582" s="1595" t="s">
        <v>4359</v>
      </c>
      <c r="D582" s="1604" t="s">
        <v>5024</v>
      </c>
      <c r="E582" s="1650" t="s">
        <v>5450</v>
      </c>
      <c r="F582" s="1634">
        <v>0</v>
      </c>
      <c r="G582" s="1654"/>
      <c r="H582" s="1654"/>
      <c r="I582" s="1655"/>
      <c r="J582" s="1654"/>
      <c r="K582" s="1656"/>
      <c r="L582" s="1881" t="s">
        <v>5631</v>
      </c>
    </row>
    <row r="583" spans="2:12" hidden="1" x14ac:dyDescent="0.3">
      <c r="B583" s="7">
        <f t="shared" ref="B583:B646" si="9">B582+1</f>
        <v>579</v>
      </c>
      <c r="C583" s="113" t="s">
        <v>5035</v>
      </c>
      <c r="D583" s="38" t="s">
        <v>5036</v>
      </c>
      <c r="E583" s="192">
        <v>40456</v>
      </c>
      <c r="F583" s="107">
        <v>0</v>
      </c>
      <c r="G583" s="67"/>
      <c r="H583" s="67"/>
      <c r="I583" s="812"/>
      <c r="J583" s="67"/>
      <c r="K583" s="810"/>
      <c r="L583" s="159" t="s">
        <v>5631</v>
      </c>
    </row>
    <row r="584" spans="2:12" hidden="1" x14ac:dyDescent="0.3">
      <c r="B584" s="7">
        <f t="shared" si="9"/>
        <v>580</v>
      </c>
      <c r="C584" s="113" t="s">
        <v>5037</v>
      </c>
      <c r="D584" s="38" t="s">
        <v>5038</v>
      </c>
      <c r="E584" s="192">
        <v>40456</v>
      </c>
      <c r="F584" s="107">
        <v>0</v>
      </c>
      <c r="G584" s="67"/>
      <c r="H584" s="67"/>
      <c r="I584" s="812"/>
      <c r="J584" s="67"/>
      <c r="K584" s="810"/>
      <c r="L584" s="159" t="s">
        <v>5631</v>
      </c>
    </row>
    <row r="585" spans="2:12" hidden="1" x14ac:dyDescent="0.3">
      <c r="B585" s="7">
        <f t="shared" si="9"/>
        <v>581</v>
      </c>
      <c r="C585" s="113" t="s">
        <v>5039</v>
      </c>
      <c r="D585" s="38" t="s">
        <v>5038</v>
      </c>
      <c r="E585" s="192">
        <v>40456</v>
      </c>
      <c r="F585" s="107">
        <v>0</v>
      </c>
      <c r="G585" s="67"/>
      <c r="H585" s="67"/>
      <c r="I585" s="812"/>
      <c r="J585" s="67"/>
      <c r="K585" s="810"/>
      <c r="L585" s="159" t="s">
        <v>5631</v>
      </c>
    </row>
    <row r="586" spans="2:12" hidden="1" x14ac:dyDescent="0.3">
      <c r="B586" s="7">
        <f t="shared" si="9"/>
        <v>582</v>
      </c>
      <c r="C586" s="113" t="s">
        <v>5040</v>
      </c>
      <c r="D586" s="38" t="s">
        <v>5038</v>
      </c>
      <c r="E586" s="192">
        <v>40456</v>
      </c>
      <c r="F586" s="107">
        <v>0</v>
      </c>
      <c r="G586" s="67"/>
      <c r="H586" s="67"/>
      <c r="I586" s="812"/>
      <c r="J586" s="67"/>
      <c r="K586" s="810"/>
      <c r="L586" s="159" t="s">
        <v>5631</v>
      </c>
    </row>
    <row r="587" spans="2:12" hidden="1" x14ac:dyDescent="0.3">
      <c r="B587" s="7">
        <f t="shared" si="9"/>
        <v>583</v>
      </c>
      <c r="C587" s="113" t="s">
        <v>5041</v>
      </c>
      <c r="D587" s="38" t="s">
        <v>5038</v>
      </c>
      <c r="E587" s="192">
        <v>40456</v>
      </c>
      <c r="F587" s="107">
        <v>0</v>
      </c>
      <c r="G587" s="67"/>
      <c r="H587" s="67"/>
      <c r="I587" s="812"/>
      <c r="J587" s="67"/>
      <c r="K587" s="810"/>
      <c r="L587" s="159" t="s">
        <v>5631</v>
      </c>
    </row>
    <row r="588" spans="2:12" hidden="1" x14ac:dyDescent="0.3">
      <c r="B588" s="7">
        <f t="shared" si="9"/>
        <v>584</v>
      </c>
      <c r="C588" s="113" t="s">
        <v>5042</v>
      </c>
      <c r="D588" s="38" t="s">
        <v>5038</v>
      </c>
      <c r="E588" s="192">
        <v>40456</v>
      </c>
      <c r="F588" s="107">
        <v>0</v>
      </c>
      <c r="G588" s="67"/>
      <c r="H588" s="67"/>
      <c r="I588" s="812"/>
      <c r="J588" s="67"/>
      <c r="K588" s="810"/>
      <c r="L588" s="159" t="s">
        <v>5631</v>
      </c>
    </row>
    <row r="589" spans="2:12" hidden="1" x14ac:dyDescent="0.3">
      <c r="B589" s="7">
        <f t="shared" si="9"/>
        <v>585</v>
      </c>
      <c r="C589" s="113" t="s">
        <v>5043</v>
      </c>
      <c r="D589" s="38" t="s">
        <v>5038</v>
      </c>
      <c r="E589" s="192">
        <v>40456</v>
      </c>
      <c r="F589" s="107">
        <v>0</v>
      </c>
      <c r="G589" s="67"/>
      <c r="H589" s="67"/>
      <c r="I589" s="812"/>
      <c r="J589" s="67"/>
      <c r="K589" s="810"/>
      <c r="L589" s="159" t="s">
        <v>5631</v>
      </c>
    </row>
    <row r="590" spans="2:12" hidden="1" x14ac:dyDescent="0.3">
      <c r="B590" s="7">
        <f t="shared" si="9"/>
        <v>586</v>
      </c>
      <c r="C590" s="113" t="s">
        <v>5044</v>
      </c>
      <c r="D590" s="38" t="s">
        <v>5038</v>
      </c>
      <c r="E590" s="192">
        <v>40456</v>
      </c>
      <c r="F590" s="107">
        <v>0</v>
      </c>
      <c r="G590" s="67"/>
      <c r="H590" s="67"/>
      <c r="I590" s="812"/>
      <c r="J590" s="67"/>
      <c r="K590" s="810"/>
      <c r="L590" s="159" t="s">
        <v>5631</v>
      </c>
    </row>
    <row r="591" spans="2:12" hidden="1" x14ac:dyDescent="0.3">
      <c r="B591" s="7">
        <f t="shared" si="9"/>
        <v>587</v>
      </c>
      <c r="C591" s="113" t="s">
        <v>5045</v>
      </c>
      <c r="D591" s="38" t="s">
        <v>5038</v>
      </c>
      <c r="E591" s="192">
        <v>40456</v>
      </c>
      <c r="F591" s="107">
        <v>0</v>
      </c>
      <c r="G591" s="67"/>
      <c r="H591" s="67"/>
      <c r="I591" s="812"/>
      <c r="J591" s="67"/>
      <c r="K591" s="810"/>
      <c r="L591" s="159" t="s">
        <v>5631</v>
      </c>
    </row>
    <row r="592" spans="2:12" hidden="1" x14ac:dyDescent="0.3">
      <c r="B592" s="7">
        <f t="shared" si="9"/>
        <v>588</v>
      </c>
      <c r="C592" s="113" t="s">
        <v>5046</v>
      </c>
      <c r="D592" s="38" t="s">
        <v>5038</v>
      </c>
      <c r="E592" s="192">
        <v>40456</v>
      </c>
      <c r="F592" s="107">
        <v>0</v>
      </c>
      <c r="G592" s="67"/>
      <c r="H592" s="67"/>
      <c r="I592" s="812"/>
      <c r="J592" s="67"/>
      <c r="K592" s="810"/>
      <c r="L592" s="159" t="s">
        <v>5631</v>
      </c>
    </row>
    <row r="593" spans="2:12" hidden="1" x14ac:dyDescent="0.3">
      <c r="B593" s="7">
        <f t="shared" si="9"/>
        <v>589</v>
      </c>
      <c r="C593" s="113" t="s">
        <v>5047</v>
      </c>
      <c r="D593" s="38" t="s">
        <v>5038</v>
      </c>
      <c r="E593" s="192">
        <v>40456</v>
      </c>
      <c r="F593" s="107">
        <v>0</v>
      </c>
      <c r="G593" s="67"/>
      <c r="H593" s="67"/>
      <c r="I593" s="812"/>
      <c r="J593" s="67"/>
      <c r="K593" s="810"/>
      <c r="L593" s="159" t="s">
        <v>5631</v>
      </c>
    </row>
    <row r="594" spans="2:12" hidden="1" x14ac:dyDescent="0.3">
      <c r="B594" s="7">
        <f t="shared" si="9"/>
        <v>590</v>
      </c>
      <c r="C594" s="113" t="s">
        <v>5048</v>
      </c>
      <c r="D594" s="38" t="s">
        <v>5038</v>
      </c>
      <c r="E594" s="192">
        <v>40456</v>
      </c>
      <c r="F594" s="107">
        <v>0</v>
      </c>
      <c r="G594" s="67"/>
      <c r="H594" s="67"/>
      <c r="I594" s="812"/>
      <c r="J594" s="67"/>
      <c r="K594" s="810"/>
      <c r="L594" s="159" t="s">
        <v>5631</v>
      </c>
    </row>
    <row r="595" spans="2:12" hidden="1" x14ac:dyDescent="0.3">
      <c r="B595" s="7">
        <f t="shared" si="9"/>
        <v>591</v>
      </c>
      <c r="C595" s="113" t="s">
        <v>5049</v>
      </c>
      <c r="D595" s="38" t="s">
        <v>5038</v>
      </c>
      <c r="E595" s="192">
        <v>40456</v>
      </c>
      <c r="F595" s="107">
        <v>0</v>
      </c>
      <c r="G595" s="67"/>
      <c r="H595" s="67"/>
      <c r="I595" s="812"/>
      <c r="J595" s="67"/>
      <c r="K595" s="810"/>
      <c r="L595" s="159" t="s">
        <v>5631</v>
      </c>
    </row>
    <row r="596" spans="2:12" hidden="1" x14ac:dyDescent="0.3">
      <c r="B596" s="7">
        <f t="shared" si="9"/>
        <v>592</v>
      </c>
      <c r="C596" s="113" t="s">
        <v>5050</v>
      </c>
      <c r="D596" s="38" t="s">
        <v>5038</v>
      </c>
      <c r="E596" s="192">
        <v>40456</v>
      </c>
      <c r="F596" s="107">
        <v>0</v>
      </c>
      <c r="G596" s="67"/>
      <c r="H596" s="67"/>
      <c r="I596" s="812"/>
      <c r="J596" s="67"/>
      <c r="K596" s="810"/>
      <c r="L596" s="159" t="s">
        <v>5631</v>
      </c>
    </row>
    <row r="597" spans="2:12" hidden="1" x14ac:dyDescent="0.3">
      <c r="B597" s="7">
        <f t="shared" si="9"/>
        <v>593</v>
      </c>
      <c r="C597" s="113" t="s">
        <v>5051</v>
      </c>
      <c r="D597" s="38" t="s">
        <v>5038</v>
      </c>
      <c r="E597" s="192">
        <v>40456</v>
      </c>
      <c r="F597" s="107">
        <v>0</v>
      </c>
      <c r="G597" s="67"/>
      <c r="H597" s="67"/>
      <c r="I597" s="812"/>
      <c r="J597" s="67"/>
      <c r="K597" s="810"/>
      <c r="L597" s="159" t="s">
        <v>5631</v>
      </c>
    </row>
    <row r="598" spans="2:12" hidden="1" x14ac:dyDescent="0.3">
      <c r="B598" s="7">
        <f t="shared" si="9"/>
        <v>594</v>
      </c>
      <c r="C598" s="113" t="s">
        <v>5052</v>
      </c>
      <c r="D598" s="38" t="s">
        <v>5038</v>
      </c>
      <c r="E598" s="192">
        <v>40456</v>
      </c>
      <c r="F598" s="107">
        <v>0</v>
      </c>
      <c r="G598" s="67"/>
      <c r="H598" s="67"/>
      <c r="I598" s="812"/>
      <c r="J598" s="67"/>
      <c r="K598" s="810"/>
      <c r="L598" s="159" t="s">
        <v>5631</v>
      </c>
    </row>
    <row r="599" spans="2:12" hidden="1" x14ac:dyDescent="0.3">
      <c r="B599" s="7">
        <f t="shared" si="9"/>
        <v>595</v>
      </c>
      <c r="C599" s="113" t="s">
        <v>5053</v>
      </c>
      <c r="D599" s="38" t="s">
        <v>5038</v>
      </c>
      <c r="E599" s="192">
        <v>40456</v>
      </c>
      <c r="F599" s="107">
        <v>0</v>
      </c>
      <c r="G599" s="67"/>
      <c r="H599" s="67"/>
      <c r="I599" s="812"/>
      <c r="J599" s="67"/>
      <c r="K599" s="810"/>
      <c r="L599" s="159" t="s">
        <v>5631</v>
      </c>
    </row>
    <row r="600" spans="2:12" hidden="1" x14ac:dyDescent="0.3">
      <c r="B600" s="7">
        <f t="shared" si="9"/>
        <v>596</v>
      </c>
      <c r="C600" s="113" t="s">
        <v>5054</v>
      </c>
      <c r="D600" s="38" t="s">
        <v>5038</v>
      </c>
      <c r="E600" s="192">
        <v>40456</v>
      </c>
      <c r="F600" s="107">
        <v>0</v>
      </c>
      <c r="G600" s="67"/>
      <c r="H600" s="67"/>
      <c r="I600" s="812"/>
      <c r="J600" s="67"/>
      <c r="K600" s="810"/>
      <c r="L600" s="159" t="s">
        <v>5631</v>
      </c>
    </row>
    <row r="601" spans="2:12" hidden="1" x14ac:dyDescent="0.3">
      <c r="B601" s="7">
        <f t="shared" si="9"/>
        <v>597</v>
      </c>
      <c r="C601" s="113" t="s">
        <v>5055</v>
      </c>
      <c r="D601" s="38" t="s">
        <v>5038</v>
      </c>
      <c r="E601" s="192">
        <v>40456</v>
      </c>
      <c r="F601" s="107">
        <v>0</v>
      </c>
      <c r="G601" s="67"/>
      <c r="H601" s="67"/>
      <c r="I601" s="812"/>
      <c r="J601" s="67"/>
      <c r="K601" s="810"/>
      <c r="L601" s="159" t="s">
        <v>5631</v>
      </c>
    </row>
    <row r="602" spans="2:12" hidden="1" x14ac:dyDescent="0.3">
      <c r="B602" s="7">
        <f t="shared" si="9"/>
        <v>598</v>
      </c>
      <c r="C602" s="113" t="s">
        <v>5056</v>
      </c>
      <c r="D602" s="38" t="s">
        <v>5038</v>
      </c>
      <c r="E602" s="192">
        <v>40456</v>
      </c>
      <c r="F602" s="107">
        <v>0</v>
      </c>
      <c r="G602" s="67"/>
      <c r="H602" s="67"/>
      <c r="I602" s="812"/>
      <c r="J602" s="67"/>
      <c r="K602" s="810"/>
      <c r="L602" s="159" t="s">
        <v>5631</v>
      </c>
    </row>
    <row r="603" spans="2:12" s="1597" customFormat="1" hidden="1" x14ac:dyDescent="0.3">
      <c r="B603" s="7">
        <f t="shared" si="9"/>
        <v>599</v>
      </c>
      <c r="C603" s="1595" t="s">
        <v>4359</v>
      </c>
      <c r="D603" s="1604" t="s">
        <v>5038</v>
      </c>
      <c r="E603" s="1650" t="s">
        <v>5450</v>
      </c>
      <c r="F603" s="1634">
        <v>0</v>
      </c>
      <c r="G603" s="1654"/>
      <c r="H603" s="1654"/>
      <c r="I603" s="1655"/>
      <c r="J603" s="1654"/>
      <c r="K603" s="1656"/>
      <c r="L603" s="1881" t="s">
        <v>5631</v>
      </c>
    </row>
    <row r="604" spans="2:12" s="1597" customFormat="1" hidden="1" x14ac:dyDescent="0.3">
      <c r="B604" s="7">
        <f t="shared" si="9"/>
        <v>600</v>
      </c>
      <c r="C604" s="1595" t="s">
        <v>4359</v>
      </c>
      <c r="D604" s="1604" t="s">
        <v>5038</v>
      </c>
      <c r="E604" s="1650" t="s">
        <v>5450</v>
      </c>
      <c r="F604" s="1634">
        <v>0</v>
      </c>
      <c r="G604" s="1654"/>
      <c r="H604" s="1654"/>
      <c r="I604" s="1655"/>
      <c r="J604" s="1654"/>
      <c r="K604" s="1656"/>
      <c r="L604" s="1881" t="s">
        <v>5631</v>
      </c>
    </row>
    <row r="605" spans="2:12" s="1597" customFormat="1" hidden="1" x14ac:dyDescent="0.3">
      <c r="B605" s="7">
        <f t="shared" si="9"/>
        <v>601</v>
      </c>
      <c r="C605" s="1595" t="s">
        <v>4359</v>
      </c>
      <c r="D605" s="1604" t="s">
        <v>5038</v>
      </c>
      <c r="E605" s="1650" t="s">
        <v>5450</v>
      </c>
      <c r="F605" s="1634">
        <v>0</v>
      </c>
      <c r="G605" s="1654"/>
      <c r="H605" s="1654"/>
      <c r="I605" s="1655"/>
      <c r="J605" s="1654"/>
      <c r="K605" s="1656"/>
      <c r="L605" s="1881" t="s">
        <v>5631</v>
      </c>
    </row>
    <row r="606" spans="2:12" s="1597" customFormat="1" hidden="1" x14ac:dyDescent="0.3">
      <c r="B606" s="7">
        <f t="shared" si="9"/>
        <v>602</v>
      </c>
      <c r="C606" s="1595" t="s">
        <v>4359</v>
      </c>
      <c r="D606" s="1604" t="s">
        <v>5038</v>
      </c>
      <c r="E606" s="1650" t="s">
        <v>5450</v>
      </c>
      <c r="F606" s="1634">
        <v>0</v>
      </c>
      <c r="G606" s="1654"/>
      <c r="H606" s="1654"/>
      <c r="I606" s="1655"/>
      <c r="J606" s="1654"/>
      <c r="K606" s="1656"/>
      <c r="L606" s="1881" t="s">
        <v>5631</v>
      </c>
    </row>
    <row r="607" spans="2:12" hidden="1" x14ac:dyDescent="0.3">
      <c r="B607" s="7">
        <f t="shared" si="9"/>
        <v>603</v>
      </c>
      <c r="C607" s="113" t="s">
        <v>5088</v>
      </c>
      <c r="D607" s="38" t="s">
        <v>5089</v>
      </c>
      <c r="E607" s="192">
        <v>40456</v>
      </c>
      <c r="F607" s="107">
        <v>0</v>
      </c>
      <c r="G607" s="67"/>
      <c r="H607" s="67"/>
      <c r="I607" s="812"/>
      <c r="J607" s="67"/>
      <c r="K607" s="810"/>
      <c r="L607" s="159" t="s">
        <v>5631</v>
      </c>
    </row>
    <row r="608" spans="2:12" hidden="1" x14ac:dyDescent="0.3">
      <c r="B608" s="7">
        <f t="shared" si="9"/>
        <v>604</v>
      </c>
      <c r="C608" s="113" t="s">
        <v>5090</v>
      </c>
      <c r="D608" s="38" t="s">
        <v>5089</v>
      </c>
      <c r="E608" s="192">
        <v>40456</v>
      </c>
      <c r="F608" s="107">
        <v>0</v>
      </c>
      <c r="G608" s="67"/>
      <c r="H608" s="67"/>
      <c r="I608" s="812"/>
      <c r="J608" s="67"/>
      <c r="K608" s="810"/>
      <c r="L608" s="159" t="s">
        <v>5631</v>
      </c>
    </row>
    <row r="609" spans="2:12" hidden="1" x14ac:dyDescent="0.3">
      <c r="B609" s="7">
        <f t="shared" si="9"/>
        <v>605</v>
      </c>
      <c r="C609" s="113" t="s">
        <v>5091</v>
      </c>
      <c r="D609" s="38" t="s">
        <v>5089</v>
      </c>
      <c r="E609" s="192">
        <v>40456</v>
      </c>
      <c r="F609" s="107">
        <v>0</v>
      </c>
      <c r="G609" s="67"/>
      <c r="H609" s="67"/>
      <c r="I609" s="812"/>
      <c r="J609" s="67"/>
      <c r="K609" s="810"/>
      <c r="L609" s="159" t="s">
        <v>5631</v>
      </c>
    </row>
    <row r="610" spans="2:12" hidden="1" x14ac:dyDescent="0.3">
      <c r="B610" s="7">
        <f t="shared" si="9"/>
        <v>606</v>
      </c>
      <c r="C610" s="113" t="s">
        <v>5092</v>
      </c>
      <c r="D610" s="38" t="s">
        <v>5089</v>
      </c>
      <c r="E610" s="192">
        <v>40456</v>
      </c>
      <c r="F610" s="107">
        <v>0</v>
      </c>
      <c r="G610" s="67"/>
      <c r="H610" s="67"/>
      <c r="I610" s="812"/>
      <c r="J610" s="67"/>
      <c r="K610" s="810"/>
      <c r="L610" s="159" t="s">
        <v>5631</v>
      </c>
    </row>
    <row r="611" spans="2:12" s="1597" customFormat="1" hidden="1" x14ac:dyDescent="0.3">
      <c r="B611" s="7">
        <f t="shared" si="9"/>
        <v>607</v>
      </c>
      <c r="C611" s="1595" t="s">
        <v>4359</v>
      </c>
      <c r="D611" s="1604" t="s">
        <v>5207</v>
      </c>
      <c r="E611" s="1650" t="s">
        <v>5450</v>
      </c>
      <c r="F611" s="1634">
        <v>0</v>
      </c>
      <c r="G611" s="1654"/>
      <c r="H611" s="1654"/>
      <c r="I611" s="1655"/>
      <c r="J611" s="1654"/>
      <c r="K611" s="1656"/>
      <c r="L611" s="1881" t="s">
        <v>5631</v>
      </c>
    </row>
    <row r="612" spans="2:12" s="1597" customFormat="1" hidden="1" x14ac:dyDescent="0.3">
      <c r="B612" s="7">
        <f t="shared" si="9"/>
        <v>608</v>
      </c>
      <c r="C612" s="1595" t="s">
        <v>4359</v>
      </c>
      <c r="D612" s="1604" t="s">
        <v>5207</v>
      </c>
      <c r="E612" s="1650" t="s">
        <v>5450</v>
      </c>
      <c r="F612" s="1634">
        <v>0</v>
      </c>
      <c r="G612" s="1654"/>
      <c r="H612" s="1654"/>
      <c r="I612" s="1655"/>
      <c r="J612" s="1654"/>
      <c r="K612" s="1656"/>
      <c r="L612" s="1881" t="s">
        <v>5631</v>
      </c>
    </row>
    <row r="613" spans="2:12" s="1597" customFormat="1" hidden="1" x14ac:dyDescent="0.3">
      <c r="B613" s="7">
        <f t="shared" si="9"/>
        <v>609</v>
      </c>
      <c r="C613" s="1595" t="s">
        <v>4359</v>
      </c>
      <c r="D613" s="1604" t="s">
        <v>5207</v>
      </c>
      <c r="E613" s="1650" t="s">
        <v>5450</v>
      </c>
      <c r="F613" s="1634">
        <v>0</v>
      </c>
      <c r="G613" s="1654"/>
      <c r="H613" s="1654"/>
      <c r="I613" s="1655"/>
      <c r="J613" s="1654"/>
      <c r="K613" s="1656"/>
      <c r="L613" s="1881" t="s">
        <v>5631</v>
      </c>
    </row>
    <row r="614" spans="2:12" s="1597" customFormat="1" hidden="1" x14ac:dyDescent="0.3">
      <c r="B614" s="7">
        <f t="shared" si="9"/>
        <v>610</v>
      </c>
      <c r="C614" s="1595" t="s">
        <v>4359</v>
      </c>
      <c r="D614" s="1604" t="s">
        <v>5207</v>
      </c>
      <c r="E614" s="1650" t="s">
        <v>5450</v>
      </c>
      <c r="F614" s="1634">
        <v>0</v>
      </c>
      <c r="G614" s="1654"/>
      <c r="H614" s="1654"/>
      <c r="I614" s="1655"/>
      <c r="J614" s="1654"/>
      <c r="K614" s="1656"/>
      <c r="L614" s="1881" t="s">
        <v>5631</v>
      </c>
    </row>
    <row r="615" spans="2:12" s="1597" customFormat="1" hidden="1" x14ac:dyDescent="0.3">
      <c r="B615" s="7">
        <f t="shared" si="9"/>
        <v>611</v>
      </c>
      <c r="C615" s="1595" t="s">
        <v>4359</v>
      </c>
      <c r="D615" s="1604" t="s">
        <v>5207</v>
      </c>
      <c r="E615" s="1650" t="s">
        <v>5450</v>
      </c>
      <c r="F615" s="1634">
        <v>0</v>
      </c>
      <c r="G615" s="1654"/>
      <c r="H615" s="1654"/>
      <c r="I615" s="1655"/>
      <c r="J615" s="1654"/>
      <c r="K615" s="1656"/>
      <c r="L615" s="1881" t="s">
        <v>5631</v>
      </c>
    </row>
    <row r="616" spans="2:12" s="1597" customFormat="1" hidden="1" x14ac:dyDescent="0.3">
      <c r="B616" s="7">
        <f t="shared" si="9"/>
        <v>612</v>
      </c>
      <c r="C616" s="1595" t="s">
        <v>4359</v>
      </c>
      <c r="D616" s="1604" t="s">
        <v>5207</v>
      </c>
      <c r="E616" s="1650" t="s">
        <v>5450</v>
      </c>
      <c r="F616" s="1634">
        <v>0</v>
      </c>
      <c r="G616" s="1654"/>
      <c r="H616" s="1654"/>
      <c r="I616" s="1655"/>
      <c r="J616" s="1654"/>
      <c r="K616" s="1656"/>
      <c r="L616" s="1881" t="s">
        <v>5631</v>
      </c>
    </row>
    <row r="617" spans="2:12" s="1597" customFormat="1" hidden="1" x14ac:dyDescent="0.3">
      <c r="B617" s="7">
        <f t="shared" si="9"/>
        <v>613</v>
      </c>
      <c r="C617" s="1595" t="s">
        <v>4359</v>
      </c>
      <c r="D617" s="1604" t="s">
        <v>5207</v>
      </c>
      <c r="E617" s="1650" t="s">
        <v>5450</v>
      </c>
      <c r="F617" s="1634">
        <v>0</v>
      </c>
      <c r="G617" s="1654"/>
      <c r="H617" s="1654"/>
      <c r="I617" s="1655"/>
      <c r="J617" s="1654"/>
      <c r="K617" s="1656"/>
      <c r="L617" s="1881" t="s">
        <v>5631</v>
      </c>
    </row>
    <row r="618" spans="2:12" s="1597" customFormat="1" hidden="1" x14ac:dyDescent="0.3">
      <c r="B618" s="7">
        <f t="shared" si="9"/>
        <v>614</v>
      </c>
      <c r="C618" s="1595" t="s">
        <v>4359</v>
      </c>
      <c r="D618" s="1604" t="s">
        <v>5207</v>
      </c>
      <c r="E618" s="1650" t="s">
        <v>5450</v>
      </c>
      <c r="F618" s="1634">
        <v>0</v>
      </c>
      <c r="G618" s="1654"/>
      <c r="H618" s="1654"/>
      <c r="I618" s="1655"/>
      <c r="J618" s="1654"/>
      <c r="K618" s="1656"/>
      <c r="L618" s="1881" t="s">
        <v>5631</v>
      </c>
    </row>
    <row r="619" spans="2:12" s="1597" customFormat="1" hidden="1" x14ac:dyDescent="0.3">
      <c r="B619" s="7">
        <f t="shared" si="9"/>
        <v>615</v>
      </c>
      <c r="C619" s="1595" t="s">
        <v>4359</v>
      </c>
      <c r="D619" s="1604" t="s">
        <v>5207</v>
      </c>
      <c r="E619" s="1650" t="s">
        <v>5450</v>
      </c>
      <c r="F619" s="1634">
        <v>0</v>
      </c>
      <c r="G619" s="1654"/>
      <c r="H619" s="1654"/>
      <c r="I619" s="1655"/>
      <c r="J619" s="1654"/>
      <c r="K619" s="1656"/>
      <c r="L619" s="1881" t="s">
        <v>5631</v>
      </c>
    </row>
    <row r="620" spans="2:12" s="1597" customFormat="1" hidden="1" x14ac:dyDescent="0.3">
      <c r="B620" s="7">
        <f t="shared" si="9"/>
        <v>616</v>
      </c>
      <c r="C620" s="1595" t="s">
        <v>4359</v>
      </c>
      <c r="D620" s="1604" t="s">
        <v>5207</v>
      </c>
      <c r="E620" s="1650" t="s">
        <v>5450</v>
      </c>
      <c r="F620" s="1634">
        <v>0</v>
      </c>
      <c r="G620" s="1654"/>
      <c r="H620" s="1654"/>
      <c r="I620" s="1655"/>
      <c r="J620" s="1654"/>
      <c r="K620" s="1656"/>
      <c r="L620" s="1881" t="s">
        <v>5631</v>
      </c>
    </row>
    <row r="621" spans="2:12" s="1597" customFormat="1" hidden="1" x14ac:dyDescent="0.3">
      <c r="B621" s="7">
        <f t="shared" si="9"/>
        <v>617</v>
      </c>
      <c r="C621" s="1595" t="s">
        <v>4359</v>
      </c>
      <c r="D621" s="1604" t="s">
        <v>5207</v>
      </c>
      <c r="E621" s="1650" t="s">
        <v>5450</v>
      </c>
      <c r="F621" s="1634">
        <v>0</v>
      </c>
      <c r="G621" s="1654"/>
      <c r="H621" s="1654"/>
      <c r="I621" s="1655"/>
      <c r="J621" s="1654"/>
      <c r="K621" s="1656"/>
      <c r="L621" s="1881" t="s">
        <v>5631</v>
      </c>
    </row>
    <row r="622" spans="2:12" s="1597" customFormat="1" hidden="1" x14ac:dyDescent="0.3">
      <c r="B622" s="7">
        <f t="shared" si="9"/>
        <v>618</v>
      </c>
      <c r="C622" s="1595" t="s">
        <v>4359</v>
      </c>
      <c r="D622" s="1604" t="s">
        <v>5207</v>
      </c>
      <c r="E622" s="1650" t="s">
        <v>5450</v>
      </c>
      <c r="F622" s="1634">
        <v>0</v>
      </c>
      <c r="G622" s="1654"/>
      <c r="H622" s="1654"/>
      <c r="I622" s="1655"/>
      <c r="J622" s="1654"/>
      <c r="K622" s="1656"/>
      <c r="L622" s="1881" t="s">
        <v>5631</v>
      </c>
    </row>
    <row r="623" spans="2:12" s="1597" customFormat="1" hidden="1" x14ac:dyDescent="0.3">
      <c r="B623" s="7">
        <f t="shared" si="9"/>
        <v>619</v>
      </c>
      <c r="C623" s="1595" t="s">
        <v>4359</v>
      </c>
      <c r="D623" s="1604" t="s">
        <v>5207</v>
      </c>
      <c r="E623" s="1650" t="s">
        <v>5450</v>
      </c>
      <c r="F623" s="1634">
        <v>0</v>
      </c>
      <c r="G623" s="1654"/>
      <c r="H623" s="1654"/>
      <c r="I623" s="1655"/>
      <c r="J623" s="1654"/>
      <c r="K623" s="1656"/>
      <c r="L623" s="1881" t="s">
        <v>5631</v>
      </c>
    </row>
    <row r="624" spans="2:12" s="1597" customFormat="1" hidden="1" x14ac:dyDescent="0.3">
      <c r="B624" s="7">
        <f t="shared" si="9"/>
        <v>620</v>
      </c>
      <c r="C624" s="1595" t="s">
        <v>4359</v>
      </c>
      <c r="D624" s="1604" t="s">
        <v>5207</v>
      </c>
      <c r="E624" s="1650" t="s">
        <v>5450</v>
      </c>
      <c r="F624" s="1634">
        <v>0</v>
      </c>
      <c r="G624" s="1654"/>
      <c r="H624" s="1654"/>
      <c r="I624" s="1655"/>
      <c r="J624" s="1654"/>
      <c r="K624" s="1656"/>
      <c r="L624" s="1881" t="s">
        <v>5631</v>
      </c>
    </row>
    <row r="625" spans="2:12" s="1597" customFormat="1" hidden="1" x14ac:dyDescent="0.3">
      <c r="B625" s="7">
        <f t="shared" si="9"/>
        <v>621</v>
      </c>
      <c r="C625" s="1595" t="s">
        <v>4359</v>
      </c>
      <c r="D625" s="1604" t="s">
        <v>5207</v>
      </c>
      <c r="E625" s="1650" t="s">
        <v>5450</v>
      </c>
      <c r="F625" s="1634">
        <v>0</v>
      </c>
      <c r="G625" s="1654"/>
      <c r="H625" s="1654"/>
      <c r="I625" s="1655"/>
      <c r="J625" s="1654"/>
      <c r="K625" s="1656"/>
      <c r="L625" s="1881" t="s">
        <v>5631</v>
      </c>
    </row>
    <row r="626" spans="2:12" s="1597" customFormat="1" hidden="1" x14ac:dyDescent="0.3">
      <c r="B626" s="7">
        <f t="shared" si="9"/>
        <v>622</v>
      </c>
      <c r="C626" s="1595" t="s">
        <v>4359</v>
      </c>
      <c r="D626" s="1604" t="s">
        <v>5207</v>
      </c>
      <c r="E626" s="1650" t="s">
        <v>5450</v>
      </c>
      <c r="F626" s="1634">
        <v>0</v>
      </c>
      <c r="G626" s="1654"/>
      <c r="H626" s="1654"/>
      <c r="I626" s="1655"/>
      <c r="J626" s="1654"/>
      <c r="K626" s="1656"/>
      <c r="L626" s="1881" t="s">
        <v>5631</v>
      </c>
    </row>
    <row r="627" spans="2:12" s="1597" customFormat="1" hidden="1" x14ac:dyDescent="0.3">
      <c r="B627" s="7">
        <f t="shared" si="9"/>
        <v>623</v>
      </c>
      <c r="C627" s="1595" t="s">
        <v>4359</v>
      </c>
      <c r="D627" s="1604" t="s">
        <v>5207</v>
      </c>
      <c r="E627" s="1650" t="s">
        <v>5450</v>
      </c>
      <c r="F627" s="1634">
        <v>0</v>
      </c>
      <c r="G627" s="1654"/>
      <c r="H627" s="1654"/>
      <c r="I627" s="1655"/>
      <c r="J627" s="1654"/>
      <c r="K627" s="1656"/>
      <c r="L627" s="1881" t="s">
        <v>5631</v>
      </c>
    </row>
    <row r="628" spans="2:12" s="1597" customFormat="1" hidden="1" x14ac:dyDescent="0.3">
      <c r="B628" s="7">
        <f t="shared" si="9"/>
        <v>624</v>
      </c>
      <c r="C628" s="1595" t="s">
        <v>4359</v>
      </c>
      <c r="D628" s="1604" t="s">
        <v>5207</v>
      </c>
      <c r="E628" s="1650" t="s">
        <v>5450</v>
      </c>
      <c r="F628" s="1634">
        <v>0</v>
      </c>
      <c r="G628" s="1654"/>
      <c r="H628" s="1654"/>
      <c r="I628" s="1655"/>
      <c r="J628" s="1654"/>
      <c r="K628" s="1656"/>
      <c r="L628" s="1881" t="s">
        <v>5631</v>
      </c>
    </row>
    <row r="629" spans="2:12" hidden="1" x14ac:dyDescent="0.3">
      <c r="B629" s="7">
        <f t="shared" si="9"/>
        <v>625</v>
      </c>
      <c r="C629" s="113" t="s">
        <v>5063</v>
      </c>
      <c r="D629" s="38" t="s">
        <v>5064</v>
      </c>
      <c r="E629" s="192">
        <v>40456</v>
      </c>
      <c r="F629" s="107">
        <v>0</v>
      </c>
      <c r="G629" s="67"/>
      <c r="H629" s="67"/>
      <c r="I629" s="812"/>
      <c r="J629" s="67"/>
      <c r="K629" s="810"/>
      <c r="L629" s="159" t="s">
        <v>5631</v>
      </c>
    </row>
    <row r="630" spans="2:12" hidden="1" x14ac:dyDescent="0.3">
      <c r="B630" s="7">
        <f t="shared" si="9"/>
        <v>626</v>
      </c>
      <c r="C630" s="113" t="s">
        <v>5065</v>
      </c>
      <c r="D630" s="38" t="s">
        <v>5064</v>
      </c>
      <c r="E630" s="192">
        <v>40456</v>
      </c>
      <c r="F630" s="107">
        <v>0</v>
      </c>
      <c r="G630" s="67"/>
      <c r="H630" s="67"/>
      <c r="I630" s="812"/>
      <c r="J630" s="67"/>
      <c r="K630" s="810"/>
      <c r="L630" s="159" t="s">
        <v>5631</v>
      </c>
    </row>
    <row r="631" spans="2:12" hidden="1" x14ac:dyDescent="0.3">
      <c r="B631" s="7">
        <f t="shared" si="9"/>
        <v>627</v>
      </c>
      <c r="C631" s="113" t="s">
        <v>5066</v>
      </c>
      <c r="D631" s="38" t="s">
        <v>5064</v>
      </c>
      <c r="E631" s="192">
        <v>40456</v>
      </c>
      <c r="F631" s="107">
        <v>0</v>
      </c>
      <c r="G631" s="67"/>
      <c r="H631" s="67"/>
      <c r="I631" s="812"/>
      <c r="J631" s="67"/>
      <c r="K631" s="810"/>
      <c r="L631" s="159" t="s">
        <v>5631</v>
      </c>
    </row>
    <row r="632" spans="2:12" hidden="1" x14ac:dyDescent="0.3">
      <c r="B632" s="7">
        <f t="shared" si="9"/>
        <v>628</v>
      </c>
      <c r="C632" s="113" t="s">
        <v>5067</v>
      </c>
      <c r="D632" s="38" t="s">
        <v>5064</v>
      </c>
      <c r="E632" s="192">
        <v>40456</v>
      </c>
      <c r="F632" s="107">
        <v>0</v>
      </c>
      <c r="G632" s="67"/>
      <c r="H632" s="67"/>
      <c r="I632" s="812"/>
      <c r="J632" s="67"/>
      <c r="K632" s="810"/>
      <c r="L632" s="159" t="s">
        <v>5631</v>
      </c>
    </row>
    <row r="633" spans="2:12" hidden="1" x14ac:dyDescent="0.3">
      <c r="B633" s="7">
        <f t="shared" si="9"/>
        <v>629</v>
      </c>
      <c r="C633" s="113" t="s">
        <v>5068</v>
      </c>
      <c r="D633" s="38" t="s">
        <v>5064</v>
      </c>
      <c r="E633" s="192">
        <v>40456</v>
      </c>
      <c r="F633" s="107">
        <v>0</v>
      </c>
      <c r="G633" s="67"/>
      <c r="H633" s="67"/>
      <c r="I633" s="812"/>
      <c r="J633" s="67"/>
      <c r="K633" s="810"/>
      <c r="L633" s="159" t="s">
        <v>5631</v>
      </c>
    </row>
    <row r="634" spans="2:12" hidden="1" x14ac:dyDescent="0.3">
      <c r="B634" s="7">
        <f t="shared" si="9"/>
        <v>630</v>
      </c>
      <c r="C634" s="113" t="s">
        <v>5069</v>
      </c>
      <c r="D634" s="38" t="s">
        <v>5064</v>
      </c>
      <c r="E634" s="192">
        <v>40456</v>
      </c>
      <c r="F634" s="107">
        <v>0</v>
      </c>
      <c r="G634" s="67"/>
      <c r="H634" s="67"/>
      <c r="I634" s="812"/>
      <c r="J634" s="67"/>
      <c r="K634" s="810"/>
      <c r="L634" s="159" t="s">
        <v>5631</v>
      </c>
    </row>
    <row r="635" spans="2:12" hidden="1" x14ac:dyDescent="0.3">
      <c r="B635" s="7">
        <f t="shared" si="9"/>
        <v>631</v>
      </c>
      <c r="C635" s="113" t="s">
        <v>5070</v>
      </c>
      <c r="D635" s="38" t="s">
        <v>5064</v>
      </c>
      <c r="E635" s="192">
        <v>40456</v>
      </c>
      <c r="F635" s="107">
        <v>0</v>
      </c>
      <c r="G635" s="67"/>
      <c r="H635" s="67"/>
      <c r="I635" s="812"/>
      <c r="J635" s="67"/>
      <c r="K635" s="810"/>
      <c r="L635" s="159" t="s">
        <v>5631</v>
      </c>
    </row>
    <row r="636" spans="2:12" hidden="1" x14ac:dyDescent="0.3">
      <c r="B636" s="7">
        <f t="shared" si="9"/>
        <v>632</v>
      </c>
      <c r="C636" s="113" t="s">
        <v>5071</v>
      </c>
      <c r="D636" s="38" t="s">
        <v>5064</v>
      </c>
      <c r="E636" s="192">
        <v>40456</v>
      </c>
      <c r="F636" s="107">
        <v>0</v>
      </c>
      <c r="G636" s="67"/>
      <c r="H636" s="67"/>
      <c r="I636" s="812"/>
      <c r="J636" s="67"/>
      <c r="K636" s="810"/>
      <c r="L636" s="159" t="s">
        <v>5631</v>
      </c>
    </row>
    <row r="637" spans="2:12" hidden="1" x14ac:dyDescent="0.3">
      <c r="B637" s="7">
        <f t="shared" si="9"/>
        <v>633</v>
      </c>
      <c r="C637" s="113" t="s">
        <v>5072</v>
      </c>
      <c r="D637" s="38" t="s">
        <v>5064</v>
      </c>
      <c r="E637" s="192">
        <v>40456</v>
      </c>
      <c r="F637" s="107">
        <v>0</v>
      </c>
      <c r="G637" s="67"/>
      <c r="H637" s="67"/>
      <c r="I637" s="812"/>
      <c r="J637" s="67"/>
      <c r="K637" s="810"/>
      <c r="L637" s="159" t="s">
        <v>5631</v>
      </c>
    </row>
    <row r="638" spans="2:12" hidden="1" x14ac:dyDescent="0.3">
      <c r="B638" s="7">
        <f t="shared" si="9"/>
        <v>634</v>
      </c>
      <c r="C638" s="113" t="s">
        <v>5073</v>
      </c>
      <c r="D638" s="38" t="s">
        <v>5064</v>
      </c>
      <c r="E638" s="192">
        <v>40456</v>
      </c>
      <c r="F638" s="107">
        <v>0</v>
      </c>
      <c r="G638" s="67"/>
      <c r="H638" s="67"/>
      <c r="I638" s="812"/>
      <c r="J638" s="67"/>
      <c r="K638" s="810"/>
      <c r="L638" s="159" t="s">
        <v>5631</v>
      </c>
    </row>
    <row r="639" spans="2:12" hidden="1" x14ac:dyDescent="0.3">
      <c r="B639" s="7">
        <f t="shared" si="9"/>
        <v>635</v>
      </c>
      <c r="C639" s="113" t="s">
        <v>5074</v>
      </c>
      <c r="D639" s="38" t="s">
        <v>5064</v>
      </c>
      <c r="E639" s="192">
        <v>40456</v>
      </c>
      <c r="F639" s="107">
        <v>0</v>
      </c>
      <c r="G639" s="67"/>
      <c r="H639" s="67"/>
      <c r="I639" s="812"/>
      <c r="J639" s="67"/>
      <c r="K639" s="810"/>
      <c r="L639" s="159" t="s">
        <v>5631</v>
      </c>
    </row>
    <row r="640" spans="2:12" hidden="1" x14ac:dyDescent="0.3">
      <c r="B640" s="7">
        <f t="shared" si="9"/>
        <v>636</v>
      </c>
      <c r="C640" s="113" t="s">
        <v>5075</v>
      </c>
      <c r="D640" s="38" t="s">
        <v>5064</v>
      </c>
      <c r="E640" s="192">
        <v>40456</v>
      </c>
      <c r="F640" s="107">
        <v>0</v>
      </c>
      <c r="G640" s="67"/>
      <c r="H640" s="67"/>
      <c r="I640" s="812"/>
      <c r="J640" s="67"/>
      <c r="K640" s="810"/>
      <c r="L640" s="159" t="s">
        <v>5631</v>
      </c>
    </row>
    <row r="641" spans="2:12" hidden="1" x14ac:dyDescent="0.3">
      <c r="B641" s="7">
        <f t="shared" si="9"/>
        <v>637</v>
      </c>
      <c r="C641" s="113" t="s">
        <v>5076</v>
      </c>
      <c r="D641" s="38" t="s">
        <v>5064</v>
      </c>
      <c r="E641" s="192">
        <v>40456</v>
      </c>
      <c r="F641" s="107">
        <v>0</v>
      </c>
      <c r="G641" s="67"/>
      <c r="H641" s="67"/>
      <c r="I641" s="812"/>
      <c r="J641" s="67"/>
      <c r="K641" s="810"/>
      <c r="L641" s="159" t="s">
        <v>5631</v>
      </c>
    </row>
    <row r="642" spans="2:12" hidden="1" x14ac:dyDescent="0.3">
      <c r="B642" s="7">
        <f t="shared" si="9"/>
        <v>638</v>
      </c>
      <c r="C642" s="113" t="s">
        <v>5077</v>
      </c>
      <c r="D642" s="38" t="s">
        <v>5064</v>
      </c>
      <c r="E642" s="192">
        <v>40456</v>
      </c>
      <c r="F642" s="107">
        <v>0</v>
      </c>
      <c r="G642" s="67"/>
      <c r="H642" s="67"/>
      <c r="I642" s="812"/>
      <c r="J642" s="67"/>
      <c r="K642" s="810"/>
      <c r="L642" s="159" t="s">
        <v>5631</v>
      </c>
    </row>
    <row r="643" spans="2:12" hidden="1" x14ac:dyDescent="0.3">
      <c r="B643" s="7">
        <f t="shared" si="9"/>
        <v>639</v>
      </c>
      <c r="C643" s="113" t="s">
        <v>5078</v>
      </c>
      <c r="D643" s="38" t="s">
        <v>5064</v>
      </c>
      <c r="E643" s="192">
        <v>40456</v>
      </c>
      <c r="F643" s="107">
        <v>0</v>
      </c>
      <c r="G643" s="67"/>
      <c r="H643" s="67"/>
      <c r="I643" s="812"/>
      <c r="J643" s="67"/>
      <c r="K643" s="810"/>
      <c r="L643" s="159" t="s">
        <v>5631</v>
      </c>
    </row>
    <row r="644" spans="2:12" hidden="1" x14ac:dyDescent="0.3">
      <c r="B644" s="7">
        <f t="shared" si="9"/>
        <v>640</v>
      </c>
      <c r="C644" s="113" t="s">
        <v>5079</v>
      </c>
      <c r="D644" s="38" t="s">
        <v>5064</v>
      </c>
      <c r="E644" s="192">
        <v>40456</v>
      </c>
      <c r="F644" s="107">
        <v>0</v>
      </c>
      <c r="G644" s="67"/>
      <c r="H644" s="67"/>
      <c r="I644" s="812"/>
      <c r="J644" s="67"/>
      <c r="K644" s="810"/>
      <c r="L644" s="159" t="s">
        <v>5631</v>
      </c>
    </row>
    <row r="645" spans="2:12" hidden="1" x14ac:dyDescent="0.3">
      <c r="B645" s="7">
        <f t="shared" si="9"/>
        <v>641</v>
      </c>
      <c r="C645" s="113" t="s">
        <v>5080</v>
      </c>
      <c r="D645" s="38" t="s">
        <v>5064</v>
      </c>
      <c r="E645" s="192">
        <v>40456</v>
      </c>
      <c r="F645" s="107">
        <v>0</v>
      </c>
      <c r="G645" s="67"/>
      <c r="H645" s="67"/>
      <c r="I645" s="812"/>
      <c r="J645" s="67"/>
      <c r="K645" s="810"/>
      <c r="L645" s="159" t="s">
        <v>5631</v>
      </c>
    </row>
    <row r="646" spans="2:12" hidden="1" x14ac:dyDescent="0.3">
      <c r="B646" s="7">
        <f t="shared" si="9"/>
        <v>642</v>
      </c>
      <c r="C646" s="113" t="s">
        <v>5081</v>
      </c>
      <c r="D646" s="38" t="s">
        <v>5064</v>
      </c>
      <c r="E646" s="192">
        <v>40456</v>
      </c>
      <c r="F646" s="107">
        <v>0</v>
      </c>
      <c r="G646" s="67"/>
      <c r="H646" s="67"/>
      <c r="I646" s="812"/>
      <c r="J646" s="67"/>
      <c r="K646" s="810"/>
      <c r="L646" s="159" t="s">
        <v>5631</v>
      </c>
    </row>
    <row r="647" spans="2:12" hidden="1" x14ac:dyDescent="0.3">
      <c r="B647" s="7">
        <f t="shared" ref="B647:B710" si="10">B646+1</f>
        <v>643</v>
      </c>
      <c r="C647" s="113" t="s">
        <v>5082</v>
      </c>
      <c r="D647" s="38" t="s">
        <v>5064</v>
      </c>
      <c r="E647" s="192">
        <v>40456</v>
      </c>
      <c r="F647" s="107">
        <v>0</v>
      </c>
      <c r="G647" s="67"/>
      <c r="H647" s="67"/>
      <c r="I647" s="812"/>
      <c r="J647" s="67"/>
      <c r="K647" s="810"/>
      <c r="L647" s="159" t="s">
        <v>5631</v>
      </c>
    </row>
    <row r="648" spans="2:12" hidden="1" x14ac:dyDescent="0.3">
      <c r="B648" s="7">
        <f t="shared" si="10"/>
        <v>644</v>
      </c>
      <c r="C648" s="113" t="s">
        <v>5083</v>
      </c>
      <c r="D648" s="38" t="s">
        <v>5064</v>
      </c>
      <c r="E648" s="192">
        <v>40456</v>
      </c>
      <c r="F648" s="107">
        <v>0</v>
      </c>
      <c r="G648" s="67"/>
      <c r="H648" s="67"/>
      <c r="I648" s="812"/>
      <c r="J648" s="67"/>
      <c r="K648" s="810"/>
      <c r="L648" s="159" t="s">
        <v>5631</v>
      </c>
    </row>
    <row r="649" spans="2:12" hidden="1" x14ac:dyDescent="0.3">
      <c r="B649" s="7">
        <f t="shared" si="10"/>
        <v>645</v>
      </c>
      <c r="C649" s="113" t="s">
        <v>5084</v>
      </c>
      <c r="D649" s="38" t="s">
        <v>5064</v>
      </c>
      <c r="E649" s="192">
        <v>40456</v>
      </c>
      <c r="F649" s="107">
        <v>0</v>
      </c>
      <c r="G649" s="67"/>
      <c r="H649" s="67"/>
      <c r="I649" s="812"/>
      <c r="J649" s="67"/>
      <c r="K649" s="810"/>
      <c r="L649" s="159" t="s">
        <v>5631</v>
      </c>
    </row>
    <row r="650" spans="2:12" hidden="1" x14ac:dyDescent="0.3">
      <c r="B650" s="7">
        <f t="shared" si="10"/>
        <v>646</v>
      </c>
      <c r="C650" s="113" t="s">
        <v>5085</v>
      </c>
      <c r="D650" s="38" t="s">
        <v>5064</v>
      </c>
      <c r="E650" s="192">
        <v>40456</v>
      </c>
      <c r="F650" s="107">
        <v>0</v>
      </c>
      <c r="G650" s="67"/>
      <c r="H650" s="67"/>
      <c r="I650" s="812"/>
      <c r="J650" s="67"/>
      <c r="K650" s="810"/>
      <c r="L650" s="159" t="s">
        <v>5631</v>
      </c>
    </row>
    <row r="651" spans="2:12" hidden="1" x14ac:dyDescent="0.3">
      <c r="B651" s="7">
        <f t="shared" si="10"/>
        <v>647</v>
      </c>
      <c r="C651" s="113" t="s">
        <v>5086</v>
      </c>
      <c r="D651" s="38" t="s">
        <v>5064</v>
      </c>
      <c r="E651" s="192">
        <v>40456</v>
      </c>
      <c r="F651" s="107">
        <v>0</v>
      </c>
      <c r="G651" s="67"/>
      <c r="H651" s="67"/>
      <c r="I651" s="812"/>
      <c r="J651" s="67"/>
      <c r="K651" s="810"/>
      <c r="L651" s="159" t="s">
        <v>5631</v>
      </c>
    </row>
    <row r="652" spans="2:12" hidden="1" x14ac:dyDescent="0.3">
      <c r="B652" s="7">
        <f t="shared" si="10"/>
        <v>648</v>
      </c>
      <c r="C652" s="113" t="s">
        <v>5087</v>
      </c>
      <c r="D652" s="38" t="s">
        <v>5064</v>
      </c>
      <c r="E652" s="192">
        <v>40456</v>
      </c>
      <c r="F652" s="107">
        <v>0</v>
      </c>
      <c r="G652" s="67"/>
      <c r="H652" s="67"/>
      <c r="I652" s="812"/>
      <c r="J652" s="67"/>
      <c r="K652" s="810"/>
      <c r="L652" s="159" t="s">
        <v>5631</v>
      </c>
    </row>
    <row r="653" spans="2:12" s="1597" customFormat="1" hidden="1" x14ac:dyDescent="0.3">
      <c r="B653" s="7">
        <f t="shared" si="10"/>
        <v>649</v>
      </c>
      <c r="C653" s="1595" t="s">
        <v>4359</v>
      </c>
      <c r="D653" s="1604" t="s">
        <v>5064</v>
      </c>
      <c r="E653" s="1650" t="s">
        <v>5450</v>
      </c>
      <c r="F653" s="1634">
        <v>0</v>
      </c>
      <c r="G653" s="1654"/>
      <c r="H653" s="1654"/>
      <c r="I653" s="1655"/>
      <c r="J653" s="1654"/>
      <c r="K653" s="1656"/>
      <c r="L653" s="1881" t="s">
        <v>5631</v>
      </c>
    </row>
    <row r="654" spans="2:12" s="1597" customFormat="1" hidden="1" x14ac:dyDescent="0.3">
      <c r="B654" s="7">
        <f t="shared" si="10"/>
        <v>650</v>
      </c>
      <c r="C654" s="1595" t="s">
        <v>4359</v>
      </c>
      <c r="D654" s="1604" t="s">
        <v>5064</v>
      </c>
      <c r="E654" s="1650" t="s">
        <v>5450</v>
      </c>
      <c r="F654" s="1634">
        <v>0</v>
      </c>
      <c r="G654" s="1654"/>
      <c r="H654" s="1654"/>
      <c r="I654" s="1655"/>
      <c r="J654" s="1654"/>
      <c r="K654" s="1656"/>
      <c r="L654" s="1881" t="s">
        <v>5631</v>
      </c>
    </row>
    <row r="655" spans="2:12" s="1597" customFormat="1" hidden="1" x14ac:dyDescent="0.3">
      <c r="B655" s="7">
        <f t="shared" si="10"/>
        <v>651</v>
      </c>
      <c r="C655" s="1595" t="s">
        <v>4359</v>
      </c>
      <c r="D655" s="1604" t="s">
        <v>5064</v>
      </c>
      <c r="E655" s="1650" t="s">
        <v>5450</v>
      </c>
      <c r="F655" s="1634">
        <v>0</v>
      </c>
      <c r="G655" s="1654"/>
      <c r="H655" s="1654"/>
      <c r="I655" s="1655"/>
      <c r="J655" s="1654"/>
      <c r="K655" s="1656"/>
      <c r="L655" s="1881" t="s">
        <v>5631</v>
      </c>
    </row>
    <row r="656" spans="2:12" s="1597" customFormat="1" hidden="1" x14ac:dyDescent="0.3">
      <c r="B656" s="7">
        <f t="shared" si="10"/>
        <v>652</v>
      </c>
      <c r="C656" s="1595" t="s">
        <v>4359</v>
      </c>
      <c r="D656" s="1604" t="s">
        <v>5064</v>
      </c>
      <c r="E656" s="1650" t="s">
        <v>5450</v>
      </c>
      <c r="F656" s="1634">
        <v>0</v>
      </c>
      <c r="G656" s="1654"/>
      <c r="H656" s="1654"/>
      <c r="I656" s="1655"/>
      <c r="J656" s="1654"/>
      <c r="K656" s="1656"/>
      <c r="L656" s="1881" t="s">
        <v>5631</v>
      </c>
    </row>
    <row r="657" spans="2:12" hidden="1" x14ac:dyDescent="0.3">
      <c r="B657" s="7">
        <f t="shared" si="10"/>
        <v>653</v>
      </c>
      <c r="C657" s="113" t="s">
        <v>5032</v>
      </c>
      <c r="D657" s="38" t="s">
        <v>5033</v>
      </c>
      <c r="E657" s="192">
        <v>40456</v>
      </c>
      <c r="F657" s="107">
        <v>0</v>
      </c>
      <c r="G657" s="803"/>
      <c r="H657" s="803"/>
      <c r="I657" s="803"/>
      <c r="J657" s="803"/>
      <c r="K657" s="803"/>
      <c r="L657" s="159" t="s">
        <v>5631</v>
      </c>
    </row>
    <row r="658" spans="2:12" hidden="1" x14ac:dyDescent="0.3">
      <c r="B658" s="7">
        <f t="shared" si="10"/>
        <v>654</v>
      </c>
      <c r="C658" s="113" t="s">
        <v>5034</v>
      </c>
      <c r="D658" s="38" t="s">
        <v>5033</v>
      </c>
      <c r="E658" s="192">
        <v>40456</v>
      </c>
      <c r="F658" s="107">
        <v>0</v>
      </c>
      <c r="G658" s="443"/>
      <c r="H658" s="443"/>
      <c r="I658" s="852"/>
      <c r="J658" s="443"/>
      <c r="K658" s="853"/>
      <c r="L658" s="159" t="s">
        <v>5631</v>
      </c>
    </row>
    <row r="659" spans="2:12" s="1597" customFormat="1" hidden="1" x14ac:dyDescent="0.3">
      <c r="B659" s="7">
        <f t="shared" si="10"/>
        <v>655</v>
      </c>
      <c r="C659" s="1595" t="s">
        <v>5689</v>
      </c>
      <c r="D659" s="1604" t="s">
        <v>5033</v>
      </c>
      <c r="E659" s="1650" t="s">
        <v>5450</v>
      </c>
      <c r="F659" s="1634">
        <v>0</v>
      </c>
      <c r="G659" s="1654"/>
      <c r="H659" s="1654"/>
      <c r="I659" s="1655"/>
      <c r="J659" s="1654"/>
      <c r="K659" s="1656"/>
      <c r="L659" s="1881" t="s">
        <v>5631</v>
      </c>
    </row>
    <row r="660" spans="2:12" hidden="1" x14ac:dyDescent="0.3">
      <c r="B660" s="7">
        <f t="shared" si="10"/>
        <v>656</v>
      </c>
      <c r="C660" s="113" t="s">
        <v>5057</v>
      </c>
      <c r="D660" s="38" t="s">
        <v>5058</v>
      </c>
      <c r="E660" s="192">
        <v>40456</v>
      </c>
      <c r="F660" s="107">
        <v>0</v>
      </c>
      <c r="G660" s="443"/>
      <c r="H660" s="443"/>
      <c r="I660" s="852"/>
      <c r="J660" s="443"/>
      <c r="K660" s="853"/>
      <c r="L660" s="159" t="s">
        <v>5631</v>
      </c>
    </row>
    <row r="661" spans="2:12" hidden="1" x14ac:dyDescent="0.3">
      <c r="B661" s="7">
        <f t="shared" si="10"/>
        <v>657</v>
      </c>
      <c r="C661" s="113" t="s">
        <v>5059</v>
      </c>
      <c r="D661" s="38" t="s">
        <v>5058</v>
      </c>
      <c r="E661" s="192">
        <v>40456</v>
      </c>
      <c r="F661" s="107">
        <v>0</v>
      </c>
      <c r="G661" s="443"/>
      <c r="H661" s="443"/>
      <c r="I661" s="852"/>
      <c r="J661" s="443"/>
      <c r="K661" s="853"/>
      <c r="L661" s="159" t="s">
        <v>5631</v>
      </c>
    </row>
    <row r="662" spans="2:12" hidden="1" x14ac:dyDescent="0.3">
      <c r="B662" s="7">
        <f t="shared" si="10"/>
        <v>658</v>
      </c>
      <c r="C662" s="113" t="s">
        <v>5060</v>
      </c>
      <c r="D662" s="38" t="s">
        <v>5058</v>
      </c>
      <c r="E662" s="192">
        <v>40456</v>
      </c>
      <c r="F662" s="107">
        <v>0</v>
      </c>
      <c r="G662" s="443"/>
      <c r="H662" s="443"/>
      <c r="I662" s="852"/>
      <c r="J662" s="443"/>
      <c r="K662" s="853"/>
      <c r="L662" s="159" t="s">
        <v>5631</v>
      </c>
    </row>
    <row r="663" spans="2:12" s="1597" customFormat="1" hidden="1" x14ac:dyDescent="0.3">
      <c r="B663" s="7">
        <f t="shared" si="10"/>
        <v>659</v>
      </c>
      <c r="C663" s="1588" t="s">
        <v>4359</v>
      </c>
      <c r="D663" s="1649" t="s">
        <v>48</v>
      </c>
      <c r="E663" s="1650" t="s">
        <v>5450</v>
      </c>
      <c r="F663" s="1634">
        <v>0</v>
      </c>
      <c r="G663" s="1652" t="s">
        <v>1712</v>
      </c>
      <c r="H663" s="1652"/>
      <c r="I663" s="1652"/>
      <c r="J663" s="1652" t="s">
        <v>70</v>
      </c>
      <c r="K663" s="1653"/>
      <c r="L663" s="1881" t="s">
        <v>5631</v>
      </c>
    </row>
    <row r="664" spans="2:12" s="1597" customFormat="1" ht="26.4" hidden="1" x14ac:dyDescent="0.3">
      <c r="B664" s="7">
        <f t="shared" si="10"/>
        <v>660</v>
      </c>
      <c r="C664" s="1588" t="s">
        <v>4359</v>
      </c>
      <c r="D664" s="1649" t="s">
        <v>48</v>
      </c>
      <c r="E664" s="1650" t="s">
        <v>5450</v>
      </c>
      <c r="F664" s="1634">
        <v>0</v>
      </c>
      <c r="G664" s="1652" t="s">
        <v>4201</v>
      </c>
      <c r="H664" s="1652"/>
      <c r="I664" s="1652"/>
      <c r="J664" s="1652" t="s">
        <v>70</v>
      </c>
      <c r="K664" s="1653"/>
      <c r="L664" s="1881" t="s">
        <v>5631</v>
      </c>
    </row>
    <row r="665" spans="2:12" s="1597" customFormat="1" ht="26.4" hidden="1" x14ac:dyDescent="0.3">
      <c r="B665" s="7">
        <f t="shared" si="10"/>
        <v>661</v>
      </c>
      <c r="C665" s="1588" t="s">
        <v>4359</v>
      </c>
      <c r="D665" s="1649" t="s">
        <v>48</v>
      </c>
      <c r="E665" s="1650" t="s">
        <v>5450</v>
      </c>
      <c r="F665" s="1634">
        <v>0</v>
      </c>
      <c r="G665" s="1652" t="s">
        <v>4201</v>
      </c>
      <c r="H665" s="1652"/>
      <c r="I665" s="1652"/>
      <c r="J665" s="1652" t="s">
        <v>70</v>
      </c>
      <c r="K665" s="1653"/>
      <c r="L665" s="1881" t="s">
        <v>5631</v>
      </c>
    </row>
    <row r="666" spans="2:12" s="1597" customFormat="1" hidden="1" x14ac:dyDescent="0.3">
      <c r="B666" s="7">
        <f t="shared" si="10"/>
        <v>662</v>
      </c>
      <c r="C666" s="1588" t="s">
        <v>4359</v>
      </c>
      <c r="D666" s="1649" t="s">
        <v>5224</v>
      </c>
      <c r="E666" s="1650" t="s">
        <v>5450</v>
      </c>
      <c r="F666" s="1634">
        <v>0</v>
      </c>
      <c r="G666" s="1652" t="s">
        <v>5449</v>
      </c>
      <c r="H666" s="1652"/>
      <c r="I666" s="1652">
        <v>601130</v>
      </c>
      <c r="J666" s="1652" t="s">
        <v>540</v>
      </c>
      <c r="K666" s="1653"/>
      <c r="L666" s="1881" t="s">
        <v>5631</v>
      </c>
    </row>
    <row r="667" spans="2:12" s="1597" customFormat="1" hidden="1" x14ac:dyDescent="0.3">
      <c r="B667" s="7">
        <f t="shared" si="10"/>
        <v>663</v>
      </c>
      <c r="C667" s="1595" t="s">
        <v>4359</v>
      </c>
      <c r="D667" s="1604" t="s">
        <v>5272</v>
      </c>
      <c r="E667" s="1650" t="s">
        <v>5450</v>
      </c>
      <c r="F667" s="1634">
        <v>0</v>
      </c>
      <c r="G667" s="1802" t="s">
        <v>170</v>
      </c>
      <c r="H667" s="1802"/>
      <c r="I667" s="1802"/>
      <c r="J667" s="1802" t="s">
        <v>70</v>
      </c>
      <c r="K667" s="1653"/>
      <c r="L667" s="1881" t="s">
        <v>5631</v>
      </c>
    </row>
    <row r="668" spans="2:12" s="1597" customFormat="1" hidden="1" x14ac:dyDescent="0.3">
      <c r="B668" s="7">
        <f t="shared" si="10"/>
        <v>664</v>
      </c>
      <c r="C668" s="1588" t="s">
        <v>4359</v>
      </c>
      <c r="D668" s="1649" t="s">
        <v>3247</v>
      </c>
      <c r="E668" s="1650" t="s">
        <v>5450</v>
      </c>
      <c r="F668" s="1634">
        <v>0</v>
      </c>
      <c r="G668" s="1652"/>
      <c r="H668" s="1652"/>
      <c r="I668" s="1652"/>
      <c r="J668" s="1652" t="s">
        <v>70</v>
      </c>
      <c r="K668" s="1653"/>
      <c r="L668" s="1881" t="s">
        <v>5631</v>
      </c>
    </row>
    <row r="669" spans="2:12" s="1597" customFormat="1" hidden="1" x14ac:dyDescent="0.3">
      <c r="B669" s="7">
        <f t="shared" si="10"/>
        <v>665</v>
      </c>
      <c r="C669" s="1588" t="s">
        <v>4359</v>
      </c>
      <c r="D669" s="1649" t="s">
        <v>3247</v>
      </c>
      <c r="E669" s="1650" t="s">
        <v>5450</v>
      </c>
      <c r="F669" s="1634">
        <v>0</v>
      </c>
      <c r="G669" s="1652"/>
      <c r="H669" s="1652"/>
      <c r="I669" s="1652"/>
      <c r="J669" s="1652" t="s">
        <v>70</v>
      </c>
      <c r="K669" s="1653"/>
      <c r="L669" s="1881" t="s">
        <v>5631</v>
      </c>
    </row>
    <row r="670" spans="2:12" s="1597" customFormat="1" hidden="1" x14ac:dyDescent="0.3">
      <c r="B670" s="7">
        <f t="shared" si="10"/>
        <v>666</v>
      </c>
      <c r="C670" s="1588" t="s">
        <v>4359</v>
      </c>
      <c r="D670" s="1649" t="s">
        <v>3247</v>
      </c>
      <c r="E670" s="1650" t="s">
        <v>5450</v>
      </c>
      <c r="F670" s="1634">
        <v>0</v>
      </c>
      <c r="G670" s="1652"/>
      <c r="H670" s="1652"/>
      <c r="I670" s="1652"/>
      <c r="J670" s="1652" t="s">
        <v>70</v>
      </c>
      <c r="K670" s="1653"/>
      <c r="L670" s="1881" t="s">
        <v>5631</v>
      </c>
    </row>
    <row r="671" spans="2:12" s="1597" customFormat="1" hidden="1" x14ac:dyDescent="0.3">
      <c r="B671" s="7">
        <f t="shared" si="10"/>
        <v>667</v>
      </c>
      <c r="C671" s="1588" t="s">
        <v>4359</v>
      </c>
      <c r="D671" s="1649" t="s">
        <v>3247</v>
      </c>
      <c r="E671" s="1650" t="s">
        <v>5450</v>
      </c>
      <c r="F671" s="1634">
        <v>0</v>
      </c>
      <c r="G671" s="1652"/>
      <c r="H671" s="1652"/>
      <c r="I671" s="1652"/>
      <c r="J671" s="1652" t="s">
        <v>70</v>
      </c>
      <c r="K671" s="1653"/>
      <c r="L671" s="1881" t="s">
        <v>5631</v>
      </c>
    </row>
    <row r="672" spans="2:12" s="1597" customFormat="1" hidden="1" x14ac:dyDescent="0.3">
      <c r="B672" s="7">
        <f t="shared" si="10"/>
        <v>668</v>
      </c>
      <c r="C672" s="1588" t="s">
        <v>4359</v>
      </c>
      <c r="D672" s="1649" t="s">
        <v>3247</v>
      </c>
      <c r="E672" s="1650" t="s">
        <v>5450</v>
      </c>
      <c r="F672" s="1634">
        <v>0</v>
      </c>
      <c r="G672" s="1652"/>
      <c r="H672" s="1652"/>
      <c r="I672" s="1652"/>
      <c r="J672" s="1652" t="s">
        <v>70</v>
      </c>
      <c r="K672" s="1653"/>
      <c r="L672" s="1881" t="s">
        <v>5631</v>
      </c>
    </row>
    <row r="673" spans="2:12" s="1597" customFormat="1" hidden="1" x14ac:dyDescent="0.3">
      <c r="B673" s="7">
        <f t="shared" si="10"/>
        <v>669</v>
      </c>
      <c r="C673" s="1588" t="s">
        <v>4359</v>
      </c>
      <c r="D673" s="1649" t="s">
        <v>3247</v>
      </c>
      <c r="E673" s="1650" t="s">
        <v>5450</v>
      </c>
      <c r="F673" s="1634">
        <v>0</v>
      </c>
      <c r="G673" s="1652"/>
      <c r="H673" s="1652"/>
      <c r="I673" s="1652"/>
      <c r="J673" s="1652" t="s">
        <v>70</v>
      </c>
      <c r="K673" s="1653"/>
      <c r="L673" s="1881" t="s">
        <v>5631</v>
      </c>
    </row>
    <row r="674" spans="2:12" s="1597" customFormat="1" hidden="1" x14ac:dyDescent="0.3">
      <c r="B674" s="7">
        <f t="shared" si="10"/>
        <v>670</v>
      </c>
      <c r="C674" s="1588" t="s">
        <v>4359</v>
      </c>
      <c r="D674" s="1649" t="s">
        <v>3247</v>
      </c>
      <c r="E674" s="1650" t="s">
        <v>5450</v>
      </c>
      <c r="F674" s="1634">
        <v>0</v>
      </c>
      <c r="G674" s="1652"/>
      <c r="H674" s="1652"/>
      <c r="I674" s="1652"/>
      <c r="J674" s="1652" t="s">
        <v>70</v>
      </c>
      <c r="K674" s="1653"/>
      <c r="L674" s="1881" t="s">
        <v>5631</v>
      </c>
    </row>
    <row r="675" spans="2:12" hidden="1" x14ac:dyDescent="0.3">
      <c r="B675" s="7">
        <f t="shared" si="10"/>
        <v>671</v>
      </c>
      <c r="C675" s="7" t="s">
        <v>4397</v>
      </c>
      <c r="D675" s="58" t="s">
        <v>133</v>
      </c>
      <c r="E675" s="217" t="s">
        <v>244</v>
      </c>
      <c r="F675" s="773">
        <v>45</v>
      </c>
      <c r="G675" s="366"/>
      <c r="H675" s="366"/>
      <c r="I675" s="366"/>
      <c r="J675" s="366"/>
      <c r="K675" s="811" t="s">
        <v>5200</v>
      </c>
      <c r="L675" s="159" t="s">
        <v>5631</v>
      </c>
    </row>
    <row r="676" spans="2:12" hidden="1" x14ac:dyDescent="0.3">
      <c r="B676" s="7">
        <f t="shared" si="10"/>
        <v>672</v>
      </c>
      <c r="C676" s="7" t="s">
        <v>4593</v>
      </c>
      <c r="D676" s="58" t="s">
        <v>133</v>
      </c>
      <c r="E676" s="217" t="s">
        <v>244</v>
      </c>
      <c r="F676" s="773">
        <v>45</v>
      </c>
      <c r="G676" s="366"/>
      <c r="H676" s="366"/>
      <c r="I676" s="366"/>
      <c r="J676" s="366"/>
      <c r="K676" s="811" t="s">
        <v>5200</v>
      </c>
      <c r="L676" s="159" t="s">
        <v>5631</v>
      </c>
    </row>
    <row r="677" spans="2:12" hidden="1" x14ac:dyDescent="0.3">
      <c r="B677" s="7">
        <f t="shared" si="10"/>
        <v>673</v>
      </c>
      <c r="C677" s="7" t="s">
        <v>682</v>
      </c>
      <c r="D677" s="58" t="s">
        <v>133</v>
      </c>
      <c r="E677" s="217" t="s">
        <v>244</v>
      </c>
      <c r="F677" s="773">
        <v>45</v>
      </c>
      <c r="G677" s="366"/>
      <c r="H677" s="366"/>
      <c r="I677" s="366"/>
      <c r="J677" s="366"/>
      <c r="K677" s="811" t="s">
        <v>5200</v>
      </c>
      <c r="L677" s="159" t="s">
        <v>5631</v>
      </c>
    </row>
    <row r="678" spans="2:12" hidden="1" x14ac:dyDescent="0.3">
      <c r="B678" s="7">
        <f t="shared" si="10"/>
        <v>674</v>
      </c>
      <c r="C678" s="7" t="s">
        <v>5016</v>
      </c>
      <c r="D678" s="58" t="s">
        <v>133</v>
      </c>
      <c r="E678" s="217" t="s">
        <v>244</v>
      </c>
      <c r="F678" s="773">
        <v>45</v>
      </c>
      <c r="G678" s="366"/>
      <c r="H678" s="366"/>
      <c r="I678" s="366"/>
      <c r="J678" s="366"/>
      <c r="K678" s="811" t="s">
        <v>5200</v>
      </c>
      <c r="L678" s="159" t="s">
        <v>5631</v>
      </c>
    </row>
    <row r="679" spans="2:12" hidden="1" x14ac:dyDescent="0.3">
      <c r="B679" s="7">
        <f t="shared" si="10"/>
        <v>675</v>
      </c>
      <c r="C679" s="7" t="s">
        <v>5017</v>
      </c>
      <c r="D679" s="84" t="s">
        <v>133</v>
      </c>
      <c r="E679" s="217" t="s">
        <v>244</v>
      </c>
      <c r="F679" s="773">
        <v>45</v>
      </c>
      <c r="G679" s="366"/>
      <c r="H679" s="366"/>
      <c r="I679" s="366"/>
      <c r="J679" s="366"/>
      <c r="K679" s="811" t="s">
        <v>5200</v>
      </c>
      <c r="L679" s="159" t="s">
        <v>5631</v>
      </c>
    </row>
    <row r="680" spans="2:12" s="1597" customFormat="1" hidden="1" x14ac:dyDescent="0.3">
      <c r="B680" s="7">
        <f t="shared" si="10"/>
        <v>676</v>
      </c>
      <c r="C680" s="1588" t="s">
        <v>78</v>
      </c>
      <c r="D680" s="1649" t="s">
        <v>133</v>
      </c>
      <c r="E680" s="1757" t="s">
        <v>244</v>
      </c>
      <c r="F680" s="1886">
        <v>45</v>
      </c>
      <c r="G680" s="1652"/>
      <c r="H680" s="1652"/>
      <c r="I680" s="1652"/>
      <c r="J680" s="1652"/>
      <c r="K680" s="1653" t="s">
        <v>5200</v>
      </c>
      <c r="L680" s="1881" t="s">
        <v>5631</v>
      </c>
    </row>
    <row r="681" spans="2:12" hidden="1" x14ac:dyDescent="0.3">
      <c r="B681" s="7">
        <f t="shared" si="10"/>
        <v>677</v>
      </c>
      <c r="C681" s="113" t="s">
        <v>429</v>
      </c>
      <c r="D681" s="170" t="s">
        <v>1076</v>
      </c>
      <c r="E681" s="192">
        <v>38718</v>
      </c>
      <c r="F681" s="50">
        <v>30</v>
      </c>
      <c r="G681" s="407"/>
      <c r="H681" s="117"/>
      <c r="I681" s="1799"/>
      <c r="J681" s="94" t="s">
        <v>70</v>
      </c>
      <c r="K681" s="917" t="s">
        <v>4332</v>
      </c>
      <c r="L681" s="159" t="s">
        <v>5631</v>
      </c>
    </row>
    <row r="682" spans="2:12" hidden="1" x14ac:dyDescent="0.3">
      <c r="B682" s="7">
        <f t="shared" si="10"/>
        <v>678</v>
      </c>
      <c r="C682" s="113" t="s">
        <v>4396</v>
      </c>
      <c r="D682" s="170" t="s">
        <v>4398</v>
      </c>
      <c r="E682" s="318" t="s">
        <v>5450</v>
      </c>
      <c r="F682" s="107">
        <v>0</v>
      </c>
      <c r="G682" s="407"/>
      <c r="H682" s="117"/>
      <c r="I682" s="1799"/>
      <c r="J682" s="1799"/>
      <c r="K682" s="917" t="s">
        <v>4332</v>
      </c>
      <c r="L682" s="159" t="s">
        <v>5631</v>
      </c>
    </row>
    <row r="683" spans="2:12" hidden="1" x14ac:dyDescent="0.3">
      <c r="B683" s="7">
        <f t="shared" si="10"/>
        <v>679</v>
      </c>
      <c r="C683" s="113" t="s">
        <v>4397</v>
      </c>
      <c r="D683" s="170" t="s">
        <v>4400</v>
      </c>
      <c r="E683" s="318" t="s">
        <v>5450</v>
      </c>
      <c r="F683" s="107">
        <v>0</v>
      </c>
      <c r="G683" s="407"/>
      <c r="H683" s="117"/>
      <c r="I683" s="1799"/>
      <c r="J683" s="1799"/>
      <c r="K683" s="917" t="s">
        <v>4332</v>
      </c>
      <c r="L683" s="159" t="s">
        <v>5631</v>
      </c>
    </row>
    <row r="684" spans="2:12" hidden="1" x14ac:dyDescent="0.3">
      <c r="B684" s="7">
        <f t="shared" si="10"/>
        <v>680</v>
      </c>
      <c r="C684" s="412" t="s">
        <v>4593</v>
      </c>
      <c r="D684" s="806" t="s">
        <v>15</v>
      </c>
      <c r="E684" s="414">
        <v>38718</v>
      </c>
      <c r="F684" s="107">
        <v>0</v>
      </c>
      <c r="G684" s="1840"/>
      <c r="H684" s="1814"/>
      <c r="I684" s="1814"/>
      <c r="J684" s="1814" t="s">
        <v>70</v>
      </c>
      <c r="K684" s="85" t="s">
        <v>5199</v>
      </c>
      <c r="L684" s="159" t="s">
        <v>5631</v>
      </c>
    </row>
    <row r="685" spans="2:12" s="1597" customFormat="1" hidden="1" x14ac:dyDescent="0.3">
      <c r="B685" s="7">
        <f t="shared" si="10"/>
        <v>681</v>
      </c>
      <c r="C685" s="1608" t="s">
        <v>78</v>
      </c>
      <c r="D685" s="1623" t="s">
        <v>15</v>
      </c>
      <c r="E685" s="1650" t="s">
        <v>5450</v>
      </c>
      <c r="F685" s="1634">
        <v>0</v>
      </c>
      <c r="G685" s="1611"/>
      <c r="H685" s="1588"/>
      <c r="I685" s="1588"/>
      <c r="J685" s="1588" t="s">
        <v>70</v>
      </c>
      <c r="K685" s="1617" t="s">
        <v>5199</v>
      </c>
      <c r="L685" s="1881" t="s">
        <v>5631</v>
      </c>
    </row>
    <row r="686" spans="2:12" s="1597" customFormat="1" hidden="1" x14ac:dyDescent="0.3">
      <c r="B686" s="7">
        <f t="shared" si="10"/>
        <v>682</v>
      </c>
      <c r="C686" s="1608" t="s">
        <v>78</v>
      </c>
      <c r="D686" s="1623" t="s">
        <v>1076</v>
      </c>
      <c r="E686" s="1650" t="s">
        <v>5450</v>
      </c>
      <c r="F686" s="1634">
        <v>0</v>
      </c>
      <c r="G686" s="1611"/>
      <c r="H686" s="1588"/>
      <c r="I686" s="1588"/>
      <c r="J686" s="1588" t="s">
        <v>70</v>
      </c>
      <c r="K686" s="1617" t="s">
        <v>5199</v>
      </c>
      <c r="L686" s="1881" t="s">
        <v>5631</v>
      </c>
    </row>
    <row r="687" spans="2:12" s="1597" customFormat="1" hidden="1" x14ac:dyDescent="0.3">
      <c r="B687" s="7">
        <f t="shared" si="10"/>
        <v>683</v>
      </c>
      <c r="C687" s="1608" t="s">
        <v>78</v>
      </c>
      <c r="D687" s="1623" t="s">
        <v>4597</v>
      </c>
      <c r="E687" s="1650" t="s">
        <v>5450</v>
      </c>
      <c r="F687" s="1634">
        <v>0</v>
      </c>
      <c r="G687" s="1611"/>
      <c r="H687" s="1588"/>
      <c r="I687" s="1588"/>
      <c r="J687" s="1588" t="s">
        <v>70</v>
      </c>
      <c r="K687" s="1617" t="s">
        <v>5199</v>
      </c>
      <c r="L687" s="1881" t="s">
        <v>5631</v>
      </c>
    </row>
    <row r="688" spans="2:12" hidden="1" x14ac:dyDescent="0.3">
      <c r="B688" s="7">
        <f t="shared" si="10"/>
        <v>684</v>
      </c>
      <c r="C688" s="7" t="s">
        <v>662</v>
      </c>
      <c r="D688" s="86" t="s">
        <v>79</v>
      </c>
      <c r="E688" s="318" t="s">
        <v>5450</v>
      </c>
      <c r="F688" s="107">
        <v>0</v>
      </c>
      <c r="G688" s="1799" t="s">
        <v>663</v>
      </c>
      <c r="H688" s="1799"/>
      <c r="I688" s="7" t="s">
        <v>66</v>
      </c>
      <c r="J688" s="1799"/>
      <c r="K688" s="811" t="s">
        <v>5200</v>
      </c>
      <c r="L688" s="159" t="s">
        <v>5631</v>
      </c>
    </row>
    <row r="689" spans="2:12" hidden="1" x14ac:dyDescent="0.3">
      <c r="B689" s="7">
        <f t="shared" si="10"/>
        <v>685</v>
      </c>
      <c r="C689" s="7" t="s">
        <v>665</v>
      </c>
      <c r="D689" s="86" t="s">
        <v>79</v>
      </c>
      <c r="E689" s="318" t="s">
        <v>5450</v>
      </c>
      <c r="F689" s="107">
        <v>0</v>
      </c>
      <c r="G689" s="1799" t="s">
        <v>663</v>
      </c>
      <c r="H689" s="1799"/>
      <c r="I689" s="7" t="s">
        <v>66</v>
      </c>
      <c r="J689" s="1799"/>
      <c r="K689" s="811" t="s">
        <v>5200</v>
      </c>
      <c r="L689" s="159" t="s">
        <v>5631</v>
      </c>
    </row>
    <row r="690" spans="2:12" hidden="1" x14ac:dyDescent="0.3">
      <c r="B690" s="7">
        <f t="shared" si="10"/>
        <v>686</v>
      </c>
      <c r="C690" s="7" t="s">
        <v>666</v>
      </c>
      <c r="D690" s="86" t="s">
        <v>79</v>
      </c>
      <c r="E690" s="318" t="s">
        <v>5450</v>
      </c>
      <c r="F690" s="107">
        <v>0</v>
      </c>
      <c r="G690" s="1799" t="s">
        <v>663</v>
      </c>
      <c r="H690" s="1799"/>
      <c r="I690" s="7" t="s">
        <v>66</v>
      </c>
      <c r="J690" s="1799"/>
      <c r="K690" s="811" t="s">
        <v>5200</v>
      </c>
      <c r="L690" s="159" t="s">
        <v>5631</v>
      </c>
    </row>
    <row r="691" spans="2:12" s="1597" customFormat="1" ht="26.4" hidden="1" x14ac:dyDescent="0.3">
      <c r="B691" s="7">
        <f t="shared" si="10"/>
        <v>687</v>
      </c>
      <c r="C691" s="1588" t="s">
        <v>78</v>
      </c>
      <c r="D691" s="1603" t="s">
        <v>668</v>
      </c>
      <c r="E691" s="1650" t="s">
        <v>5450</v>
      </c>
      <c r="F691" s="1634">
        <v>0</v>
      </c>
      <c r="G691" s="1802" t="s">
        <v>669</v>
      </c>
      <c r="H691" s="1588"/>
      <c r="I691" s="1588" t="s">
        <v>66</v>
      </c>
      <c r="J691" s="1802"/>
      <c r="K691" s="1653" t="s">
        <v>5200</v>
      </c>
      <c r="L691" s="1881" t="s">
        <v>5631</v>
      </c>
    </row>
    <row r="692" spans="2:12" hidden="1" x14ac:dyDescent="0.3">
      <c r="B692" s="7">
        <f t="shared" si="10"/>
        <v>688</v>
      </c>
      <c r="C692" s="7" t="s">
        <v>671</v>
      </c>
      <c r="D692" s="86" t="s">
        <v>82</v>
      </c>
      <c r="E692" s="318" t="s">
        <v>5450</v>
      </c>
      <c r="F692" s="107">
        <v>0</v>
      </c>
      <c r="G692" s="7"/>
      <c r="H692" s="7"/>
      <c r="I692" s="7" t="s">
        <v>66</v>
      </c>
      <c r="J692" s="1799"/>
      <c r="K692" s="811" t="s">
        <v>5200</v>
      </c>
      <c r="L692" s="159" t="s">
        <v>5631</v>
      </c>
    </row>
    <row r="693" spans="2:12" hidden="1" x14ac:dyDescent="0.3">
      <c r="B693" s="7">
        <f t="shared" si="10"/>
        <v>689</v>
      </c>
      <c r="C693" s="7" t="s">
        <v>672</v>
      </c>
      <c r="D693" s="86" t="s">
        <v>82</v>
      </c>
      <c r="E693" s="318" t="s">
        <v>5450</v>
      </c>
      <c r="F693" s="107">
        <v>0</v>
      </c>
      <c r="G693" s="7"/>
      <c r="H693" s="7"/>
      <c r="I693" s="7" t="s">
        <v>66</v>
      </c>
      <c r="J693" s="1799"/>
      <c r="K693" s="811" t="s">
        <v>5200</v>
      </c>
      <c r="L693" s="159" t="s">
        <v>5631</v>
      </c>
    </row>
    <row r="694" spans="2:12" hidden="1" x14ac:dyDescent="0.3">
      <c r="B694" s="7">
        <f t="shared" si="10"/>
        <v>690</v>
      </c>
      <c r="C694" s="7" t="s">
        <v>673</v>
      </c>
      <c r="D694" s="86" t="s">
        <v>55</v>
      </c>
      <c r="E694" s="318" t="s">
        <v>5450</v>
      </c>
      <c r="F694" s="107">
        <v>0</v>
      </c>
      <c r="G694" s="7"/>
      <c r="H694" s="7"/>
      <c r="I694" s="7" t="s">
        <v>66</v>
      </c>
      <c r="J694" s="1799"/>
      <c r="K694" s="811" t="s">
        <v>5200</v>
      </c>
      <c r="L694" s="159" t="s">
        <v>5631</v>
      </c>
    </row>
    <row r="695" spans="2:12" hidden="1" x14ac:dyDescent="0.3">
      <c r="B695" s="7">
        <f t="shared" si="10"/>
        <v>691</v>
      </c>
      <c r="C695" s="7" t="s">
        <v>666</v>
      </c>
      <c r="D695" s="86" t="s">
        <v>82</v>
      </c>
      <c r="E695" s="318" t="s">
        <v>5450</v>
      </c>
      <c r="F695" s="107">
        <v>0</v>
      </c>
      <c r="G695" s="7"/>
      <c r="H695" s="7"/>
      <c r="I695" s="7" t="s">
        <v>66</v>
      </c>
      <c r="J695" s="1799"/>
      <c r="K695" s="811" t="s">
        <v>5200</v>
      </c>
      <c r="L695" s="159" t="s">
        <v>5631</v>
      </c>
    </row>
    <row r="696" spans="2:12" hidden="1" x14ac:dyDescent="0.3">
      <c r="B696" s="7">
        <f t="shared" si="10"/>
        <v>692</v>
      </c>
      <c r="C696" s="7" t="s">
        <v>674</v>
      </c>
      <c r="D696" s="86" t="s">
        <v>79</v>
      </c>
      <c r="E696" s="318" t="s">
        <v>5450</v>
      </c>
      <c r="F696" s="107">
        <v>0</v>
      </c>
      <c r="G696" s="7" t="s">
        <v>675</v>
      </c>
      <c r="H696" s="7"/>
      <c r="I696" s="7" t="s">
        <v>66</v>
      </c>
      <c r="J696" s="1799"/>
      <c r="K696" s="811" t="s">
        <v>5200</v>
      </c>
      <c r="L696" s="159" t="s">
        <v>5631</v>
      </c>
    </row>
    <row r="697" spans="2:12" hidden="1" x14ac:dyDescent="0.3">
      <c r="B697" s="7">
        <f t="shared" si="10"/>
        <v>693</v>
      </c>
      <c r="C697" s="7" t="s">
        <v>672</v>
      </c>
      <c r="D697" s="86" t="s">
        <v>79</v>
      </c>
      <c r="E697" s="318" t="s">
        <v>5450</v>
      </c>
      <c r="F697" s="107">
        <v>0</v>
      </c>
      <c r="G697" s="7" t="s">
        <v>675</v>
      </c>
      <c r="H697" s="7"/>
      <c r="I697" s="7" t="s">
        <v>66</v>
      </c>
      <c r="J697" s="1799"/>
      <c r="K697" s="811" t="s">
        <v>5200</v>
      </c>
      <c r="L697" s="159" t="s">
        <v>5631</v>
      </c>
    </row>
    <row r="698" spans="2:12" hidden="1" x14ac:dyDescent="0.3">
      <c r="B698" s="7">
        <f t="shared" si="10"/>
        <v>694</v>
      </c>
      <c r="C698" s="7" t="s">
        <v>676</v>
      </c>
      <c r="D698" s="86" t="s">
        <v>79</v>
      </c>
      <c r="E698" s="318" t="s">
        <v>5450</v>
      </c>
      <c r="F698" s="107">
        <v>0</v>
      </c>
      <c r="G698" s="7" t="s">
        <v>675</v>
      </c>
      <c r="H698" s="7"/>
      <c r="I698" s="7" t="s">
        <v>66</v>
      </c>
      <c r="J698" s="1799"/>
      <c r="K698" s="811" t="s">
        <v>5200</v>
      </c>
      <c r="L698" s="159" t="s">
        <v>5631</v>
      </c>
    </row>
    <row r="699" spans="2:12" hidden="1" x14ac:dyDescent="0.3">
      <c r="B699" s="7">
        <f t="shared" si="10"/>
        <v>695</v>
      </c>
      <c r="C699" s="7" t="s">
        <v>677</v>
      </c>
      <c r="D699" s="86" t="s">
        <v>38</v>
      </c>
      <c r="E699" s="318" t="s">
        <v>5450</v>
      </c>
      <c r="F699" s="107">
        <v>0</v>
      </c>
      <c r="G699" s="7" t="s">
        <v>678</v>
      </c>
      <c r="H699" s="7">
        <v>1460</v>
      </c>
      <c r="I699" s="7" t="s">
        <v>66</v>
      </c>
      <c r="J699" s="1799"/>
      <c r="K699" s="811" t="s">
        <v>5200</v>
      </c>
      <c r="L699" s="159" t="s">
        <v>5631</v>
      </c>
    </row>
    <row r="700" spans="2:12" hidden="1" x14ac:dyDescent="0.3">
      <c r="B700" s="7">
        <f t="shared" si="10"/>
        <v>696</v>
      </c>
      <c r="C700" s="1814" t="s">
        <v>429</v>
      </c>
      <c r="D700" s="144" t="s">
        <v>30</v>
      </c>
      <c r="E700" s="318" t="s">
        <v>5450</v>
      </c>
      <c r="F700" s="107">
        <v>0</v>
      </c>
      <c r="G700" s="1819"/>
      <c r="H700" s="1814"/>
      <c r="I700" s="1814"/>
      <c r="J700" s="1814" t="s">
        <v>70</v>
      </c>
      <c r="K700" s="811" t="s">
        <v>5201</v>
      </c>
      <c r="L700" s="159" t="s">
        <v>5631</v>
      </c>
    </row>
    <row r="701" spans="2:12" hidden="1" x14ac:dyDescent="0.3">
      <c r="B701" s="7">
        <f t="shared" si="10"/>
        <v>697</v>
      </c>
      <c r="C701" s="1814" t="s">
        <v>584</v>
      </c>
      <c r="D701" s="144" t="s">
        <v>585</v>
      </c>
      <c r="E701" s="318" t="s">
        <v>5450</v>
      </c>
      <c r="F701" s="107">
        <v>0</v>
      </c>
      <c r="G701" s="1819" t="s">
        <v>2550</v>
      </c>
      <c r="H701" s="1814"/>
      <c r="I701" s="1814"/>
      <c r="J701" s="1814"/>
      <c r="K701" s="811" t="s">
        <v>5201</v>
      </c>
      <c r="L701" s="159" t="s">
        <v>5631</v>
      </c>
    </row>
    <row r="702" spans="2:12" hidden="1" x14ac:dyDescent="0.3">
      <c r="B702" s="7">
        <f t="shared" si="10"/>
        <v>698</v>
      </c>
      <c r="C702" s="1814" t="s">
        <v>715</v>
      </c>
      <c r="D702" s="144" t="s">
        <v>55</v>
      </c>
      <c r="E702" s="318" t="s">
        <v>5450</v>
      </c>
      <c r="F702" s="107">
        <v>0</v>
      </c>
      <c r="G702" s="1827"/>
      <c r="H702" s="1827"/>
      <c r="I702" s="1814" t="s">
        <v>70</v>
      </c>
      <c r="J702" s="1827"/>
      <c r="K702" s="811" t="s">
        <v>5202</v>
      </c>
      <c r="L702" s="159" t="s">
        <v>5631</v>
      </c>
    </row>
    <row r="703" spans="2:12" hidden="1" x14ac:dyDescent="0.3">
      <c r="B703" s="7">
        <f t="shared" si="10"/>
        <v>699</v>
      </c>
      <c r="C703" s="1814" t="s">
        <v>4418</v>
      </c>
      <c r="D703" s="144" t="s">
        <v>55</v>
      </c>
      <c r="E703" s="318" t="s">
        <v>5450</v>
      </c>
      <c r="F703" s="107">
        <v>0</v>
      </c>
      <c r="G703" s="1827" t="s">
        <v>1238</v>
      </c>
      <c r="H703" s="1827"/>
      <c r="I703" s="1814"/>
      <c r="J703" s="1827"/>
      <c r="K703" s="811" t="s">
        <v>5202</v>
      </c>
      <c r="L703" s="159" t="s">
        <v>5631</v>
      </c>
    </row>
    <row r="704" spans="2:12" hidden="1" x14ac:dyDescent="0.3">
      <c r="B704" s="7">
        <f t="shared" si="10"/>
        <v>700</v>
      </c>
      <c r="C704" s="217" t="s">
        <v>5011</v>
      </c>
      <c r="D704" s="393" t="s">
        <v>5012</v>
      </c>
      <c r="E704" s="217" t="s">
        <v>244</v>
      </c>
      <c r="F704" s="1887">
        <v>60</v>
      </c>
      <c r="G704" s="116"/>
      <c r="H704" s="116"/>
      <c r="I704" s="116"/>
      <c r="J704" s="116"/>
      <c r="K704" s="116"/>
      <c r="L704" s="159" t="s">
        <v>5631</v>
      </c>
    </row>
    <row r="705" spans="2:12" hidden="1" x14ac:dyDescent="0.3">
      <c r="B705" s="7">
        <f t="shared" si="10"/>
        <v>701</v>
      </c>
      <c r="C705" s="217" t="s">
        <v>5011</v>
      </c>
      <c r="D705" s="393" t="s">
        <v>5013</v>
      </c>
      <c r="E705" s="217" t="s">
        <v>244</v>
      </c>
      <c r="F705" s="1887">
        <v>60</v>
      </c>
      <c r="G705" s="116"/>
      <c r="H705" s="116"/>
      <c r="I705" s="116"/>
      <c r="J705" s="116"/>
      <c r="K705" s="116"/>
      <c r="L705" s="159" t="s">
        <v>5631</v>
      </c>
    </row>
    <row r="706" spans="2:12" hidden="1" x14ac:dyDescent="0.3">
      <c r="B706" s="7">
        <f t="shared" si="10"/>
        <v>702</v>
      </c>
      <c r="C706" s="113" t="s">
        <v>5014</v>
      </c>
      <c r="D706" s="38" t="s">
        <v>17</v>
      </c>
      <c r="E706" s="113" t="s">
        <v>244</v>
      </c>
      <c r="F706" s="1885">
        <v>80</v>
      </c>
      <c r="G706" s="283"/>
      <c r="H706" s="283"/>
      <c r="I706" s="283"/>
      <c r="J706" s="283"/>
      <c r="K706" s="283"/>
      <c r="L706" s="159" t="s">
        <v>5631</v>
      </c>
    </row>
    <row r="707" spans="2:12" hidden="1" x14ac:dyDescent="0.3">
      <c r="B707" s="7">
        <f t="shared" si="10"/>
        <v>703</v>
      </c>
      <c r="C707" s="113" t="s">
        <v>4397</v>
      </c>
      <c r="D707" s="38" t="s">
        <v>1076</v>
      </c>
      <c r="E707" s="113" t="s">
        <v>244</v>
      </c>
      <c r="F707" s="1885">
        <v>30</v>
      </c>
      <c r="G707" s="283"/>
      <c r="H707" s="283"/>
      <c r="I707" s="283"/>
      <c r="J707" s="283"/>
      <c r="K707" s="283"/>
      <c r="L707" s="159" t="s">
        <v>5631</v>
      </c>
    </row>
    <row r="708" spans="2:12" hidden="1" x14ac:dyDescent="0.3">
      <c r="B708" s="7">
        <f t="shared" si="10"/>
        <v>704</v>
      </c>
      <c r="C708" s="113" t="s">
        <v>4593</v>
      </c>
      <c r="D708" s="38" t="s">
        <v>408</v>
      </c>
      <c r="E708" s="113" t="s">
        <v>244</v>
      </c>
      <c r="F708" s="1885">
        <v>32</v>
      </c>
      <c r="G708" s="283"/>
      <c r="H708" s="283"/>
      <c r="I708" s="283"/>
      <c r="J708" s="283"/>
      <c r="K708" s="283"/>
      <c r="L708" s="159" t="s">
        <v>5631</v>
      </c>
    </row>
    <row r="709" spans="2:12" hidden="1" x14ac:dyDescent="0.3">
      <c r="B709" s="7">
        <f t="shared" si="10"/>
        <v>705</v>
      </c>
      <c r="C709" s="113" t="s">
        <v>682</v>
      </c>
      <c r="D709" s="38" t="s">
        <v>408</v>
      </c>
      <c r="E709" s="113" t="s">
        <v>244</v>
      </c>
      <c r="F709" s="1885">
        <v>30</v>
      </c>
      <c r="G709" s="283"/>
      <c r="H709" s="283"/>
      <c r="I709" s="283"/>
      <c r="J709" s="283"/>
      <c r="K709" s="283"/>
      <c r="L709" s="159" t="s">
        <v>5631</v>
      </c>
    </row>
    <row r="710" spans="2:12" hidden="1" x14ac:dyDescent="0.3">
      <c r="B710" s="7">
        <f t="shared" si="10"/>
        <v>706</v>
      </c>
      <c r="C710" s="113" t="s">
        <v>5016</v>
      </c>
      <c r="D710" s="38" t="s">
        <v>408</v>
      </c>
      <c r="E710" s="113" t="s">
        <v>244</v>
      </c>
      <c r="F710" s="1885">
        <v>105</v>
      </c>
      <c r="G710" s="63"/>
      <c r="H710" s="95"/>
      <c r="I710" s="748"/>
      <c r="J710" s="7"/>
      <c r="K710" s="808"/>
      <c r="L710" s="159" t="s">
        <v>5631</v>
      </c>
    </row>
    <row r="711" spans="2:12" hidden="1" x14ac:dyDescent="0.3">
      <c r="B711" s="7">
        <f t="shared" ref="B711:B774" si="11">B710+1</f>
        <v>707</v>
      </c>
      <c r="C711" s="113" t="s">
        <v>5017</v>
      </c>
      <c r="D711" s="38" t="s">
        <v>408</v>
      </c>
      <c r="E711" s="113" t="s">
        <v>244</v>
      </c>
      <c r="F711" s="1885">
        <v>105</v>
      </c>
      <c r="G711" s="744"/>
      <c r="H711" s="744"/>
      <c r="I711" s="749"/>
      <c r="J711" s="7"/>
      <c r="K711" s="745"/>
      <c r="L711" s="159" t="s">
        <v>5631</v>
      </c>
    </row>
    <row r="712" spans="2:12" hidden="1" x14ac:dyDescent="0.3">
      <c r="B712" s="7">
        <f t="shared" si="11"/>
        <v>708</v>
      </c>
      <c r="C712" s="113" t="s">
        <v>5018</v>
      </c>
      <c r="D712" s="38" t="s">
        <v>408</v>
      </c>
      <c r="E712" s="113" t="s">
        <v>244</v>
      </c>
      <c r="F712" s="1885">
        <v>45</v>
      </c>
      <c r="G712" s="741"/>
      <c r="H712" s="117"/>
      <c r="I712" s="750"/>
      <c r="J712" s="7"/>
      <c r="K712" s="20"/>
      <c r="L712" s="159" t="s">
        <v>5631</v>
      </c>
    </row>
    <row r="713" spans="2:12" hidden="1" x14ac:dyDescent="0.3">
      <c r="B713" s="7">
        <f t="shared" si="11"/>
        <v>709</v>
      </c>
      <c r="C713" s="113" t="s">
        <v>5009</v>
      </c>
      <c r="D713" s="38" t="s">
        <v>5010</v>
      </c>
      <c r="E713" s="113" t="s">
        <v>244</v>
      </c>
      <c r="F713" s="1888">
        <v>60</v>
      </c>
      <c r="G713" s="283"/>
      <c r="H713" s="283"/>
      <c r="I713" s="283"/>
      <c r="J713" s="283"/>
      <c r="K713" s="283"/>
      <c r="L713" s="159" t="s">
        <v>5631</v>
      </c>
    </row>
    <row r="714" spans="2:12" hidden="1" x14ac:dyDescent="0.3">
      <c r="B714" s="7">
        <f t="shared" si="11"/>
        <v>710</v>
      </c>
      <c r="C714" s="217" t="s">
        <v>677</v>
      </c>
      <c r="D714" s="393" t="s">
        <v>5020</v>
      </c>
      <c r="E714" s="217" t="s">
        <v>244</v>
      </c>
      <c r="F714" s="375">
        <v>30</v>
      </c>
      <c r="G714" s="366"/>
      <c r="H714" s="366"/>
      <c r="I714" s="366"/>
      <c r="J714" s="366"/>
      <c r="K714" s="366"/>
      <c r="L714" s="159" t="s">
        <v>5631</v>
      </c>
    </row>
    <row r="715" spans="2:12" hidden="1" x14ac:dyDescent="0.3">
      <c r="B715" s="7">
        <f t="shared" si="11"/>
        <v>711</v>
      </c>
      <c r="C715" s="217" t="s">
        <v>5132</v>
      </c>
      <c r="D715" s="219" t="s">
        <v>55</v>
      </c>
      <c r="E715" s="217" t="s">
        <v>244</v>
      </c>
      <c r="F715" s="773">
        <v>30</v>
      </c>
      <c r="G715" s="366"/>
      <c r="H715" s="366"/>
      <c r="I715" s="366"/>
      <c r="J715" s="366"/>
      <c r="K715" s="811"/>
      <c r="L715" s="159" t="s">
        <v>5631</v>
      </c>
    </row>
    <row r="716" spans="2:12" hidden="1" x14ac:dyDescent="0.3">
      <c r="B716" s="7">
        <f t="shared" si="11"/>
        <v>712</v>
      </c>
      <c r="C716" s="113" t="s">
        <v>5022</v>
      </c>
      <c r="D716" s="38" t="s">
        <v>2277</v>
      </c>
      <c r="E716" s="192">
        <v>40254</v>
      </c>
      <c r="F716" s="1885">
        <v>160</v>
      </c>
      <c r="G716" s="477"/>
      <c r="H716" s="510"/>
      <c r="I716" s="510"/>
      <c r="J716" s="510"/>
      <c r="K716" s="510"/>
      <c r="L716" s="159" t="s">
        <v>5631</v>
      </c>
    </row>
    <row r="717" spans="2:12" hidden="1" x14ac:dyDescent="0.3">
      <c r="B717" s="7">
        <f t="shared" si="11"/>
        <v>713</v>
      </c>
      <c r="C717" s="99" t="s">
        <v>5093</v>
      </c>
      <c r="D717" s="20" t="s">
        <v>5094</v>
      </c>
      <c r="E717" s="99" t="s">
        <v>4675</v>
      </c>
      <c r="F717" s="1829">
        <v>160</v>
      </c>
      <c r="G717" s="67"/>
      <c r="H717" s="510"/>
      <c r="I717" s="510"/>
      <c r="J717" s="510"/>
      <c r="K717" s="510"/>
      <c r="L717" s="159" t="s">
        <v>5631</v>
      </c>
    </row>
    <row r="718" spans="2:12" hidden="1" x14ac:dyDescent="0.3">
      <c r="B718" s="7">
        <f t="shared" si="11"/>
        <v>714</v>
      </c>
      <c r="C718" s="99" t="s">
        <v>5095</v>
      </c>
      <c r="D718" s="20" t="s">
        <v>5094</v>
      </c>
      <c r="E718" s="99" t="s">
        <v>4675</v>
      </c>
      <c r="F718" s="1829">
        <v>160</v>
      </c>
      <c r="G718" s="67"/>
      <c r="H718" s="510"/>
      <c r="I718" s="510"/>
      <c r="J718" s="510"/>
      <c r="K718" s="510"/>
      <c r="L718" s="159" t="s">
        <v>5631</v>
      </c>
    </row>
    <row r="719" spans="2:12" hidden="1" x14ac:dyDescent="0.3">
      <c r="B719" s="7">
        <f t="shared" si="11"/>
        <v>715</v>
      </c>
      <c r="C719" s="99" t="s">
        <v>5096</v>
      </c>
      <c r="D719" s="20" t="s">
        <v>5094</v>
      </c>
      <c r="E719" s="99" t="s">
        <v>4675</v>
      </c>
      <c r="F719" s="1829">
        <v>160</v>
      </c>
      <c r="G719" s="67"/>
      <c r="H719" s="67"/>
      <c r="I719" s="812"/>
      <c r="J719" s="67"/>
      <c r="K719" s="100"/>
      <c r="L719" s="159" t="s">
        <v>5631</v>
      </c>
    </row>
    <row r="720" spans="2:12" hidden="1" x14ac:dyDescent="0.3">
      <c r="B720" s="7">
        <f t="shared" si="11"/>
        <v>716</v>
      </c>
      <c r="C720" s="99" t="s">
        <v>5097</v>
      </c>
      <c r="D720" s="20" t="s">
        <v>5094</v>
      </c>
      <c r="E720" s="99" t="s">
        <v>5130</v>
      </c>
      <c r="F720" s="1829">
        <v>160</v>
      </c>
      <c r="G720" s="67"/>
      <c r="H720" s="67"/>
      <c r="I720" s="812"/>
      <c r="J720" s="67"/>
      <c r="K720" s="100"/>
      <c r="L720" s="159" t="s">
        <v>5631</v>
      </c>
    </row>
    <row r="721" spans="2:12" hidden="1" x14ac:dyDescent="0.3">
      <c r="B721" s="7">
        <f t="shared" si="11"/>
        <v>717</v>
      </c>
      <c r="C721" s="99" t="s">
        <v>5098</v>
      </c>
      <c r="D721" s="20" t="s">
        <v>5094</v>
      </c>
      <c r="E721" s="99" t="s">
        <v>4675</v>
      </c>
      <c r="F721" s="1829">
        <v>160</v>
      </c>
      <c r="G721" s="67"/>
      <c r="H721" s="67"/>
      <c r="I721" s="812"/>
      <c r="J721" s="67"/>
      <c r="K721" s="100"/>
      <c r="L721" s="159" t="s">
        <v>5631</v>
      </c>
    </row>
    <row r="722" spans="2:12" hidden="1" x14ac:dyDescent="0.3">
      <c r="B722" s="7">
        <f t="shared" si="11"/>
        <v>718</v>
      </c>
      <c r="C722" s="99" t="s">
        <v>5099</v>
      </c>
      <c r="D722" s="20" t="s">
        <v>5094</v>
      </c>
      <c r="E722" s="99" t="s">
        <v>4675</v>
      </c>
      <c r="F722" s="1829">
        <v>160</v>
      </c>
      <c r="G722" s="67"/>
      <c r="H722" s="67"/>
      <c r="I722" s="812"/>
      <c r="J722" s="67"/>
      <c r="K722" s="100"/>
      <c r="L722" s="159" t="s">
        <v>5631</v>
      </c>
    </row>
    <row r="723" spans="2:12" hidden="1" x14ac:dyDescent="0.3">
      <c r="B723" s="7">
        <f t="shared" si="11"/>
        <v>719</v>
      </c>
      <c r="C723" s="99" t="s">
        <v>5102</v>
      </c>
      <c r="D723" s="20" t="s">
        <v>5094</v>
      </c>
      <c r="E723" s="99" t="s">
        <v>4675</v>
      </c>
      <c r="F723" s="1829">
        <v>59</v>
      </c>
      <c r="G723" s="67"/>
      <c r="H723" s="67"/>
      <c r="I723" s="812"/>
      <c r="J723" s="67"/>
      <c r="K723" s="100"/>
      <c r="L723" s="159" t="s">
        <v>5631</v>
      </c>
    </row>
    <row r="724" spans="2:12" hidden="1" x14ac:dyDescent="0.3">
      <c r="B724" s="7">
        <f t="shared" si="11"/>
        <v>720</v>
      </c>
      <c r="C724" s="99" t="s">
        <v>5103</v>
      </c>
      <c r="D724" s="20" t="s">
        <v>5094</v>
      </c>
      <c r="E724" s="99" t="s">
        <v>4675</v>
      </c>
      <c r="F724" s="1829">
        <v>59</v>
      </c>
      <c r="G724" s="67"/>
      <c r="H724" s="67"/>
      <c r="I724" s="812"/>
      <c r="J724" s="67"/>
      <c r="K724" s="100"/>
      <c r="L724" s="159" t="s">
        <v>5631</v>
      </c>
    </row>
    <row r="725" spans="2:12" hidden="1" x14ac:dyDescent="0.3">
      <c r="B725" s="7">
        <f t="shared" si="11"/>
        <v>721</v>
      </c>
      <c r="C725" s="99" t="s">
        <v>5104</v>
      </c>
      <c r="D725" s="20" t="s">
        <v>5094</v>
      </c>
      <c r="E725" s="99" t="s">
        <v>4675</v>
      </c>
      <c r="F725" s="1829">
        <v>59</v>
      </c>
      <c r="G725" s="67"/>
      <c r="H725" s="67"/>
      <c r="I725" s="812"/>
      <c r="J725" s="67"/>
      <c r="K725" s="100"/>
      <c r="L725" s="159" t="s">
        <v>5631</v>
      </c>
    </row>
    <row r="726" spans="2:12" hidden="1" x14ac:dyDescent="0.3">
      <c r="B726" s="7">
        <f t="shared" si="11"/>
        <v>722</v>
      </c>
      <c r="C726" s="99" t="s">
        <v>5105</v>
      </c>
      <c r="D726" s="20" t="s">
        <v>5094</v>
      </c>
      <c r="E726" s="99" t="s">
        <v>4675</v>
      </c>
      <c r="F726" s="1829">
        <v>59</v>
      </c>
      <c r="G726" s="67"/>
      <c r="H726" s="67"/>
      <c r="I726" s="812"/>
      <c r="J726" s="67"/>
      <c r="K726" s="100"/>
      <c r="L726" s="159" t="s">
        <v>5631</v>
      </c>
    </row>
    <row r="727" spans="2:12" hidden="1" x14ac:dyDescent="0.3">
      <c r="B727" s="7">
        <f t="shared" si="11"/>
        <v>723</v>
      </c>
      <c r="C727" s="99" t="s">
        <v>5106</v>
      </c>
      <c r="D727" s="20" t="s">
        <v>5094</v>
      </c>
      <c r="E727" s="99" t="s">
        <v>4675</v>
      </c>
      <c r="F727" s="1829">
        <v>59</v>
      </c>
      <c r="G727" s="67"/>
      <c r="H727" s="67"/>
      <c r="I727" s="812"/>
      <c r="J727" s="67"/>
      <c r="K727" s="100"/>
      <c r="L727" s="159" t="s">
        <v>5631</v>
      </c>
    </row>
    <row r="728" spans="2:12" hidden="1" x14ac:dyDescent="0.3">
      <c r="B728" s="7">
        <f t="shared" si="11"/>
        <v>724</v>
      </c>
      <c r="C728" s="99" t="s">
        <v>5107</v>
      </c>
      <c r="D728" s="20" t="s">
        <v>5094</v>
      </c>
      <c r="E728" s="99" t="s">
        <v>5131</v>
      </c>
      <c r="F728" s="1829">
        <v>0</v>
      </c>
      <c r="G728" s="67"/>
      <c r="H728" s="67"/>
      <c r="I728" s="812"/>
      <c r="J728" s="67"/>
      <c r="K728" s="100"/>
      <c r="L728" s="159" t="s">
        <v>5631</v>
      </c>
    </row>
    <row r="729" spans="2:12" hidden="1" x14ac:dyDescent="0.3">
      <c r="B729" s="7">
        <f t="shared" si="11"/>
        <v>725</v>
      </c>
      <c r="C729" s="99" t="s">
        <v>5108</v>
      </c>
      <c r="D729" s="20" t="s">
        <v>5109</v>
      </c>
      <c r="E729" s="99" t="s">
        <v>4675</v>
      </c>
      <c r="F729" s="1829">
        <v>240</v>
      </c>
      <c r="G729" s="67"/>
      <c r="H729" s="67"/>
      <c r="I729" s="812"/>
      <c r="J729" s="67"/>
      <c r="K729" s="100"/>
      <c r="L729" s="159" t="s">
        <v>5631</v>
      </c>
    </row>
    <row r="730" spans="2:12" hidden="1" x14ac:dyDescent="0.3">
      <c r="B730" s="7">
        <f t="shared" si="11"/>
        <v>726</v>
      </c>
      <c r="C730" s="99" t="s">
        <v>5110</v>
      </c>
      <c r="D730" s="20" t="s">
        <v>5111</v>
      </c>
      <c r="E730" s="99" t="s">
        <v>4675</v>
      </c>
      <c r="F730" s="1829">
        <v>200</v>
      </c>
      <c r="G730" s="67"/>
      <c r="H730" s="67"/>
      <c r="I730" s="812"/>
      <c r="J730" s="67"/>
      <c r="K730" s="100"/>
      <c r="L730" s="159" t="s">
        <v>5631</v>
      </c>
    </row>
    <row r="731" spans="2:12" hidden="1" x14ac:dyDescent="0.3">
      <c r="B731" s="7">
        <f t="shared" si="11"/>
        <v>727</v>
      </c>
      <c r="C731" s="99" t="s">
        <v>5112</v>
      </c>
      <c r="D731" s="20" t="s">
        <v>5111</v>
      </c>
      <c r="E731" s="99" t="s">
        <v>4675</v>
      </c>
      <c r="F731" s="1829">
        <v>200</v>
      </c>
      <c r="G731" s="67"/>
      <c r="H731" s="67"/>
      <c r="I731" s="812"/>
      <c r="J731" s="67"/>
      <c r="K731" s="100"/>
      <c r="L731" s="159" t="s">
        <v>5631</v>
      </c>
    </row>
    <row r="732" spans="2:12" hidden="1" x14ac:dyDescent="0.3">
      <c r="B732" s="7">
        <f t="shared" si="11"/>
        <v>728</v>
      </c>
      <c r="C732" s="99" t="s">
        <v>5113</v>
      </c>
      <c r="D732" s="20" t="s">
        <v>5114</v>
      </c>
      <c r="E732" s="99" t="s">
        <v>5131</v>
      </c>
      <c r="F732" s="1829">
        <v>0</v>
      </c>
      <c r="G732" s="67"/>
      <c r="H732" s="67"/>
      <c r="I732" s="812"/>
      <c r="J732" s="67"/>
      <c r="K732" s="100"/>
      <c r="L732" s="159" t="s">
        <v>5631</v>
      </c>
    </row>
    <row r="733" spans="2:12" hidden="1" x14ac:dyDescent="0.3">
      <c r="B733" s="7">
        <f t="shared" si="11"/>
        <v>729</v>
      </c>
      <c r="C733" s="99" t="s">
        <v>5115</v>
      </c>
      <c r="D733" s="20" t="s">
        <v>5116</v>
      </c>
      <c r="E733" s="99" t="s">
        <v>4675</v>
      </c>
      <c r="F733" s="1829">
        <v>1550</v>
      </c>
      <c r="G733" s="67"/>
      <c r="H733" s="67"/>
      <c r="I733" s="812"/>
      <c r="J733" s="67"/>
      <c r="K733" s="100"/>
      <c r="L733" s="159" t="s">
        <v>5631</v>
      </c>
    </row>
    <row r="734" spans="2:12" hidden="1" x14ac:dyDescent="0.3">
      <c r="B734" s="7">
        <f t="shared" si="11"/>
        <v>730</v>
      </c>
      <c r="C734" s="99" t="s">
        <v>5117</v>
      </c>
      <c r="D734" s="20" t="s">
        <v>5118</v>
      </c>
      <c r="E734" s="99" t="s">
        <v>4675</v>
      </c>
      <c r="F734" s="1829">
        <v>85</v>
      </c>
      <c r="G734" s="67"/>
      <c r="H734" s="67"/>
      <c r="I734" s="812"/>
      <c r="J734" s="67"/>
      <c r="K734" s="100"/>
      <c r="L734" s="159" t="s">
        <v>5631</v>
      </c>
    </row>
    <row r="735" spans="2:12" hidden="1" x14ac:dyDescent="0.3">
      <c r="B735" s="7">
        <f t="shared" si="11"/>
        <v>731</v>
      </c>
      <c r="C735" s="99" t="s">
        <v>5119</v>
      </c>
      <c r="D735" s="20" t="s">
        <v>5118</v>
      </c>
      <c r="E735" s="99" t="s">
        <v>4675</v>
      </c>
      <c r="F735" s="1829">
        <v>85</v>
      </c>
      <c r="G735" s="67"/>
      <c r="H735" s="67"/>
      <c r="I735" s="812"/>
      <c r="J735" s="67"/>
      <c r="K735" s="100"/>
      <c r="L735" s="159" t="s">
        <v>5631</v>
      </c>
    </row>
    <row r="736" spans="2:12" hidden="1" x14ac:dyDescent="0.3">
      <c r="B736" s="7">
        <f t="shared" si="11"/>
        <v>732</v>
      </c>
      <c r="C736" s="119" t="s">
        <v>5120</v>
      </c>
      <c r="D736" s="18" t="s">
        <v>5121</v>
      </c>
      <c r="E736" s="1830">
        <v>40743</v>
      </c>
      <c r="F736" s="43">
        <v>760</v>
      </c>
      <c r="G736" s="67"/>
      <c r="H736" s="67"/>
      <c r="I736" s="812"/>
      <c r="J736" s="67"/>
      <c r="K736" s="100"/>
      <c r="L736" s="159" t="s">
        <v>5631</v>
      </c>
    </row>
    <row r="737" spans="2:12" hidden="1" x14ac:dyDescent="0.3">
      <c r="B737" s="7">
        <f t="shared" si="11"/>
        <v>733</v>
      </c>
      <c r="C737" s="119" t="s">
        <v>5122</v>
      </c>
      <c r="D737" s="18" t="s">
        <v>5121</v>
      </c>
      <c r="E737" s="1830">
        <v>40743</v>
      </c>
      <c r="F737" s="43">
        <v>760</v>
      </c>
      <c r="G737" s="67"/>
      <c r="H737" s="67"/>
      <c r="I737" s="812"/>
      <c r="J737" s="67"/>
      <c r="K737" s="100"/>
      <c r="L737" s="159" t="s">
        <v>5631</v>
      </c>
    </row>
    <row r="738" spans="2:12" hidden="1" x14ac:dyDescent="0.3">
      <c r="B738" s="7">
        <f t="shared" si="11"/>
        <v>734</v>
      </c>
      <c r="C738" s="119" t="s">
        <v>5123</v>
      </c>
      <c r="D738" s="18" t="s">
        <v>5121</v>
      </c>
      <c r="E738" s="1830">
        <v>40743</v>
      </c>
      <c r="F738" s="43">
        <v>760</v>
      </c>
      <c r="G738" s="67"/>
      <c r="H738" s="67"/>
      <c r="I738" s="812"/>
      <c r="J738" s="67"/>
      <c r="K738" s="100"/>
      <c r="L738" s="159" t="s">
        <v>5631</v>
      </c>
    </row>
    <row r="739" spans="2:12" hidden="1" x14ac:dyDescent="0.3">
      <c r="B739" s="7">
        <f t="shared" si="11"/>
        <v>735</v>
      </c>
      <c r="C739" s="119" t="s">
        <v>5124</v>
      </c>
      <c r="D739" s="18" t="s">
        <v>5121</v>
      </c>
      <c r="E739" s="1830">
        <v>40743</v>
      </c>
      <c r="F739" s="43">
        <v>760</v>
      </c>
      <c r="G739" s="67"/>
      <c r="H739" s="67"/>
      <c r="I739" s="812"/>
      <c r="J739" s="67"/>
      <c r="K739" s="100"/>
      <c r="L739" s="159" t="s">
        <v>5631</v>
      </c>
    </row>
    <row r="740" spans="2:12" hidden="1" x14ac:dyDescent="0.3">
      <c r="B740" s="7">
        <f t="shared" si="11"/>
        <v>736</v>
      </c>
      <c r="C740" s="119" t="s">
        <v>5125</v>
      </c>
      <c r="D740" s="18" t="s">
        <v>4681</v>
      </c>
      <c r="E740" s="1830">
        <v>40743</v>
      </c>
      <c r="F740" s="43">
        <v>75</v>
      </c>
      <c r="G740" s="67"/>
      <c r="H740" s="67"/>
      <c r="I740" s="812"/>
      <c r="J740" s="67"/>
      <c r="K740" s="1889"/>
      <c r="L740" s="159" t="s">
        <v>5631</v>
      </c>
    </row>
    <row r="741" spans="2:12" hidden="1" x14ac:dyDescent="0.3">
      <c r="B741" s="7">
        <f t="shared" si="11"/>
        <v>737</v>
      </c>
      <c r="C741" s="99" t="s">
        <v>5100</v>
      </c>
      <c r="D741" s="20" t="s">
        <v>4674</v>
      </c>
      <c r="E741" s="99" t="s">
        <v>4675</v>
      </c>
      <c r="F741" s="1829">
        <v>395</v>
      </c>
      <c r="G741" s="67"/>
      <c r="H741" s="67"/>
      <c r="I741" s="812"/>
      <c r="J741" s="67"/>
      <c r="K741" s="2042" t="s">
        <v>5204</v>
      </c>
      <c r="L741" s="159" t="s">
        <v>5631</v>
      </c>
    </row>
    <row r="742" spans="2:12" hidden="1" x14ac:dyDescent="0.3">
      <c r="B742" s="7">
        <f t="shared" si="11"/>
        <v>738</v>
      </c>
      <c r="C742" s="99" t="s">
        <v>4676</v>
      </c>
      <c r="D742" s="20" t="s">
        <v>5101</v>
      </c>
      <c r="E742" s="99" t="s">
        <v>4675</v>
      </c>
      <c r="F742" s="1829">
        <v>181.73</v>
      </c>
      <c r="G742" s="67"/>
      <c r="H742" s="67"/>
      <c r="I742" s="812"/>
      <c r="J742" s="67"/>
      <c r="K742" s="2043"/>
      <c r="L742" s="159" t="s">
        <v>5631</v>
      </c>
    </row>
    <row r="743" spans="2:12" hidden="1" x14ac:dyDescent="0.3">
      <c r="B743" s="7">
        <f t="shared" si="11"/>
        <v>739</v>
      </c>
      <c r="C743" s="99" t="s">
        <v>4677</v>
      </c>
      <c r="D743" s="20" t="s">
        <v>4674</v>
      </c>
      <c r="E743" s="99" t="s">
        <v>4675</v>
      </c>
      <c r="F743" s="1829">
        <v>825</v>
      </c>
      <c r="G743" s="67"/>
      <c r="H743" s="67"/>
      <c r="I743" s="812"/>
      <c r="J743" s="67"/>
      <c r="K743" s="2043"/>
      <c r="L743" s="159" t="s">
        <v>5631</v>
      </c>
    </row>
    <row r="744" spans="2:12" hidden="1" x14ac:dyDescent="0.3">
      <c r="B744" s="7">
        <f t="shared" si="11"/>
        <v>740</v>
      </c>
      <c r="C744" s="119" t="s">
        <v>4680</v>
      </c>
      <c r="D744" s="18" t="s">
        <v>4681</v>
      </c>
      <c r="E744" s="1830">
        <v>40743</v>
      </c>
      <c r="F744" s="43">
        <v>75</v>
      </c>
      <c r="G744" s="67"/>
      <c r="H744" s="67"/>
      <c r="I744" s="812"/>
      <c r="J744" s="67"/>
      <c r="K744" s="2043"/>
      <c r="L744" s="159" t="s">
        <v>5631</v>
      </c>
    </row>
    <row r="745" spans="2:12" hidden="1" x14ac:dyDescent="0.3">
      <c r="B745" s="7">
        <f t="shared" si="11"/>
        <v>741</v>
      </c>
      <c r="C745" s="119" t="s">
        <v>4682</v>
      </c>
      <c r="D745" s="18" t="s">
        <v>4683</v>
      </c>
      <c r="E745" s="1830">
        <v>40743</v>
      </c>
      <c r="F745" s="43">
        <v>240</v>
      </c>
      <c r="G745" s="67"/>
      <c r="H745" s="67"/>
      <c r="I745" s="812"/>
      <c r="J745" s="67"/>
      <c r="K745" s="2043"/>
      <c r="L745" s="159" t="s">
        <v>5631</v>
      </c>
    </row>
    <row r="746" spans="2:12" hidden="1" x14ac:dyDescent="0.3">
      <c r="B746" s="7">
        <f t="shared" si="11"/>
        <v>742</v>
      </c>
      <c r="C746" s="119" t="s">
        <v>5126</v>
      </c>
      <c r="D746" s="18" t="s">
        <v>4683</v>
      </c>
      <c r="E746" s="1830">
        <v>40743</v>
      </c>
      <c r="F746" s="43">
        <v>240</v>
      </c>
      <c r="G746" s="67"/>
      <c r="H746" s="67"/>
      <c r="I746" s="812"/>
      <c r="J746" s="67"/>
      <c r="K746" s="2043"/>
      <c r="L746" s="159" t="s">
        <v>5631</v>
      </c>
    </row>
    <row r="747" spans="2:12" hidden="1" x14ac:dyDescent="0.3">
      <c r="B747" s="7">
        <f t="shared" si="11"/>
        <v>743</v>
      </c>
      <c r="C747" s="119" t="s">
        <v>5127</v>
      </c>
      <c r="D747" s="18" t="s">
        <v>5128</v>
      </c>
      <c r="E747" s="1830">
        <v>40743</v>
      </c>
      <c r="F747" s="43">
        <v>145</v>
      </c>
      <c r="G747" s="67"/>
      <c r="H747" s="67"/>
      <c r="I747" s="812"/>
      <c r="J747" s="67"/>
      <c r="K747" s="2043"/>
      <c r="L747" s="159" t="s">
        <v>5631</v>
      </c>
    </row>
    <row r="748" spans="2:12" hidden="1" x14ac:dyDescent="0.3">
      <c r="B748" s="7">
        <f t="shared" si="11"/>
        <v>744</v>
      </c>
      <c r="C748" s="119" t="s">
        <v>5129</v>
      </c>
      <c r="D748" s="18" t="s">
        <v>5128</v>
      </c>
      <c r="E748" s="1830">
        <v>40743</v>
      </c>
      <c r="F748" s="43">
        <v>145</v>
      </c>
      <c r="G748" s="67"/>
      <c r="H748" s="67"/>
      <c r="I748" s="812"/>
      <c r="J748" s="67"/>
      <c r="K748" s="2043"/>
      <c r="L748" s="159" t="s">
        <v>5631</v>
      </c>
    </row>
    <row r="749" spans="2:12" hidden="1" x14ac:dyDescent="0.3">
      <c r="B749" s="7">
        <f t="shared" si="11"/>
        <v>745</v>
      </c>
      <c r="C749" s="113" t="s">
        <v>5061</v>
      </c>
      <c r="D749" s="38" t="s">
        <v>5062</v>
      </c>
      <c r="E749" s="192">
        <v>40456</v>
      </c>
      <c r="F749" s="67"/>
      <c r="G749" s="109" t="s">
        <v>2055</v>
      </c>
      <c r="H749" s="67"/>
      <c r="I749" s="812"/>
      <c r="J749" s="67"/>
      <c r="K749" s="2044"/>
      <c r="L749" s="159" t="s">
        <v>5631</v>
      </c>
    </row>
    <row r="750" spans="2:12" hidden="1" x14ac:dyDescent="0.3">
      <c r="B750" s="7">
        <f t="shared" si="11"/>
        <v>746</v>
      </c>
      <c r="C750" s="12" t="s">
        <v>514</v>
      </c>
      <c r="D750" s="145" t="s">
        <v>1886</v>
      </c>
      <c r="E750" s="1839">
        <v>40381</v>
      </c>
      <c r="F750" s="107">
        <v>0</v>
      </c>
      <c r="G750" s="66"/>
      <c r="H750" s="146"/>
      <c r="I750" s="1814" t="s">
        <v>70</v>
      </c>
      <c r="J750" s="1814" t="s">
        <v>516</v>
      </c>
      <c r="K750" s="302"/>
      <c r="L750" s="159" t="s">
        <v>5632</v>
      </c>
    </row>
    <row r="751" spans="2:12" s="1597" customFormat="1" hidden="1" x14ac:dyDescent="0.3">
      <c r="B751" s="7">
        <f t="shared" si="11"/>
        <v>747</v>
      </c>
      <c r="C751" s="1594" t="s">
        <v>78</v>
      </c>
      <c r="D751" s="1609" t="s">
        <v>614</v>
      </c>
      <c r="E751" s="1650" t="s">
        <v>5450</v>
      </c>
      <c r="F751" s="1634">
        <v>0</v>
      </c>
      <c r="G751" s="1648"/>
      <c r="H751" s="1608"/>
      <c r="I751" s="1588" t="s">
        <v>70</v>
      </c>
      <c r="J751" s="1588" t="s">
        <v>625</v>
      </c>
      <c r="K751" s="1881"/>
      <c r="L751" s="1881" t="s">
        <v>5632</v>
      </c>
    </row>
    <row r="752" spans="2:12" s="1597" customFormat="1" hidden="1" x14ac:dyDescent="0.3">
      <c r="B752" s="7">
        <f t="shared" si="11"/>
        <v>748</v>
      </c>
      <c r="C752" s="1594" t="s">
        <v>78</v>
      </c>
      <c r="D752" s="1609" t="s">
        <v>614</v>
      </c>
      <c r="E752" s="1650" t="s">
        <v>5450</v>
      </c>
      <c r="F752" s="1634">
        <v>0</v>
      </c>
      <c r="G752" s="1648"/>
      <c r="H752" s="1608"/>
      <c r="I752" s="1588" t="s">
        <v>70</v>
      </c>
      <c r="J752" s="1588" t="s">
        <v>625</v>
      </c>
      <c r="K752" s="1881"/>
      <c r="L752" s="1881" t="s">
        <v>5632</v>
      </c>
    </row>
    <row r="753" spans="2:12" s="1597" customFormat="1" hidden="1" x14ac:dyDescent="0.3">
      <c r="B753" s="7">
        <f t="shared" si="11"/>
        <v>749</v>
      </c>
      <c r="C753" s="1594" t="s">
        <v>78</v>
      </c>
      <c r="D753" s="1609" t="s">
        <v>684</v>
      </c>
      <c r="E753" s="1650" t="s">
        <v>5450</v>
      </c>
      <c r="F753" s="1634">
        <v>0</v>
      </c>
      <c r="G753" s="1648"/>
      <c r="H753" s="1608"/>
      <c r="I753" s="1588" t="s">
        <v>66</v>
      </c>
      <c r="J753" s="1588" t="s">
        <v>685</v>
      </c>
      <c r="K753" s="1881"/>
      <c r="L753" s="1881" t="s">
        <v>5632</v>
      </c>
    </row>
    <row r="754" spans="2:12" hidden="1" x14ac:dyDescent="0.3">
      <c r="B754" s="7">
        <f t="shared" si="11"/>
        <v>750</v>
      </c>
      <c r="C754" s="12" t="s">
        <v>507</v>
      </c>
      <c r="D754" s="145" t="s">
        <v>30</v>
      </c>
      <c r="E754" s="1839">
        <v>40381</v>
      </c>
      <c r="F754" s="107">
        <v>0</v>
      </c>
      <c r="G754" s="66"/>
      <c r="H754" s="146"/>
      <c r="I754" s="1814" t="s">
        <v>70</v>
      </c>
      <c r="J754" s="1814" t="s">
        <v>508</v>
      </c>
      <c r="L754" s="159" t="s">
        <v>5632</v>
      </c>
    </row>
    <row r="755" spans="2:12" hidden="1" x14ac:dyDescent="0.3">
      <c r="B755" s="7">
        <f t="shared" si="11"/>
        <v>751</v>
      </c>
      <c r="C755" s="12" t="s">
        <v>525</v>
      </c>
      <c r="D755" s="145" t="s">
        <v>30</v>
      </c>
      <c r="E755" s="1839">
        <v>40381</v>
      </c>
      <c r="F755" s="107">
        <v>0</v>
      </c>
      <c r="G755" s="66"/>
      <c r="H755" s="146"/>
      <c r="I755" s="1814" t="s">
        <v>70</v>
      </c>
      <c r="J755" s="1814"/>
      <c r="L755" s="159" t="s">
        <v>5632</v>
      </c>
    </row>
    <row r="756" spans="2:12" hidden="1" x14ac:dyDescent="0.3">
      <c r="B756" s="7">
        <f t="shared" si="11"/>
        <v>752</v>
      </c>
      <c r="C756" s="12" t="s">
        <v>560</v>
      </c>
      <c r="D756" s="145" t="s">
        <v>561</v>
      </c>
      <c r="E756" s="1839">
        <v>39478</v>
      </c>
      <c r="F756" s="66">
        <v>67.5</v>
      </c>
      <c r="G756" s="66"/>
      <c r="H756" s="146"/>
      <c r="I756" s="1814" t="s">
        <v>70</v>
      </c>
      <c r="J756" s="1814"/>
      <c r="L756" s="159" t="s">
        <v>5632</v>
      </c>
    </row>
    <row r="757" spans="2:12" hidden="1" x14ac:dyDescent="0.3">
      <c r="B757" s="7">
        <f t="shared" si="11"/>
        <v>753</v>
      </c>
      <c r="C757" s="12" t="s">
        <v>562</v>
      </c>
      <c r="D757" s="145" t="s">
        <v>572</v>
      </c>
      <c r="E757" s="1839">
        <v>39833</v>
      </c>
      <c r="F757" s="66">
        <v>140</v>
      </c>
      <c r="G757" s="66"/>
      <c r="H757" s="146"/>
      <c r="I757" s="1814" t="s">
        <v>70</v>
      </c>
      <c r="J757" s="1814" t="s">
        <v>573</v>
      </c>
      <c r="L757" s="159" t="s">
        <v>5632</v>
      </c>
    </row>
    <row r="758" spans="2:12" hidden="1" x14ac:dyDescent="0.3">
      <c r="B758" s="7">
        <f t="shared" si="11"/>
        <v>754</v>
      </c>
      <c r="C758" s="12" t="s">
        <v>563</v>
      </c>
      <c r="D758" s="145" t="s">
        <v>572</v>
      </c>
      <c r="E758" s="1839">
        <v>39833</v>
      </c>
      <c r="F758" s="66">
        <v>140</v>
      </c>
      <c r="G758" s="66"/>
      <c r="H758" s="146"/>
      <c r="I758" s="1814" t="s">
        <v>70</v>
      </c>
      <c r="J758" s="1814" t="s">
        <v>573</v>
      </c>
      <c r="L758" s="159" t="s">
        <v>5632</v>
      </c>
    </row>
    <row r="759" spans="2:12" hidden="1" x14ac:dyDescent="0.3">
      <c r="B759" s="7">
        <f t="shared" si="11"/>
        <v>755</v>
      </c>
      <c r="C759" s="12" t="s">
        <v>564</v>
      </c>
      <c r="D759" s="145" t="s">
        <v>572</v>
      </c>
      <c r="E759" s="1839">
        <v>39833</v>
      </c>
      <c r="F759" s="66">
        <v>140</v>
      </c>
      <c r="G759" s="66"/>
      <c r="H759" s="146"/>
      <c r="I759" s="1814" t="s">
        <v>70</v>
      </c>
      <c r="J759" s="1814" t="s">
        <v>493</v>
      </c>
      <c r="L759" s="159" t="s">
        <v>5632</v>
      </c>
    </row>
    <row r="760" spans="2:12" hidden="1" x14ac:dyDescent="0.3">
      <c r="B760" s="7">
        <f t="shared" si="11"/>
        <v>756</v>
      </c>
      <c r="C760" s="12" t="s">
        <v>565</v>
      </c>
      <c r="D760" s="145" t="s">
        <v>572</v>
      </c>
      <c r="E760" s="1839">
        <v>39833</v>
      </c>
      <c r="F760" s="66">
        <v>140</v>
      </c>
      <c r="G760" s="66"/>
      <c r="H760" s="146"/>
      <c r="I760" s="1814" t="s">
        <v>70</v>
      </c>
      <c r="J760" s="1814" t="s">
        <v>493</v>
      </c>
      <c r="L760" s="159" t="s">
        <v>5632</v>
      </c>
    </row>
    <row r="761" spans="2:12" hidden="1" x14ac:dyDescent="0.3">
      <c r="B761" s="7">
        <f t="shared" si="11"/>
        <v>757</v>
      </c>
      <c r="C761" s="12" t="s">
        <v>566</v>
      </c>
      <c r="D761" s="145" t="s">
        <v>572</v>
      </c>
      <c r="E761" s="1839">
        <v>39833</v>
      </c>
      <c r="F761" s="66">
        <v>140</v>
      </c>
      <c r="G761" s="66"/>
      <c r="H761" s="146"/>
      <c r="I761" s="1814" t="s">
        <v>70</v>
      </c>
      <c r="J761" s="1814" t="s">
        <v>493</v>
      </c>
      <c r="L761" s="159" t="s">
        <v>5632</v>
      </c>
    </row>
    <row r="762" spans="2:12" hidden="1" x14ac:dyDescent="0.3">
      <c r="B762" s="7">
        <f t="shared" si="11"/>
        <v>758</v>
      </c>
      <c r="C762" s="12" t="s">
        <v>567</v>
      </c>
      <c r="D762" s="145" t="s">
        <v>572</v>
      </c>
      <c r="E762" s="1839">
        <v>40379</v>
      </c>
      <c r="F762" s="107">
        <v>0</v>
      </c>
      <c r="G762" s="66"/>
      <c r="H762" s="146"/>
      <c r="I762" s="1814" t="s">
        <v>70</v>
      </c>
      <c r="J762" s="1814" t="s">
        <v>494</v>
      </c>
      <c r="L762" s="159" t="s">
        <v>5632</v>
      </c>
    </row>
    <row r="763" spans="2:12" hidden="1" x14ac:dyDescent="0.3">
      <c r="B763" s="7">
        <f t="shared" si="11"/>
        <v>759</v>
      </c>
      <c r="C763" s="12" t="s">
        <v>569</v>
      </c>
      <c r="D763" s="145" t="s">
        <v>576</v>
      </c>
      <c r="E763" s="1839">
        <v>40382</v>
      </c>
      <c r="F763" s="107">
        <v>0</v>
      </c>
      <c r="G763" s="66"/>
      <c r="H763" s="146"/>
      <c r="I763" s="1814" t="s">
        <v>70</v>
      </c>
      <c r="J763" s="1814" t="s">
        <v>577</v>
      </c>
      <c r="L763" s="159" t="s">
        <v>5632</v>
      </c>
    </row>
    <row r="764" spans="2:12" hidden="1" x14ac:dyDescent="0.3">
      <c r="B764" s="7">
        <f t="shared" si="11"/>
        <v>760</v>
      </c>
      <c r="C764" s="12" t="s">
        <v>570</v>
      </c>
      <c r="D764" s="145" t="s">
        <v>576</v>
      </c>
      <c r="E764" s="1839">
        <v>40382</v>
      </c>
      <c r="F764" s="107">
        <v>0</v>
      </c>
      <c r="G764" s="66"/>
      <c r="H764" s="146"/>
      <c r="I764" s="1814" t="s">
        <v>70</v>
      </c>
      <c r="J764" s="1814" t="s">
        <v>578</v>
      </c>
      <c r="L764" s="159" t="s">
        <v>5632</v>
      </c>
    </row>
    <row r="765" spans="2:12" hidden="1" x14ac:dyDescent="0.3">
      <c r="B765" s="7">
        <f t="shared" si="11"/>
        <v>761</v>
      </c>
      <c r="C765" s="12" t="s">
        <v>571</v>
      </c>
      <c r="D765" s="145" t="s">
        <v>576</v>
      </c>
      <c r="E765" s="1839">
        <v>40382</v>
      </c>
      <c r="F765" s="107">
        <v>0</v>
      </c>
      <c r="G765" s="66"/>
      <c r="H765" s="146"/>
      <c r="I765" s="1814" t="s">
        <v>70</v>
      </c>
      <c r="J765" s="1814" t="s">
        <v>579</v>
      </c>
      <c r="L765" s="159" t="s">
        <v>5632</v>
      </c>
    </row>
    <row r="766" spans="2:12" hidden="1" x14ac:dyDescent="0.3">
      <c r="B766" s="7">
        <f t="shared" si="11"/>
        <v>762</v>
      </c>
      <c r="C766" s="1814" t="s">
        <v>580</v>
      </c>
      <c r="D766" s="144" t="s">
        <v>581</v>
      </c>
      <c r="E766" s="104">
        <v>40382</v>
      </c>
      <c r="F766" s="107">
        <v>0</v>
      </c>
      <c r="G766" s="1814"/>
      <c r="H766" s="1814"/>
      <c r="I766" s="1814" t="s">
        <v>70</v>
      </c>
      <c r="J766" s="1814" t="s">
        <v>1891</v>
      </c>
      <c r="L766" s="159" t="s">
        <v>5632</v>
      </c>
    </row>
    <row r="767" spans="2:12" hidden="1" x14ac:dyDescent="0.3">
      <c r="B767" s="7">
        <f t="shared" si="11"/>
        <v>763</v>
      </c>
      <c r="C767" s="1814" t="s">
        <v>582</v>
      </c>
      <c r="D767" s="84" t="s">
        <v>583</v>
      </c>
      <c r="E767" s="1813">
        <v>40424</v>
      </c>
      <c r="F767" s="107">
        <v>0</v>
      </c>
      <c r="G767" s="1814"/>
      <c r="H767" s="1814"/>
      <c r="I767" s="1814" t="s">
        <v>1673</v>
      </c>
      <c r="J767" s="1814"/>
      <c r="L767" s="159" t="s">
        <v>5632</v>
      </c>
    </row>
    <row r="768" spans="2:12" s="1597" customFormat="1" ht="39.6" hidden="1" x14ac:dyDescent="0.3">
      <c r="B768" s="7">
        <f t="shared" si="11"/>
        <v>764</v>
      </c>
      <c r="C768" s="1594" t="s">
        <v>78</v>
      </c>
      <c r="D768" s="1609" t="s">
        <v>633</v>
      </c>
      <c r="E768" s="1650" t="s">
        <v>5450</v>
      </c>
      <c r="F768" s="1634">
        <v>0</v>
      </c>
      <c r="G768" s="1648"/>
      <c r="H768" s="1608"/>
      <c r="I768" s="1588" t="s">
        <v>70</v>
      </c>
      <c r="J768" s="1802" t="s">
        <v>632</v>
      </c>
      <c r="K768" s="1881"/>
      <c r="L768" s="1881" t="s">
        <v>5632</v>
      </c>
    </row>
    <row r="769" spans="2:12" s="1597" customFormat="1" ht="105.6" hidden="1" x14ac:dyDescent="0.3">
      <c r="B769" s="7">
        <f t="shared" si="11"/>
        <v>765</v>
      </c>
      <c r="C769" s="1594" t="s">
        <v>78</v>
      </c>
      <c r="D769" s="1609" t="s">
        <v>30</v>
      </c>
      <c r="E769" s="1650" t="s">
        <v>5450</v>
      </c>
      <c r="F769" s="1634">
        <v>0</v>
      </c>
      <c r="G769" s="1648"/>
      <c r="H769" s="1608"/>
      <c r="I769" s="1588" t="s">
        <v>70</v>
      </c>
      <c r="J769" s="1802" t="s">
        <v>642</v>
      </c>
      <c r="K769" s="1881"/>
      <c r="L769" s="1881" t="s">
        <v>5632</v>
      </c>
    </row>
    <row r="770" spans="2:12" s="1597" customFormat="1" ht="92.4" hidden="1" x14ac:dyDescent="0.3">
      <c r="B770" s="7">
        <f t="shared" si="11"/>
        <v>766</v>
      </c>
      <c r="C770" s="1594" t="s">
        <v>78</v>
      </c>
      <c r="D770" s="1609" t="s">
        <v>572</v>
      </c>
      <c r="E770" s="1650" t="s">
        <v>5450</v>
      </c>
      <c r="F770" s="1634">
        <v>0</v>
      </c>
      <c r="G770" s="1648"/>
      <c r="H770" s="1608"/>
      <c r="I770" s="1588" t="s">
        <v>70</v>
      </c>
      <c r="J770" s="1802" t="s">
        <v>648</v>
      </c>
      <c r="K770" s="1881"/>
      <c r="L770" s="1881" t="s">
        <v>5632</v>
      </c>
    </row>
    <row r="771" spans="2:12" s="1597" customFormat="1" ht="92.4" hidden="1" x14ac:dyDescent="0.3">
      <c r="B771" s="7">
        <f t="shared" si="11"/>
        <v>767</v>
      </c>
      <c r="C771" s="1594" t="s">
        <v>78</v>
      </c>
      <c r="D771" s="1609" t="s">
        <v>572</v>
      </c>
      <c r="E771" s="1650" t="s">
        <v>5450</v>
      </c>
      <c r="F771" s="1634">
        <v>0</v>
      </c>
      <c r="G771" s="1648"/>
      <c r="H771" s="1608"/>
      <c r="I771" s="1588" t="s">
        <v>70</v>
      </c>
      <c r="J771" s="1802" t="s">
        <v>648</v>
      </c>
      <c r="K771" s="1881"/>
      <c r="L771" s="1881" t="s">
        <v>5632</v>
      </c>
    </row>
    <row r="772" spans="2:12" s="1597" customFormat="1" ht="92.4" hidden="1" x14ac:dyDescent="0.3">
      <c r="B772" s="7">
        <f t="shared" si="11"/>
        <v>768</v>
      </c>
      <c r="C772" s="1594" t="s">
        <v>78</v>
      </c>
      <c r="D772" s="1609" t="s">
        <v>572</v>
      </c>
      <c r="E772" s="1650" t="s">
        <v>5450</v>
      </c>
      <c r="F772" s="1634">
        <v>0</v>
      </c>
      <c r="G772" s="1648"/>
      <c r="H772" s="1608"/>
      <c r="I772" s="1588" t="s">
        <v>70</v>
      </c>
      <c r="J772" s="1802" t="s">
        <v>648</v>
      </c>
      <c r="K772" s="1881"/>
      <c r="L772" s="1881" t="s">
        <v>5632</v>
      </c>
    </row>
    <row r="773" spans="2:12" hidden="1" x14ac:dyDescent="0.3">
      <c r="B773" s="7">
        <f t="shared" si="11"/>
        <v>769</v>
      </c>
      <c r="C773" s="1814" t="s">
        <v>547</v>
      </c>
      <c r="D773" s="144" t="s">
        <v>548</v>
      </c>
      <c r="E773" s="104">
        <v>40381</v>
      </c>
      <c r="F773" s="107">
        <v>0</v>
      </c>
      <c r="G773" s="1814" t="s">
        <v>549</v>
      </c>
      <c r="H773" s="1814"/>
      <c r="I773" s="1814" t="s">
        <v>70</v>
      </c>
      <c r="J773" s="1814" t="s">
        <v>550</v>
      </c>
      <c r="L773" s="159" t="s">
        <v>5632</v>
      </c>
    </row>
    <row r="774" spans="2:12" hidden="1" x14ac:dyDescent="0.3">
      <c r="B774" s="7">
        <f t="shared" si="11"/>
        <v>770</v>
      </c>
      <c r="C774" s="146" t="s">
        <v>2739</v>
      </c>
      <c r="D774" s="145" t="s">
        <v>788</v>
      </c>
      <c r="E774" s="318" t="s">
        <v>5450</v>
      </c>
      <c r="F774" s="107">
        <v>0</v>
      </c>
      <c r="G774" s="1814"/>
      <c r="H774" s="1814"/>
      <c r="I774" s="1814"/>
      <c r="J774" s="1814" t="s">
        <v>70</v>
      </c>
      <c r="L774" s="159" t="s">
        <v>5632</v>
      </c>
    </row>
    <row r="775" spans="2:12" s="1597" customFormat="1" hidden="1" x14ac:dyDescent="0.3">
      <c r="B775" s="7">
        <f t="shared" ref="B775:B838" si="12">B774+1</f>
        <v>771</v>
      </c>
      <c r="C775" s="1588" t="s">
        <v>235</v>
      </c>
      <c r="D775" s="1609" t="s">
        <v>5139</v>
      </c>
      <c r="E775" s="1650" t="s">
        <v>5450</v>
      </c>
      <c r="F775" s="1634">
        <v>0</v>
      </c>
      <c r="G775" s="1588"/>
      <c r="H775" s="1588"/>
      <c r="I775" s="1588" t="s">
        <v>540</v>
      </c>
      <c r="J775" s="1588"/>
      <c r="K775" s="1881"/>
      <c r="L775" s="1881" t="s">
        <v>5632</v>
      </c>
    </row>
    <row r="776" spans="2:12" s="1597" customFormat="1" ht="52.8" hidden="1" x14ac:dyDescent="0.3">
      <c r="B776" s="7">
        <f t="shared" si="12"/>
        <v>772</v>
      </c>
      <c r="C776" s="1588" t="s">
        <v>235</v>
      </c>
      <c r="D776" s="1603" t="s">
        <v>591</v>
      </c>
      <c r="E776" s="1650" t="s">
        <v>5450</v>
      </c>
      <c r="F776" s="1634">
        <v>0</v>
      </c>
      <c r="G776" s="1588"/>
      <c r="H776" s="1588"/>
      <c r="I776" s="1588" t="s">
        <v>70</v>
      </c>
      <c r="J776" s="1802" t="s">
        <v>631</v>
      </c>
      <c r="K776" s="1881"/>
      <c r="L776" s="1881" t="s">
        <v>5632</v>
      </c>
    </row>
    <row r="777" spans="2:12" s="1597" customFormat="1" hidden="1" x14ac:dyDescent="0.3">
      <c r="B777" s="7">
        <f t="shared" si="12"/>
        <v>773</v>
      </c>
      <c r="C777" s="1588" t="s">
        <v>235</v>
      </c>
      <c r="D777" s="1603" t="s">
        <v>591</v>
      </c>
      <c r="E777" s="1650" t="s">
        <v>5450</v>
      </c>
      <c r="F777" s="1634">
        <v>0</v>
      </c>
      <c r="G777" s="1588"/>
      <c r="H777" s="1588"/>
      <c r="I777" s="1588" t="s">
        <v>66</v>
      </c>
      <c r="J777" s="1588" t="s">
        <v>636</v>
      </c>
      <c r="K777" s="1881"/>
      <c r="L777" s="1881" t="s">
        <v>5632</v>
      </c>
    </row>
    <row r="778" spans="2:12" s="1597" customFormat="1" ht="52.8" hidden="1" x14ac:dyDescent="0.3">
      <c r="B778" s="7">
        <f t="shared" si="12"/>
        <v>774</v>
      </c>
      <c r="C778" s="1588" t="s">
        <v>235</v>
      </c>
      <c r="D778" s="1603" t="s">
        <v>591</v>
      </c>
      <c r="E778" s="1650" t="s">
        <v>5450</v>
      </c>
      <c r="F778" s="1634">
        <v>0</v>
      </c>
      <c r="G778" s="1588"/>
      <c r="H778" s="1588"/>
      <c r="I778" s="1588" t="s">
        <v>70</v>
      </c>
      <c r="J778" s="1802" t="s">
        <v>639</v>
      </c>
      <c r="K778" s="1881"/>
      <c r="L778" s="1881" t="s">
        <v>5632</v>
      </c>
    </row>
    <row r="779" spans="2:12" s="1597" customFormat="1" ht="52.8" hidden="1" x14ac:dyDescent="0.3">
      <c r="B779" s="7">
        <f t="shared" si="12"/>
        <v>775</v>
      </c>
      <c r="C779" s="1588" t="s">
        <v>235</v>
      </c>
      <c r="D779" s="1603" t="s">
        <v>591</v>
      </c>
      <c r="E779" s="1650" t="s">
        <v>5450</v>
      </c>
      <c r="F779" s="1634">
        <v>0</v>
      </c>
      <c r="G779" s="1588"/>
      <c r="H779" s="1588"/>
      <c r="I779" s="1588" t="s">
        <v>70</v>
      </c>
      <c r="J779" s="1802" t="s">
        <v>649</v>
      </c>
      <c r="K779" s="1881"/>
      <c r="L779" s="1881" t="s">
        <v>5632</v>
      </c>
    </row>
    <row r="780" spans="2:12" s="1597" customFormat="1" ht="52.8" hidden="1" x14ac:dyDescent="0.3">
      <c r="B780" s="7">
        <f t="shared" si="12"/>
        <v>776</v>
      </c>
      <c r="C780" s="1588" t="s">
        <v>235</v>
      </c>
      <c r="D780" s="1603" t="s">
        <v>591</v>
      </c>
      <c r="E780" s="1650" t="s">
        <v>5450</v>
      </c>
      <c r="F780" s="1634">
        <v>0</v>
      </c>
      <c r="G780" s="1588"/>
      <c r="H780" s="1588"/>
      <c r="I780" s="1588" t="s">
        <v>66</v>
      </c>
      <c r="J780" s="1802" t="s">
        <v>650</v>
      </c>
      <c r="K780" s="1881"/>
      <c r="L780" s="1881" t="s">
        <v>5632</v>
      </c>
    </row>
    <row r="781" spans="2:12" s="1597" customFormat="1" ht="52.8" hidden="1" x14ac:dyDescent="0.3">
      <c r="B781" s="7">
        <f t="shared" si="12"/>
        <v>777</v>
      </c>
      <c r="C781" s="1588" t="s">
        <v>235</v>
      </c>
      <c r="D781" s="1603" t="s">
        <v>591</v>
      </c>
      <c r="E781" s="1650" t="s">
        <v>5450</v>
      </c>
      <c r="F781" s="1634">
        <v>0</v>
      </c>
      <c r="G781" s="1588"/>
      <c r="H781" s="1588"/>
      <c r="I781" s="1588" t="s">
        <v>70</v>
      </c>
      <c r="J781" s="1802" t="s">
        <v>654</v>
      </c>
      <c r="K781" s="1881"/>
      <c r="L781" s="1881" t="s">
        <v>5632</v>
      </c>
    </row>
    <row r="782" spans="2:12" s="1597" customFormat="1" ht="52.8" hidden="1" x14ac:dyDescent="0.3">
      <c r="B782" s="7">
        <f t="shared" si="12"/>
        <v>778</v>
      </c>
      <c r="C782" s="1588" t="s">
        <v>235</v>
      </c>
      <c r="D782" s="1603" t="s">
        <v>552</v>
      </c>
      <c r="E782" s="1650" t="s">
        <v>5450</v>
      </c>
      <c r="F782" s="1634">
        <v>0</v>
      </c>
      <c r="G782" s="1802" t="s">
        <v>658</v>
      </c>
      <c r="H782" s="1588"/>
      <c r="I782" s="1588" t="s">
        <v>70</v>
      </c>
      <c r="J782" s="1802" t="s">
        <v>659</v>
      </c>
      <c r="K782" s="1881"/>
      <c r="L782" s="1881" t="s">
        <v>5632</v>
      </c>
    </row>
    <row r="783" spans="2:12" s="1597" customFormat="1" ht="26.4" hidden="1" x14ac:dyDescent="0.3">
      <c r="B783" s="7">
        <f t="shared" si="12"/>
        <v>779</v>
      </c>
      <c r="C783" s="1588" t="s">
        <v>235</v>
      </c>
      <c r="D783" s="1603" t="s">
        <v>708</v>
      </c>
      <c r="E783" s="1650" t="s">
        <v>5450</v>
      </c>
      <c r="F783" s="1634">
        <v>0</v>
      </c>
      <c r="G783" s="1802"/>
      <c r="H783" s="1588"/>
      <c r="I783" s="1588" t="s">
        <v>70</v>
      </c>
      <c r="J783" s="1802" t="s">
        <v>5140</v>
      </c>
      <c r="K783" s="1881"/>
      <c r="L783" s="1881" t="s">
        <v>5632</v>
      </c>
    </row>
    <row r="784" spans="2:12" ht="66" hidden="1" x14ac:dyDescent="0.3">
      <c r="B784" s="7">
        <f t="shared" si="12"/>
        <v>780</v>
      </c>
      <c r="C784" s="7" t="s">
        <v>626</v>
      </c>
      <c r="D784" s="86" t="s">
        <v>627</v>
      </c>
      <c r="E784" s="318">
        <v>39113</v>
      </c>
      <c r="F784" s="107">
        <v>2194.7199999999998</v>
      </c>
      <c r="G784" s="7" t="s">
        <v>628</v>
      </c>
      <c r="H784" s="7"/>
      <c r="I784" s="7" t="s">
        <v>540</v>
      </c>
      <c r="J784" s="1799" t="s">
        <v>629</v>
      </c>
      <c r="L784" s="159" t="s">
        <v>5632</v>
      </c>
    </row>
    <row r="785" spans="2:12" s="1597" customFormat="1" ht="105.6" hidden="1" x14ac:dyDescent="0.3">
      <c r="B785" s="7">
        <f t="shared" si="12"/>
        <v>781</v>
      </c>
      <c r="C785" s="1588" t="s">
        <v>235</v>
      </c>
      <c r="D785" s="1603" t="s">
        <v>637</v>
      </c>
      <c r="E785" s="1650" t="s">
        <v>5450</v>
      </c>
      <c r="F785" s="1634">
        <v>0</v>
      </c>
      <c r="G785" s="1588" t="s">
        <v>586</v>
      </c>
      <c r="H785" s="1588"/>
      <c r="I785" s="1588" t="s">
        <v>540</v>
      </c>
      <c r="J785" s="1802" t="s">
        <v>638</v>
      </c>
      <c r="K785" s="1881"/>
      <c r="L785" s="1881" t="s">
        <v>5632</v>
      </c>
    </row>
    <row r="786" spans="2:12" ht="26.4" hidden="1" x14ac:dyDescent="0.3">
      <c r="B786" s="7">
        <f t="shared" si="12"/>
        <v>782</v>
      </c>
      <c r="C786" s="7" t="s">
        <v>695</v>
      </c>
      <c r="D786" s="86" t="s">
        <v>637</v>
      </c>
      <c r="E786" s="318">
        <v>40382</v>
      </c>
      <c r="F786" s="107">
        <v>0</v>
      </c>
      <c r="G786" s="1799" t="s">
        <v>598</v>
      </c>
      <c r="H786" s="7"/>
      <c r="I786" s="7" t="s">
        <v>70</v>
      </c>
      <c r="J786" s="7" t="s">
        <v>696</v>
      </c>
      <c r="L786" s="159" t="s">
        <v>5632</v>
      </c>
    </row>
    <row r="787" spans="2:12" hidden="1" x14ac:dyDescent="0.3">
      <c r="B787" s="7">
        <f t="shared" si="12"/>
        <v>783</v>
      </c>
      <c r="C787" s="7" t="s">
        <v>697</v>
      </c>
      <c r="D787" s="86" t="s">
        <v>698</v>
      </c>
      <c r="E787" s="318">
        <v>40382</v>
      </c>
      <c r="F787" s="107">
        <v>0</v>
      </c>
      <c r="G787" s="1799" t="s">
        <v>699</v>
      </c>
      <c r="H787" s="7"/>
      <c r="I787" s="7" t="s">
        <v>540</v>
      </c>
      <c r="J787" s="7" t="s">
        <v>553</v>
      </c>
      <c r="L787" s="159" t="s">
        <v>5632</v>
      </c>
    </row>
    <row r="788" spans="2:12" hidden="1" x14ac:dyDescent="0.3">
      <c r="B788" s="7">
        <f t="shared" si="12"/>
        <v>784</v>
      </c>
      <c r="C788" s="1814" t="s">
        <v>709</v>
      </c>
      <c r="D788" s="144" t="s">
        <v>92</v>
      </c>
      <c r="E788" s="104">
        <v>39480</v>
      </c>
      <c r="F788" s="107">
        <v>0</v>
      </c>
      <c r="G788" s="1827" t="s">
        <v>699</v>
      </c>
      <c r="H788" s="1814"/>
      <c r="I788" s="1814"/>
      <c r="J788" s="1814" t="s">
        <v>710</v>
      </c>
      <c r="L788" s="159" t="s">
        <v>5632</v>
      </c>
    </row>
    <row r="789" spans="2:12" hidden="1" x14ac:dyDescent="0.3">
      <c r="B789" s="7">
        <f t="shared" si="12"/>
        <v>785</v>
      </c>
      <c r="C789" s="1814" t="s">
        <v>5137</v>
      </c>
      <c r="D789" s="144" t="s">
        <v>92</v>
      </c>
      <c r="E789" s="318" t="s">
        <v>5450</v>
      </c>
      <c r="F789" s="107">
        <v>0</v>
      </c>
      <c r="G789" s="1827" t="s">
        <v>5138</v>
      </c>
      <c r="H789" s="1814"/>
      <c r="I789" s="1814"/>
      <c r="J789" s="1814"/>
      <c r="L789" s="159" t="s">
        <v>5632</v>
      </c>
    </row>
    <row r="790" spans="2:12" hidden="1" x14ac:dyDescent="0.3">
      <c r="B790" s="7">
        <f t="shared" si="12"/>
        <v>786</v>
      </c>
      <c r="C790" s="1814" t="s">
        <v>1889</v>
      </c>
      <c r="D790" s="144" t="s">
        <v>652</v>
      </c>
      <c r="E790" s="318" t="s">
        <v>5450</v>
      </c>
      <c r="F790" s="107">
        <v>0</v>
      </c>
      <c r="G790" s="1814" t="s">
        <v>595</v>
      </c>
      <c r="H790" s="1814" t="s">
        <v>1890</v>
      </c>
      <c r="I790" s="1814" t="s">
        <v>70</v>
      </c>
      <c r="J790" s="1814" t="s">
        <v>653</v>
      </c>
      <c r="L790" s="159" t="s">
        <v>5632</v>
      </c>
    </row>
    <row r="791" spans="2:12" hidden="1" x14ac:dyDescent="0.3">
      <c r="B791" s="7">
        <f t="shared" si="12"/>
        <v>787</v>
      </c>
      <c r="C791" s="12" t="s">
        <v>464</v>
      </c>
      <c r="D791" s="145" t="s">
        <v>393</v>
      </c>
      <c r="E791" s="12" t="s">
        <v>394</v>
      </c>
      <c r="F791" s="107">
        <v>0</v>
      </c>
      <c r="G791" s="66"/>
      <c r="H791" s="146"/>
      <c r="I791" s="1814"/>
      <c r="J791" s="1814"/>
      <c r="L791" s="159" t="s">
        <v>5632</v>
      </c>
    </row>
    <row r="792" spans="2:12" hidden="1" x14ac:dyDescent="0.3">
      <c r="B792" s="7">
        <f t="shared" si="12"/>
        <v>788</v>
      </c>
      <c r="C792" s="1814" t="s">
        <v>520</v>
      </c>
      <c r="D792" s="144" t="s">
        <v>515</v>
      </c>
      <c r="E792" s="104">
        <v>40381</v>
      </c>
      <c r="F792" s="107">
        <v>0</v>
      </c>
      <c r="G792" s="1814"/>
      <c r="H792" s="1814"/>
      <c r="I792" s="1814"/>
      <c r="J792" s="1814"/>
      <c r="L792" s="159" t="s">
        <v>5632</v>
      </c>
    </row>
    <row r="793" spans="2:12" hidden="1" x14ac:dyDescent="0.3">
      <c r="B793" s="7">
        <f t="shared" si="12"/>
        <v>789</v>
      </c>
      <c r="C793" s="1814" t="s">
        <v>521</v>
      </c>
      <c r="D793" s="144" t="s">
        <v>515</v>
      </c>
      <c r="E793" s="104">
        <v>40381</v>
      </c>
      <c r="F793" s="107">
        <v>0</v>
      </c>
      <c r="G793" s="1814"/>
      <c r="H793" s="1814"/>
      <c r="I793" s="1814"/>
      <c r="J793" s="1814"/>
      <c r="L793" s="159" t="s">
        <v>5632</v>
      </c>
    </row>
    <row r="794" spans="2:12" hidden="1" x14ac:dyDescent="0.3">
      <c r="B794" s="7">
        <f t="shared" si="12"/>
        <v>790</v>
      </c>
      <c r="C794" s="1814" t="s">
        <v>520</v>
      </c>
      <c r="D794" s="144" t="s">
        <v>515</v>
      </c>
      <c r="E794" s="1813">
        <v>40381</v>
      </c>
      <c r="F794" s="107">
        <v>0</v>
      </c>
      <c r="G794" s="1814"/>
      <c r="H794" s="1814"/>
      <c r="I794" s="1814"/>
      <c r="J794" s="1814"/>
      <c r="L794" s="159" t="s">
        <v>5632</v>
      </c>
    </row>
    <row r="795" spans="2:12" hidden="1" x14ac:dyDescent="0.3">
      <c r="B795" s="7">
        <f t="shared" si="12"/>
        <v>791</v>
      </c>
      <c r="C795" s="7" t="s">
        <v>521</v>
      </c>
      <c r="D795" s="86" t="s">
        <v>515</v>
      </c>
      <c r="E795" s="108">
        <v>40381</v>
      </c>
      <c r="F795" s="107">
        <v>0</v>
      </c>
      <c r="G795" s="7"/>
      <c r="H795" s="7"/>
      <c r="I795" s="7"/>
      <c r="J795" s="7"/>
      <c r="L795" s="159" t="s">
        <v>5632</v>
      </c>
    </row>
    <row r="796" spans="2:12" hidden="1" x14ac:dyDescent="0.3">
      <c r="B796" s="7">
        <f t="shared" si="12"/>
        <v>792</v>
      </c>
      <c r="C796" s="117" t="s">
        <v>568</v>
      </c>
      <c r="D796" s="122" t="s">
        <v>574</v>
      </c>
      <c r="E796" s="1843">
        <v>40382</v>
      </c>
      <c r="F796" s="107">
        <v>0</v>
      </c>
      <c r="G796" s="70"/>
      <c r="H796" s="147"/>
      <c r="I796" s="7" t="s">
        <v>66</v>
      </c>
      <c r="J796" s="7" t="s">
        <v>575</v>
      </c>
      <c r="L796" s="159" t="s">
        <v>5632</v>
      </c>
    </row>
    <row r="797" spans="2:12" ht="26.4" hidden="1" x14ac:dyDescent="0.3">
      <c r="B797" s="7">
        <f t="shared" si="12"/>
        <v>793</v>
      </c>
      <c r="C797" s="7" t="s">
        <v>705</v>
      </c>
      <c r="D797" s="86" t="s">
        <v>707</v>
      </c>
      <c r="E797" s="318">
        <v>40381</v>
      </c>
      <c r="F797" s="107">
        <v>0</v>
      </c>
      <c r="G797" s="1799"/>
      <c r="H797" s="7"/>
      <c r="I797" s="7" t="s">
        <v>66</v>
      </c>
      <c r="J797" s="1799" t="s">
        <v>553</v>
      </c>
      <c r="L797" s="159" t="s">
        <v>5632</v>
      </c>
    </row>
    <row r="798" spans="2:12" ht="26.4" hidden="1" x14ac:dyDescent="0.3">
      <c r="B798" s="7">
        <f t="shared" si="12"/>
        <v>794</v>
      </c>
      <c r="C798" s="7" t="s">
        <v>706</v>
      </c>
      <c r="D798" s="86" t="s">
        <v>708</v>
      </c>
      <c r="E798" s="318">
        <v>40382</v>
      </c>
      <c r="F798" s="107">
        <v>0</v>
      </c>
      <c r="G798" s="1799"/>
      <c r="H798" s="7"/>
      <c r="I798" s="7" t="s">
        <v>66</v>
      </c>
      <c r="J798" s="1799" t="s">
        <v>553</v>
      </c>
      <c r="L798" s="159" t="s">
        <v>5632</v>
      </c>
    </row>
    <row r="799" spans="2:12" s="1597" customFormat="1" ht="39.6" hidden="1" x14ac:dyDescent="0.3">
      <c r="B799" s="7">
        <f t="shared" si="12"/>
        <v>795</v>
      </c>
      <c r="C799" s="1588" t="s">
        <v>235</v>
      </c>
      <c r="D799" s="1603" t="s">
        <v>4866</v>
      </c>
      <c r="E799" s="1650" t="s">
        <v>5450</v>
      </c>
      <c r="F799" s="1634">
        <v>0</v>
      </c>
      <c r="G799" s="1588"/>
      <c r="H799" s="1588"/>
      <c r="I799" s="1588" t="s">
        <v>70</v>
      </c>
      <c r="J799" s="1802" t="s">
        <v>771</v>
      </c>
      <c r="K799" s="1881"/>
      <c r="L799" s="1881" t="s">
        <v>5633</v>
      </c>
    </row>
    <row r="800" spans="2:12" s="1597" customFormat="1" ht="26.4" hidden="1" x14ac:dyDescent="0.3">
      <c r="B800" s="7">
        <f t="shared" si="12"/>
        <v>796</v>
      </c>
      <c r="C800" s="1588" t="s">
        <v>235</v>
      </c>
      <c r="D800" s="1649" t="s">
        <v>775</v>
      </c>
      <c r="E800" s="1650" t="s">
        <v>5450</v>
      </c>
      <c r="F800" s="1634">
        <v>0</v>
      </c>
      <c r="G800" s="1588"/>
      <c r="H800" s="1588"/>
      <c r="I800" s="1588" t="s">
        <v>70</v>
      </c>
      <c r="J800" s="1802" t="s">
        <v>772</v>
      </c>
      <c r="K800" s="1881"/>
      <c r="L800" s="1881" t="s">
        <v>5633</v>
      </c>
    </row>
    <row r="801" spans="2:12" s="1597" customFormat="1" ht="26.4" hidden="1" x14ac:dyDescent="0.3">
      <c r="B801" s="7">
        <f t="shared" si="12"/>
        <v>797</v>
      </c>
      <c r="C801" s="1588" t="s">
        <v>235</v>
      </c>
      <c r="D801" s="1649" t="s">
        <v>775</v>
      </c>
      <c r="E801" s="1650" t="s">
        <v>5450</v>
      </c>
      <c r="F801" s="1634">
        <v>0</v>
      </c>
      <c r="G801" s="1588"/>
      <c r="H801" s="1588"/>
      <c r="I801" s="1588" t="s">
        <v>70</v>
      </c>
      <c r="J801" s="1802" t="s">
        <v>772</v>
      </c>
      <c r="K801" s="1881"/>
      <c r="L801" s="1881" t="s">
        <v>5633</v>
      </c>
    </row>
    <row r="802" spans="2:12" s="1597" customFormat="1" ht="26.4" hidden="1" x14ac:dyDescent="0.3">
      <c r="B802" s="7">
        <f t="shared" si="12"/>
        <v>798</v>
      </c>
      <c r="C802" s="1588" t="s">
        <v>235</v>
      </c>
      <c r="D802" s="1649" t="s">
        <v>775</v>
      </c>
      <c r="E802" s="1650" t="s">
        <v>5450</v>
      </c>
      <c r="F802" s="1634">
        <v>0</v>
      </c>
      <c r="G802" s="1588"/>
      <c r="H802" s="1588"/>
      <c r="I802" s="1588" t="s">
        <v>70</v>
      </c>
      <c r="J802" s="1802" t="s">
        <v>772</v>
      </c>
      <c r="K802" s="1881"/>
      <c r="L802" s="1881" t="s">
        <v>5633</v>
      </c>
    </row>
    <row r="803" spans="2:12" s="1597" customFormat="1" ht="26.4" hidden="1" x14ac:dyDescent="0.3">
      <c r="B803" s="7">
        <f t="shared" si="12"/>
        <v>799</v>
      </c>
      <c r="C803" s="1588" t="s">
        <v>235</v>
      </c>
      <c r="D803" s="1649" t="s">
        <v>775</v>
      </c>
      <c r="E803" s="1650" t="s">
        <v>5450</v>
      </c>
      <c r="F803" s="1634">
        <v>0</v>
      </c>
      <c r="G803" s="1588"/>
      <c r="H803" s="1588"/>
      <c r="I803" s="1588" t="s">
        <v>70</v>
      </c>
      <c r="J803" s="1802" t="s">
        <v>772</v>
      </c>
      <c r="K803" s="1881"/>
      <c r="L803" s="1881" t="s">
        <v>5633</v>
      </c>
    </row>
    <row r="804" spans="2:12" s="1597" customFormat="1" ht="39.6" hidden="1" x14ac:dyDescent="0.3">
      <c r="B804" s="7">
        <f t="shared" si="12"/>
        <v>800</v>
      </c>
      <c r="C804" s="1588" t="s">
        <v>235</v>
      </c>
      <c r="D804" s="1649" t="s">
        <v>775</v>
      </c>
      <c r="E804" s="1650" t="s">
        <v>5450</v>
      </c>
      <c r="F804" s="1634">
        <v>0</v>
      </c>
      <c r="G804" s="1588"/>
      <c r="H804" s="1588"/>
      <c r="I804" s="1588" t="s">
        <v>70</v>
      </c>
      <c r="J804" s="1802" t="s">
        <v>776</v>
      </c>
      <c r="K804" s="1881"/>
      <c r="L804" s="1881" t="s">
        <v>5633</v>
      </c>
    </row>
    <row r="805" spans="2:12" s="1597" customFormat="1" ht="39.6" hidden="1" x14ac:dyDescent="0.3">
      <c r="B805" s="7">
        <f t="shared" si="12"/>
        <v>801</v>
      </c>
      <c r="C805" s="1588" t="s">
        <v>235</v>
      </c>
      <c r="D805" s="1649" t="s">
        <v>775</v>
      </c>
      <c r="E805" s="1650" t="s">
        <v>5450</v>
      </c>
      <c r="F805" s="1634">
        <v>0</v>
      </c>
      <c r="G805" s="1588"/>
      <c r="H805" s="1588"/>
      <c r="I805" s="1588" t="s">
        <v>70</v>
      </c>
      <c r="J805" s="1802" t="s">
        <v>776</v>
      </c>
      <c r="K805" s="1881"/>
      <c r="L805" s="1881" t="s">
        <v>5633</v>
      </c>
    </row>
    <row r="806" spans="2:12" s="1597" customFormat="1" ht="26.4" hidden="1" x14ac:dyDescent="0.3">
      <c r="B806" s="7">
        <f t="shared" si="12"/>
        <v>802</v>
      </c>
      <c r="C806" s="1588" t="s">
        <v>235</v>
      </c>
      <c r="D806" s="1649" t="s">
        <v>965</v>
      </c>
      <c r="E806" s="1650" t="s">
        <v>5450</v>
      </c>
      <c r="F806" s="1634">
        <v>0</v>
      </c>
      <c r="G806" s="1588"/>
      <c r="H806" s="1588"/>
      <c r="I806" s="1588" t="s">
        <v>70</v>
      </c>
      <c r="J806" s="1802" t="s">
        <v>777</v>
      </c>
      <c r="K806" s="1881"/>
      <c r="L806" s="1881" t="s">
        <v>5633</v>
      </c>
    </row>
    <row r="807" spans="2:12" s="1597" customFormat="1" ht="39.6" hidden="1" x14ac:dyDescent="0.3">
      <c r="B807" s="7">
        <f t="shared" si="12"/>
        <v>803</v>
      </c>
      <c r="C807" s="1588" t="s">
        <v>235</v>
      </c>
      <c r="D807" s="1603" t="s">
        <v>781</v>
      </c>
      <c r="E807" s="1650" t="s">
        <v>5450</v>
      </c>
      <c r="F807" s="1634">
        <v>0</v>
      </c>
      <c r="G807" s="1588"/>
      <c r="H807" s="1588"/>
      <c r="I807" s="1588" t="s">
        <v>70</v>
      </c>
      <c r="J807" s="1802" t="s">
        <v>782</v>
      </c>
      <c r="K807" s="1881"/>
      <c r="L807" s="1881" t="s">
        <v>5633</v>
      </c>
    </row>
    <row r="808" spans="2:12" s="1597" customFormat="1" ht="39.6" hidden="1" x14ac:dyDescent="0.3">
      <c r="B808" s="7">
        <f t="shared" si="12"/>
        <v>804</v>
      </c>
      <c r="C808" s="1588" t="s">
        <v>235</v>
      </c>
      <c r="D808" s="1603" t="s">
        <v>768</v>
      </c>
      <c r="E808" s="1650" t="s">
        <v>5450</v>
      </c>
      <c r="F808" s="1634">
        <v>0</v>
      </c>
      <c r="G808" s="1588"/>
      <c r="H808" s="1588"/>
      <c r="I808" s="1588" t="s">
        <v>70</v>
      </c>
      <c r="J808" s="1802" t="s">
        <v>783</v>
      </c>
      <c r="K808" s="1881"/>
      <c r="L808" s="1881" t="s">
        <v>5633</v>
      </c>
    </row>
    <row r="809" spans="2:12" s="1597" customFormat="1" ht="39.6" hidden="1" x14ac:dyDescent="0.3">
      <c r="B809" s="7">
        <f t="shared" si="12"/>
        <v>805</v>
      </c>
      <c r="C809" s="1588" t="s">
        <v>235</v>
      </c>
      <c r="D809" s="1649" t="s">
        <v>965</v>
      </c>
      <c r="E809" s="1650" t="s">
        <v>5450</v>
      </c>
      <c r="F809" s="1634">
        <v>0</v>
      </c>
      <c r="G809" s="1588"/>
      <c r="H809" s="1588"/>
      <c r="I809" s="1588" t="s">
        <v>70</v>
      </c>
      <c r="J809" s="1802" t="s">
        <v>1030</v>
      </c>
      <c r="K809" s="1881"/>
      <c r="L809" s="1881" t="s">
        <v>5633</v>
      </c>
    </row>
    <row r="810" spans="2:12" s="1597" customFormat="1" hidden="1" x14ac:dyDescent="0.3">
      <c r="B810" s="7">
        <f t="shared" si="12"/>
        <v>806</v>
      </c>
      <c r="C810" s="1588" t="s">
        <v>235</v>
      </c>
      <c r="D810" s="1649" t="s">
        <v>4877</v>
      </c>
      <c r="E810" s="1650" t="s">
        <v>5450</v>
      </c>
      <c r="F810" s="1634">
        <v>0</v>
      </c>
      <c r="G810" s="1588"/>
      <c r="H810" s="1588"/>
      <c r="I810" s="1588"/>
      <c r="J810" s="1802"/>
      <c r="K810" s="1881"/>
      <c r="L810" s="1881" t="s">
        <v>5633</v>
      </c>
    </row>
    <row r="811" spans="2:12" s="1597" customFormat="1" hidden="1" x14ac:dyDescent="0.3">
      <c r="B811" s="7">
        <f t="shared" si="12"/>
        <v>807</v>
      </c>
      <c r="C811" s="1588" t="s">
        <v>235</v>
      </c>
      <c r="D811" s="1649" t="s">
        <v>4887</v>
      </c>
      <c r="E811" s="1650" t="s">
        <v>5450</v>
      </c>
      <c r="F811" s="1634">
        <v>0</v>
      </c>
      <c r="G811" s="1588"/>
      <c r="H811" s="1588"/>
      <c r="I811" s="1588" t="s">
        <v>540</v>
      </c>
      <c r="J811" s="1802" t="s">
        <v>2320</v>
      </c>
      <c r="K811" s="1881"/>
      <c r="L811" s="1881" t="s">
        <v>5633</v>
      </c>
    </row>
    <row r="812" spans="2:12" s="1597" customFormat="1" hidden="1" x14ac:dyDescent="0.3">
      <c r="B812" s="7">
        <f t="shared" si="12"/>
        <v>808</v>
      </c>
      <c r="C812" s="1588" t="s">
        <v>235</v>
      </c>
      <c r="D812" s="1649" t="s">
        <v>4887</v>
      </c>
      <c r="E812" s="1650" t="s">
        <v>5450</v>
      </c>
      <c r="F812" s="1634">
        <v>0</v>
      </c>
      <c r="G812" s="1588"/>
      <c r="H812" s="1588"/>
      <c r="I812" s="1588" t="s">
        <v>540</v>
      </c>
      <c r="J812" s="1802" t="s">
        <v>2320</v>
      </c>
      <c r="K812" s="1881"/>
      <c r="L812" s="1881" t="s">
        <v>5633</v>
      </c>
    </row>
    <row r="813" spans="2:12" s="1597" customFormat="1" hidden="1" x14ac:dyDescent="0.3">
      <c r="B813" s="7">
        <f t="shared" si="12"/>
        <v>809</v>
      </c>
      <c r="C813" s="1588" t="s">
        <v>235</v>
      </c>
      <c r="D813" s="1649" t="s">
        <v>4887</v>
      </c>
      <c r="E813" s="1650" t="s">
        <v>5450</v>
      </c>
      <c r="F813" s="1634">
        <v>0</v>
      </c>
      <c r="G813" s="1588"/>
      <c r="H813" s="1588"/>
      <c r="I813" s="1588" t="s">
        <v>540</v>
      </c>
      <c r="J813" s="1802" t="s">
        <v>2320</v>
      </c>
      <c r="K813" s="1881"/>
      <c r="L813" s="1881" t="s">
        <v>5633</v>
      </c>
    </row>
    <row r="814" spans="2:12" s="1597" customFormat="1" hidden="1" x14ac:dyDescent="0.3">
      <c r="B814" s="7">
        <f t="shared" si="12"/>
        <v>810</v>
      </c>
      <c r="C814" s="1588" t="s">
        <v>235</v>
      </c>
      <c r="D814" s="1649" t="s">
        <v>4887</v>
      </c>
      <c r="E814" s="1650" t="s">
        <v>5450</v>
      </c>
      <c r="F814" s="1634">
        <v>0</v>
      </c>
      <c r="G814" s="1588"/>
      <c r="H814" s="1588"/>
      <c r="I814" s="1588" t="s">
        <v>540</v>
      </c>
      <c r="J814" s="1802" t="s">
        <v>2320</v>
      </c>
      <c r="K814" s="1881"/>
      <c r="L814" s="1881" t="s">
        <v>5633</v>
      </c>
    </row>
    <row r="815" spans="2:12" s="1597" customFormat="1" hidden="1" x14ac:dyDescent="0.3">
      <c r="B815" s="7">
        <f t="shared" si="12"/>
        <v>811</v>
      </c>
      <c r="C815" s="1588" t="s">
        <v>235</v>
      </c>
      <c r="D815" s="1649" t="s">
        <v>4887</v>
      </c>
      <c r="E815" s="1650" t="s">
        <v>5450</v>
      </c>
      <c r="F815" s="1634">
        <v>0</v>
      </c>
      <c r="G815" s="1588"/>
      <c r="H815" s="1588"/>
      <c r="I815" s="1588" t="s">
        <v>540</v>
      </c>
      <c r="J815" s="1802" t="s">
        <v>2320</v>
      </c>
      <c r="K815" s="1881"/>
      <c r="L815" s="1881" t="s">
        <v>5633</v>
      </c>
    </row>
    <row r="816" spans="2:12" s="1597" customFormat="1" hidden="1" x14ac:dyDescent="0.3">
      <c r="B816" s="7">
        <f t="shared" si="12"/>
        <v>812</v>
      </c>
      <c r="C816" s="1588" t="s">
        <v>235</v>
      </c>
      <c r="D816" s="1649" t="s">
        <v>4887</v>
      </c>
      <c r="E816" s="1650" t="s">
        <v>5450</v>
      </c>
      <c r="F816" s="1634">
        <v>0</v>
      </c>
      <c r="G816" s="1588"/>
      <c r="H816" s="1588"/>
      <c r="I816" s="1588" t="s">
        <v>540</v>
      </c>
      <c r="J816" s="1802" t="s">
        <v>2320</v>
      </c>
      <c r="K816" s="1881"/>
      <c r="L816" s="1881" t="s">
        <v>5633</v>
      </c>
    </row>
    <row r="817" spans="2:12" s="1597" customFormat="1" hidden="1" x14ac:dyDescent="0.3">
      <c r="B817" s="7">
        <f t="shared" si="12"/>
        <v>813</v>
      </c>
      <c r="C817" s="1588" t="s">
        <v>235</v>
      </c>
      <c r="D817" s="1649" t="s">
        <v>4887</v>
      </c>
      <c r="E817" s="1650" t="s">
        <v>5450</v>
      </c>
      <c r="F817" s="1634">
        <v>0</v>
      </c>
      <c r="G817" s="1588"/>
      <c r="H817" s="1588"/>
      <c r="I817" s="1588" t="s">
        <v>540</v>
      </c>
      <c r="J817" s="1802" t="s">
        <v>2320</v>
      </c>
      <c r="K817" s="1881"/>
      <c r="L817" s="1881" t="s">
        <v>5633</v>
      </c>
    </row>
    <row r="818" spans="2:12" s="1597" customFormat="1" hidden="1" x14ac:dyDescent="0.3">
      <c r="B818" s="7">
        <f t="shared" si="12"/>
        <v>814</v>
      </c>
      <c r="C818" s="1588" t="s">
        <v>235</v>
      </c>
      <c r="D818" s="1649" t="s">
        <v>4887</v>
      </c>
      <c r="E818" s="1650" t="s">
        <v>5450</v>
      </c>
      <c r="F818" s="1634">
        <v>0</v>
      </c>
      <c r="G818" s="1588"/>
      <c r="H818" s="1588"/>
      <c r="I818" s="1588" t="s">
        <v>540</v>
      </c>
      <c r="J818" s="1802" t="s">
        <v>2320</v>
      </c>
      <c r="K818" s="1881"/>
      <c r="L818" s="1881" t="s">
        <v>5633</v>
      </c>
    </row>
    <row r="819" spans="2:12" s="1597" customFormat="1" hidden="1" x14ac:dyDescent="0.3">
      <c r="B819" s="7">
        <f t="shared" si="12"/>
        <v>815</v>
      </c>
      <c r="C819" s="1588" t="s">
        <v>235</v>
      </c>
      <c r="D819" s="1649" t="s">
        <v>4887</v>
      </c>
      <c r="E819" s="1650" t="s">
        <v>5450</v>
      </c>
      <c r="F819" s="1634">
        <v>0</v>
      </c>
      <c r="G819" s="1588"/>
      <c r="H819" s="1588"/>
      <c r="I819" s="1588" t="s">
        <v>540</v>
      </c>
      <c r="J819" s="1802" t="s">
        <v>2320</v>
      </c>
      <c r="K819" s="1881"/>
      <c r="L819" s="1881" t="s">
        <v>5633</v>
      </c>
    </row>
    <row r="820" spans="2:12" s="1597" customFormat="1" hidden="1" x14ac:dyDescent="0.3">
      <c r="B820" s="7">
        <f t="shared" si="12"/>
        <v>816</v>
      </c>
      <c r="C820" s="1588" t="s">
        <v>235</v>
      </c>
      <c r="D820" s="1649" t="s">
        <v>4887</v>
      </c>
      <c r="E820" s="1650" t="s">
        <v>5450</v>
      </c>
      <c r="F820" s="1634">
        <v>0</v>
      </c>
      <c r="G820" s="1588"/>
      <c r="H820" s="1588"/>
      <c r="I820" s="1588" t="s">
        <v>540</v>
      </c>
      <c r="J820" s="1802" t="s">
        <v>2320</v>
      </c>
      <c r="K820" s="1881"/>
      <c r="L820" s="1881" t="s">
        <v>5633</v>
      </c>
    </row>
    <row r="821" spans="2:12" s="1597" customFormat="1" hidden="1" x14ac:dyDescent="0.3">
      <c r="B821" s="7">
        <f t="shared" si="12"/>
        <v>817</v>
      </c>
      <c r="C821" s="1588" t="s">
        <v>235</v>
      </c>
      <c r="D821" s="1649" t="s">
        <v>4887</v>
      </c>
      <c r="E821" s="1650" t="s">
        <v>5450</v>
      </c>
      <c r="F821" s="1634">
        <v>0</v>
      </c>
      <c r="G821" s="1588"/>
      <c r="H821" s="1588"/>
      <c r="I821" s="1588" t="s">
        <v>540</v>
      </c>
      <c r="J821" s="1802" t="s">
        <v>2320</v>
      </c>
      <c r="K821" s="1881"/>
      <c r="L821" s="1881" t="s">
        <v>5633</v>
      </c>
    </row>
    <row r="822" spans="2:12" s="1597" customFormat="1" hidden="1" x14ac:dyDescent="0.3">
      <c r="B822" s="7">
        <f t="shared" si="12"/>
        <v>818</v>
      </c>
      <c r="C822" s="1588" t="s">
        <v>235</v>
      </c>
      <c r="D822" s="1649" t="s">
        <v>4887</v>
      </c>
      <c r="E822" s="1650" t="s">
        <v>5450</v>
      </c>
      <c r="F822" s="1634">
        <v>0</v>
      </c>
      <c r="G822" s="1588"/>
      <c r="H822" s="1588"/>
      <c r="I822" s="1588" t="s">
        <v>540</v>
      </c>
      <c r="J822" s="1802" t="s">
        <v>2320</v>
      </c>
      <c r="K822" s="1881"/>
      <c r="L822" s="1881" t="s">
        <v>5633</v>
      </c>
    </row>
    <row r="823" spans="2:12" s="1597" customFormat="1" hidden="1" x14ac:dyDescent="0.3">
      <c r="B823" s="7">
        <f t="shared" si="12"/>
        <v>819</v>
      </c>
      <c r="C823" s="1588" t="s">
        <v>235</v>
      </c>
      <c r="D823" s="1649" t="s">
        <v>4887</v>
      </c>
      <c r="E823" s="1650" t="s">
        <v>5450</v>
      </c>
      <c r="F823" s="1634">
        <v>0</v>
      </c>
      <c r="G823" s="1588"/>
      <c r="H823" s="1588"/>
      <c r="I823" s="1588" t="s">
        <v>540</v>
      </c>
      <c r="J823" s="1802" t="s">
        <v>2320</v>
      </c>
      <c r="K823" s="1881"/>
      <c r="L823" s="1881" t="s">
        <v>5633</v>
      </c>
    </row>
    <row r="824" spans="2:12" s="1597" customFormat="1" hidden="1" x14ac:dyDescent="0.3">
      <c r="B824" s="7">
        <f t="shared" si="12"/>
        <v>820</v>
      </c>
      <c r="C824" s="1588" t="s">
        <v>235</v>
      </c>
      <c r="D824" s="1649" t="s">
        <v>4887</v>
      </c>
      <c r="E824" s="1650" t="s">
        <v>5450</v>
      </c>
      <c r="F824" s="1634">
        <v>0</v>
      </c>
      <c r="G824" s="1588"/>
      <c r="H824" s="1588"/>
      <c r="I824" s="1588" t="s">
        <v>540</v>
      </c>
      <c r="J824" s="1802" t="s">
        <v>2320</v>
      </c>
      <c r="K824" s="1881"/>
      <c r="L824" s="1881" t="s">
        <v>5633</v>
      </c>
    </row>
    <row r="825" spans="2:12" s="1597" customFormat="1" hidden="1" x14ac:dyDescent="0.3">
      <c r="B825" s="7">
        <f t="shared" si="12"/>
        <v>821</v>
      </c>
      <c r="C825" s="1588" t="s">
        <v>235</v>
      </c>
      <c r="D825" s="1649" t="s">
        <v>4887</v>
      </c>
      <c r="E825" s="1650" t="s">
        <v>5450</v>
      </c>
      <c r="F825" s="1634">
        <v>0</v>
      </c>
      <c r="G825" s="1588"/>
      <c r="H825" s="1588"/>
      <c r="I825" s="1588" t="s">
        <v>540</v>
      </c>
      <c r="J825" s="1802" t="s">
        <v>2320</v>
      </c>
      <c r="K825" s="1881"/>
      <c r="L825" s="1881" t="s">
        <v>5633</v>
      </c>
    </row>
    <row r="826" spans="2:12" s="1597" customFormat="1" hidden="1" x14ac:dyDescent="0.3">
      <c r="B826" s="7">
        <f t="shared" si="12"/>
        <v>822</v>
      </c>
      <c r="C826" s="1588" t="s">
        <v>235</v>
      </c>
      <c r="D826" s="1649" t="s">
        <v>4887</v>
      </c>
      <c r="E826" s="1650" t="s">
        <v>5450</v>
      </c>
      <c r="F826" s="1634">
        <v>0</v>
      </c>
      <c r="G826" s="1588"/>
      <c r="H826" s="1588"/>
      <c r="I826" s="1588"/>
      <c r="J826" s="1802"/>
      <c r="K826" s="1881"/>
      <c r="L826" s="1881" t="s">
        <v>5633</v>
      </c>
    </row>
    <row r="827" spans="2:12" s="1597" customFormat="1" hidden="1" x14ac:dyDescent="0.3">
      <c r="B827" s="7">
        <f t="shared" si="12"/>
        <v>823</v>
      </c>
      <c r="C827" s="1588" t="s">
        <v>235</v>
      </c>
      <c r="D827" s="1649" t="s">
        <v>4887</v>
      </c>
      <c r="E827" s="1650" t="s">
        <v>5450</v>
      </c>
      <c r="F827" s="1634">
        <v>0</v>
      </c>
      <c r="G827" s="1588"/>
      <c r="H827" s="1588"/>
      <c r="I827" s="1588"/>
      <c r="J827" s="1802"/>
      <c r="K827" s="1881"/>
      <c r="L827" s="1881" t="s">
        <v>5633</v>
      </c>
    </row>
    <row r="828" spans="2:12" s="1597" customFormat="1" hidden="1" x14ac:dyDescent="0.3">
      <c r="B828" s="7">
        <f t="shared" si="12"/>
        <v>824</v>
      </c>
      <c r="C828" s="1588" t="s">
        <v>235</v>
      </c>
      <c r="D828" s="1649" t="s">
        <v>4888</v>
      </c>
      <c r="E828" s="1650" t="s">
        <v>5450</v>
      </c>
      <c r="F828" s="1634">
        <v>0</v>
      </c>
      <c r="G828" s="1588"/>
      <c r="H828" s="1588"/>
      <c r="I828" s="1588"/>
      <c r="J828" s="1802"/>
      <c r="K828" s="1881"/>
      <c r="L828" s="1881" t="s">
        <v>5633</v>
      </c>
    </row>
    <row r="829" spans="2:12" s="1597" customFormat="1" hidden="1" x14ac:dyDescent="0.3">
      <c r="B829" s="7">
        <f t="shared" si="12"/>
        <v>825</v>
      </c>
      <c r="C829" s="1588" t="s">
        <v>235</v>
      </c>
      <c r="D829" s="1649" t="s">
        <v>4888</v>
      </c>
      <c r="E829" s="1650" t="s">
        <v>5450</v>
      </c>
      <c r="F829" s="1634">
        <v>0</v>
      </c>
      <c r="G829" s="1588"/>
      <c r="H829" s="1588"/>
      <c r="I829" s="1588"/>
      <c r="J829" s="1802"/>
      <c r="K829" s="1881"/>
      <c r="L829" s="1881" t="s">
        <v>5633</v>
      </c>
    </row>
    <row r="830" spans="2:12" s="1597" customFormat="1" ht="39.6" hidden="1" x14ac:dyDescent="0.3">
      <c r="B830" s="7">
        <f t="shared" si="12"/>
        <v>826</v>
      </c>
      <c r="C830" s="1588" t="s">
        <v>235</v>
      </c>
      <c r="D830" s="1603" t="s">
        <v>79</v>
      </c>
      <c r="E830" s="1650" t="s">
        <v>5450</v>
      </c>
      <c r="F830" s="1634">
        <v>0</v>
      </c>
      <c r="G830" s="1802" t="s">
        <v>724</v>
      </c>
      <c r="H830" s="1802" t="s">
        <v>5434</v>
      </c>
      <c r="I830" s="1588" t="s">
        <v>70</v>
      </c>
      <c r="J830" s="1802" t="s">
        <v>5429</v>
      </c>
      <c r="K830" s="1881"/>
      <c r="L830" s="1881" t="s">
        <v>5633</v>
      </c>
    </row>
    <row r="831" spans="2:12" s="1597" customFormat="1" ht="39.6" hidden="1" x14ac:dyDescent="0.3">
      <c r="B831" s="7">
        <f t="shared" si="12"/>
        <v>827</v>
      </c>
      <c r="C831" s="1588" t="s">
        <v>235</v>
      </c>
      <c r="D831" s="1603" t="s">
        <v>82</v>
      </c>
      <c r="E831" s="1650" t="s">
        <v>5450</v>
      </c>
      <c r="F831" s="1634">
        <v>0</v>
      </c>
      <c r="G831" s="1802" t="s">
        <v>459</v>
      </c>
      <c r="H831" s="1588"/>
      <c r="I831" s="1588" t="s">
        <v>70</v>
      </c>
      <c r="J831" s="1802" t="s">
        <v>5429</v>
      </c>
      <c r="K831" s="1881"/>
      <c r="L831" s="1881" t="s">
        <v>5633</v>
      </c>
    </row>
    <row r="832" spans="2:12" ht="26.4" hidden="1" x14ac:dyDescent="0.3">
      <c r="B832" s="7">
        <f t="shared" si="12"/>
        <v>828</v>
      </c>
      <c r="C832" s="1814" t="s">
        <v>754</v>
      </c>
      <c r="D832" s="144" t="s">
        <v>79</v>
      </c>
      <c r="E832" s="318" t="s">
        <v>5450</v>
      </c>
      <c r="F832" s="107">
        <v>0</v>
      </c>
      <c r="G832" s="1827" t="s">
        <v>755</v>
      </c>
      <c r="H832" s="1827" t="s">
        <v>756</v>
      </c>
      <c r="I832" s="1814" t="s">
        <v>70</v>
      </c>
      <c r="J832" s="1827" t="s">
        <v>249</v>
      </c>
      <c r="L832" s="159" t="s">
        <v>5633</v>
      </c>
    </row>
    <row r="833" spans="2:12" ht="26.4" hidden="1" x14ac:dyDescent="0.3">
      <c r="B833" s="7">
        <f t="shared" si="12"/>
        <v>829</v>
      </c>
      <c r="C833" s="1814" t="s">
        <v>754</v>
      </c>
      <c r="D833" s="144" t="s">
        <v>82</v>
      </c>
      <c r="E833" s="318" t="s">
        <v>5450</v>
      </c>
      <c r="F833" s="107">
        <v>0</v>
      </c>
      <c r="G833" s="1827" t="s">
        <v>757</v>
      </c>
      <c r="H833" s="1814"/>
      <c r="I833" s="1814" t="s">
        <v>70</v>
      </c>
      <c r="J833" s="1827" t="s">
        <v>758</v>
      </c>
      <c r="L833" s="159" t="s">
        <v>5633</v>
      </c>
    </row>
    <row r="834" spans="2:12" s="1597" customFormat="1" hidden="1" x14ac:dyDescent="0.3">
      <c r="B834" s="7">
        <f t="shared" si="12"/>
        <v>830</v>
      </c>
      <c r="C834" s="1588" t="s">
        <v>235</v>
      </c>
      <c r="D834" s="1603" t="s">
        <v>55</v>
      </c>
      <c r="E834" s="1650" t="s">
        <v>5450</v>
      </c>
      <c r="F834" s="1634">
        <v>0</v>
      </c>
      <c r="G834" s="1802" t="s">
        <v>4875</v>
      </c>
      <c r="H834" s="1588"/>
      <c r="I834" s="1588" t="s">
        <v>70</v>
      </c>
      <c r="J834" s="1802" t="s">
        <v>4316</v>
      </c>
      <c r="K834" s="1881"/>
      <c r="L834" s="1881" t="s">
        <v>5633</v>
      </c>
    </row>
    <row r="835" spans="2:12" hidden="1" x14ac:dyDescent="0.3">
      <c r="B835" s="7">
        <f t="shared" si="12"/>
        <v>831</v>
      </c>
      <c r="C835" s="1814" t="s">
        <v>4876</v>
      </c>
      <c r="D835" s="144" t="s">
        <v>55</v>
      </c>
      <c r="E835" s="318" t="s">
        <v>5450</v>
      </c>
      <c r="F835" s="107">
        <v>0</v>
      </c>
      <c r="G835" s="1827"/>
      <c r="H835" s="1814"/>
      <c r="I835" s="1814"/>
      <c r="J835" s="1827"/>
      <c r="L835" s="159" t="s">
        <v>5633</v>
      </c>
    </row>
    <row r="836" spans="2:12" s="1597" customFormat="1" ht="39.6" hidden="1" x14ac:dyDescent="0.3">
      <c r="B836" s="7">
        <f t="shared" si="12"/>
        <v>832</v>
      </c>
      <c r="C836" s="1588" t="s">
        <v>235</v>
      </c>
      <c r="D836" s="1603" t="s">
        <v>124</v>
      </c>
      <c r="E836" s="1650" t="s">
        <v>5450</v>
      </c>
      <c r="F836" s="1634">
        <v>0</v>
      </c>
      <c r="G836" s="1802" t="s">
        <v>764</v>
      </c>
      <c r="H836" s="1802"/>
      <c r="I836" s="1588" t="s">
        <v>70</v>
      </c>
      <c r="J836" s="1802" t="s">
        <v>2320</v>
      </c>
      <c r="K836" s="1881"/>
      <c r="L836" s="1881" t="s">
        <v>5633</v>
      </c>
    </row>
    <row r="837" spans="2:12" s="1597" customFormat="1" ht="26.4" hidden="1" x14ac:dyDescent="0.3">
      <c r="B837" s="7">
        <f t="shared" si="12"/>
        <v>833</v>
      </c>
      <c r="C837" s="1588" t="s">
        <v>235</v>
      </c>
      <c r="D837" s="1603" t="s">
        <v>82</v>
      </c>
      <c r="E837" s="1650" t="s">
        <v>5450</v>
      </c>
      <c r="F837" s="1634">
        <v>0</v>
      </c>
      <c r="G837" s="1802" t="s">
        <v>459</v>
      </c>
      <c r="H837" s="1588"/>
      <c r="I837" s="1588" t="s">
        <v>540</v>
      </c>
      <c r="J837" s="1802" t="s">
        <v>779</v>
      </c>
      <c r="K837" s="1881"/>
      <c r="L837" s="1881" t="s">
        <v>5633</v>
      </c>
    </row>
    <row r="838" spans="2:12" s="1597" customFormat="1" ht="52.8" hidden="1" x14ac:dyDescent="0.3">
      <c r="B838" s="7">
        <f t="shared" si="12"/>
        <v>834</v>
      </c>
      <c r="C838" s="1588" t="s">
        <v>235</v>
      </c>
      <c r="D838" s="1603" t="s">
        <v>747</v>
      </c>
      <c r="E838" s="1650" t="s">
        <v>5450</v>
      </c>
      <c r="F838" s="1634">
        <v>0</v>
      </c>
      <c r="G838" s="1588"/>
      <c r="H838" s="1588"/>
      <c r="I838" s="1588" t="s">
        <v>70</v>
      </c>
      <c r="J838" s="1802" t="s">
        <v>748</v>
      </c>
      <c r="K838" s="1881"/>
      <c r="L838" s="1881" t="s">
        <v>5633</v>
      </c>
    </row>
    <row r="839" spans="2:12" s="1597" customFormat="1" hidden="1" x14ac:dyDescent="0.3">
      <c r="B839" s="7">
        <f t="shared" ref="B839:B902" si="13">B838+1</f>
        <v>835</v>
      </c>
      <c r="C839" s="1594" t="s">
        <v>235</v>
      </c>
      <c r="D839" s="1609" t="s">
        <v>773</v>
      </c>
      <c r="E839" s="1650" t="s">
        <v>5450</v>
      </c>
      <c r="F839" s="1634">
        <v>0</v>
      </c>
      <c r="G839" s="1648"/>
      <c r="H839" s="1608"/>
      <c r="I839" s="1588" t="s">
        <v>70</v>
      </c>
      <c r="J839" s="1588" t="s">
        <v>774</v>
      </c>
      <c r="K839" s="1881"/>
      <c r="L839" s="1881" t="s">
        <v>5633</v>
      </c>
    </row>
    <row r="840" spans="2:12" s="1597" customFormat="1" hidden="1" x14ac:dyDescent="0.3">
      <c r="B840" s="7">
        <f t="shared" si="13"/>
        <v>836</v>
      </c>
      <c r="C840" s="1594" t="s">
        <v>235</v>
      </c>
      <c r="D840" s="1609" t="s">
        <v>773</v>
      </c>
      <c r="E840" s="1650" t="s">
        <v>5450</v>
      </c>
      <c r="F840" s="1634">
        <v>0</v>
      </c>
      <c r="G840" s="1648"/>
      <c r="H840" s="1608"/>
      <c r="I840" s="1588" t="s">
        <v>70</v>
      </c>
      <c r="J840" s="1588"/>
      <c r="K840" s="1881"/>
      <c r="L840" s="1881" t="s">
        <v>5633</v>
      </c>
    </row>
    <row r="841" spans="2:12" s="1597" customFormat="1" ht="39.6" hidden="1" x14ac:dyDescent="0.3">
      <c r="B841" s="7">
        <f t="shared" si="13"/>
        <v>837</v>
      </c>
      <c r="C841" s="1594" t="s">
        <v>235</v>
      </c>
      <c r="D841" s="1609" t="s">
        <v>778</v>
      </c>
      <c r="E841" s="1650" t="s">
        <v>5450</v>
      </c>
      <c r="F841" s="1634">
        <v>0</v>
      </c>
      <c r="G841" s="1648"/>
      <c r="H841" s="1608"/>
      <c r="I841" s="1588" t="s">
        <v>70</v>
      </c>
      <c r="J841" s="1802" t="s">
        <v>4867</v>
      </c>
      <c r="K841" s="1881"/>
      <c r="L841" s="1881" t="s">
        <v>5633</v>
      </c>
    </row>
    <row r="842" spans="2:12" s="1597" customFormat="1" ht="39.6" hidden="1" x14ac:dyDescent="0.3">
      <c r="B842" s="7">
        <f t="shared" si="13"/>
        <v>838</v>
      </c>
      <c r="C842" s="1594" t="s">
        <v>235</v>
      </c>
      <c r="D842" s="1609" t="s">
        <v>778</v>
      </c>
      <c r="E842" s="1650" t="s">
        <v>5450</v>
      </c>
      <c r="F842" s="1634">
        <v>0</v>
      </c>
      <c r="G842" s="1648"/>
      <c r="H842" s="1608"/>
      <c r="I842" s="1588" t="s">
        <v>70</v>
      </c>
      <c r="J842" s="1802" t="s">
        <v>4867</v>
      </c>
      <c r="K842" s="1881"/>
      <c r="L842" s="1881" t="s">
        <v>5633</v>
      </c>
    </row>
    <row r="843" spans="2:12" s="1597" customFormat="1" ht="39.6" hidden="1" x14ac:dyDescent="0.3">
      <c r="B843" s="7">
        <f t="shared" si="13"/>
        <v>839</v>
      </c>
      <c r="C843" s="1594" t="s">
        <v>235</v>
      </c>
      <c r="D843" s="1609" t="s">
        <v>778</v>
      </c>
      <c r="E843" s="1650" t="s">
        <v>5450</v>
      </c>
      <c r="F843" s="1634">
        <v>0</v>
      </c>
      <c r="G843" s="1648"/>
      <c r="H843" s="1608"/>
      <c r="I843" s="1588" t="s">
        <v>70</v>
      </c>
      <c r="J843" s="1802" t="s">
        <v>4867</v>
      </c>
      <c r="K843" s="1881"/>
      <c r="L843" s="1881" t="s">
        <v>5633</v>
      </c>
    </row>
    <row r="844" spans="2:12" s="1597" customFormat="1" hidden="1" x14ac:dyDescent="0.3">
      <c r="B844" s="7">
        <f t="shared" si="13"/>
        <v>840</v>
      </c>
      <c r="C844" s="1594" t="s">
        <v>235</v>
      </c>
      <c r="D844" s="1609" t="s">
        <v>778</v>
      </c>
      <c r="E844" s="1650" t="s">
        <v>5450</v>
      </c>
      <c r="F844" s="1634">
        <v>0</v>
      </c>
      <c r="G844" s="1648"/>
      <c r="H844" s="1608"/>
      <c r="I844" s="1588" t="s">
        <v>70</v>
      </c>
      <c r="J844" s="1588" t="s">
        <v>462</v>
      </c>
      <c r="K844" s="1881"/>
      <c r="L844" s="1881" t="s">
        <v>5633</v>
      </c>
    </row>
    <row r="845" spans="2:12" s="1597" customFormat="1" hidden="1" x14ac:dyDescent="0.3">
      <c r="B845" s="7">
        <f t="shared" si="13"/>
        <v>841</v>
      </c>
      <c r="C845" s="1594" t="s">
        <v>235</v>
      </c>
      <c r="D845" s="1609" t="s">
        <v>778</v>
      </c>
      <c r="E845" s="1650" t="s">
        <v>5450</v>
      </c>
      <c r="F845" s="1634">
        <v>0</v>
      </c>
      <c r="G845" s="1648"/>
      <c r="H845" s="1608"/>
      <c r="I845" s="1588" t="s">
        <v>70</v>
      </c>
      <c r="J845" s="1588" t="s">
        <v>462</v>
      </c>
      <c r="K845" s="1881"/>
      <c r="L845" s="1881" t="s">
        <v>5633</v>
      </c>
    </row>
    <row r="846" spans="2:12" s="1597" customFormat="1" hidden="1" x14ac:dyDescent="0.3">
      <c r="B846" s="7">
        <f t="shared" si="13"/>
        <v>842</v>
      </c>
      <c r="C846" s="1594" t="s">
        <v>235</v>
      </c>
      <c r="D846" s="1609" t="s">
        <v>778</v>
      </c>
      <c r="E846" s="1650" t="s">
        <v>5450</v>
      </c>
      <c r="F846" s="1634">
        <v>0</v>
      </c>
      <c r="G846" s="1648"/>
      <c r="H846" s="1608"/>
      <c r="I846" s="1588" t="s">
        <v>70</v>
      </c>
      <c r="J846" s="1588" t="s">
        <v>462</v>
      </c>
      <c r="K846" s="1881"/>
      <c r="L846" s="1881" t="s">
        <v>5633</v>
      </c>
    </row>
    <row r="847" spans="2:12" s="1597" customFormat="1" ht="39.6" hidden="1" x14ac:dyDescent="0.3">
      <c r="B847" s="7">
        <f t="shared" si="13"/>
        <v>843</v>
      </c>
      <c r="C847" s="1594" t="s">
        <v>235</v>
      </c>
      <c r="D847" s="1609" t="s">
        <v>4868</v>
      </c>
      <c r="E847" s="1650" t="s">
        <v>5450</v>
      </c>
      <c r="F847" s="1634">
        <v>0</v>
      </c>
      <c r="G847" s="1648"/>
      <c r="H847" s="1608"/>
      <c r="I847" s="1588" t="s">
        <v>70</v>
      </c>
      <c r="J847" s="1802" t="s">
        <v>4869</v>
      </c>
      <c r="K847" s="1881"/>
      <c r="L847" s="1881" t="s">
        <v>5633</v>
      </c>
    </row>
    <row r="848" spans="2:12" s="1597" customFormat="1" ht="39.6" hidden="1" x14ac:dyDescent="0.3">
      <c r="B848" s="7">
        <f t="shared" si="13"/>
        <v>844</v>
      </c>
      <c r="C848" s="1588" t="s">
        <v>235</v>
      </c>
      <c r="D848" s="1609" t="s">
        <v>4868</v>
      </c>
      <c r="E848" s="1650" t="s">
        <v>5450</v>
      </c>
      <c r="F848" s="1634">
        <v>0</v>
      </c>
      <c r="G848" s="1588"/>
      <c r="H848" s="1588"/>
      <c r="I848" s="1588" t="s">
        <v>70</v>
      </c>
      <c r="J848" s="1802" t="s">
        <v>4870</v>
      </c>
      <c r="K848" s="1881"/>
      <c r="L848" s="1881" t="s">
        <v>5633</v>
      </c>
    </row>
    <row r="849" spans="2:12" s="1597" customFormat="1" hidden="1" x14ac:dyDescent="0.3">
      <c r="B849" s="7">
        <f t="shared" si="13"/>
        <v>845</v>
      </c>
      <c r="C849" s="1588" t="s">
        <v>235</v>
      </c>
      <c r="D849" s="1603" t="s">
        <v>515</v>
      </c>
      <c r="E849" s="1650" t="s">
        <v>5450</v>
      </c>
      <c r="F849" s="1634">
        <v>0</v>
      </c>
      <c r="G849" s="1588"/>
      <c r="H849" s="1588"/>
      <c r="I849" s="1588" t="s">
        <v>70</v>
      </c>
      <c r="J849" s="1588" t="s">
        <v>784</v>
      </c>
      <c r="K849" s="1881"/>
      <c r="L849" s="1881" t="s">
        <v>5633</v>
      </c>
    </row>
    <row r="850" spans="2:12" s="1597" customFormat="1" hidden="1" x14ac:dyDescent="0.3">
      <c r="B850" s="7">
        <f t="shared" si="13"/>
        <v>846</v>
      </c>
      <c r="C850" s="1588" t="s">
        <v>235</v>
      </c>
      <c r="D850" s="1603" t="s">
        <v>515</v>
      </c>
      <c r="E850" s="1650" t="s">
        <v>5450</v>
      </c>
      <c r="F850" s="1634">
        <v>0</v>
      </c>
      <c r="G850" s="1588"/>
      <c r="H850" s="1588"/>
      <c r="I850" s="1588" t="s">
        <v>70</v>
      </c>
      <c r="J850" s="1588" t="s">
        <v>784</v>
      </c>
      <c r="K850" s="1881"/>
      <c r="L850" s="1881" t="s">
        <v>5633</v>
      </c>
    </row>
    <row r="851" spans="2:12" s="1597" customFormat="1" hidden="1" x14ac:dyDescent="0.3">
      <c r="B851" s="7">
        <f t="shared" si="13"/>
        <v>847</v>
      </c>
      <c r="C851" s="1588" t="s">
        <v>235</v>
      </c>
      <c r="D851" s="1603" t="s">
        <v>515</v>
      </c>
      <c r="E851" s="1650" t="s">
        <v>5450</v>
      </c>
      <c r="F851" s="1634">
        <v>0</v>
      </c>
      <c r="G851" s="1588"/>
      <c r="H851" s="1588"/>
      <c r="I851" s="1588" t="s">
        <v>70</v>
      </c>
      <c r="J851" s="1588" t="s">
        <v>789</v>
      </c>
      <c r="K851" s="1881"/>
      <c r="L851" s="1881" t="s">
        <v>5633</v>
      </c>
    </row>
    <row r="852" spans="2:12" s="1597" customFormat="1" hidden="1" x14ac:dyDescent="0.3">
      <c r="B852" s="7">
        <f t="shared" si="13"/>
        <v>848</v>
      </c>
      <c r="C852" s="1588" t="s">
        <v>235</v>
      </c>
      <c r="D852" s="1603" t="s">
        <v>515</v>
      </c>
      <c r="E852" s="1650" t="s">
        <v>5450</v>
      </c>
      <c r="F852" s="1634">
        <v>0</v>
      </c>
      <c r="G852" s="1588"/>
      <c r="H852" s="1588"/>
      <c r="I852" s="1588" t="s">
        <v>70</v>
      </c>
      <c r="J852" s="1588" t="s">
        <v>789</v>
      </c>
      <c r="K852" s="1881"/>
      <c r="L852" s="1881" t="s">
        <v>5633</v>
      </c>
    </row>
    <row r="853" spans="2:12" s="1597" customFormat="1" hidden="1" x14ac:dyDescent="0.3">
      <c r="B853" s="7">
        <f t="shared" si="13"/>
        <v>849</v>
      </c>
      <c r="C853" s="1588" t="s">
        <v>235</v>
      </c>
      <c r="D853" s="1603" t="s">
        <v>515</v>
      </c>
      <c r="E853" s="1650" t="s">
        <v>5450</v>
      </c>
      <c r="F853" s="1634">
        <v>0</v>
      </c>
      <c r="G853" s="1588"/>
      <c r="H853" s="1588"/>
      <c r="I853" s="1588" t="s">
        <v>70</v>
      </c>
      <c r="J853" s="1588" t="s">
        <v>789</v>
      </c>
      <c r="K853" s="1881"/>
      <c r="L853" s="1881" t="s">
        <v>5633</v>
      </c>
    </row>
    <row r="854" spans="2:12" s="1597" customFormat="1" hidden="1" x14ac:dyDescent="0.3">
      <c r="B854" s="7">
        <f t="shared" si="13"/>
        <v>850</v>
      </c>
      <c r="C854" s="1594" t="s">
        <v>235</v>
      </c>
      <c r="D854" s="1609" t="s">
        <v>366</v>
      </c>
      <c r="E854" s="1650" t="s">
        <v>5450</v>
      </c>
      <c r="F854" s="1634">
        <v>0</v>
      </c>
      <c r="G854" s="1648"/>
      <c r="H854" s="1608"/>
      <c r="I854" s="1588" t="s">
        <v>70</v>
      </c>
      <c r="J854" s="1588" t="s">
        <v>769</v>
      </c>
      <c r="K854" s="1881"/>
      <c r="L854" s="1881" t="s">
        <v>5633</v>
      </c>
    </row>
    <row r="855" spans="2:12" s="1597" customFormat="1" hidden="1" x14ac:dyDescent="0.3">
      <c r="B855" s="7">
        <f t="shared" si="13"/>
        <v>851</v>
      </c>
      <c r="C855" s="1594" t="s">
        <v>235</v>
      </c>
      <c r="D855" s="1609" t="s">
        <v>572</v>
      </c>
      <c r="E855" s="1650" t="s">
        <v>5450</v>
      </c>
      <c r="F855" s="1634">
        <v>0</v>
      </c>
      <c r="G855" s="1648"/>
      <c r="H855" s="1608"/>
      <c r="I855" s="1588" t="s">
        <v>70</v>
      </c>
      <c r="J855" s="1588" t="s">
        <v>769</v>
      </c>
      <c r="K855" s="1881"/>
      <c r="L855" s="1881" t="s">
        <v>5633</v>
      </c>
    </row>
    <row r="856" spans="2:12" s="1597" customFormat="1" hidden="1" x14ac:dyDescent="0.3">
      <c r="B856" s="7">
        <f t="shared" si="13"/>
        <v>852</v>
      </c>
      <c r="C856" s="1594" t="s">
        <v>235</v>
      </c>
      <c r="D856" s="1609" t="s">
        <v>572</v>
      </c>
      <c r="E856" s="1650" t="s">
        <v>5450</v>
      </c>
      <c r="F856" s="1634">
        <v>0</v>
      </c>
      <c r="G856" s="1588"/>
      <c r="H856" s="1588"/>
      <c r="I856" s="1588" t="s">
        <v>70</v>
      </c>
      <c r="J856" s="1588" t="s">
        <v>769</v>
      </c>
      <c r="K856" s="1881"/>
      <c r="L856" s="1881" t="s">
        <v>5633</v>
      </c>
    </row>
    <row r="857" spans="2:12" s="1597" customFormat="1" hidden="1" x14ac:dyDescent="0.3">
      <c r="B857" s="7">
        <f t="shared" si="13"/>
        <v>853</v>
      </c>
      <c r="C857" s="1594" t="s">
        <v>235</v>
      </c>
      <c r="D857" s="1609" t="s">
        <v>572</v>
      </c>
      <c r="E857" s="1650" t="s">
        <v>5450</v>
      </c>
      <c r="F857" s="1634">
        <v>0</v>
      </c>
      <c r="G857" s="1588"/>
      <c r="H857" s="1588"/>
      <c r="I857" s="1588" t="s">
        <v>70</v>
      </c>
      <c r="J857" s="1588" t="s">
        <v>769</v>
      </c>
      <c r="K857" s="1881"/>
      <c r="L857" s="1881" t="s">
        <v>5633</v>
      </c>
    </row>
    <row r="858" spans="2:12" s="1597" customFormat="1" hidden="1" x14ac:dyDescent="0.3">
      <c r="B858" s="7">
        <f t="shared" si="13"/>
        <v>854</v>
      </c>
      <c r="C858" s="1588" t="s">
        <v>235</v>
      </c>
      <c r="D858" s="1603" t="s">
        <v>366</v>
      </c>
      <c r="E858" s="1650" t="s">
        <v>5450</v>
      </c>
      <c r="F858" s="1634">
        <v>0</v>
      </c>
      <c r="G858" s="1588"/>
      <c r="H858" s="1588"/>
      <c r="I858" s="1588" t="s">
        <v>70</v>
      </c>
      <c r="J858" s="1588" t="s">
        <v>770</v>
      </c>
      <c r="K858" s="1881"/>
      <c r="L858" s="1881" t="s">
        <v>5633</v>
      </c>
    </row>
    <row r="859" spans="2:12" s="1597" customFormat="1" hidden="1" x14ac:dyDescent="0.3">
      <c r="B859" s="7">
        <f t="shared" si="13"/>
        <v>855</v>
      </c>
      <c r="C859" s="1588" t="s">
        <v>235</v>
      </c>
      <c r="D859" s="1603" t="s">
        <v>572</v>
      </c>
      <c r="E859" s="1650" t="s">
        <v>5450</v>
      </c>
      <c r="F859" s="1634">
        <v>0</v>
      </c>
      <c r="G859" s="1588"/>
      <c r="H859" s="1588"/>
      <c r="I859" s="1588" t="s">
        <v>70</v>
      </c>
      <c r="J859" s="1588" t="s">
        <v>780</v>
      </c>
      <c r="K859" s="1881"/>
      <c r="L859" s="1881" t="s">
        <v>5633</v>
      </c>
    </row>
    <row r="860" spans="2:12" s="1597" customFormat="1" hidden="1" x14ac:dyDescent="0.3">
      <c r="B860" s="7">
        <f t="shared" si="13"/>
        <v>856</v>
      </c>
      <c r="C860" s="1588" t="s">
        <v>235</v>
      </c>
      <c r="D860" s="1603" t="s">
        <v>572</v>
      </c>
      <c r="E860" s="1650" t="s">
        <v>5450</v>
      </c>
      <c r="F860" s="1634">
        <v>0</v>
      </c>
      <c r="G860" s="1588"/>
      <c r="H860" s="1588"/>
      <c r="I860" s="1588" t="s">
        <v>70</v>
      </c>
      <c r="J860" s="1588" t="s">
        <v>780</v>
      </c>
      <c r="K860" s="1881"/>
      <c r="L860" s="1881" t="s">
        <v>5633</v>
      </c>
    </row>
    <row r="861" spans="2:12" s="1597" customFormat="1" hidden="1" x14ac:dyDescent="0.3">
      <c r="B861" s="7">
        <f t="shared" si="13"/>
        <v>857</v>
      </c>
      <c r="C861" s="1588" t="s">
        <v>235</v>
      </c>
      <c r="D861" s="1603" t="s">
        <v>572</v>
      </c>
      <c r="E861" s="1650" t="s">
        <v>5450</v>
      </c>
      <c r="F861" s="1634">
        <v>0</v>
      </c>
      <c r="G861" s="1588"/>
      <c r="H861" s="1588"/>
      <c r="I861" s="1588" t="s">
        <v>70</v>
      </c>
      <c r="J861" s="1588" t="s">
        <v>780</v>
      </c>
      <c r="K861" s="1881"/>
      <c r="L861" s="1881" t="s">
        <v>5633</v>
      </c>
    </row>
    <row r="862" spans="2:12" s="1597" customFormat="1" hidden="1" x14ac:dyDescent="0.3">
      <c r="B862" s="7">
        <f t="shared" si="13"/>
        <v>858</v>
      </c>
      <c r="C862" s="1588" t="s">
        <v>235</v>
      </c>
      <c r="D862" s="1603" t="s">
        <v>4871</v>
      </c>
      <c r="E862" s="1650" t="s">
        <v>5450</v>
      </c>
      <c r="F862" s="1634">
        <v>0</v>
      </c>
      <c r="G862" s="1588"/>
      <c r="H862" s="1588"/>
      <c r="I862" s="1588" t="s">
        <v>70</v>
      </c>
      <c r="J862" s="1588" t="s">
        <v>780</v>
      </c>
      <c r="K862" s="1881"/>
      <c r="L862" s="1881" t="s">
        <v>5633</v>
      </c>
    </row>
    <row r="863" spans="2:12" s="1597" customFormat="1" hidden="1" x14ac:dyDescent="0.3">
      <c r="B863" s="7">
        <f t="shared" si="13"/>
        <v>859</v>
      </c>
      <c r="C863" s="1588" t="s">
        <v>235</v>
      </c>
      <c r="D863" s="1603" t="s">
        <v>366</v>
      </c>
      <c r="E863" s="1650" t="s">
        <v>5450</v>
      </c>
      <c r="F863" s="1634">
        <v>0</v>
      </c>
      <c r="G863" s="1588"/>
      <c r="H863" s="1588"/>
      <c r="I863" s="1588" t="s">
        <v>70</v>
      </c>
      <c r="J863" s="1588" t="s">
        <v>780</v>
      </c>
      <c r="K863" s="1881"/>
      <c r="L863" s="1881" t="s">
        <v>5633</v>
      </c>
    </row>
    <row r="864" spans="2:12" s="1597" customFormat="1" hidden="1" x14ac:dyDescent="0.3">
      <c r="B864" s="7">
        <f t="shared" si="13"/>
        <v>860</v>
      </c>
      <c r="C864" s="1588" t="s">
        <v>235</v>
      </c>
      <c r="D864" s="1603" t="s">
        <v>4879</v>
      </c>
      <c r="E864" s="1650" t="s">
        <v>5450</v>
      </c>
      <c r="F864" s="1634">
        <v>0</v>
      </c>
      <c r="G864" s="1588"/>
      <c r="H864" s="1588"/>
      <c r="I864" s="1588" t="s">
        <v>70</v>
      </c>
      <c r="J864" s="1588"/>
      <c r="K864" s="1881"/>
      <c r="L864" s="1881" t="s">
        <v>5633</v>
      </c>
    </row>
    <row r="865" spans="2:12" s="1597" customFormat="1" hidden="1" x14ac:dyDescent="0.3">
      <c r="B865" s="7">
        <f t="shared" si="13"/>
        <v>861</v>
      </c>
      <c r="C865" s="1588" t="s">
        <v>235</v>
      </c>
      <c r="D865" s="1603" t="s">
        <v>4879</v>
      </c>
      <c r="E865" s="1650" t="s">
        <v>5450</v>
      </c>
      <c r="F865" s="1634">
        <v>0</v>
      </c>
      <c r="G865" s="1588"/>
      <c r="H865" s="1588"/>
      <c r="I865" s="1588" t="s">
        <v>70</v>
      </c>
      <c r="J865" s="1588"/>
      <c r="K865" s="1881"/>
      <c r="L865" s="1881" t="s">
        <v>5633</v>
      </c>
    </row>
    <row r="866" spans="2:12" s="1597" customFormat="1" hidden="1" x14ac:dyDescent="0.3">
      <c r="B866" s="7">
        <f t="shared" si="13"/>
        <v>862</v>
      </c>
      <c r="C866" s="1588" t="s">
        <v>235</v>
      </c>
      <c r="D866" s="1603" t="s">
        <v>4879</v>
      </c>
      <c r="E866" s="1650" t="s">
        <v>5450</v>
      </c>
      <c r="F866" s="1634">
        <v>0</v>
      </c>
      <c r="G866" s="1588"/>
      <c r="H866" s="1588"/>
      <c r="I866" s="1588" t="s">
        <v>70</v>
      </c>
      <c r="J866" s="1588"/>
      <c r="K866" s="1881"/>
      <c r="L866" s="1881" t="s">
        <v>5633</v>
      </c>
    </row>
    <row r="867" spans="2:12" s="1597" customFormat="1" hidden="1" x14ac:dyDescent="0.3">
      <c r="B867" s="7">
        <f t="shared" si="13"/>
        <v>863</v>
      </c>
      <c r="C867" s="1588" t="s">
        <v>235</v>
      </c>
      <c r="D867" s="1603" t="s">
        <v>4879</v>
      </c>
      <c r="E867" s="1650" t="s">
        <v>5450</v>
      </c>
      <c r="F867" s="1634">
        <v>0</v>
      </c>
      <c r="G867" s="1588"/>
      <c r="H867" s="1588"/>
      <c r="I867" s="1588" t="s">
        <v>70</v>
      </c>
      <c r="J867" s="1588"/>
      <c r="K867" s="1881"/>
      <c r="L867" s="1881" t="s">
        <v>5633</v>
      </c>
    </row>
    <row r="868" spans="2:12" ht="26.4" hidden="1" x14ac:dyDescent="0.3">
      <c r="B868" s="7">
        <f t="shared" si="13"/>
        <v>864</v>
      </c>
      <c r="C868" s="1814" t="s">
        <v>741</v>
      </c>
      <c r="D868" s="144" t="s">
        <v>742</v>
      </c>
      <c r="E868" s="318" t="s">
        <v>5450</v>
      </c>
      <c r="F868" s="107">
        <v>0</v>
      </c>
      <c r="G868" s="1827" t="s">
        <v>743</v>
      </c>
      <c r="H868" s="1814"/>
      <c r="I868" s="1814" t="s">
        <v>70</v>
      </c>
      <c r="J868" s="1814" t="s">
        <v>734</v>
      </c>
      <c r="L868" s="159" t="s">
        <v>5633</v>
      </c>
    </row>
    <row r="869" spans="2:12" s="1597" customFormat="1" ht="39.6" hidden="1" x14ac:dyDescent="0.3">
      <c r="B869" s="7">
        <f t="shared" si="13"/>
        <v>865</v>
      </c>
      <c r="C869" s="1588" t="s">
        <v>235</v>
      </c>
      <c r="D869" s="1603" t="s">
        <v>704</v>
      </c>
      <c r="E869" s="1650" t="s">
        <v>5450</v>
      </c>
      <c r="F869" s="1634">
        <v>0</v>
      </c>
      <c r="G869" s="1802" t="s">
        <v>744</v>
      </c>
      <c r="H869" s="1588"/>
      <c r="I869" s="1588" t="s">
        <v>540</v>
      </c>
      <c r="J869" s="1588" t="s">
        <v>553</v>
      </c>
      <c r="K869" s="1881"/>
      <c r="L869" s="1881" t="s">
        <v>5633</v>
      </c>
    </row>
    <row r="870" spans="2:12" ht="26.4" hidden="1" x14ac:dyDescent="0.3">
      <c r="B870" s="7">
        <f t="shared" si="13"/>
        <v>866</v>
      </c>
      <c r="C870" s="1814" t="s">
        <v>745</v>
      </c>
      <c r="D870" s="144" t="s">
        <v>746</v>
      </c>
      <c r="E870" s="318" t="s">
        <v>5450</v>
      </c>
      <c r="F870" s="107">
        <v>0</v>
      </c>
      <c r="G870" s="1827" t="s">
        <v>743</v>
      </c>
      <c r="H870" s="1814"/>
      <c r="I870" s="1814" t="s">
        <v>70</v>
      </c>
      <c r="J870" s="1827" t="s">
        <v>664</v>
      </c>
      <c r="L870" s="159" t="s">
        <v>5633</v>
      </c>
    </row>
    <row r="871" spans="2:12" s="1597" customFormat="1" ht="52.8" hidden="1" x14ac:dyDescent="0.3">
      <c r="B871" s="7">
        <f t="shared" si="13"/>
        <v>867</v>
      </c>
      <c r="C871" s="1588" t="s">
        <v>235</v>
      </c>
      <c r="D871" s="1603" t="s">
        <v>652</v>
      </c>
      <c r="E871" s="1650" t="s">
        <v>5450</v>
      </c>
      <c r="F871" s="1634">
        <v>0</v>
      </c>
      <c r="G871" s="1588" t="s">
        <v>595</v>
      </c>
      <c r="H871" s="1588"/>
      <c r="I871" s="1588" t="s">
        <v>70</v>
      </c>
      <c r="J871" s="1802" t="s">
        <v>786</v>
      </c>
      <c r="K871" s="1881"/>
      <c r="L871" s="1881" t="s">
        <v>5633</v>
      </c>
    </row>
    <row r="872" spans="2:12" s="1597" customFormat="1" ht="105.6" hidden="1" x14ac:dyDescent="0.3">
      <c r="B872" s="7">
        <f t="shared" si="13"/>
        <v>868</v>
      </c>
      <c r="C872" s="1588" t="s">
        <v>235</v>
      </c>
      <c r="D872" s="1603" t="s">
        <v>92</v>
      </c>
      <c r="E872" s="1650" t="s">
        <v>5450</v>
      </c>
      <c r="F872" s="1634">
        <v>0</v>
      </c>
      <c r="G872" s="1588" t="s">
        <v>787</v>
      </c>
      <c r="H872" s="1588"/>
      <c r="I872" s="1588" t="s">
        <v>70</v>
      </c>
      <c r="J872" s="1802" t="s">
        <v>4872</v>
      </c>
      <c r="K872" s="1881"/>
      <c r="L872" s="1881" t="s">
        <v>5633</v>
      </c>
    </row>
    <row r="873" spans="2:12" s="1597" customFormat="1" hidden="1" x14ac:dyDescent="0.3">
      <c r="B873" s="7">
        <f t="shared" si="13"/>
        <v>869</v>
      </c>
      <c r="C873" s="1588" t="s">
        <v>235</v>
      </c>
      <c r="D873" s="1603" t="s">
        <v>306</v>
      </c>
      <c r="E873" s="1650" t="s">
        <v>5450</v>
      </c>
      <c r="F873" s="1634">
        <v>0</v>
      </c>
      <c r="G873" s="1588"/>
      <c r="H873" s="1588"/>
      <c r="I873" s="1588" t="s">
        <v>70</v>
      </c>
      <c r="J873" s="1802" t="s">
        <v>4873</v>
      </c>
      <c r="K873" s="1881"/>
      <c r="L873" s="1881" t="s">
        <v>5633</v>
      </c>
    </row>
    <row r="874" spans="2:12" s="1597" customFormat="1" hidden="1" x14ac:dyDescent="0.3">
      <c r="B874" s="7">
        <f t="shared" si="13"/>
        <v>870</v>
      </c>
      <c r="C874" s="1588" t="s">
        <v>235</v>
      </c>
      <c r="D874" s="1603" t="s">
        <v>306</v>
      </c>
      <c r="E874" s="1650" t="s">
        <v>5450</v>
      </c>
      <c r="F874" s="1634">
        <v>0</v>
      </c>
      <c r="G874" s="1588"/>
      <c r="H874" s="1588"/>
      <c r="I874" s="1588" t="s">
        <v>70</v>
      </c>
      <c r="J874" s="1802" t="s">
        <v>4873</v>
      </c>
      <c r="K874" s="1881"/>
      <c r="L874" s="1881" t="s">
        <v>5633</v>
      </c>
    </row>
    <row r="875" spans="2:12" s="1597" customFormat="1" hidden="1" x14ac:dyDescent="0.3">
      <c r="B875" s="7">
        <f t="shared" si="13"/>
        <v>871</v>
      </c>
      <c r="C875" s="1588" t="s">
        <v>235</v>
      </c>
      <c r="D875" s="1649" t="s">
        <v>4874</v>
      </c>
      <c r="E875" s="1650" t="s">
        <v>5450</v>
      </c>
      <c r="F875" s="1634">
        <v>0</v>
      </c>
      <c r="G875" s="1588"/>
      <c r="H875" s="1588"/>
      <c r="I875" s="1588" t="s">
        <v>70</v>
      </c>
      <c r="J875" s="1802"/>
      <c r="K875" s="1881"/>
      <c r="L875" s="1881" t="s">
        <v>5866</v>
      </c>
    </row>
    <row r="876" spans="2:12" s="1597" customFormat="1" hidden="1" x14ac:dyDescent="0.3">
      <c r="B876" s="7">
        <f t="shared" si="13"/>
        <v>872</v>
      </c>
      <c r="C876" s="1588" t="s">
        <v>235</v>
      </c>
      <c r="D876" s="1603" t="s">
        <v>306</v>
      </c>
      <c r="E876" s="1650" t="s">
        <v>5450</v>
      </c>
      <c r="F876" s="1634">
        <v>0</v>
      </c>
      <c r="G876" s="1588"/>
      <c r="H876" s="1588"/>
      <c r="I876" s="1588" t="s">
        <v>70</v>
      </c>
      <c r="J876" s="1802" t="s">
        <v>4878</v>
      </c>
      <c r="K876" s="1881"/>
      <c r="L876" s="1881" t="s">
        <v>5633</v>
      </c>
    </row>
    <row r="877" spans="2:12" s="1597" customFormat="1" hidden="1" x14ac:dyDescent="0.3">
      <c r="B877" s="7">
        <f t="shared" si="13"/>
        <v>873</v>
      </c>
      <c r="C877" s="1588" t="s">
        <v>235</v>
      </c>
      <c r="D877" s="1603" t="s">
        <v>306</v>
      </c>
      <c r="E877" s="1650" t="s">
        <v>5450</v>
      </c>
      <c r="F877" s="1634">
        <v>0</v>
      </c>
      <c r="G877" s="1588"/>
      <c r="H877" s="1588"/>
      <c r="I877" s="1588" t="s">
        <v>70</v>
      </c>
      <c r="J877" s="1802" t="s">
        <v>4878</v>
      </c>
      <c r="K877" s="1881"/>
      <c r="L877" s="1881" t="s">
        <v>5633</v>
      </c>
    </row>
    <row r="878" spans="2:12" s="1597" customFormat="1" hidden="1" x14ac:dyDescent="0.3">
      <c r="B878" s="7">
        <f t="shared" si="13"/>
        <v>874</v>
      </c>
      <c r="C878" s="1588" t="s">
        <v>235</v>
      </c>
      <c r="D878" s="1603" t="s">
        <v>306</v>
      </c>
      <c r="E878" s="1650" t="s">
        <v>5450</v>
      </c>
      <c r="F878" s="1634">
        <v>0</v>
      </c>
      <c r="G878" s="1588"/>
      <c r="H878" s="1588"/>
      <c r="I878" s="1588" t="s">
        <v>540</v>
      </c>
      <c r="J878" s="1802"/>
      <c r="K878" s="1881"/>
      <c r="L878" s="1881" t="s">
        <v>5633</v>
      </c>
    </row>
    <row r="879" spans="2:12" s="1597" customFormat="1" hidden="1" x14ac:dyDescent="0.3">
      <c r="B879" s="7">
        <f t="shared" si="13"/>
        <v>875</v>
      </c>
      <c r="C879" s="1588" t="s">
        <v>235</v>
      </c>
      <c r="D879" s="1603" t="s">
        <v>4880</v>
      </c>
      <c r="E879" s="1650" t="s">
        <v>5450</v>
      </c>
      <c r="F879" s="1634">
        <v>0</v>
      </c>
      <c r="G879" s="1588"/>
      <c r="H879" s="1588"/>
      <c r="I879" s="1588"/>
      <c r="J879" s="1802" t="s">
        <v>4881</v>
      </c>
      <c r="K879" s="1881"/>
      <c r="L879" s="1881" t="s">
        <v>5866</v>
      </c>
    </row>
    <row r="880" spans="2:12" s="1597" customFormat="1" hidden="1" x14ac:dyDescent="0.3">
      <c r="B880" s="7">
        <f t="shared" si="13"/>
        <v>876</v>
      </c>
      <c r="C880" s="1588" t="s">
        <v>235</v>
      </c>
      <c r="D880" s="1603" t="s">
        <v>4880</v>
      </c>
      <c r="E880" s="1650" t="s">
        <v>5450</v>
      </c>
      <c r="F880" s="1634">
        <v>0</v>
      </c>
      <c r="G880" s="1588"/>
      <c r="H880" s="1588"/>
      <c r="I880" s="1588"/>
      <c r="J880" s="1802"/>
      <c r="K880" s="1881"/>
      <c r="L880" s="1881" t="s">
        <v>5866</v>
      </c>
    </row>
    <row r="881" spans="2:12" s="1597" customFormat="1" hidden="1" x14ac:dyDescent="0.3">
      <c r="B881" s="7">
        <f t="shared" si="13"/>
        <v>877</v>
      </c>
      <c r="C881" s="1588" t="s">
        <v>235</v>
      </c>
      <c r="D881" s="1603" t="s">
        <v>4880</v>
      </c>
      <c r="E881" s="1650" t="s">
        <v>5450</v>
      </c>
      <c r="F881" s="1634">
        <v>0</v>
      </c>
      <c r="G881" s="1588"/>
      <c r="H881" s="1588"/>
      <c r="I881" s="1588"/>
      <c r="J881" s="1802"/>
      <c r="K881" s="1881"/>
      <c r="L881" s="1881" t="s">
        <v>5866</v>
      </c>
    </row>
    <row r="882" spans="2:12" s="1597" customFormat="1" ht="26.4" hidden="1" x14ac:dyDescent="0.3">
      <c r="B882" s="7">
        <f t="shared" si="13"/>
        <v>878</v>
      </c>
      <c r="C882" s="1588" t="s">
        <v>235</v>
      </c>
      <c r="D882" s="1603" t="s">
        <v>548</v>
      </c>
      <c r="E882" s="1650" t="s">
        <v>5450</v>
      </c>
      <c r="F882" s="1634">
        <v>0</v>
      </c>
      <c r="G882" s="1802" t="s">
        <v>750</v>
      </c>
      <c r="H882" s="1588"/>
      <c r="I882" s="1588" t="s">
        <v>70</v>
      </c>
      <c r="J882" s="1588" t="s">
        <v>762</v>
      </c>
      <c r="K882" s="1881"/>
      <c r="L882" s="1881" t="s">
        <v>5633</v>
      </c>
    </row>
    <row r="883" spans="2:12" ht="39.6" hidden="1" x14ac:dyDescent="0.3">
      <c r="B883" s="7">
        <f t="shared" si="13"/>
        <v>879</v>
      </c>
      <c r="C883" s="1814" t="s">
        <v>749</v>
      </c>
      <c r="D883" s="144" t="s">
        <v>546</v>
      </c>
      <c r="E883" s="318" t="s">
        <v>5450</v>
      </c>
      <c r="F883" s="107">
        <v>0</v>
      </c>
      <c r="G883" s="1827" t="s">
        <v>750</v>
      </c>
      <c r="H883" s="1814"/>
      <c r="I883" s="1814" t="s">
        <v>70</v>
      </c>
      <c r="J883" s="1827" t="s">
        <v>751</v>
      </c>
      <c r="L883" s="159" t="s">
        <v>5633</v>
      </c>
    </row>
    <row r="884" spans="2:12" s="1597" customFormat="1" hidden="1" x14ac:dyDescent="0.3">
      <c r="B884" s="7">
        <f t="shared" si="13"/>
        <v>880</v>
      </c>
      <c r="C884" s="1588" t="s">
        <v>235</v>
      </c>
      <c r="D884" s="1603" t="s">
        <v>788</v>
      </c>
      <c r="E884" s="1650" t="s">
        <v>5450</v>
      </c>
      <c r="F884" s="1634">
        <v>0</v>
      </c>
      <c r="G884" s="1588"/>
      <c r="H884" s="1588"/>
      <c r="I884" s="1588" t="s">
        <v>540</v>
      </c>
      <c r="J884" s="1802" t="s">
        <v>2320</v>
      </c>
      <c r="K884" s="1881"/>
      <c r="L884" s="1881" t="s">
        <v>5633</v>
      </c>
    </row>
    <row r="885" spans="2:12" s="1597" customFormat="1" ht="26.4" hidden="1" x14ac:dyDescent="0.3">
      <c r="B885" s="7">
        <f t="shared" si="13"/>
        <v>881</v>
      </c>
      <c r="C885" s="1588" t="s">
        <v>235</v>
      </c>
      <c r="D885" s="1649" t="s">
        <v>4884</v>
      </c>
      <c r="E885" s="1650" t="s">
        <v>5450</v>
      </c>
      <c r="F885" s="1634">
        <v>0</v>
      </c>
      <c r="G885" s="1588"/>
      <c r="H885" s="1588"/>
      <c r="I885" s="1588"/>
      <c r="J885" s="1802" t="s">
        <v>4885</v>
      </c>
      <c r="K885" s="1881"/>
      <c r="L885" s="1881" t="s">
        <v>5633</v>
      </c>
    </row>
    <row r="886" spans="2:12" s="1597" customFormat="1" hidden="1" x14ac:dyDescent="0.3">
      <c r="B886" s="7">
        <f t="shared" si="13"/>
        <v>882</v>
      </c>
      <c r="C886" s="1588" t="s">
        <v>235</v>
      </c>
      <c r="D886" s="1649" t="s">
        <v>4886</v>
      </c>
      <c r="E886" s="1650" t="s">
        <v>5450</v>
      </c>
      <c r="F886" s="1634">
        <v>0</v>
      </c>
      <c r="G886" s="1588"/>
      <c r="H886" s="1588"/>
      <c r="I886" s="1588"/>
      <c r="J886" s="1802"/>
      <c r="K886" s="1881"/>
      <c r="L886" s="1881" t="s">
        <v>5633</v>
      </c>
    </row>
    <row r="887" spans="2:12" s="1597" customFormat="1" hidden="1" x14ac:dyDescent="0.3">
      <c r="B887" s="7">
        <f t="shared" si="13"/>
        <v>883</v>
      </c>
      <c r="C887" s="1588" t="s">
        <v>78</v>
      </c>
      <c r="D887" s="1603" t="s">
        <v>730</v>
      </c>
      <c r="E887" s="1802"/>
      <c r="F887" s="1634"/>
      <c r="G887" s="1802" t="s">
        <v>731</v>
      </c>
      <c r="H887" s="1588"/>
      <c r="I887" s="1588" t="s">
        <v>540</v>
      </c>
      <c r="J887" s="1802"/>
      <c r="K887" s="1881"/>
      <c r="L887" s="1881" t="s">
        <v>5202</v>
      </c>
    </row>
    <row r="888" spans="2:12" s="1597" customFormat="1" hidden="1" x14ac:dyDescent="0.3">
      <c r="B888" s="7">
        <f t="shared" si="13"/>
        <v>884</v>
      </c>
      <c r="C888" s="1588" t="s">
        <v>78</v>
      </c>
      <c r="D888" s="1603" t="s">
        <v>730</v>
      </c>
      <c r="E888" s="1802"/>
      <c r="F888" s="1634"/>
      <c r="G888" s="1802" t="s">
        <v>731</v>
      </c>
      <c r="H888" s="1588"/>
      <c r="I888" s="1588" t="s">
        <v>540</v>
      </c>
      <c r="J888" s="1588"/>
      <c r="K888" s="1881"/>
      <c r="L888" s="1881" t="s">
        <v>5202</v>
      </c>
    </row>
    <row r="889" spans="2:12" s="1597" customFormat="1" hidden="1" x14ac:dyDescent="0.3">
      <c r="B889" s="7">
        <f t="shared" si="13"/>
        <v>885</v>
      </c>
      <c r="C889" s="1588" t="s">
        <v>78</v>
      </c>
      <c r="D889" s="1603" t="s">
        <v>730</v>
      </c>
      <c r="E889" s="1802"/>
      <c r="F889" s="1634"/>
      <c r="G889" s="1802" t="s">
        <v>731</v>
      </c>
      <c r="H889" s="1588"/>
      <c r="I889" s="1588" t="s">
        <v>540</v>
      </c>
      <c r="J889" s="1588"/>
      <c r="K889" s="1881"/>
      <c r="L889" s="1881" t="s">
        <v>5202</v>
      </c>
    </row>
    <row r="890" spans="2:12" s="1597" customFormat="1" hidden="1" x14ac:dyDescent="0.3">
      <c r="B890" s="7">
        <f t="shared" si="13"/>
        <v>886</v>
      </c>
      <c r="C890" s="1588" t="s">
        <v>78</v>
      </c>
      <c r="D890" s="1603" t="s">
        <v>730</v>
      </c>
      <c r="E890" s="1802"/>
      <c r="F890" s="1634"/>
      <c r="G890" s="1802" t="s">
        <v>731</v>
      </c>
      <c r="H890" s="1588"/>
      <c r="I890" s="1588" t="s">
        <v>540</v>
      </c>
      <c r="J890" s="1588"/>
      <c r="K890" s="1881"/>
      <c r="L890" s="1881" t="s">
        <v>5202</v>
      </c>
    </row>
    <row r="891" spans="2:12" s="1597" customFormat="1" hidden="1" x14ac:dyDescent="0.3">
      <c r="B891" s="7">
        <f t="shared" si="13"/>
        <v>887</v>
      </c>
      <c r="C891" s="1588" t="s">
        <v>78</v>
      </c>
      <c r="D891" s="1603" t="s">
        <v>730</v>
      </c>
      <c r="E891" s="1802"/>
      <c r="F891" s="1634"/>
      <c r="G891" s="1802" t="s">
        <v>731</v>
      </c>
      <c r="H891" s="1588"/>
      <c r="I891" s="1588" t="s">
        <v>540</v>
      </c>
      <c r="J891" s="1588"/>
      <c r="K891" s="1881"/>
      <c r="L891" s="1881" t="s">
        <v>5202</v>
      </c>
    </row>
    <row r="892" spans="2:12" s="1597" customFormat="1" hidden="1" x14ac:dyDescent="0.3">
      <c r="B892" s="7">
        <f t="shared" si="13"/>
        <v>888</v>
      </c>
      <c r="C892" s="1588" t="s">
        <v>78</v>
      </c>
      <c r="D892" s="1603" t="s">
        <v>730</v>
      </c>
      <c r="E892" s="1802"/>
      <c r="F892" s="1634"/>
      <c r="G892" s="1802" t="s">
        <v>731</v>
      </c>
      <c r="H892" s="1588"/>
      <c r="I892" s="1588" t="s">
        <v>540</v>
      </c>
      <c r="J892" s="1588"/>
      <c r="K892" s="1881"/>
      <c r="L892" s="1881" t="s">
        <v>5202</v>
      </c>
    </row>
    <row r="893" spans="2:12" s="1597" customFormat="1" hidden="1" x14ac:dyDescent="0.3">
      <c r="B893" s="7">
        <f t="shared" si="13"/>
        <v>889</v>
      </c>
      <c r="C893" s="1588" t="s">
        <v>78</v>
      </c>
      <c r="D893" s="1603" t="s">
        <v>730</v>
      </c>
      <c r="E893" s="1802"/>
      <c r="F893" s="1634"/>
      <c r="G893" s="1802" t="s">
        <v>731</v>
      </c>
      <c r="H893" s="1588"/>
      <c r="I893" s="1588" t="s">
        <v>540</v>
      </c>
      <c r="J893" s="1588"/>
      <c r="K893" s="1881"/>
      <c r="L893" s="1881" t="s">
        <v>5202</v>
      </c>
    </row>
    <row r="894" spans="2:12" s="1597" customFormat="1" hidden="1" x14ac:dyDescent="0.3">
      <c r="B894" s="7">
        <f t="shared" si="13"/>
        <v>890</v>
      </c>
      <c r="C894" s="1588" t="s">
        <v>78</v>
      </c>
      <c r="D894" s="1603" t="s">
        <v>79</v>
      </c>
      <c r="E894" s="1802"/>
      <c r="F894" s="1634"/>
      <c r="G894" s="1588" t="s">
        <v>732</v>
      </c>
      <c r="H894" s="1588"/>
      <c r="I894" s="1588" t="s">
        <v>540</v>
      </c>
      <c r="J894" s="1588"/>
      <c r="K894" s="1881"/>
      <c r="L894" s="1881" t="s">
        <v>5202</v>
      </c>
    </row>
    <row r="895" spans="2:12" s="1597" customFormat="1" hidden="1" x14ac:dyDescent="0.3">
      <c r="B895" s="7">
        <f t="shared" si="13"/>
        <v>891</v>
      </c>
      <c r="C895" s="1588" t="s">
        <v>78</v>
      </c>
      <c r="D895" s="1603" t="s">
        <v>82</v>
      </c>
      <c r="E895" s="1802"/>
      <c r="F895" s="1634"/>
      <c r="G895" s="1588"/>
      <c r="H895" s="1588"/>
      <c r="I895" s="1588" t="s">
        <v>540</v>
      </c>
      <c r="J895" s="1588"/>
      <c r="K895" s="1881"/>
      <c r="L895" s="1881" t="s">
        <v>5202</v>
      </c>
    </row>
    <row r="896" spans="2:12" s="1597" customFormat="1" hidden="1" x14ac:dyDescent="0.3">
      <c r="B896" s="7">
        <f t="shared" si="13"/>
        <v>892</v>
      </c>
      <c r="C896" s="1588" t="s">
        <v>78</v>
      </c>
      <c r="D896" s="1603" t="s">
        <v>82</v>
      </c>
      <c r="E896" s="1802"/>
      <c r="F896" s="1634"/>
      <c r="G896" s="1588"/>
      <c r="H896" s="1588"/>
      <c r="I896" s="1588" t="s">
        <v>540</v>
      </c>
      <c r="J896" s="1588"/>
      <c r="K896" s="1881"/>
      <c r="L896" s="1881" t="s">
        <v>5202</v>
      </c>
    </row>
    <row r="897" spans="2:12" s="1597" customFormat="1" hidden="1" x14ac:dyDescent="0.3">
      <c r="B897" s="7">
        <f t="shared" si="13"/>
        <v>893</v>
      </c>
      <c r="C897" s="1588" t="s">
        <v>78</v>
      </c>
      <c r="D897" s="1603" t="s">
        <v>82</v>
      </c>
      <c r="E897" s="1802"/>
      <c r="F897" s="1634"/>
      <c r="G897" s="1588"/>
      <c r="H897" s="1588"/>
      <c r="I897" s="1588" t="s">
        <v>540</v>
      </c>
      <c r="J897" s="1588"/>
      <c r="K897" s="1881"/>
      <c r="L897" s="1881" t="s">
        <v>5202</v>
      </c>
    </row>
    <row r="898" spans="2:12" s="1597" customFormat="1" hidden="1" x14ac:dyDescent="0.3">
      <c r="B898" s="7">
        <f t="shared" si="13"/>
        <v>894</v>
      </c>
      <c r="C898" s="1588" t="s">
        <v>78</v>
      </c>
      <c r="D898" s="1603" t="s">
        <v>55</v>
      </c>
      <c r="E898" s="1802"/>
      <c r="F898" s="1634"/>
      <c r="G898" s="1588"/>
      <c r="H898" s="1588"/>
      <c r="I898" s="1588" t="s">
        <v>540</v>
      </c>
      <c r="J898" s="1588"/>
      <c r="K898" s="1881"/>
      <c r="L898" s="1881" t="s">
        <v>5202</v>
      </c>
    </row>
    <row r="899" spans="2:12" s="1597" customFormat="1" hidden="1" x14ac:dyDescent="0.3">
      <c r="B899" s="7">
        <f t="shared" si="13"/>
        <v>895</v>
      </c>
      <c r="C899" s="1594" t="s">
        <v>78</v>
      </c>
      <c r="D899" s="1609" t="s">
        <v>4421</v>
      </c>
      <c r="E899" s="1594"/>
      <c r="F899" s="1648"/>
      <c r="G899" s="1648"/>
      <c r="H899" s="1608"/>
      <c r="I899" s="1588" t="s">
        <v>70</v>
      </c>
      <c r="J899" s="1588" t="s">
        <v>596</v>
      </c>
      <c r="K899" s="1881"/>
      <c r="L899" s="1881" t="s">
        <v>5202</v>
      </c>
    </row>
    <row r="900" spans="2:12" s="1597" customFormat="1" hidden="1" x14ac:dyDescent="0.3">
      <c r="B900" s="7">
        <f t="shared" si="13"/>
        <v>896</v>
      </c>
      <c r="C900" s="1594" t="s">
        <v>78</v>
      </c>
      <c r="D900" s="1609" t="s">
        <v>4421</v>
      </c>
      <c r="E900" s="1594"/>
      <c r="F900" s="1648"/>
      <c r="G900" s="1648"/>
      <c r="H900" s="1608"/>
      <c r="I900" s="1588" t="s">
        <v>70</v>
      </c>
      <c r="J900" s="1588" t="s">
        <v>729</v>
      </c>
      <c r="K900" s="1881"/>
      <c r="L900" s="1881" t="s">
        <v>5202</v>
      </c>
    </row>
    <row r="901" spans="2:12" hidden="1" x14ac:dyDescent="0.3">
      <c r="B901" s="7">
        <f t="shared" si="13"/>
        <v>897</v>
      </c>
      <c r="C901" s="12" t="s">
        <v>559</v>
      </c>
      <c r="D901" s="145" t="s">
        <v>366</v>
      </c>
      <c r="E901" s="1839">
        <v>40382</v>
      </c>
      <c r="F901" s="66"/>
      <c r="G901" s="66"/>
      <c r="H901" s="146"/>
      <c r="I901" s="1814"/>
      <c r="J901" s="1814"/>
      <c r="L901" s="159" t="s">
        <v>5202</v>
      </c>
    </row>
    <row r="902" spans="2:12" hidden="1" x14ac:dyDescent="0.3">
      <c r="B902" s="7">
        <f t="shared" si="13"/>
        <v>898</v>
      </c>
      <c r="C902" s="12" t="s">
        <v>558</v>
      </c>
      <c r="D902" s="145" t="s">
        <v>366</v>
      </c>
      <c r="E902" s="1839">
        <v>40382</v>
      </c>
      <c r="F902" s="66"/>
      <c r="G902" s="66"/>
      <c r="H902" s="146"/>
      <c r="I902" s="1814"/>
      <c r="J902" s="1814"/>
      <c r="L902" s="159" t="s">
        <v>5202</v>
      </c>
    </row>
    <row r="903" spans="2:12" hidden="1" x14ac:dyDescent="0.3">
      <c r="B903" s="7">
        <f t="shared" ref="B903:B966" si="14">B902+1</f>
        <v>899</v>
      </c>
      <c r="C903" s="12" t="s">
        <v>689</v>
      </c>
      <c r="D903" s="145" t="s">
        <v>576</v>
      </c>
      <c r="E903" s="1839">
        <v>40382</v>
      </c>
      <c r="F903" s="66"/>
      <c r="G903" s="66"/>
      <c r="H903" s="146"/>
      <c r="I903" s="1814" t="s">
        <v>70</v>
      </c>
      <c r="J903" s="1814" t="s">
        <v>273</v>
      </c>
      <c r="L903" s="159" t="s">
        <v>5202</v>
      </c>
    </row>
    <row r="904" spans="2:12" hidden="1" x14ac:dyDescent="0.3">
      <c r="B904" s="7">
        <f t="shared" si="14"/>
        <v>900</v>
      </c>
      <c r="C904" s="12" t="s">
        <v>690</v>
      </c>
      <c r="D904" s="145" t="s">
        <v>576</v>
      </c>
      <c r="E904" s="1839">
        <v>40382</v>
      </c>
      <c r="F904" s="66"/>
      <c r="G904" s="66"/>
      <c r="H904" s="146"/>
      <c r="I904" s="1814" t="s">
        <v>70</v>
      </c>
      <c r="J904" s="1814" t="s">
        <v>470</v>
      </c>
      <c r="L904" s="159" t="s">
        <v>5202</v>
      </c>
    </row>
    <row r="905" spans="2:12" s="1597" customFormat="1" hidden="1" x14ac:dyDescent="0.3">
      <c r="B905" s="7">
        <f t="shared" si="14"/>
        <v>901</v>
      </c>
      <c r="C905" s="1594" t="s">
        <v>235</v>
      </c>
      <c r="D905" s="1609" t="s">
        <v>366</v>
      </c>
      <c r="E905" s="1594"/>
      <c r="F905" s="1648"/>
      <c r="G905" s="1648"/>
      <c r="H905" s="1608"/>
      <c r="I905" s="1588" t="s">
        <v>70</v>
      </c>
      <c r="J905" s="1588" t="s">
        <v>2320</v>
      </c>
      <c r="K905" s="1881"/>
      <c r="L905" s="1881" t="s">
        <v>5202</v>
      </c>
    </row>
    <row r="906" spans="2:12" s="1597" customFormat="1" hidden="1" x14ac:dyDescent="0.3">
      <c r="B906" s="7">
        <f t="shared" si="14"/>
        <v>902</v>
      </c>
      <c r="C906" s="1594" t="s">
        <v>235</v>
      </c>
      <c r="D906" s="1609" t="s">
        <v>735</v>
      </c>
      <c r="E906" s="1594"/>
      <c r="F906" s="1648"/>
      <c r="G906" s="1648"/>
      <c r="H906" s="1608"/>
      <c r="I906" s="1588" t="s">
        <v>70</v>
      </c>
      <c r="J906" s="1588"/>
      <c r="K906" s="1881"/>
      <c r="L906" s="1881" t="s">
        <v>5202</v>
      </c>
    </row>
    <row r="907" spans="2:12" s="1597" customFormat="1" hidden="1" x14ac:dyDescent="0.3">
      <c r="B907" s="7">
        <f t="shared" si="14"/>
        <v>903</v>
      </c>
      <c r="C907" s="1594" t="s">
        <v>235</v>
      </c>
      <c r="D907" s="1609" t="s">
        <v>735</v>
      </c>
      <c r="E907" s="1594"/>
      <c r="F907" s="1648"/>
      <c r="G907" s="1648"/>
      <c r="H907" s="1608"/>
      <c r="I907" s="1588" t="s">
        <v>70</v>
      </c>
      <c r="J907" s="1588"/>
      <c r="K907" s="1881"/>
      <c r="L907" s="1881" t="s">
        <v>5202</v>
      </c>
    </row>
    <row r="908" spans="2:12" s="1597" customFormat="1" hidden="1" x14ac:dyDescent="0.3">
      <c r="B908" s="7">
        <f t="shared" si="14"/>
        <v>904</v>
      </c>
      <c r="C908" s="1594" t="s">
        <v>235</v>
      </c>
      <c r="D908" s="1609" t="s">
        <v>735</v>
      </c>
      <c r="E908" s="1594"/>
      <c r="F908" s="1648"/>
      <c r="G908" s="1648"/>
      <c r="H908" s="1608"/>
      <c r="I908" s="1588" t="s">
        <v>70</v>
      </c>
      <c r="J908" s="1588"/>
      <c r="K908" s="1881"/>
      <c r="L908" s="1881" t="s">
        <v>5202</v>
      </c>
    </row>
    <row r="909" spans="2:12" s="1597" customFormat="1" hidden="1" x14ac:dyDescent="0.3">
      <c r="B909" s="7">
        <f t="shared" si="14"/>
        <v>905</v>
      </c>
      <c r="C909" s="1594" t="s">
        <v>235</v>
      </c>
      <c r="D909" s="1609" t="s">
        <v>735</v>
      </c>
      <c r="E909" s="1594"/>
      <c r="F909" s="1648"/>
      <c r="G909" s="1648"/>
      <c r="H909" s="1608"/>
      <c r="I909" s="1588" t="s">
        <v>70</v>
      </c>
      <c r="J909" s="1588"/>
      <c r="K909" s="1881"/>
      <c r="L909" s="1881" t="s">
        <v>5202</v>
      </c>
    </row>
    <row r="910" spans="2:12" s="1597" customFormat="1" hidden="1" x14ac:dyDescent="0.3">
      <c r="B910" s="7">
        <f t="shared" si="14"/>
        <v>906</v>
      </c>
      <c r="C910" s="1594" t="s">
        <v>235</v>
      </c>
      <c r="D910" s="1609" t="s">
        <v>735</v>
      </c>
      <c r="E910" s="1594"/>
      <c r="F910" s="1648"/>
      <c r="G910" s="1648"/>
      <c r="H910" s="1608"/>
      <c r="I910" s="1588" t="s">
        <v>70</v>
      </c>
      <c r="J910" s="1588"/>
      <c r="K910" s="1881"/>
      <c r="L910" s="1881" t="s">
        <v>5202</v>
      </c>
    </row>
    <row r="911" spans="2:12" s="1597" customFormat="1" hidden="1" x14ac:dyDescent="0.3">
      <c r="B911" s="7">
        <f t="shared" si="14"/>
        <v>907</v>
      </c>
      <c r="C911" s="1594" t="s">
        <v>235</v>
      </c>
      <c r="D911" s="1609" t="s">
        <v>735</v>
      </c>
      <c r="E911" s="1594"/>
      <c r="F911" s="1648"/>
      <c r="G911" s="1648"/>
      <c r="H911" s="1608"/>
      <c r="I911" s="1588" t="s">
        <v>70</v>
      </c>
      <c r="J911" s="1588"/>
      <c r="K911" s="1881"/>
      <c r="L911" s="1881" t="s">
        <v>5202</v>
      </c>
    </row>
    <row r="912" spans="2:12" s="1597" customFormat="1" hidden="1" x14ac:dyDescent="0.3">
      <c r="B912" s="7">
        <f t="shared" si="14"/>
        <v>908</v>
      </c>
      <c r="C912" s="1594" t="s">
        <v>235</v>
      </c>
      <c r="D912" s="1609" t="s">
        <v>735</v>
      </c>
      <c r="E912" s="1594"/>
      <c r="F912" s="1648"/>
      <c r="G912" s="1648"/>
      <c r="H912" s="1608"/>
      <c r="I912" s="1588" t="s">
        <v>70</v>
      </c>
      <c r="J912" s="1588"/>
      <c r="K912" s="1881"/>
      <c r="L912" s="1881" t="s">
        <v>5202</v>
      </c>
    </row>
    <row r="913" spans="2:12" s="1597" customFormat="1" hidden="1" x14ac:dyDescent="0.3">
      <c r="B913" s="7">
        <f t="shared" si="14"/>
        <v>909</v>
      </c>
      <c r="C913" s="1594" t="s">
        <v>235</v>
      </c>
      <c r="D913" s="1609" t="s">
        <v>735</v>
      </c>
      <c r="E913" s="1594"/>
      <c r="F913" s="1648"/>
      <c r="G913" s="1648"/>
      <c r="H913" s="1608"/>
      <c r="I913" s="1588" t="s">
        <v>70</v>
      </c>
      <c r="J913" s="1588"/>
      <c r="K913" s="1881"/>
      <c r="L913" s="1881" t="s">
        <v>5202</v>
      </c>
    </row>
    <row r="914" spans="2:12" s="1597" customFormat="1" hidden="1" x14ac:dyDescent="0.3">
      <c r="B914" s="7">
        <f t="shared" si="14"/>
        <v>910</v>
      </c>
      <c r="C914" s="1594" t="s">
        <v>235</v>
      </c>
      <c r="D914" s="1609" t="s">
        <v>735</v>
      </c>
      <c r="E914" s="1594"/>
      <c r="F914" s="1648"/>
      <c r="G914" s="1648"/>
      <c r="H914" s="1608"/>
      <c r="I914" s="1588" t="s">
        <v>70</v>
      </c>
      <c r="J914" s="1588"/>
      <c r="K914" s="1881"/>
      <c r="L914" s="1881" t="s">
        <v>5202</v>
      </c>
    </row>
    <row r="915" spans="2:12" s="1597" customFormat="1" hidden="1" x14ac:dyDescent="0.3">
      <c r="B915" s="7">
        <f t="shared" si="14"/>
        <v>911</v>
      </c>
      <c r="C915" s="1594" t="s">
        <v>235</v>
      </c>
      <c r="D915" s="1609" t="s">
        <v>735</v>
      </c>
      <c r="E915" s="1594"/>
      <c r="F915" s="1648"/>
      <c r="G915" s="1648"/>
      <c r="H915" s="1608"/>
      <c r="I915" s="1588" t="s">
        <v>70</v>
      </c>
      <c r="J915" s="1588"/>
      <c r="K915" s="1881"/>
      <c r="L915" s="1881" t="s">
        <v>5202</v>
      </c>
    </row>
    <row r="916" spans="2:12" s="1597" customFormat="1" hidden="1" x14ac:dyDescent="0.3">
      <c r="B916" s="7">
        <f t="shared" si="14"/>
        <v>912</v>
      </c>
      <c r="C916" s="1594" t="s">
        <v>235</v>
      </c>
      <c r="D916" s="1609" t="s">
        <v>735</v>
      </c>
      <c r="E916" s="1594"/>
      <c r="F916" s="1648"/>
      <c r="G916" s="1648"/>
      <c r="H916" s="1608"/>
      <c r="I916" s="1588" t="s">
        <v>70</v>
      </c>
      <c r="J916" s="1588"/>
      <c r="K916" s="1881"/>
      <c r="L916" s="1881" t="s">
        <v>5202</v>
      </c>
    </row>
    <row r="917" spans="2:12" s="1597" customFormat="1" hidden="1" x14ac:dyDescent="0.3">
      <c r="B917" s="7">
        <f t="shared" si="14"/>
        <v>913</v>
      </c>
      <c r="C917" s="1594" t="s">
        <v>235</v>
      </c>
      <c r="D917" s="1609" t="s">
        <v>735</v>
      </c>
      <c r="E917" s="1594"/>
      <c r="F917" s="1648"/>
      <c r="G917" s="1648"/>
      <c r="H917" s="1608"/>
      <c r="I917" s="1588" t="s">
        <v>70</v>
      </c>
      <c r="J917" s="1588"/>
      <c r="K917" s="1881"/>
      <c r="L917" s="1881" t="s">
        <v>5202</v>
      </c>
    </row>
    <row r="918" spans="2:12" s="1597" customFormat="1" hidden="1" x14ac:dyDescent="0.3">
      <c r="B918" s="7">
        <f t="shared" si="14"/>
        <v>914</v>
      </c>
      <c r="C918" s="1594" t="s">
        <v>235</v>
      </c>
      <c r="D918" s="1609" t="s">
        <v>735</v>
      </c>
      <c r="E918" s="1594"/>
      <c r="F918" s="1648"/>
      <c r="G918" s="1648"/>
      <c r="H918" s="1608"/>
      <c r="I918" s="1588" t="s">
        <v>70</v>
      </c>
      <c r="J918" s="1588"/>
      <c r="K918" s="1881"/>
      <c r="L918" s="1881" t="s">
        <v>5202</v>
      </c>
    </row>
    <row r="919" spans="2:12" s="1597" customFormat="1" hidden="1" x14ac:dyDescent="0.3">
      <c r="B919" s="7">
        <f t="shared" si="14"/>
        <v>915</v>
      </c>
      <c r="C919" s="1594" t="s">
        <v>235</v>
      </c>
      <c r="D919" s="1609" t="s">
        <v>735</v>
      </c>
      <c r="E919" s="1594"/>
      <c r="F919" s="1648"/>
      <c r="G919" s="1648"/>
      <c r="H919" s="1608"/>
      <c r="I919" s="1588" t="s">
        <v>70</v>
      </c>
      <c r="J919" s="1588"/>
      <c r="K919" s="1881"/>
      <c r="L919" s="1881" t="s">
        <v>5202</v>
      </c>
    </row>
    <row r="920" spans="2:12" s="1597" customFormat="1" hidden="1" x14ac:dyDescent="0.3">
      <c r="B920" s="7">
        <f t="shared" si="14"/>
        <v>916</v>
      </c>
      <c r="C920" s="1594" t="s">
        <v>235</v>
      </c>
      <c r="D920" s="1609" t="s">
        <v>735</v>
      </c>
      <c r="E920" s="1594"/>
      <c r="F920" s="1648"/>
      <c r="G920" s="1648"/>
      <c r="H920" s="1608"/>
      <c r="I920" s="1588" t="s">
        <v>70</v>
      </c>
      <c r="J920" s="1588"/>
      <c r="K920" s="1881"/>
      <c r="L920" s="1881" t="s">
        <v>5202</v>
      </c>
    </row>
    <row r="921" spans="2:12" s="1597" customFormat="1" hidden="1" x14ac:dyDescent="0.3">
      <c r="B921" s="7">
        <f t="shared" si="14"/>
        <v>917</v>
      </c>
      <c r="C921" s="1594" t="s">
        <v>235</v>
      </c>
      <c r="D921" s="1609" t="s">
        <v>735</v>
      </c>
      <c r="E921" s="1594"/>
      <c r="F921" s="1648"/>
      <c r="G921" s="1648"/>
      <c r="H921" s="1608"/>
      <c r="I921" s="1588" t="s">
        <v>70</v>
      </c>
      <c r="J921" s="1588"/>
      <c r="K921" s="1881"/>
      <c r="L921" s="1881" t="s">
        <v>5202</v>
      </c>
    </row>
    <row r="922" spans="2:12" s="1597" customFormat="1" hidden="1" x14ac:dyDescent="0.3">
      <c r="B922" s="7">
        <f t="shared" si="14"/>
        <v>918</v>
      </c>
      <c r="C922" s="1594" t="s">
        <v>235</v>
      </c>
      <c r="D922" s="1609" t="s">
        <v>735</v>
      </c>
      <c r="E922" s="1594"/>
      <c r="F922" s="1648"/>
      <c r="G922" s="1648"/>
      <c r="H922" s="1608"/>
      <c r="I922" s="1588" t="s">
        <v>70</v>
      </c>
      <c r="J922" s="1588"/>
      <c r="K922" s="1881"/>
      <c r="L922" s="1881" t="s">
        <v>5202</v>
      </c>
    </row>
    <row r="923" spans="2:12" s="1597" customFormat="1" hidden="1" x14ac:dyDescent="0.3">
      <c r="B923" s="7">
        <f t="shared" si="14"/>
        <v>919</v>
      </c>
      <c r="C923" s="1594" t="s">
        <v>235</v>
      </c>
      <c r="D923" s="1609" t="s">
        <v>735</v>
      </c>
      <c r="E923" s="1594"/>
      <c r="F923" s="1648"/>
      <c r="G923" s="1648"/>
      <c r="H923" s="1608"/>
      <c r="I923" s="1588" t="s">
        <v>70</v>
      </c>
      <c r="J923" s="1588"/>
      <c r="K923" s="1881"/>
      <c r="L923" s="1881" t="s">
        <v>5202</v>
      </c>
    </row>
    <row r="924" spans="2:12" hidden="1" x14ac:dyDescent="0.3">
      <c r="B924" s="7">
        <f t="shared" si="14"/>
        <v>920</v>
      </c>
      <c r="C924" s="12" t="s">
        <v>545</v>
      </c>
      <c r="D924" s="145" t="s">
        <v>546</v>
      </c>
      <c r="E924" s="1839">
        <v>40382</v>
      </c>
      <c r="F924" s="66"/>
      <c r="G924" s="66" t="s">
        <v>4431</v>
      </c>
      <c r="H924" s="146"/>
      <c r="I924" s="1814" t="s">
        <v>70</v>
      </c>
      <c r="J924" s="1814"/>
      <c r="L924" s="159" t="s">
        <v>5202</v>
      </c>
    </row>
    <row r="925" spans="2:12" ht="26.4" hidden="1" x14ac:dyDescent="0.3">
      <c r="B925" s="7">
        <f t="shared" si="14"/>
        <v>921</v>
      </c>
      <c r="C925" s="1814" t="s">
        <v>688</v>
      </c>
      <c r="D925" s="144" t="s">
        <v>548</v>
      </c>
      <c r="E925" s="104">
        <v>39479</v>
      </c>
      <c r="F925" s="1819">
        <v>597</v>
      </c>
      <c r="G925" s="1827" t="s">
        <v>4432</v>
      </c>
      <c r="H925" s="1814"/>
      <c r="I925" s="1814" t="s">
        <v>70</v>
      </c>
      <c r="J925" s="1814"/>
      <c r="L925" s="159" t="s">
        <v>5202</v>
      </c>
    </row>
    <row r="926" spans="2:12" s="1597" customFormat="1" ht="52.8" hidden="1" x14ac:dyDescent="0.3">
      <c r="B926" s="7">
        <f t="shared" si="14"/>
        <v>922</v>
      </c>
      <c r="C926" s="1588" t="s">
        <v>235</v>
      </c>
      <c r="D926" s="1603" t="s">
        <v>591</v>
      </c>
      <c r="E926" s="1802"/>
      <c r="F926" s="1634"/>
      <c r="G926" s="1588"/>
      <c r="H926" s="1588"/>
      <c r="I926" s="1588" t="s">
        <v>70</v>
      </c>
      <c r="J926" s="1802" t="s">
        <v>719</v>
      </c>
      <c r="K926" s="1881"/>
      <c r="L926" s="1881" t="s">
        <v>5202</v>
      </c>
    </row>
    <row r="927" spans="2:12" s="1597" customFormat="1" ht="26.4" hidden="1" x14ac:dyDescent="0.3">
      <c r="B927" s="7">
        <f t="shared" si="14"/>
        <v>923</v>
      </c>
      <c r="C927" s="1588" t="s">
        <v>235</v>
      </c>
      <c r="D927" s="1603" t="s">
        <v>548</v>
      </c>
      <c r="E927" s="1802"/>
      <c r="F927" s="1634"/>
      <c r="G927" s="1802" t="s">
        <v>724</v>
      </c>
      <c r="H927" s="1588"/>
      <c r="I927" s="1588" t="s">
        <v>70</v>
      </c>
      <c r="J927" s="1802" t="s">
        <v>725</v>
      </c>
      <c r="K927" s="1881"/>
      <c r="L927" s="1881" t="s">
        <v>5202</v>
      </c>
    </row>
    <row r="928" spans="2:12" s="1597" customFormat="1" hidden="1" x14ac:dyDescent="0.3">
      <c r="B928" s="7">
        <f t="shared" si="14"/>
        <v>924</v>
      </c>
      <c r="C928" s="1588" t="s">
        <v>235</v>
      </c>
      <c r="D928" s="1649" t="s">
        <v>726</v>
      </c>
      <c r="E928" s="1802"/>
      <c r="F928" s="1634"/>
      <c r="G928" s="1802"/>
      <c r="H928" s="1588"/>
      <c r="I928" s="1588" t="s">
        <v>70</v>
      </c>
      <c r="J928" s="1802" t="s">
        <v>725</v>
      </c>
      <c r="K928" s="1881"/>
      <c r="L928" s="1881" t="s">
        <v>5202</v>
      </c>
    </row>
    <row r="929" spans="2:12" s="1597" customFormat="1" hidden="1" x14ac:dyDescent="0.3">
      <c r="B929" s="7">
        <f t="shared" si="14"/>
        <v>925</v>
      </c>
      <c r="C929" s="1588" t="s">
        <v>235</v>
      </c>
      <c r="D929" s="1603" t="s">
        <v>3247</v>
      </c>
      <c r="E929" s="1802"/>
      <c r="F929" s="1634"/>
      <c r="G929" s="1802"/>
      <c r="H929" s="1588"/>
      <c r="I929" s="1588"/>
      <c r="J929" s="1802"/>
      <c r="K929" s="1881"/>
      <c r="L929" s="1881" t="s">
        <v>5202</v>
      </c>
    </row>
    <row r="930" spans="2:12" s="1597" customFormat="1" hidden="1" x14ac:dyDescent="0.3">
      <c r="B930" s="7">
        <f t="shared" si="14"/>
        <v>926</v>
      </c>
      <c r="C930" s="1588" t="s">
        <v>235</v>
      </c>
      <c r="D930" s="1603" t="s">
        <v>3247</v>
      </c>
      <c r="E930" s="1802"/>
      <c r="F930" s="1634"/>
      <c r="G930" s="1802"/>
      <c r="H930" s="1588"/>
      <c r="I930" s="1588"/>
      <c r="J930" s="1802"/>
      <c r="K930" s="1881"/>
      <c r="L930" s="1881" t="s">
        <v>5202</v>
      </c>
    </row>
    <row r="931" spans="2:12" s="1597" customFormat="1" hidden="1" x14ac:dyDescent="0.3">
      <c r="B931" s="7">
        <f t="shared" si="14"/>
        <v>927</v>
      </c>
      <c r="C931" s="1588" t="s">
        <v>235</v>
      </c>
      <c r="D931" s="1603" t="s">
        <v>3247</v>
      </c>
      <c r="E931" s="1802"/>
      <c r="F931" s="1634"/>
      <c r="G931" s="1802"/>
      <c r="H931" s="1588"/>
      <c r="I931" s="1588"/>
      <c r="J931" s="1802"/>
      <c r="K931" s="1881"/>
      <c r="L931" s="1881" t="s">
        <v>5202</v>
      </c>
    </row>
    <row r="932" spans="2:12" s="1597" customFormat="1" hidden="1" x14ac:dyDescent="0.3">
      <c r="B932" s="7">
        <f t="shared" si="14"/>
        <v>928</v>
      </c>
      <c r="C932" s="1588" t="s">
        <v>235</v>
      </c>
      <c r="D932" s="1603" t="s">
        <v>3247</v>
      </c>
      <c r="E932" s="1802"/>
      <c r="F932" s="1634"/>
      <c r="G932" s="1802"/>
      <c r="H932" s="1588"/>
      <c r="I932" s="1588"/>
      <c r="J932" s="1802"/>
      <c r="K932" s="1881"/>
      <c r="L932" s="1881" t="s">
        <v>5202</v>
      </c>
    </row>
    <row r="933" spans="2:12" s="1597" customFormat="1" hidden="1" x14ac:dyDescent="0.3">
      <c r="B933" s="7">
        <f t="shared" si="14"/>
        <v>929</v>
      </c>
      <c r="C933" s="1588" t="s">
        <v>235</v>
      </c>
      <c r="D933" s="1603" t="s">
        <v>3247</v>
      </c>
      <c r="E933" s="1802"/>
      <c r="F933" s="1634"/>
      <c r="G933" s="1802"/>
      <c r="H933" s="1588"/>
      <c r="I933" s="1588"/>
      <c r="J933" s="1802"/>
      <c r="K933" s="1881"/>
      <c r="L933" s="1881" t="s">
        <v>5202</v>
      </c>
    </row>
    <row r="934" spans="2:12" s="1597" customFormat="1" hidden="1" x14ac:dyDescent="0.3">
      <c r="B934" s="7">
        <f t="shared" si="14"/>
        <v>930</v>
      </c>
      <c r="C934" s="1588" t="s">
        <v>235</v>
      </c>
      <c r="D934" s="1603" t="s">
        <v>3247</v>
      </c>
      <c r="E934" s="1802"/>
      <c r="F934" s="1634"/>
      <c r="G934" s="1802"/>
      <c r="H934" s="1588"/>
      <c r="I934" s="1588"/>
      <c r="J934" s="1802"/>
      <c r="K934" s="1881"/>
      <c r="L934" s="1881" t="s">
        <v>5202</v>
      </c>
    </row>
    <row r="935" spans="2:12" s="1597" customFormat="1" hidden="1" x14ac:dyDescent="0.3">
      <c r="B935" s="7">
        <f t="shared" si="14"/>
        <v>931</v>
      </c>
      <c r="C935" s="1588" t="s">
        <v>235</v>
      </c>
      <c r="D935" s="1603" t="s">
        <v>306</v>
      </c>
      <c r="E935" s="1802"/>
      <c r="F935" s="1634"/>
      <c r="G935" s="1802"/>
      <c r="H935" s="1588"/>
      <c r="I935" s="1588"/>
      <c r="J935" s="1802"/>
      <c r="K935" s="1881"/>
      <c r="L935" s="1881" t="s">
        <v>5202</v>
      </c>
    </row>
    <row r="936" spans="2:12" s="1597" customFormat="1" hidden="1" x14ac:dyDescent="0.3">
      <c r="B936" s="7">
        <f t="shared" si="14"/>
        <v>932</v>
      </c>
      <c r="C936" s="1588" t="s">
        <v>235</v>
      </c>
      <c r="D936" s="1603" t="s">
        <v>306</v>
      </c>
      <c r="E936" s="1802"/>
      <c r="F936" s="1634"/>
      <c r="G936" s="1802"/>
      <c r="H936" s="1588"/>
      <c r="I936" s="1588"/>
      <c r="J936" s="1802"/>
      <c r="K936" s="1881"/>
      <c r="L936" s="1881" t="s">
        <v>5202</v>
      </c>
    </row>
    <row r="937" spans="2:12" s="1597" customFormat="1" hidden="1" x14ac:dyDescent="0.3">
      <c r="B937" s="7">
        <f t="shared" si="14"/>
        <v>933</v>
      </c>
      <c r="C937" s="1588" t="s">
        <v>235</v>
      </c>
      <c r="D937" s="1603" t="s">
        <v>306</v>
      </c>
      <c r="E937" s="1802"/>
      <c r="F937" s="1634"/>
      <c r="G937" s="1802"/>
      <c r="H937" s="1588"/>
      <c r="I937" s="1588" t="s">
        <v>70</v>
      </c>
      <c r="J937" s="1649"/>
      <c r="K937" s="1881"/>
      <c r="L937" s="1881" t="s">
        <v>5202</v>
      </c>
    </row>
    <row r="938" spans="2:12" s="1597" customFormat="1" hidden="1" x14ac:dyDescent="0.3">
      <c r="B938" s="7">
        <f t="shared" si="14"/>
        <v>934</v>
      </c>
      <c r="C938" s="1588" t="s">
        <v>235</v>
      </c>
      <c r="D938" s="1603" t="s">
        <v>306</v>
      </c>
      <c r="E938" s="1802"/>
      <c r="F938" s="1634"/>
      <c r="G938" s="1802"/>
      <c r="H938" s="1588"/>
      <c r="I938" s="1588" t="s">
        <v>70</v>
      </c>
      <c r="J938" s="1649"/>
      <c r="K938" s="1881"/>
      <c r="L938" s="1881" t="s">
        <v>5202</v>
      </c>
    </row>
    <row r="939" spans="2:12" s="1597" customFormat="1" hidden="1" x14ac:dyDescent="0.3">
      <c r="B939" s="7">
        <f t="shared" si="14"/>
        <v>935</v>
      </c>
      <c r="C939" s="1588" t="s">
        <v>235</v>
      </c>
      <c r="D939" s="1603" t="s">
        <v>4437</v>
      </c>
      <c r="E939" s="1802"/>
      <c r="F939" s="1634"/>
      <c r="G939" s="1802"/>
      <c r="H939" s="1588"/>
      <c r="I939" s="1588" t="s">
        <v>70</v>
      </c>
      <c r="J939" s="1649"/>
      <c r="K939" s="1881"/>
      <c r="L939" s="1881" t="s">
        <v>5202</v>
      </c>
    </row>
    <row r="940" spans="2:12" s="1597" customFormat="1" hidden="1" x14ac:dyDescent="0.3">
      <c r="B940" s="7">
        <f t="shared" si="14"/>
        <v>936</v>
      </c>
      <c r="C940" s="1588" t="s">
        <v>235</v>
      </c>
      <c r="D940" s="1603" t="s">
        <v>4437</v>
      </c>
      <c r="E940" s="1802"/>
      <c r="F940" s="1634"/>
      <c r="G940" s="1802"/>
      <c r="H940" s="1588"/>
      <c r="I940" s="1588" t="s">
        <v>540</v>
      </c>
      <c r="J940" s="1649"/>
      <c r="K940" s="1881"/>
      <c r="L940" s="1881" t="s">
        <v>5866</v>
      </c>
    </row>
    <row r="941" spans="2:12" hidden="1" x14ac:dyDescent="0.3">
      <c r="B941" s="7">
        <f t="shared" si="14"/>
        <v>937</v>
      </c>
      <c r="C941" s="1814" t="s">
        <v>701</v>
      </c>
      <c r="D941" s="144" t="s">
        <v>40</v>
      </c>
      <c r="E941" s="104">
        <v>40381</v>
      </c>
      <c r="F941" s="1819"/>
      <c r="G941" s="1814" t="s">
        <v>699</v>
      </c>
      <c r="H941" s="1814"/>
      <c r="I941" s="1814" t="s">
        <v>70</v>
      </c>
      <c r="J941" s="1814"/>
      <c r="L941" s="159" t="s">
        <v>5866</v>
      </c>
    </row>
    <row r="942" spans="2:12" s="1597" customFormat="1" ht="66" hidden="1" x14ac:dyDescent="0.3">
      <c r="B942" s="7">
        <f t="shared" si="14"/>
        <v>938</v>
      </c>
      <c r="C942" s="1588" t="s">
        <v>235</v>
      </c>
      <c r="D942" s="1603" t="s">
        <v>652</v>
      </c>
      <c r="E942" s="1802"/>
      <c r="F942" s="1634"/>
      <c r="G942" s="1588" t="s">
        <v>595</v>
      </c>
      <c r="H942" s="1588"/>
      <c r="I942" s="1588" t="s">
        <v>70</v>
      </c>
      <c r="J942" s="1802" t="s">
        <v>723</v>
      </c>
      <c r="K942" s="1881"/>
      <c r="L942" s="1881" t="s">
        <v>5202</v>
      </c>
    </row>
    <row r="943" spans="2:12" s="1597" customFormat="1" hidden="1" x14ac:dyDescent="0.3">
      <c r="B943" s="7">
        <f t="shared" si="14"/>
        <v>939</v>
      </c>
      <c r="C943" s="1588" t="s">
        <v>235</v>
      </c>
      <c r="D943" s="1603" t="s">
        <v>698</v>
      </c>
      <c r="E943" s="1802"/>
      <c r="F943" s="1634"/>
      <c r="G943" s="1588" t="s">
        <v>4433</v>
      </c>
      <c r="H943" s="1588"/>
      <c r="I943" s="1588"/>
      <c r="J943" s="1588"/>
      <c r="K943" s="1881"/>
      <c r="L943" s="1881" t="s">
        <v>5202</v>
      </c>
    </row>
    <row r="944" spans="2:12" hidden="1" x14ac:dyDescent="0.3">
      <c r="B944" s="7">
        <f t="shared" si="14"/>
        <v>940</v>
      </c>
      <c r="C944" s="99" t="s">
        <v>830</v>
      </c>
      <c r="D944" s="20" t="s">
        <v>11</v>
      </c>
      <c r="E944" s="99" t="s">
        <v>244</v>
      </c>
      <c r="F944" s="240">
        <v>85</v>
      </c>
      <c r="G944" s="1820"/>
      <c r="H944" s="119"/>
      <c r="I944" s="1814"/>
      <c r="J944" s="1814" t="s">
        <v>540</v>
      </c>
      <c r="K944" s="98" t="s">
        <v>4341</v>
      </c>
      <c r="L944" s="159" t="s">
        <v>5634</v>
      </c>
    </row>
    <row r="945" spans="2:12" hidden="1" x14ac:dyDescent="0.3">
      <c r="B945" s="7">
        <f t="shared" si="14"/>
        <v>941</v>
      </c>
      <c r="C945" s="99" t="s">
        <v>934</v>
      </c>
      <c r="D945" s="20" t="s">
        <v>11</v>
      </c>
      <c r="E945" s="99" t="s">
        <v>244</v>
      </c>
      <c r="F945" s="240"/>
      <c r="G945" s="1820"/>
      <c r="H945" s="119"/>
      <c r="I945" s="1814"/>
      <c r="J945" s="1814" t="s">
        <v>70</v>
      </c>
      <c r="K945" s="98" t="s">
        <v>4488</v>
      </c>
      <c r="L945" s="159" t="s">
        <v>5634</v>
      </c>
    </row>
    <row r="946" spans="2:12" s="1597" customFormat="1" hidden="1" x14ac:dyDescent="0.3">
      <c r="B946" s="7">
        <f t="shared" si="14"/>
        <v>942</v>
      </c>
      <c r="C946" s="1595" t="s">
        <v>78</v>
      </c>
      <c r="D946" s="1618" t="s">
        <v>4385</v>
      </c>
      <c r="E946" s="1595"/>
      <c r="F946" s="1657"/>
      <c r="G946" s="1658"/>
      <c r="H946" s="1607"/>
      <c r="I946" s="1588"/>
      <c r="J946" s="1588"/>
      <c r="K946" s="1659"/>
      <c r="L946" s="1881" t="s">
        <v>5634</v>
      </c>
    </row>
    <row r="947" spans="2:12" s="1597" customFormat="1" hidden="1" x14ac:dyDescent="0.3">
      <c r="B947" s="7">
        <f t="shared" si="14"/>
        <v>943</v>
      </c>
      <c r="C947" s="1595" t="s">
        <v>78</v>
      </c>
      <c r="D947" s="1618" t="s">
        <v>4386</v>
      </c>
      <c r="E947" s="1595"/>
      <c r="F947" s="1657"/>
      <c r="G947" s="1658"/>
      <c r="H947" s="1607"/>
      <c r="I947" s="1588"/>
      <c r="J947" s="1588"/>
      <c r="K947" s="1659"/>
      <c r="L947" s="1881" t="s">
        <v>5634</v>
      </c>
    </row>
    <row r="948" spans="2:12" hidden="1" x14ac:dyDescent="0.3">
      <c r="B948" s="7">
        <f t="shared" si="14"/>
        <v>944</v>
      </c>
      <c r="C948" s="99" t="s">
        <v>831</v>
      </c>
      <c r="D948" s="20" t="s">
        <v>17</v>
      </c>
      <c r="E948" s="99" t="s">
        <v>244</v>
      </c>
      <c r="F948" s="240">
        <v>140</v>
      </c>
      <c r="G948" s="1820"/>
      <c r="H948" s="320"/>
      <c r="I948" s="1814"/>
      <c r="J948" s="1814" t="s">
        <v>70</v>
      </c>
      <c r="K948" s="98"/>
      <c r="L948" s="159" t="s">
        <v>5634</v>
      </c>
    </row>
    <row r="949" spans="2:12" hidden="1" x14ac:dyDescent="0.3">
      <c r="B949" s="7">
        <f t="shared" si="14"/>
        <v>945</v>
      </c>
      <c r="C949" s="99" t="s">
        <v>832</v>
      </c>
      <c r="D949" s="20" t="s">
        <v>17</v>
      </c>
      <c r="E949" s="99" t="s">
        <v>244</v>
      </c>
      <c r="F949" s="240">
        <v>55</v>
      </c>
      <c r="G949" s="1820"/>
      <c r="H949" s="320"/>
      <c r="I949" s="1814"/>
      <c r="J949" s="1814" t="s">
        <v>70</v>
      </c>
      <c r="K949" s="98"/>
      <c r="L949" s="159" t="s">
        <v>5634</v>
      </c>
    </row>
    <row r="950" spans="2:12" hidden="1" x14ac:dyDescent="0.3">
      <c r="B950" s="7">
        <f t="shared" si="14"/>
        <v>946</v>
      </c>
      <c r="C950" s="99" t="s">
        <v>857</v>
      </c>
      <c r="D950" s="20" t="s">
        <v>408</v>
      </c>
      <c r="E950" s="99" t="s">
        <v>244</v>
      </c>
      <c r="F950" s="240">
        <v>45</v>
      </c>
      <c r="G950" s="1820"/>
      <c r="H950" s="119"/>
      <c r="I950" s="1814"/>
      <c r="J950" s="1814" t="s">
        <v>70</v>
      </c>
      <c r="K950" s="98"/>
      <c r="L950" s="159" t="s">
        <v>5634</v>
      </c>
    </row>
    <row r="951" spans="2:12" hidden="1" x14ac:dyDescent="0.3">
      <c r="B951" s="7">
        <f t="shared" si="14"/>
        <v>947</v>
      </c>
      <c r="C951" s="99" t="s">
        <v>858</v>
      </c>
      <c r="D951" s="20" t="s">
        <v>408</v>
      </c>
      <c r="E951" s="99" t="s">
        <v>244</v>
      </c>
      <c r="F951" s="240">
        <v>45</v>
      </c>
      <c r="G951" s="1820"/>
      <c r="H951" s="119"/>
      <c r="I951" s="1814"/>
      <c r="J951" s="1814" t="s">
        <v>70</v>
      </c>
      <c r="K951" s="98"/>
      <c r="L951" s="159" t="s">
        <v>5634</v>
      </c>
    </row>
    <row r="952" spans="2:12" hidden="1" x14ac:dyDescent="0.3">
      <c r="B952" s="7">
        <f t="shared" si="14"/>
        <v>948</v>
      </c>
      <c r="C952" s="99" t="s">
        <v>859</v>
      </c>
      <c r="D952" s="20" t="s">
        <v>408</v>
      </c>
      <c r="E952" s="99" t="s">
        <v>244</v>
      </c>
      <c r="F952" s="240">
        <v>45</v>
      </c>
      <c r="G952" s="1820"/>
      <c r="H952" s="119"/>
      <c r="I952" s="1814"/>
      <c r="J952" s="1814" t="s">
        <v>70</v>
      </c>
      <c r="K952" s="98"/>
      <c r="L952" s="159" t="s">
        <v>5634</v>
      </c>
    </row>
    <row r="953" spans="2:12" hidden="1" x14ac:dyDescent="0.3">
      <c r="B953" s="7">
        <f t="shared" si="14"/>
        <v>949</v>
      </c>
      <c r="C953" s="99" t="s">
        <v>860</v>
      </c>
      <c r="D953" s="20" t="s">
        <v>408</v>
      </c>
      <c r="E953" s="99" t="s">
        <v>244</v>
      </c>
      <c r="F953" s="240">
        <v>45</v>
      </c>
      <c r="G953" s="1820"/>
      <c r="H953" s="119"/>
      <c r="I953" s="1814"/>
      <c r="J953" s="1814" t="s">
        <v>70</v>
      </c>
      <c r="K953" s="98"/>
      <c r="L953" s="159" t="s">
        <v>5634</v>
      </c>
    </row>
    <row r="954" spans="2:12" hidden="1" x14ac:dyDescent="0.3">
      <c r="B954" s="7">
        <f t="shared" si="14"/>
        <v>950</v>
      </c>
      <c r="C954" s="99" t="s">
        <v>861</v>
      </c>
      <c r="D954" s="20" t="s">
        <v>408</v>
      </c>
      <c r="E954" s="99" t="s">
        <v>244</v>
      </c>
      <c r="F954" s="240">
        <v>45</v>
      </c>
      <c r="G954" s="1820"/>
      <c r="H954" s="119"/>
      <c r="I954" s="1814"/>
      <c r="J954" s="1814" t="s">
        <v>70</v>
      </c>
      <c r="K954" s="98"/>
      <c r="L954" s="159" t="s">
        <v>5634</v>
      </c>
    </row>
    <row r="955" spans="2:12" hidden="1" x14ac:dyDescent="0.3">
      <c r="B955" s="7">
        <f t="shared" si="14"/>
        <v>951</v>
      </c>
      <c r="C955" s="99" t="s">
        <v>862</v>
      </c>
      <c r="D955" s="20" t="s">
        <v>408</v>
      </c>
      <c r="E955" s="99" t="s">
        <v>244</v>
      </c>
      <c r="F955" s="240">
        <v>45</v>
      </c>
      <c r="G955" s="1820"/>
      <c r="H955" s="119"/>
      <c r="I955" s="1814"/>
      <c r="J955" s="1814" t="s">
        <v>70</v>
      </c>
      <c r="K955" s="98"/>
      <c r="L955" s="159" t="s">
        <v>5634</v>
      </c>
    </row>
    <row r="956" spans="2:12" hidden="1" x14ac:dyDescent="0.3">
      <c r="B956" s="7">
        <f t="shared" si="14"/>
        <v>952</v>
      </c>
      <c r="C956" s="99" t="s">
        <v>864</v>
      </c>
      <c r="D956" s="20" t="s">
        <v>408</v>
      </c>
      <c r="E956" s="99" t="s">
        <v>244</v>
      </c>
      <c r="F956" s="240">
        <v>45</v>
      </c>
      <c r="G956" s="1820"/>
      <c r="H956" s="119"/>
      <c r="I956" s="1814"/>
      <c r="J956" s="1814" t="s">
        <v>70</v>
      </c>
      <c r="K956" s="98"/>
      <c r="L956" s="159" t="s">
        <v>5634</v>
      </c>
    </row>
    <row r="957" spans="2:12" hidden="1" x14ac:dyDescent="0.3">
      <c r="B957" s="7">
        <f t="shared" si="14"/>
        <v>953</v>
      </c>
      <c r="C957" s="99" t="s">
        <v>865</v>
      </c>
      <c r="D957" s="20" t="s">
        <v>408</v>
      </c>
      <c r="E957" s="99" t="s">
        <v>244</v>
      </c>
      <c r="F957" s="240">
        <v>45</v>
      </c>
      <c r="G957" s="1820"/>
      <c r="H957" s="119"/>
      <c r="I957" s="1814"/>
      <c r="J957" s="1814" t="s">
        <v>70</v>
      </c>
      <c r="K957" s="98"/>
      <c r="L957" s="159" t="s">
        <v>5634</v>
      </c>
    </row>
    <row r="958" spans="2:12" hidden="1" x14ac:dyDescent="0.3">
      <c r="B958" s="7">
        <f t="shared" si="14"/>
        <v>954</v>
      </c>
      <c r="C958" s="99" t="s">
        <v>833</v>
      </c>
      <c r="D958" s="20" t="s">
        <v>498</v>
      </c>
      <c r="E958" s="1812">
        <v>38718</v>
      </c>
      <c r="F958" s="240">
        <v>45</v>
      </c>
      <c r="G958" s="1820"/>
      <c r="H958" s="119"/>
      <c r="I958" s="1814"/>
      <c r="J958" s="1814" t="s">
        <v>70</v>
      </c>
      <c r="K958" s="98"/>
      <c r="L958" s="159" t="s">
        <v>5634</v>
      </c>
    </row>
    <row r="959" spans="2:12" hidden="1" x14ac:dyDescent="0.3">
      <c r="B959" s="7">
        <f t="shared" si="14"/>
        <v>955</v>
      </c>
      <c r="C959" s="99" t="s">
        <v>866</v>
      </c>
      <c r="D959" s="20" t="s">
        <v>408</v>
      </c>
      <c r="E959" s="1812">
        <v>38718</v>
      </c>
      <c r="F959" s="240">
        <v>45</v>
      </c>
      <c r="G959" s="1820"/>
      <c r="H959" s="119"/>
      <c r="I959" s="1814"/>
      <c r="J959" s="1814" t="s">
        <v>70</v>
      </c>
      <c r="K959" s="98"/>
      <c r="L959" s="159" t="s">
        <v>5634</v>
      </c>
    </row>
    <row r="960" spans="2:12" hidden="1" x14ac:dyDescent="0.3">
      <c r="B960" s="7">
        <f t="shared" si="14"/>
        <v>956</v>
      </c>
      <c r="C960" s="99" t="s">
        <v>867</v>
      </c>
      <c r="D960" s="20" t="s">
        <v>408</v>
      </c>
      <c r="E960" s="1812">
        <v>38718</v>
      </c>
      <c r="F960" s="240">
        <v>45</v>
      </c>
      <c r="G960" s="1820"/>
      <c r="H960" s="119"/>
      <c r="I960" s="1814"/>
      <c r="J960" s="1814" t="s">
        <v>70</v>
      </c>
      <c r="K960" s="98"/>
      <c r="L960" s="159" t="s">
        <v>5634</v>
      </c>
    </row>
    <row r="961" spans="2:12" hidden="1" x14ac:dyDescent="0.3">
      <c r="B961" s="7">
        <f t="shared" si="14"/>
        <v>957</v>
      </c>
      <c r="C961" s="99" t="s">
        <v>926</v>
      </c>
      <c r="D961" s="20" t="s">
        <v>408</v>
      </c>
      <c r="E961" s="1812">
        <v>38718</v>
      </c>
      <c r="F961" s="240">
        <v>500</v>
      </c>
      <c r="G961" s="1820"/>
      <c r="H961" s="119"/>
      <c r="I961" s="1814"/>
      <c r="J961" s="1814" t="s">
        <v>70</v>
      </c>
      <c r="K961" s="98"/>
      <c r="L961" s="159" t="s">
        <v>5634</v>
      </c>
    </row>
    <row r="962" spans="2:12" hidden="1" x14ac:dyDescent="0.3">
      <c r="B962" s="7">
        <f t="shared" si="14"/>
        <v>958</v>
      </c>
      <c r="C962" s="99" t="s">
        <v>927</v>
      </c>
      <c r="D962" s="20" t="s">
        <v>408</v>
      </c>
      <c r="E962" s="1812">
        <v>38718</v>
      </c>
      <c r="F962" s="240">
        <v>500</v>
      </c>
      <c r="G962" s="1820"/>
      <c r="H962" s="119"/>
      <c r="I962" s="1814"/>
      <c r="J962" s="1814" t="s">
        <v>70</v>
      </c>
      <c r="K962" s="98"/>
      <c r="L962" s="159" t="s">
        <v>5634</v>
      </c>
    </row>
    <row r="963" spans="2:12" hidden="1" x14ac:dyDescent="0.3">
      <c r="B963" s="7">
        <f t="shared" si="14"/>
        <v>959</v>
      </c>
      <c r="C963" s="99" t="s">
        <v>928</v>
      </c>
      <c r="D963" s="20" t="s">
        <v>408</v>
      </c>
      <c r="E963" s="1812">
        <v>38718</v>
      </c>
      <c r="F963" s="240">
        <v>500</v>
      </c>
      <c r="G963" s="1820"/>
      <c r="H963" s="119"/>
      <c r="I963" s="1814"/>
      <c r="J963" s="1814" t="s">
        <v>70</v>
      </c>
      <c r="K963" s="98"/>
      <c r="L963" s="159" t="s">
        <v>5634</v>
      </c>
    </row>
    <row r="964" spans="2:12" hidden="1" x14ac:dyDescent="0.3">
      <c r="B964" s="7">
        <f t="shared" si="14"/>
        <v>960</v>
      </c>
      <c r="C964" s="1814" t="s">
        <v>863</v>
      </c>
      <c r="D964" s="144" t="s">
        <v>408</v>
      </c>
      <c r="E964" s="1813">
        <v>38718</v>
      </c>
      <c r="F964" s="243">
        <v>45</v>
      </c>
      <c r="G964" s="1814"/>
      <c r="H964" s="1814"/>
      <c r="I964" s="1814"/>
      <c r="J964" s="1814"/>
      <c r="K964" s="1814"/>
      <c r="L964" s="159" t="s">
        <v>5634</v>
      </c>
    </row>
    <row r="965" spans="2:12" hidden="1" x14ac:dyDescent="0.3">
      <c r="B965" s="7">
        <f t="shared" si="14"/>
        <v>961</v>
      </c>
      <c r="C965" s="99" t="s">
        <v>868</v>
      </c>
      <c r="D965" s="20" t="s">
        <v>408</v>
      </c>
      <c r="E965" s="99" t="s">
        <v>244</v>
      </c>
      <c r="F965" s="240">
        <v>45</v>
      </c>
      <c r="G965" s="1820"/>
      <c r="H965" s="119"/>
      <c r="I965" s="1814"/>
      <c r="J965" s="1814" t="s">
        <v>70</v>
      </c>
      <c r="K965" s="98"/>
      <c r="L965" s="159" t="s">
        <v>5634</v>
      </c>
    </row>
    <row r="966" spans="2:12" hidden="1" x14ac:dyDescent="0.3">
      <c r="B966" s="7">
        <f t="shared" si="14"/>
        <v>962</v>
      </c>
      <c r="C966" s="99" t="s">
        <v>875</v>
      </c>
      <c r="D966" s="20" t="s">
        <v>258</v>
      </c>
      <c r="E966" s="99" t="s">
        <v>244</v>
      </c>
      <c r="F966" s="240">
        <v>105</v>
      </c>
      <c r="G966" s="1820"/>
      <c r="H966" s="119"/>
      <c r="I966" s="1814"/>
      <c r="J966" s="1814" t="s">
        <v>70</v>
      </c>
      <c r="K966" s="98"/>
      <c r="L966" s="159" t="s">
        <v>5634</v>
      </c>
    </row>
    <row r="967" spans="2:12" hidden="1" x14ac:dyDescent="0.3">
      <c r="B967" s="7">
        <f t="shared" ref="B967:B1030" si="15">B966+1</f>
        <v>963</v>
      </c>
      <c r="C967" s="99" t="s">
        <v>876</v>
      </c>
      <c r="D967" s="20" t="s">
        <v>261</v>
      </c>
      <c r="E967" s="99" t="s">
        <v>244</v>
      </c>
      <c r="F967" s="240">
        <v>30</v>
      </c>
      <c r="G967" s="1820"/>
      <c r="H967" s="119"/>
      <c r="I967" s="1814"/>
      <c r="J967" s="1814" t="s">
        <v>70</v>
      </c>
      <c r="K967" s="98" t="s">
        <v>879</v>
      </c>
      <c r="L967" s="159" t="s">
        <v>5634</v>
      </c>
    </row>
    <row r="968" spans="2:12" hidden="1" x14ac:dyDescent="0.3">
      <c r="B968" s="7">
        <f t="shared" si="15"/>
        <v>964</v>
      </c>
      <c r="C968" s="99" t="s">
        <v>877</v>
      </c>
      <c r="D968" s="20" t="s">
        <v>258</v>
      </c>
      <c r="E968" s="99" t="s">
        <v>244</v>
      </c>
      <c r="F968" s="240">
        <v>70</v>
      </c>
      <c r="G968" s="1820"/>
      <c r="H968" s="119"/>
      <c r="I968" s="1814"/>
      <c r="J968" s="1814" t="s">
        <v>70</v>
      </c>
      <c r="K968" s="98" t="s">
        <v>879</v>
      </c>
      <c r="L968" s="159" t="s">
        <v>5634</v>
      </c>
    </row>
    <row r="969" spans="2:12" hidden="1" x14ac:dyDescent="0.3">
      <c r="B969" s="7">
        <f t="shared" si="15"/>
        <v>965</v>
      </c>
      <c r="C969" s="99" t="s">
        <v>878</v>
      </c>
      <c r="D969" s="20" t="s">
        <v>15</v>
      </c>
      <c r="E969" s="99" t="s">
        <v>244</v>
      </c>
      <c r="F969" s="240">
        <v>55</v>
      </c>
      <c r="G969" s="1820"/>
      <c r="H969" s="119"/>
      <c r="I969" s="1814"/>
      <c r="J969" s="1814" t="s">
        <v>70</v>
      </c>
      <c r="K969" s="98" t="s">
        <v>879</v>
      </c>
      <c r="L969" s="159" t="s">
        <v>5634</v>
      </c>
    </row>
    <row r="970" spans="2:12" hidden="1" x14ac:dyDescent="0.3">
      <c r="B970" s="7">
        <f t="shared" si="15"/>
        <v>966</v>
      </c>
      <c r="C970" s="119" t="s">
        <v>880</v>
      </c>
      <c r="D970" s="18" t="s">
        <v>408</v>
      </c>
      <c r="E970" s="99" t="s">
        <v>244</v>
      </c>
      <c r="F970" s="241">
        <v>500</v>
      </c>
      <c r="G970" s="321"/>
      <c r="H970" s="119"/>
      <c r="I970" s="1814"/>
      <c r="J970" s="1814" t="s">
        <v>70</v>
      </c>
      <c r="K970" s="98"/>
      <c r="L970" s="159" t="s">
        <v>5634</v>
      </c>
    </row>
    <row r="971" spans="2:12" hidden="1" x14ac:dyDescent="0.3">
      <c r="B971" s="7">
        <f t="shared" si="15"/>
        <v>967</v>
      </c>
      <c r="C971" s="119" t="s">
        <v>881</v>
      </c>
      <c r="D971" s="20" t="s">
        <v>408</v>
      </c>
      <c r="E971" s="99" t="s">
        <v>244</v>
      </c>
      <c r="F971" s="241">
        <v>500</v>
      </c>
      <c r="G971" s="321"/>
      <c r="H971" s="119"/>
      <c r="I971" s="1814"/>
      <c r="J971" s="1814" t="s">
        <v>70</v>
      </c>
      <c r="K971" s="98"/>
      <c r="L971" s="159" t="s">
        <v>5634</v>
      </c>
    </row>
    <row r="972" spans="2:12" hidden="1" x14ac:dyDescent="0.3">
      <c r="B972" s="7">
        <f t="shared" si="15"/>
        <v>968</v>
      </c>
      <c r="C972" s="94" t="s">
        <v>882</v>
      </c>
      <c r="D972" s="20" t="s">
        <v>32</v>
      </c>
      <c r="E972" s="1812">
        <v>42853</v>
      </c>
      <c r="F972" s="139">
        <v>120</v>
      </c>
      <c r="G972" s="21"/>
      <c r="H972" s="119"/>
      <c r="I972" s="1814"/>
      <c r="J972" s="1814" t="s">
        <v>70</v>
      </c>
      <c r="K972" s="98"/>
      <c r="L972" s="159" t="s">
        <v>5634</v>
      </c>
    </row>
    <row r="973" spans="2:12" hidden="1" x14ac:dyDescent="0.3">
      <c r="B973" s="7">
        <f t="shared" si="15"/>
        <v>969</v>
      </c>
      <c r="C973" s="94" t="s">
        <v>883</v>
      </c>
      <c r="D973" s="20" t="s">
        <v>32</v>
      </c>
      <c r="E973" s="1812">
        <v>42853</v>
      </c>
      <c r="F973" s="139">
        <v>120</v>
      </c>
      <c r="G973" s="21"/>
      <c r="H973" s="119"/>
      <c r="I973" s="1814"/>
      <c r="J973" s="1814" t="s">
        <v>70</v>
      </c>
      <c r="K973" s="98"/>
      <c r="L973" s="159" t="s">
        <v>5634</v>
      </c>
    </row>
    <row r="974" spans="2:12" hidden="1" x14ac:dyDescent="0.3">
      <c r="B974" s="7">
        <f t="shared" si="15"/>
        <v>970</v>
      </c>
      <c r="C974" s="94" t="s">
        <v>884</v>
      </c>
      <c r="D974" s="20" t="s">
        <v>32</v>
      </c>
      <c r="E974" s="1812">
        <v>42853</v>
      </c>
      <c r="F974" s="139">
        <v>120</v>
      </c>
      <c r="G974" s="21"/>
      <c r="H974" s="119"/>
      <c r="I974" s="1814"/>
      <c r="J974" s="1814" t="s">
        <v>70</v>
      </c>
      <c r="K974" s="98"/>
      <c r="L974" s="159" t="s">
        <v>5634</v>
      </c>
    </row>
    <row r="975" spans="2:12" hidden="1" x14ac:dyDescent="0.3">
      <c r="B975" s="7">
        <f t="shared" si="15"/>
        <v>971</v>
      </c>
      <c r="C975" s="119" t="s">
        <v>911</v>
      </c>
      <c r="D975" s="20" t="s">
        <v>15</v>
      </c>
      <c r="E975" s="119" t="s">
        <v>244</v>
      </c>
      <c r="F975" s="242"/>
      <c r="G975" s="1820"/>
      <c r="H975" s="128"/>
      <c r="I975" s="1814"/>
      <c r="J975" s="1814" t="s">
        <v>70</v>
      </c>
      <c r="K975" s="2037" t="s">
        <v>921</v>
      </c>
      <c r="L975" s="159" t="s">
        <v>5634</v>
      </c>
    </row>
    <row r="976" spans="2:12" hidden="1" x14ac:dyDescent="0.3">
      <c r="B976" s="7">
        <f t="shared" si="15"/>
        <v>972</v>
      </c>
      <c r="C976" s="119" t="s">
        <v>912</v>
      </c>
      <c r="D976" s="20" t="s">
        <v>15</v>
      </c>
      <c r="E976" s="119" t="s">
        <v>244</v>
      </c>
      <c r="F976" s="242"/>
      <c r="G976" s="1820"/>
      <c r="H976" s="128"/>
      <c r="I976" s="1814"/>
      <c r="J976" s="1814" t="s">
        <v>70</v>
      </c>
      <c r="K976" s="2037"/>
      <c r="L976" s="159" t="s">
        <v>5634</v>
      </c>
    </row>
    <row r="977" spans="2:12" hidden="1" x14ac:dyDescent="0.3">
      <c r="B977" s="7">
        <f t="shared" si="15"/>
        <v>973</v>
      </c>
      <c r="C977" s="119" t="s">
        <v>913</v>
      </c>
      <c r="D977" s="20" t="s">
        <v>15</v>
      </c>
      <c r="E977" s="119" t="s">
        <v>244</v>
      </c>
      <c r="F977" s="242"/>
      <c r="G977" s="1820"/>
      <c r="H977" s="128"/>
      <c r="I977" s="1814"/>
      <c r="J977" s="1814" t="s">
        <v>70</v>
      </c>
      <c r="K977" s="2037"/>
      <c r="L977" s="159" t="s">
        <v>5634</v>
      </c>
    </row>
    <row r="978" spans="2:12" hidden="1" x14ac:dyDescent="0.3">
      <c r="B978" s="7">
        <f t="shared" si="15"/>
        <v>974</v>
      </c>
      <c r="C978" s="119" t="s">
        <v>914</v>
      </c>
      <c r="D978" s="20" t="s">
        <v>15</v>
      </c>
      <c r="E978" s="119" t="s">
        <v>244</v>
      </c>
      <c r="F978" s="242"/>
      <c r="G978" s="1820"/>
      <c r="H978" s="128"/>
      <c r="I978" s="1814"/>
      <c r="J978" s="1814" t="s">
        <v>70</v>
      </c>
      <c r="K978" s="2037"/>
      <c r="L978" s="159" t="s">
        <v>5634</v>
      </c>
    </row>
    <row r="979" spans="2:12" hidden="1" x14ac:dyDescent="0.3">
      <c r="B979" s="7">
        <f t="shared" si="15"/>
        <v>975</v>
      </c>
      <c r="C979" s="119" t="s">
        <v>915</v>
      </c>
      <c r="D979" s="20" t="s">
        <v>15</v>
      </c>
      <c r="E979" s="1830">
        <v>38718</v>
      </c>
      <c r="F979" s="242"/>
      <c r="G979" s="1820"/>
      <c r="H979" s="128"/>
      <c r="I979" s="1814"/>
      <c r="J979" s="1814" t="s">
        <v>70</v>
      </c>
      <c r="K979" s="2037"/>
      <c r="L979" s="159" t="s">
        <v>5634</v>
      </c>
    </row>
    <row r="980" spans="2:12" hidden="1" x14ac:dyDescent="0.3">
      <c r="B980" s="7">
        <f t="shared" si="15"/>
        <v>976</v>
      </c>
      <c r="C980" s="119" t="s">
        <v>916</v>
      </c>
      <c r="D980" s="20" t="s">
        <v>15</v>
      </c>
      <c r="E980" s="119" t="s">
        <v>244</v>
      </c>
      <c r="F980" s="242"/>
      <c r="G980" s="1820"/>
      <c r="H980" s="128"/>
      <c r="I980" s="1814"/>
      <c r="J980" s="1814" t="s">
        <v>70</v>
      </c>
      <c r="K980" s="2037"/>
      <c r="L980" s="159" t="s">
        <v>5634</v>
      </c>
    </row>
    <row r="981" spans="2:12" hidden="1" x14ac:dyDescent="0.3">
      <c r="B981" s="7">
        <f t="shared" si="15"/>
        <v>977</v>
      </c>
      <c r="C981" s="119" t="s">
        <v>917</v>
      </c>
      <c r="D981" s="20" t="s">
        <v>15</v>
      </c>
      <c r="E981" s="119" t="s">
        <v>244</v>
      </c>
      <c r="F981" s="242"/>
      <c r="G981" s="1820"/>
      <c r="H981" s="128"/>
      <c r="I981" s="1814"/>
      <c r="J981" s="1814" t="s">
        <v>70</v>
      </c>
      <c r="K981" s="2037"/>
      <c r="L981" s="159" t="s">
        <v>5634</v>
      </c>
    </row>
    <row r="982" spans="2:12" hidden="1" x14ac:dyDescent="0.3">
      <c r="B982" s="7">
        <f t="shared" si="15"/>
        <v>978</v>
      </c>
      <c r="C982" s="119" t="s">
        <v>918</v>
      </c>
      <c r="D982" s="20" t="s">
        <v>15</v>
      </c>
      <c r="E982" s="119" t="s">
        <v>244</v>
      </c>
      <c r="F982" s="242"/>
      <c r="G982" s="1820"/>
      <c r="H982" s="128"/>
      <c r="I982" s="1814"/>
      <c r="J982" s="1814" t="s">
        <v>70</v>
      </c>
      <c r="K982" s="2037"/>
      <c r="L982" s="159" t="s">
        <v>5634</v>
      </c>
    </row>
    <row r="983" spans="2:12" hidden="1" x14ac:dyDescent="0.3">
      <c r="B983" s="7">
        <f t="shared" si="15"/>
        <v>979</v>
      </c>
      <c r="C983" s="119" t="s">
        <v>919</v>
      </c>
      <c r="D983" s="20" t="s">
        <v>15</v>
      </c>
      <c r="E983" s="119" t="s">
        <v>244</v>
      </c>
      <c r="F983" s="242"/>
      <c r="G983" s="1820"/>
      <c r="H983" s="128"/>
      <c r="I983" s="1814"/>
      <c r="J983" s="1814" t="s">
        <v>70</v>
      </c>
      <c r="K983" s="2037"/>
      <c r="L983" s="159" t="s">
        <v>5634</v>
      </c>
    </row>
    <row r="984" spans="2:12" s="1597" customFormat="1" hidden="1" x14ac:dyDescent="0.3">
      <c r="B984" s="7">
        <f t="shared" si="15"/>
        <v>980</v>
      </c>
      <c r="C984" s="1607" t="s">
        <v>78</v>
      </c>
      <c r="D984" s="1618" t="s">
        <v>922</v>
      </c>
      <c r="E984" s="1607"/>
      <c r="F984" s="1660"/>
      <c r="G984" s="1658"/>
      <c r="H984" s="1661"/>
      <c r="I984" s="1588"/>
      <c r="J984" s="1588" t="s">
        <v>70</v>
      </c>
      <c r="K984" s="1836" t="s">
        <v>923</v>
      </c>
      <c r="L984" s="1881" t="s">
        <v>5634</v>
      </c>
    </row>
    <row r="985" spans="2:12" s="1597" customFormat="1" hidden="1" x14ac:dyDescent="0.3">
      <c r="B985" s="7">
        <f t="shared" si="15"/>
        <v>981</v>
      </c>
      <c r="C985" s="1607" t="s">
        <v>78</v>
      </c>
      <c r="D985" s="1618" t="s">
        <v>922</v>
      </c>
      <c r="E985" s="1607"/>
      <c r="F985" s="1660"/>
      <c r="G985" s="1658"/>
      <c r="H985" s="1661"/>
      <c r="I985" s="1588"/>
      <c r="J985" s="1588" t="s">
        <v>70</v>
      </c>
      <c r="K985" s="1836" t="s">
        <v>923</v>
      </c>
      <c r="L985" s="1881" t="s">
        <v>5634</v>
      </c>
    </row>
    <row r="986" spans="2:12" s="1597" customFormat="1" hidden="1" x14ac:dyDescent="0.3">
      <c r="B986" s="7">
        <f t="shared" si="15"/>
        <v>982</v>
      </c>
      <c r="C986" s="1607" t="s">
        <v>78</v>
      </c>
      <c r="D986" s="1618" t="s">
        <v>922</v>
      </c>
      <c r="E986" s="1607"/>
      <c r="F986" s="1660"/>
      <c r="G986" s="1658"/>
      <c r="H986" s="1661"/>
      <c r="I986" s="1588"/>
      <c r="J986" s="1588" t="s">
        <v>70</v>
      </c>
      <c r="K986" s="1836" t="s">
        <v>923</v>
      </c>
      <c r="L986" s="1881" t="s">
        <v>5634</v>
      </c>
    </row>
    <row r="987" spans="2:12" s="1597" customFormat="1" hidden="1" x14ac:dyDescent="0.3">
      <c r="B987" s="7">
        <f t="shared" si="15"/>
        <v>983</v>
      </c>
      <c r="C987" s="1607" t="s">
        <v>78</v>
      </c>
      <c r="D987" s="1618" t="s">
        <v>922</v>
      </c>
      <c r="E987" s="1607"/>
      <c r="F987" s="1660"/>
      <c r="G987" s="1658"/>
      <c r="H987" s="1661"/>
      <c r="I987" s="1588"/>
      <c r="J987" s="1588" t="s">
        <v>70</v>
      </c>
      <c r="K987" s="1836" t="s">
        <v>923</v>
      </c>
      <c r="L987" s="1881" t="s">
        <v>5634</v>
      </c>
    </row>
    <row r="988" spans="2:12" hidden="1" x14ac:dyDescent="0.3">
      <c r="B988" s="7">
        <f t="shared" si="15"/>
        <v>984</v>
      </c>
      <c r="C988" s="119" t="s">
        <v>4369</v>
      </c>
      <c r="D988" s="20" t="s">
        <v>2901</v>
      </c>
      <c r="E988" s="1830">
        <v>43167</v>
      </c>
      <c r="F988" s="242">
        <v>80</v>
      </c>
      <c r="G988" s="1820" t="s">
        <v>2921</v>
      </c>
      <c r="H988" s="128"/>
      <c r="I988" s="1814"/>
      <c r="J988" s="1814" t="s">
        <v>70</v>
      </c>
      <c r="K988" s="1835" t="s">
        <v>924</v>
      </c>
      <c r="L988" s="159" t="s">
        <v>5634</v>
      </c>
    </row>
    <row r="989" spans="2:12" hidden="1" x14ac:dyDescent="0.3">
      <c r="B989" s="7">
        <f t="shared" si="15"/>
        <v>985</v>
      </c>
      <c r="C989" s="119" t="s">
        <v>4370</v>
      </c>
      <c r="D989" s="20" t="s">
        <v>2901</v>
      </c>
      <c r="E989" s="1830">
        <v>43167</v>
      </c>
      <c r="F989" s="242">
        <v>80</v>
      </c>
      <c r="G989" s="1820" t="s">
        <v>2921</v>
      </c>
      <c r="H989" s="128"/>
      <c r="I989" s="1814"/>
      <c r="J989" s="1814" t="s">
        <v>70</v>
      </c>
      <c r="K989" s="1835" t="s">
        <v>924</v>
      </c>
      <c r="L989" s="159" t="s">
        <v>5634</v>
      </c>
    </row>
    <row r="990" spans="2:12" hidden="1" x14ac:dyDescent="0.3">
      <c r="B990" s="7">
        <f t="shared" si="15"/>
        <v>986</v>
      </c>
      <c r="C990" s="119" t="s">
        <v>4371</v>
      </c>
      <c r="D990" s="20" t="s">
        <v>2901</v>
      </c>
      <c r="E990" s="1830">
        <v>43167</v>
      </c>
      <c r="F990" s="242">
        <v>80</v>
      </c>
      <c r="G990" s="1820" t="s">
        <v>2921</v>
      </c>
      <c r="H990" s="128"/>
      <c r="I990" s="1814"/>
      <c r="J990" s="1814" t="s">
        <v>70</v>
      </c>
      <c r="K990" s="1835" t="s">
        <v>924</v>
      </c>
      <c r="L990" s="159" t="s">
        <v>5634</v>
      </c>
    </row>
    <row r="991" spans="2:12" s="1597" customFormat="1" hidden="1" x14ac:dyDescent="0.3">
      <c r="B991" s="7">
        <f t="shared" si="15"/>
        <v>987</v>
      </c>
      <c r="C991" s="1607" t="s">
        <v>78</v>
      </c>
      <c r="D991" s="1618" t="s">
        <v>925</v>
      </c>
      <c r="E991" s="1607"/>
      <c r="F991" s="1660"/>
      <c r="G991" s="1658"/>
      <c r="H991" s="1661"/>
      <c r="I991" s="1588"/>
      <c r="J991" s="1588" t="s">
        <v>540</v>
      </c>
      <c r="K991" s="1836" t="s">
        <v>879</v>
      </c>
      <c r="L991" s="1881" t="s">
        <v>5634</v>
      </c>
    </row>
    <row r="992" spans="2:12" ht="24" hidden="1" x14ac:dyDescent="0.3">
      <c r="B992" s="7">
        <f t="shared" si="15"/>
        <v>988</v>
      </c>
      <c r="C992" s="119" t="s">
        <v>4377</v>
      </c>
      <c r="D992" s="20" t="s">
        <v>4378</v>
      </c>
      <c r="E992" s="258"/>
      <c r="F992" s="258"/>
      <c r="G992" s="258"/>
      <c r="H992" s="258"/>
      <c r="I992" s="258"/>
      <c r="J992" s="1814" t="s">
        <v>70</v>
      </c>
      <c r="K992" s="258"/>
      <c r="L992" s="159" t="s">
        <v>5634</v>
      </c>
    </row>
    <row r="993" spans="2:12" hidden="1" x14ac:dyDescent="0.3">
      <c r="B993" s="7">
        <f t="shared" si="15"/>
        <v>989</v>
      </c>
      <c r="C993" s="119" t="s">
        <v>855</v>
      </c>
      <c r="D993" s="20" t="s">
        <v>4379</v>
      </c>
      <c r="E993" s="258"/>
      <c r="F993" s="258"/>
      <c r="G993" s="258"/>
      <c r="H993" s="258"/>
      <c r="I993" s="258"/>
      <c r="J993" s="1814" t="s">
        <v>70</v>
      </c>
      <c r="K993" s="258"/>
      <c r="L993" s="159" t="s">
        <v>5634</v>
      </c>
    </row>
    <row r="994" spans="2:12" s="1597" customFormat="1" ht="24" hidden="1" x14ac:dyDescent="0.3">
      <c r="B994" s="7">
        <f t="shared" si="15"/>
        <v>990</v>
      </c>
      <c r="C994" s="1607" t="s">
        <v>78</v>
      </c>
      <c r="D994" s="1618" t="s">
        <v>4380</v>
      </c>
      <c r="E994" s="1662"/>
      <c r="F994" s="1662"/>
      <c r="G994" s="1662"/>
      <c r="H994" s="1662"/>
      <c r="I994" s="1662"/>
      <c r="J994" s="1588" t="s">
        <v>70</v>
      </c>
      <c r="K994" s="1662"/>
      <c r="L994" s="1881" t="s">
        <v>5634</v>
      </c>
    </row>
    <row r="995" spans="2:12" s="1597" customFormat="1" hidden="1" x14ac:dyDescent="0.3">
      <c r="B995" s="7">
        <f t="shared" si="15"/>
        <v>991</v>
      </c>
      <c r="C995" s="1607" t="s">
        <v>78</v>
      </c>
      <c r="D995" s="1618" t="s">
        <v>4381</v>
      </c>
      <c r="E995" s="1607"/>
      <c r="F995" s="1660"/>
      <c r="G995" s="1658"/>
      <c r="H995" s="1661"/>
      <c r="I995" s="1588"/>
      <c r="J995" s="1588" t="s">
        <v>70</v>
      </c>
      <c r="K995" s="2038" t="s">
        <v>4382</v>
      </c>
      <c r="L995" s="1881" t="s">
        <v>5634</v>
      </c>
    </row>
    <row r="996" spans="2:12" s="1597" customFormat="1" hidden="1" x14ac:dyDescent="0.3">
      <c r="B996" s="7">
        <f t="shared" si="15"/>
        <v>992</v>
      </c>
      <c r="C996" s="1607" t="s">
        <v>78</v>
      </c>
      <c r="D996" s="1618" t="s">
        <v>4381</v>
      </c>
      <c r="E996" s="1607"/>
      <c r="F996" s="1660"/>
      <c r="G996" s="1658"/>
      <c r="H996" s="1661"/>
      <c r="I996" s="1588"/>
      <c r="J996" s="1588" t="s">
        <v>70</v>
      </c>
      <c r="K996" s="2038"/>
      <c r="L996" s="1881" t="s">
        <v>5634</v>
      </c>
    </row>
    <row r="997" spans="2:12" s="1597" customFormat="1" hidden="1" x14ac:dyDescent="0.3">
      <c r="B997" s="7">
        <f t="shared" si="15"/>
        <v>993</v>
      </c>
      <c r="C997" s="1607" t="s">
        <v>78</v>
      </c>
      <c r="D997" s="1618" t="s">
        <v>4381</v>
      </c>
      <c r="E997" s="1607"/>
      <c r="F997" s="1660"/>
      <c r="G997" s="1658"/>
      <c r="H997" s="1661"/>
      <c r="I997" s="1588"/>
      <c r="J997" s="1588" t="s">
        <v>70</v>
      </c>
      <c r="K997" s="2038"/>
      <c r="L997" s="1881" t="s">
        <v>5634</v>
      </c>
    </row>
    <row r="998" spans="2:12" s="1597" customFormat="1" hidden="1" x14ac:dyDescent="0.3">
      <c r="B998" s="7">
        <f t="shared" si="15"/>
        <v>994</v>
      </c>
      <c r="C998" s="1607" t="s">
        <v>78</v>
      </c>
      <c r="D998" s="1618" t="s">
        <v>4383</v>
      </c>
      <c r="E998" s="1607"/>
      <c r="F998" s="1660"/>
      <c r="G998" s="1658"/>
      <c r="H998" s="1661"/>
      <c r="I998" s="1588"/>
      <c r="J998" s="1588" t="s">
        <v>70</v>
      </c>
      <c r="K998" s="1836" t="s">
        <v>4384</v>
      </c>
      <c r="L998" s="1881" t="s">
        <v>5634</v>
      </c>
    </row>
    <row r="999" spans="2:12" s="1597" customFormat="1" hidden="1" x14ac:dyDescent="0.3">
      <c r="B999" s="7">
        <f t="shared" si="15"/>
        <v>995</v>
      </c>
      <c r="C999" s="1607" t="s">
        <v>78</v>
      </c>
      <c r="D999" s="1618" t="s">
        <v>4383</v>
      </c>
      <c r="E999" s="1607"/>
      <c r="F999" s="1660"/>
      <c r="G999" s="1658"/>
      <c r="H999" s="1661"/>
      <c r="I999" s="1588"/>
      <c r="J999" s="1588" t="s">
        <v>70</v>
      </c>
      <c r="K999" s="1836" t="s">
        <v>4384</v>
      </c>
      <c r="L999" s="1881" t="s">
        <v>5634</v>
      </c>
    </row>
    <row r="1000" spans="2:12" s="1597" customFormat="1" hidden="1" x14ac:dyDescent="0.3">
      <c r="B1000" s="7">
        <f t="shared" si="15"/>
        <v>996</v>
      </c>
      <c r="C1000" s="1607" t="s">
        <v>78</v>
      </c>
      <c r="D1000" s="1618" t="s">
        <v>4383</v>
      </c>
      <c r="E1000" s="1607"/>
      <c r="F1000" s="1660"/>
      <c r="G1000" s="1658"/>
      <c r="H1000" s="1661"/>
      <c r="I1000" s="1588"/>
      <c r="J1000" s="1588" t="s">
        <v>70</v>
      </c>
      <c r="K1000" s="1836" t="s">
        <v>4384</v>
      </c>
      <c r="L1000" s="1881" t="s">
        <v>5634</v>
      </c>
    </row>
    <row r="1001" spans="2:12" s="1597" customFormat="1" hidden="1" x14ac:dyDescent="0.3">
      <c r="B1001" s="7">
        <f t="shared" si="15"/>
        <v>997</v>
      </c>
      <c r="C1001" s="1607" t="s">
        <v>78</v>
      </c>
      <c r="D1001" s="1618" t="s">
        <v>15</v>
      </c>
      <c r="E1001" s="1607"/>
      <c r="F1001" s="1660"/>
      <c r="G1001" s="1658"/>
      <c r="H1001" s="1661"/>
      <c r="I1001" s="1588"/>
      <c r="J1001" s="1588" t="s">
        <v>70</v>
      </c>
      <c r="K1001" s="2039" t="s">
        <v>920</v>
      </c>
      <c r="L1001" s="1881" t="s">
        <v>5634</v>
      </c>
    </row>
    <row r="1002" spans="2:12" s="1597" customFormat="1" hidden="1" x14ac:dyDescent="0.3">
      <c r="B1002" s="7">
        <f t="shared" si="15"/>
        <v>998</v>
      </c>
      <c r="C1002" s="1607" t="s">
        <v>78</v>
      </c>
      <c r="D1002" s="1618" t="s">
        <v>15</v>
      </c>
      <c r="E1002" s="1607"/>
      <c r="F1002" s="1660"/>
      <c r="G1002" s="1658"/>
      <c r="H1002" s="1661"/>
      <c r="I1002" s="1588"/>
      <c r="J1002" s="1588" t="s">
        <v>70</v>
      </c>
      <c r="K1002" s="2040"/>
      <c r="L1002" s="1881" t="s">
        <v>5634</v>
      </c>
    </row>
    <row r="1003" spans="2:12" s="1597" customFormat="1" hidden="1" x14ac:dyDescent="0.3">
      <c r="B1003" s="7">
        <f t="shared" si="15"/>
        <v>999</v>
      </c>
      <c r="C1003" s="1607" t="s">
        <v>78</v>
      </c>
      <c r="D1003" s="1618" t="s">
        <v>15</v>
      </c>
      <c r="E1003" s="1607"/>
      <c r="F1003" s="1660"/>
      <c r="G1003" s="1658"/>
      <c r="H1003" s="1661"/>
      <c r="I1003" s="1588"/>
      <c r="J1003" s="1588" t="s">
        <v>70</v>
      </c>
      <c r="K1003" s="2041"/>
      <c r="L1003" s="1881" t="s">
        <v>5634</v>
      </c>
    </row>
    <row r="1004" spans="2:12" s="1597" customFormat="1" hidden="1" x14ac:dyDescent="0.3">
      <c r="B1004" s="7">
        <f t="shared" si="15"/>
        <v>1000</v>
      </c>
      <c r="C1004" s="1607" t="s">
        <v>78</v>
      </c>
      <c r="D1004" s="1618" t="s">
        <v>15</v>
      </c>
      <c r="E1004" s="1607"/>
      <c r="F1004" s="1660"/>
      <c r="G1004" s="1658"/>
      <c r="H1004" s="1661"/>
      <c r="I1004" s="1588"/>
      <c r="J1004" s="1588" t="s">
        <v>70</v>
      </c>
      <c r="K1004" s="1659"/>
      <c r="L1004" s="1881" t="s">
        <v>5634</v>
      </c>
    </row>
    <row r="1005" spans="2:12" s="1597" customFormat="1" hidden="1" x14ac:dyDescent="0.3">
      <c r="B1005" s="7">
        <f t="shared" si="15"/>
        <v>1001</v>
      </c>
      <c r="C1005" s="1607" t="s">
        <v>78</v>
      </c>
      <c r="D1005" s="1618" t="s">
        <v>15</v>
      </c>
      <c r="E1005" s="1607"/>
      <c r="F1005" s="1660"/>
      <c r="G1005" s="1658"/>
      <c r="H1005" s="1661"/>
      <c r="I1005" s="1588"/>
      <c r="J1005" s="1588" t="s">
        <v>70</v>
      </c>
      <c r="K1005" s="1659"/>
      <c r="L1005" s="1881" t="s">
        <v>5634</v>
      </c>
    </row>
    <row r="1006" spans="2:12" s="1597" customFormat="1" hidden="1" x14ac:dyDescent="0.3">
      <c r="B1006" s="7">
        <f t="shared" si="15"/>
        <v>1002</v>
      </c>
      <c r="C1006" s="1588" t="s">
        <v>235</v>
      </c>
      <c r="D1006" s="1603" t="s">
        <v>929</v>
      </c>
      <c r="E1006" s="1588"/>
      <c r="F1006" s="1663"/>
      <c r="G1006" s="1588"/>
      <c r="H1006" s="1588"/>
      <c r="I1006" s="1588"/>
      <c r="J1006" s="1588" t="s">
        <v>70</v>
      </c>
      <c r="K1006" s="2021" t="s">
        <v>930</v>
      </c>
      <c r="L1006" s="1881" t="s">
        <v>5634</v>
      </c>
    </row>
    <row r="1007" spans="2:12" s="1597" customFormat="1" hidden="1" x14ac:dyDescent="0.3">
      <c r="B1007" s="7">
        <f t="shared" si="15"/>
        <v>1003</v>
      </c>
      <c r="C1007" s="1588" t="s">
        <v>235</v>
      </c>
      <c r="D1007" s="1603" t="s">
        <v>929</v>
      </c>
      <c r="E1007" s="1588"/>
      <c r="F1007" s="1663"/>
      <c r="G1007" s="1588"/>
      <c r="H1007" s="1588"/>
      <c r="I1007" s="1588"/>
      <c r="J1007" s="1588" t="s">
        <v>70</v>
      </c>
      <c r="K1007" s="2022"/>
      <c r="L1007" s="1881" t="s">
        <v>5634</v>
      </c>
    </row>
    <row r="1008" spans="2:12" s="1597" customFormat="1" hidden="1" x14ac:dyDescent="0.3">
      <c r="B1008" s="7">
        <f t="shared" si="15"/>
        <v>1004</v>
      </c>
      <c r="C1008" s="1588" t="s">
        <v>235</v>
      </c>
      <c r="D1008" s="1603" t="s">
        <v>929</v>
      </c>
      <c r="E1008" s="1588"/>
      <c r="F1008" s="1663"/>
      <c r="G1008" s="1588"/>
      <c r="H1008" s="1588"/>
      <c r="I1008" s="1588"/>
      <c r="J1008" s="1588" t="s">
        <v>70</v>
      </c>
      <c r="K1008" s="2022"/>
      <c r="L1008" s="1881" t="s">
        <v>5634</v>
      </c>
    </row>
    <row r="1009" spans="2:12" s="1597" customFormat="1" hidden="1" x14ac:dyDescent="0.3">
      <c r="B1009" s="7">
        <f t="shared" si="15"/>
        <v>1005</v>
      </c>
      <c r="C1009" s="1588" t="s">
        <v>235</v>
      </c>
      <c r="D1009" s="1603" t="s">
        <v>929</v>
      </c>
      <c r="E1009" s="1588"/>
      <c r="F1009" s="1663"/>
      <c r="G1009" s="1588"/>
      <c r="H1009" s="1588"/>
      <c r="I1009" s="1588"/>
      <c r="J1009" s="1588" t="s">
        <v>70</v>
      </c>
      <c r="K1009" s="2022"/>
      <c r="L1009" s="1881" t="s">
        <v>5634</v>
      </c>
    </row>
    <row r="1010" spans="2:12" s="1597" customFormat="1" hidden="1" x14ac:dyDescent="0.3">
      <c r="B1010" s="7">
        <f t="shared" si="15"/>
        <v>1006</v>
      </c>
      <c r="C1010" s="1588" t="s">
        <v>235</v>
      </c>
      <c r="D1010" s="1603" t="s">
        <v>929</v>
      </c>
      <c r="E1010" s="1588"/>
      <c r="F1010" s="1663"/>
      <c r="G1010" s="1588"/>
      <c r="H1010" s="1588"/>
      <c r="I1010" s="1588"/>
      <c r="J1010" s="1588" t="s">
        <v>70</v>
      </c>
      <c r="K1010" s="2023"/>
      <c r="L1010" s="1881" t="s">
        <v>5634</v>
      </c>
    </row>
    <row r="1011" spans="2:12" s="1597" customFormat="1" ht="39.6" hidden="1" x14ac:dyDescent="0.3">
      <c r="B1011" s="7">
        <f t="shared" si="15"/>
        <v>1007</v>
      </c>
      <c r="C1011" s="1588" t="s">
        <v>78</v>
      </c>
      <c r="D1011" s="1649" t="s">
        <v>4490</v>
      </c>
      <c r="E1011" s="1588"/>
      <c r="F1011" s="1663"/>
      <c r="G1011" s="1588" t="s">
        <v>4489</v>
      </c>
      <c r="H1011" s="1588" t="s">
        <v>4491</v>
      </c>
      <c r="I1011" s="1588"/>
      <c r="J1011" s="1802" t="s">
        <v>4621</v>
      </c>
      <c r="K1011" s="1824"/>
      <c r="L1011" s="1881" t="s">
        <v>5634</v>
      </c>
    </row>
    <row r="1012" spans="2:12" hidden="1" x14ac:dyDescent="0.3">
      <c r="B1012" s="7">
        <f t="shared" si="15"/>
        <v>1008</v>
      </c>
      <c r="C1012" s="1814" t="s">
        <v>885</v>
      </c>
      <c r="D1012" s="84" t="s">
        <v>527</v>
      </c>
      <c r="E1012" s="1813">
        <v>42783</v>
      </c>
      <c r="F1012" s="243">
        <v>263</v>
      </c>
      <c r="G1012" s="1814" t="s">
        <v>1139</v>
      </c>
      <c r="H1012" s="1814" t="s">
        <v>887</v>
      </c>
      <c r="I1012" s="1814"/>
      <c r="J1012" s="1814" t="s">
        <v>70</v>
      </c>
      <c r="K1012" s="1814"/>
      <c r="L1012" s="159" t="s">
        <v>5634</v>
      </c>
    </row>
    <row r="1013" spans="2:12" s="1597" customFormat="1" hidden="1" x14ac:dyDescent="0.3">
      <c r="B1013" s="7">
        <f t="shared" si="15"/>
        <v>1009</v>
      </c>
      <c r="C1013" s="1588" t="s">
        <v>78</v>
      </c>
      <c r="D1013" s="1649" t="s">
        <v>4495</v>
      </c>
      <c r="E1013" s="1664"/>
      <c r="F1013" s="1663"/>
      <c r="G1013" s="1588" t="s">
        <v>1139</v>
      </c>
      <c r="H1013" s="1588"/>
      <c r="I1013" s="1588"/>
      <c r="J1013" s="1588"/>
      <c r="K1013" s="1802" t="s">
        <v>4496</v>
      </c>
      <c r="L1013" s="1881" t="s">
        <v>5634</v>
      </c>
    </row>
    <row r="1014" spans="2:12" s="1597" customFormat="1" hidden="1" x14ac:dyDescent="0.3">
      <c r="B1014" s="7">
        <f t="shared" si="15"/>
        <v>1010</v>
      </c>
      <c r="C1014" s="1588" t="s">
        <v>235</v>
      </c>
      <c r="D1014" s="1649" t="s">
        <v>888</v>
      </c>
      <c r="E1014" s="1588"/>
      <c r="F1014" s="1663"/>
      <c r="G1014" s="1588" t="s">
        <v>889</v>
      </c>
      <c r="H1014" s="1588"/>
      <c r="I1014" s="1588" t="s">
        <v>890</v>
      </c>
      <c r="J1014" s="1588" t="s">
        <v>70</v>
      </c>
      <c r="K1014" s="2021" t="s">
        <v>899</v>
      </c>
      <c r="L1014" s="1881" t="s">
        <v>5634</v>
      </c>
    </row>
    <row r="1015" spans="2:12" s="1597" customFormat="1" hidden="1" x14ac:dyDescent="0.3">
      <c r="B1015" s="7">
        <f t="shared" si="15"/>
        <v>1011</v>
      </c>
      <c r="C1015" s="1588" t="s">
        <v>235</v>
      </c>
      <c r="D1015" s="1649" t="s">
        <v>888</v>
      </c>
      <c r="E1015" s="1588"/>
      <c r="F1015" s="1663"/>
      <c r="G1015" s="1588" t="s">
        <v>889</v>
      </c>
      <c r="H1015" s="1588"/>
      <c r="I1015" s="1588" t="s">
        <v>891</v>
      </c>
      <c r="J1015" s="1588" t="s">
        <v>70</v>
      </c>
      <c r="K1015" s="2022"/>
      <c r="L1015" s="1881" t="s">
        <v>5634</v>
      </c>
    </row>
    <row r="1016" spans="2:12" s="1597" customFormat="1" hidden="1" x14ac:dyDescent="0.3">
      <c r="B1016" s="7">
        <f t="shared" si="15"/>
        <v>1012</v>
      </c>
      <c r="C1016" s="1588" t="s">
        <v>235</v>
      </c>
      <c r="D1016" s="1649" t="s">
        <v>888</v>
      </c>
      <c r="E1016" s="1588"/>
      <c r="F1016" s="1663"/>
      <c r="G1016" s="1588" t="s">
        <v>889</v>
      </c>
      <c r="H1016" s="1588"/>
      <c r="I1016" s="1588" t="s">
        <v>892</v>
      </c>
      <c r="J1016" s="1588" t="s">
        <v>70</v>
      </c>
      <c r="K1016" s="2022"/>
      <c r="L1016" s="1881" t="s">
        <v>5634</v>
      </c>
    </row>
    <row r="1017" spans="2:12" s="1597" customFormat="1" hidden="1" x14ac:dyDescent="0.3">
      <c r="B1017" s="7">
        <f t="shared" si="15"/>
        <v>1013</v>
      </c>
      <c r="C1017" s="1588" t="s">
        <v>235</v>
      </c>
      <c r="D1017" s="1649" t="s">
        <v>888</v>
      </c>
      <c r="E1017" s="1588"/>
      <c r="F1017" s="1663"/>
      <c r="G1017" s="1588" t="s">
        <v>889</v>
      </c>
      <c r="H1017" s="1588"/>
      <c r="I1017" s="1588" t="s">
        <v>893</v>
      </c>
      <c r="J1017" s="1588" t="s">
        <v>70</v>
      </c>
      <c r="K1017" s="2022"/>
      <c r="L1017" s="1881" t="s">
        <v>5634</v>
      </c>
    </row>
    <row r="1018" spans="2:12" s="1597" customFormat="1" hidden="1" x14ac:dyDescent="0.3">
      <c r="B1018" s="7">
        <f t="shared" si="15"/>
        <v>1014</v>
      </c>
      <c r="C1018" s="1588" t="s">
        <v>235</v>
      </c>
      <c r="D1018" s="1649" t="s">
        <v>888</v>
      </c>
      <c r="E1018" s="1588"/>
      <c r="F1018" s="1663"/>
      <c r="G1018" s="1588" t="s">
        <v>889</v>
      </c>
      <c r="H1018" s="1588"/>
      <c r="I1018" s="1588" t="s">
        <v>894</v>
      </c>
      <c r="J1018" s="1588" t="s">
        <v>70</v>
      </c>
      <c r="K1018" s="2022"/>
      <c r="L1018" s="1881" t="s">
        <v>5634</v>
      </c>
    </row>
    <row r="1019" spans="2:12" s="1597" customFormat="1" hidden="1" x14ac:dyDescent="0.3">
      <c r="B1019" s="7">
        <f t="shared" si="15"/>
        <v>1015</v>
      </c>
      <c r="C1019" s="1588" t="s">
        <v>235</v>
      </c>
      <c r="D1019" s="1649" t="s">
        <v>888</v>
      </c>
      <c r="E1019" s="1588"/>
      <c r="F1019" s="1663"/>
      <c r="G1019" s="1588" t="s">
        <v>889</v>
      </c>
      <c r="H1019" s="1588"/>
      <c r="I1019" s="1588" t="s">
        <v>895</v>
      </c>
      <c r="J1019" s="1588" t="s">
        <v>70</v>
      </c>
      <c r="K1019" s="2022"/>
      <c r="L1019" s="1881" t="s">
        <v>5634</v>
      </c>
    </row>
    <row r="1020" spans="2:12" s="1597" customFormat="1" hidden="1" x14ac:dyDescent="0.3">
      <c r="B1020" s="7">
        <f t="shared" si="15"/>
        <v>1016</v>
      </c>
      <c r="C1020" s="1588" t="s">
        <v>235</v>
      </c>
      <c r="D1020" s="1649" t="s">
        <v>888</v>
      </c>
      <c r="E1020" s="1588"/>
      <c r="F1020" s="1663"/>
      <c r="G1020" s="1588" t="s">
        <v>889</v>
      </c>
      <c r="H1020" s="1588"/>
      <c r="I1020" s="1588" t="s">
        <v>896</v>
      </c>
      <c r="J1020" s="1588" t="s">
        <v>70</v>
      </c>
      <c r="K1020" s="2022"/>
      <c r="L1020" s="1881" t="s">
        <v>5634</v>
      </c>
    </row>
    <row r="1021" spans="2:12" s="1597" customFormat="1" hidden="1" x14ac:dyDescent="0.3">
      <c r="B1021" s="7">
        <f t="shared" si="15"/>
        <v>1017</v>
      </c>
      <c r="C1021" s="1588" t="s">
        <v>235</v>
      </c>
      <c r="D1021" s="1649" t="s">
        <v>888</v>
      </c>
      <c r="E1021" s="1588"/>
      <c r="F1021" s="1663"/>
      <c r="G1021" s="1588" t="s">
        <v>889</v>
      </c>
      <c r="H1021" s="1588"/>
      <c r="I1021" s="1588" t="s">
        <v>897</v>
      </c>
      <c r="J1021" s="1588" t="s">
        <v>70</v>
      </c>
      <c r="K1021" s="2022"/>
      <c r="L1021" s="1881" t="s">
        <v>5634</v>
      </c>
    </row>
    <row r="1022" spans="2:12" s="1597" customFormat="1" hidden="1" x14ac:dyDescent="0.3">
      <c r="B1022" s="7">
        <f t="shared" si="15"/>
        <v>1018</v>
      </c>
      <c r="C1022" s="1588" t="s">
        <v>235</v>
      </c>
      <c r="D1022" s="1649" t="s">
        <v>888</v>
      </c>
      <c r="E1022" s="1588"/>
      <c r="F1022" s="1663"/>
      <c r="G1022" s="1588" t="s">
        <v>889</v>
      </c>
      <c r="H1022" s="1588"/>
      <c r="I1022" s="1588" t="s">
        <v>898</v>
      </c>
      <c r="J1022" s="1588" t="s">
        <v>70</v>
      </c>
      <c r="K1022" s="2023"/>
      <c r="L1022" s="1881" t="s">
        <v>5634</v>
      </c>
    </row>
    <row r="1023" spans="2:12" s="1597" customFormat="1" ht="26.4" hidden="1" x14ac:dyDescent="0.3">
      <c r="B1023" s="7">
        <f t="shared" si="15"/>
        <v>1019</v>
      </c>
      <c r="C1023" s="1588" t="s">
        <v>235</v>
      </c>
      <c r="D1023" s="1603" t="s">
        <v>79</v>
      </c>
      <c r="E1023" s="1588"/>
      <c r="F1023" s="1663"/>
      <c r="G1023" s="1588" t="s">
        <v>901</v>
      </c>
      <c r="H1023" s="1588"/>
      <c r="I1023" s="1802" t="s">
        <v>902</v>
      </c>
      <c r="J1023" s="1588" t="s">
        <v>70</v>
      </c>
      <c r="K1023" s="2021" t="s">
        <v>942</v>
      </c>
      <c r="L1023" s="1881" t="s">
        <v>5634</v>
      </c>
    </row>
    <row r="1024" spans="2:12" s="1597" customFormat="1" ht="26.4" hidden="1" x14ac:dyDescent="0.3">
      <c r="B1024" s="7">
        <f t="shared" si="15"/>
        <v>1020</v>
      </c>
      <c r="C1024" s="1588" t="s">
        <v>235</v>
      </c>
      <c r="D1024" s="1603" t="s">
        <v>79</v>
      </c>
      <c r="E1024" s="1588"/>
      <c r="F1024" s="1663"/>
      <c r="G1024" s="1588" t="s">
        <v>901</v>
      </c>
      <c r="H1024" s="1588"/>
      <c r="I1024" s="1802" t="s">
        <v>903</v>
      </c>
      <c r="J1024" s="1588" t="s">
        <v>70</v>
      </c>
      <c r="K1024" s="2022"/>
      <c r="L1024" s="1881" t="s">
        <v>5634</v>
      </c>
    </row>
    <row r="1025" spans="2:12" s="1597" customFormat="1" ht="26.4" hidden="1" x14ac:dyDescent="0.3">
      <c r="B1025" s="7">
        <f t="shared" si="15"/>
        <v>1021</v>
      </c>
      <c r="C1025" s="1588" t="s">
        <v>235</v>
      </c>
      <c r="D1025" s="1603" t="s">
        <v>79</v>
      </c>
      <c r="E1025" s="1588"/>
      <c r="F1025" s="1663"/>
      <c r="G1025" s="1588" t="s">
        <v>901</v>
      </c>
      <c r="H1025" s="1588"/>
      <c r="I1025" s="1802" t="s">
        <v>904</v>
      </c>
      <c r="J1025" s="1588" t="s">
        <v>70</v>
      </c>
      <c r="K1025" s="2022"/>
      <c r="L1025" s="1881" t="s">
        <v>5634</v>
      </c>
    </row>
    <row r="1026" spans="2:12" s="1597" customFormat="1" ht="26.4" hidden="1" x14ac:dyDescent="0.3">
      <c r="B1026" s="7">
        <f t="shared" si="15"/>
        <v>1022</v>
      </c>
      <c r="C1026" s="1588" t="s">
        <v>235</v>
      </c>
      <c r="D1026" s="1603" t="s">
        <v>79</v>
      </c>
      <c r="E1026" s="1588"/>
      <c r="F1026" s="1663"/>
      <c r="G1026" s="1588" t="s">
        <v>901</v>
      </c>
      <c r="H1026" s="1588"/>
      <c r="I1026" s="1802" t="s">
        <v>905</v>
      </c>
      <c r="J1026" s="1588" t="s">
        <v>70</v>
      </c>
      <c r="K1026" s="2022"/>
      <c r="L1026" s="1881" t="s">
        <v>5634</v>
      </c>
    </row>
    <row r="1027" spans="2:12" s="1597" customFormat="1" ht="26.4" hidden="1" x14ac:dyDescent="0.3">
      <c r="B1027" s="7">
        <f t="shared" si="15"/>
        <v>1023</v>
      </c>
      <c r="C1027" s="1588" t="s">
        <v>235</v>
      </c>
      <c r="D1027" s="1603" t="s">
        <v>79</v>
      </c>
      <c r="E1027" s="1588"/>
      <c r="F1027" s="1663"/>
      <c r="G1027" s="1588" t="s">
        <v>901</v>
      </c>
      <c r="H1027" s="1588"/>
      <c r="I1027" s="1802" t="s">
        <v>906</v>
      </c>
      <c r="J1027" s="1588" t="s">
        <v>70</v>
      </c>
      <c r="K1027" s="2022"/>
      <c r="L1027" s="1881" t="s">
        <v>5634</v>
      </c>
    </row>
    <row r="1028" spans="2:12" s="1597" customFormat="1" ht="26.4" hidden="1" x14ac:dyDescent="0.3">
      <c r="B1028" s="7">
        <f t="shared" si="15"/>
        <v>1024</v>
      </c>
      <c r="C1028" s="1588" t="s">
        <v>235</v>
      </c>
      <c r="D1028" s="1603" t="s">
        <v>79</v>
      </c>
      <c r="E1028" s="1588"/>
      <c r="F1028" s="1663"/>
      <c r="G1028" s="1588" t="s">
        <v>901</v>
      </c>
      <c r="H1028" s="1588"/>
      <c r="I1028" s="1802" t="s">
        <v>907</v>
      </c>
      <c r="J1028" s="1588" t="s">
        <v>70</v>
      </c>
      <c r="K1028" s="2023"/>
      <c r="L1028" s="1881" t="s">
        <v>5634</v>
      </c>
    </row>
    <row r="1029" spans="2:12" s="1597" customFormat="1" hidden="1" x14ac:dyDescent="0.3">
      <c r="B1029" s="7">
        <f t="shared" si="15"/>
        <v>1025</v>
      </c>
      <c r="C1029" s="1588" t="s">
        <v>235</v>
      </c>
      <c r="D1029" s="1603" t="s">
        <v>82</v>
      </c>
      <c r="E1029" s="1588"/>
      <c r="F1029" s="1663"/>
      <c r="G1029" s="1588" t="s">
        <v>901</v>
      </c>
      <c r="H1029" s="1588"/>
      <c r="I1029" s="1588" t="s">
        <v>908</v>
      </c>
      <c r="J1029" s="1588" t="s">
        <v>70</v>
      </c>
      <c r="K1029" s="2021" t="s">
        <v>942</v>
      </c>
      <c r="L1029" s="1881" t="s">
        <v>5634</v>
      </c>
    </row>
    <row r="1030" spans="2:12" s="1597" customFormat="1" hidden="1" x14ac:dyDescent="0.3">
      <c r="B1030" s="7">
        <f t="shared" si="15"/>
        <v>1026</v>
      </c>
      <c r="C1030" s="1588" t="s">
        <v>235</v>
      </c>
      <c r="D1030" s="1603" t="s">
        <v>82</v>
      </c>
      <c r="E1030" s="1588"/>
      <c r="F1030" s="1663"/>
      <c r="G1030" s="1588" t="s">
        <v>901</v>
      </c>
      <c r="H1030" s="1588"/>
      <c r="I1030" s="1588" t="s">
        <v>909</v>
      </c>
      <c r="J1030" s="1588" t="s">
        <v>70</v>
      </c>
      <c r="K1030" s="2022"/>
      <c r="L1030" s="1881" t="s">
        <v>5634</v>
      </c>
    </row>
    <row r="1031" spans="2:12" s="1597" customFormat="1" hidden="1" x14ac:dyDescent="0.3">
      <c r="B1031" s="7">
        <f t="shared" ref="B1031:B1094" si="16">B1030+1</f>
        <v>1027</v>
      </c>
      <c r="C1031" s="1588" t="s">
        <v>235</v>
      </c>
      <c r="D1031" s="1603" t="s">
        <v>82</v>
      </c>
      <c r="E1031" s="1588"/>
      <c r="F1031" s="1663"/>
      <c r="G1031" s="1588" t="s">
        <v>901</v>
      </c>
      <c r="H1031" s="1588"/>
      <c r="I1031" s="1588"/>
      <c r="J1031" s="1588" t="s">
        <v>70</v>
      </c>
      <c r="K1031" s="2023"/>
      <c r="L1031" s="1881" t="s">
        <v>5634</v>
      </c>
    </row>
    <row r="1032" spans="2:12" s="1597" customFormat="1" hidden="1" x14ac:dyDescent="0.3">
      <c r="B1032" s="7">
        <f t="shared" si="16"/>
        <v>1028</v>
      </c>
      <c r="C1032" s="1588" t="s">
        <v>235</v>
      </c>
      <c r="D1032" s="1603" t="s">
        <v>82</v>
      </c>
      <c r="E1032" s="1588"/>
      <c r="F1032" s="1663"/>
      <c r="G1032" s="1588" t="s">
        <v>910</v>
      </c>
      <c r="H1032" s="1588"/>
      <c r="I1032" s="1588"/>
      <c r="J1032" s="1588" t="s">
        <v>70</v>
      </c>
      <c r="K1032" s="1588"/>
      <c r="L1032" s="1881" t="s">
        <v>5634</v>
      </c>
    </row>
    <row r="1033" spans="2:12" s="1597" customFormat="1" hidden="1" x14ac:dyDescent="0.3">
      <c r="B1033" s="7">
        <f t="shared" si="16"/>
        <v>1029</v>
      </c>
      <c r="C1033" s="1588" t="s">
        <v>235</v>
      </c>
      <c r="D1033" s="1603" t="s">
        <v>82</v>
      </c>
      <c r="E1033" s="1588"/>
      <c r="F1033" s="1663"/>
      <c r="G1033" s="1588"/>
      <c r="H1033" s="1588"/>
      <c r="I1033" s="1588"/>
      <c r="J1033" s="1588" t="s">
        <v>70</v>
      </c>
      <c r="K1033" s="1588"/>
      <c r="L1033" s="1881" t="s">
        <v>5634</v>
      </c>
    </row>
    <row r="1034" spans="2:12" hidden="1" x14ac:dyDescent="0.3">
      <c r="B1034" s="7">
        <f t="shared" si="16"/>
        <v>1030</v>
      </c>
      <c r="C1034" s="99" t="s">
        <v>869</v>
      </c>
      <c r="D1034" s="20" t="s">
        <v>870</v>
      </c>
      <c r="E1034" s="99" t="s">
        <v>856</v>
      </c>
      <c r="F1034" s="240">
        <v>0</v>
      </c>
      <c r="G1034" s="1820"/>
      <c r="H1034" s="1814"/>
      <c r="I1034" s="1814"/>
      <c r="J1034" s="1814" t="s">
        <v>70</v>
      </c>
      <c r="K1034" s="1814" t="s">
        <v>874</v>
      </c>
      <c r="L1034" s="159" t="s">
        <v>5634</v>
      </c>
    </row>
    <row r="1035" spans="2:12" hidden="1" x14ac:dyDescent="0.3">
      <c r="B1035" s="7">
        <f t="shared" si="16"/>
        <v>1031</v>
      </c>
      <c r="C1035" s="99" t="s">
        <v>871</v>
      </c>
      <c r="D1035" s="20" t="s">
        <v>870</v>
      </c>
      <c r="E1035" s="99" t="s">
        <v>856</v>
      </c>
      <c r="F1035" s="240">
        <v>0</v>
      </c>
      <c r="G1035" s="1820"/>
      <c r="H1035" s="1814"/>
      <c r="I1035" s="1814"/>
      <c r="J1035" s="1814" t="s">
        <v>70</v>
      </c>
      <c r="K1035" s="1827" t="s">
        <v>4373</v>
      </c>
      <c r="L1035" s="159" t="s">
        <v>5634</v>
      </c>
    </row>
    <row r="1036" spans="2:12" hidden="1" x14ac:dyDescent="0.3">
      <c r="B1036" s="7">
        <f t="shared" si="16"/>
        <v>1032</v>
      </c>
      <c r="C1036" s="99" t="s">
        <v>872</v>
      </c>
      <c r="D1036" s="20" t="s">
        <v>870</v>
      </c>
      <c r="E1036" s="99" t="s">
        <v>856</v>
      </c>
      <c r="F1036" s="240">
        <v>0</v>
      </c>
      <c r="G1036" s="1820"/>
      <c r="H1036" s="1814"/>
      <c r="I1036" s="1814"/>
      <c r="J1036" s="1814" t="s">
        <v>70</v>
      </c>
      <c r="K1036" s="1814" t="s">
        <v>4374</v>
      </c>
      <c r="L1036" s="159" t="s">
        <v>5634</v>
      </c>
    </row>
    <row r="1037" spans="2:12" hidden="1" x14ac:dyDescent="0.3">
      <c r="B1037" s="7">
        <f t="shared" si="16"/>
        <v>1033</v>
      </c>
      <c r="C1037" s="7" t="s">
        <v>4376</v>
      </c>
      <c r="D1037" s="20" t="s">
        <v>870</v>
      </c>
      <c r="E1037" s="7"/>
      <c r="F1037" s="244"/>
      <c r="G1037" s="7"/>
      <c r="H1037" s="7"/>
      <c r="I1037" s="7"/>
      <c r="J1037" s="7" t="s">
        <v>70</v>
      </c>
      <c r="K1037" s="1799"/>
      <c r="L1037" s="159" t="s">
        <v>5634</v>
      </c>
    </row>
    <row r="1038" spans="2:12" s="1597" customFormat="1" hidden="1" x14ac:dyDescent="0.3">
      <c r="B1038" s="7">
        <f t="shared" si="16"/>
        <v>1034</v>
      </c>
      <c r="C1038" s="1588" t="s">
        <v>235</v>
      </c>
      <c r="D1038" s="1603" t="s">
        <v>933</v>
      </c>
      <c r="E1038" s="1588"/>
      <c r="F1038" s="1663"/>
      <c r="G1038" s="1588"/>
      <c r="H1038" s="1588"/>
      <c r="I1038" s="1588"/>
      <c r="J1038" s="1588" t="s">
        <v>70</v>
      </c>
      <c r="K1038" s="2021" t="s">
        <v>1903</v>
      </c>
      <c r="L1038" s="1881" t="s">
        <v>5634</v>
      </c>
    </row>
    <row r="1039" spans="2:12" s="1597" customFormat="1" hidden="1" x14ac:dyDescent="0.3">
      <c r="B1039" s="7">
        <f t="shared" si="16"/>
        <v>1035</v>
      </c>
      <c r="C1039" s="1588" t="s">
        <v>235</v>
      </c>
      <c r="D1039" s="1603" t="s">
        <v>933</v>
      </c>
      <c r="E1039" s="1588"/>
      <c r="F1039" s="1663"/>
      <c r="G1039" s="1588"/>
      <c r="H1039" s="1588"/>
      <c r="I1039" s="1588"/>
      <c r="J1039" s="1588" t="s">
        <v>70</v>
      </c>
      <c r="K1039" s="2022"/>
      <c r="L1039" s="1881" t="s">
        <v>5634</v>
      </c>
    </row>
    <row r="1040" spans="2:12" s="1597" customFormat="1" hidden="1" x14ac:dyDescent="0.3">
      <c r="B1040" s="7">
        <f t="shared" si="16"/>
        <v>1036</v>
      </c>
      <c r="C1040" s="1588" t="s">
        <v>235</v>
      </c>
      <c r="D1040" s="1603" t="s">
        <v>933</v>
      </c>
      <c r="E1040" s="1588"/>
      <c r="F1040" s="1663"/>
      <c r="G1040" s="1588"/>
      <c r="H1040" s="1588"/>
      <c r="I1040" s="1588"/>
      <c r="J1040" s="1588" t="s">
        <v>70</v>
      </c>
      <c r="K1040" s="2022"/>
      <c r="L1040" s="1881" t="s">
        <v>5634</v>
      </c>
    </row>
    <row r="1041" spans="2:12" s="1597" customFormat="1" hidden="1" x14ac:dyDescent="0.3">
      <c r="B1041" s="7">
        <f t="shared" si="16"/>
        <v>1037</v>
      </c>
      <c r="C1041" s="1588" t="s">
        <v>235</v>
      </c>
      <c r="D1041" s="1603" t="s">
        <v>933</v>
      </c>
      <c r="E1041" s="1588"/>
      <c r="F1041" s="1663"/>
      <c r="G1041" s="1588"/>
      <c r="H1041" s="1588"/>
      <c r="I1041" s="1588"/>
      <c r="J1041" s="1588" t="s">
        <v>70</v>
      </c>
      <c r="K1041" s="2022"/>
      <c r="L1041" s="1881" t="s">
        <v>5634</v>
      </c>
    </row>
    <row r="1042" spans="2:12" s="1597" customFormat="1" hidden="1" x14ac:dyDescent="0.3">
      <c r="B1042" s="7">
        <f t="shared" si="16"/>
        <v>1038</v>
      </c>
      <c r="C1042" s="1588" t="s">
        <v>235</v>
      </c>
      <c r="D1042" s="1603" t="s">
        <v>933</v>
      </c>
      <c r="E1042" s="1588"/>
      <c r="F1042" s="1663"/>
      <c r="G1042" s="1588"/>
      <c r="H1042" s="1588"/>
      <c r="I1042" s="1588"/>
      <c r="J1042" s="1588" t="s">
        <v>70</v>
      </c>
      <c r="K1042" s="2022"/>
      <c r="L1042" s="1881" t="s">
        <v>5634</v>
      </c>
    </row>
    <row r="1043" spans="2:12" s="1597" customFormat="1" hidden="1" x14ac:dyDescent="0.3">
      <c r="B1043" s="7">
        <f t="shared" si="16"/>
        <v>1039</v>
      </c>
      <c r="C1043" s="1588" t="s">
        <v>235</v>
      </c>
      <c r="D1043" s="1603" t="s">
        <v>933</v>
      </c>
      <c r="E1043" s="1588"/>
      <c r="F1043" s="1663"/>
      <c r="G1043" s="1588"/>
      <c r="H1043" s="1588"/>
      <c r="I1043" s="1588"/>
      <c r="J1043" s="1588" t="s">
        <v>70</v>
      </c>
      <c r="K1043" s="2022"/>
      <c r="L1043" s="1881" t="s">
        <v>5634</v>
      </c>
    </row>
    <row r="1044" spans="2:12" s="1597" customFormat="1" hidden="1" x14ac:dyDescent="0.3">
      <c r="B1044" s="7">
        <f t="shared" si="16"/>
        <v>1040</v>
      </c>
      <c r="C1044" s="1588" t="s">
        <v>235</v>
      </c>
      <c r="D1044" s="1603" t="s">
        <v>933</v>
      </c>
      <c r="E1044" s="1588"/>
      <c r="F1044" s="1663"/>
      <c r="G1044" s="1588"/>
      <c r="H1044" s="1588"/>
      <c r="I1044" s="1588"/>
      <c r="J1044" s="1588" t="s">
        <v>70</v>
      </c>
      <c r="K1044" s="2022"/>
      <c r="L1044" s="1881" t="s">
        <v>5634</v>
      </c>
    </row>
    <row r="1045" spans="2:12" s="1597" customFormat="1" hidden="1" x14ac:dyDescent="0.3">
      <c r="B1045" s="7">
        <f t="shared" si="16"/>
        <v>1041</v>
      </c>
      <c r="C1045" s="1588" t="s">
        <v>235</v>
      </c>
      <c r="D1045" s="1603" t="s">
        <v>933</v>
      </c>
      <c r="E1045" s="1588"/>
      <c r="F1045" s="1663"/>
      <c r="G1045" s="1588"/>
      <c r="H1045" s="1588"/>
      <c r="I1045" s="1588"/>
      <c r="J1045" s="1588" t="s">
        <v>70</v>
      </c>
      <c r="K1045" s="2022"/>
      <c r="L1045" s="1881" t="s">
        <v>5634</v>
      </c>
    </row>
    <row r="1046" spans="2:12" s="1597" customFormat="1" hidden="1" x14ac:dyDescent="0.3">
      <c r="B1046" s="7">
        <f t="shared" si="16"/>
        <v>1042</v>
      </c>
      <c r="C1046" s="1588" t="s">
        <v>235</v>
      </c>
      <c r="D1046" s="1603" t="s">
        <v>933</v>
      </c>
      <c r="E1046" s="1588"/>
      <c r="F1046" s="1663"/>
      <c r="G1046" s="1588"/>
      <c r="H1046" s="1588"/>
      <c r="I1046" s="1588"/>
      <c r="J1046" s="1588" t="s">
        <v>70</v>
      </c>
      <c r="K1046" s="2022"/>
      <c r="L1046" s="1881" t="s">
        <v>5634</v>
      </c>
    </row>
    <row r="1047" spans="2:12" s="1597" customFormat="1" hidden="1" x14ac:dyDescent="0.3">
      <c r="B1047" s="7">
        <f t="shared" si="16"/>
        <v>1043</v>
      </c>
      <c r="C1047" s="1588" t="s">
        <v>235</v>
      </c>
      <c r="D1047" s="1603" t="s">
        <v>933</v>
      </c>
      <c r="E1047" s="1588"/>
      <c r="F1047" s="1663"/>
      <c r="G1047" s="1588"/>
      <c r="H1047" s="1588"/>
      <c r="I1047" s="1588"/>
      <c r="J1047" s="1588" t="s">
        <v>70</v>
      </c>
      <c r="K1047" s="2022"/>
      <c r="L1047" s="1881" t="s">
        <v>5634</v>
      </c>
    </row>
    <row r="1048" spans="2:12" s="1597" customFormat="1" hidden="1" x14ac:dyDescent="0.3">
      <c r="B1048" s="7">
        <f t="shared" si="16"/>
        <v>1044</v>
      </c>
      <c r="C1048" s="1588" t="s">
        <v>235</v>
      </c>
      <c r="D1048" s="1603" t="s">
        <v>933</v>
      </c>
      <c r="E1048" s="1588"/>
      <c r="F1048" s="1663"/>
      <c r="G1048" s="1588"/>
      <c r="H1048" s="1588"/>
      <c r="I1048" s="1588"/>
      <c r="J1048" s="1588" t="s">
        <v>70</v>
      </c>
      <c r="K1048" s="2022"/>
      <c r="L1048" s="1881" t="s">
        <v>5634</v>
      </c>
    </row>
    <row r="1049" spans="2:12" s="1597" customFormat="1" hidden="1" x14ac:dyDescent="0.3">
      <c r="B1049" s="7">
        <f t="shared" si="16"/>
        <v>1045</v>
      </c>
      <c r="C1049" s="1588" t="s">
        <v>235</v>
      </c>
      <c r="D1049" s="1603" t="s">
        <v>933</v>
      </c>
      <c r="E1049" s="1588"/>
      <c r="F1049" s="1663"/>
      <c r="G1049" s="1588"/>
      <c r="H1049" s="1588"/>
      <c r="I1049" s="1588"/>
      <c r="J1049" s="1588" t="s">
        <v>70</v>
      </c>
      <c r="K1049" s="2022"/>
      <c r="L1049" s="1881" t="s">
        <v>5634</v>
      </c>
    </row>
    <row r="1050" spans="2:12" s="1597" customFormat="1" hidden="1" x14ac:dyDescent="0.3">
      <c r="B1050" s="7">
        <f t="shared" si="16"/>
        <v>1046</v>
      </c>
      <c r="C1050" s="1588" t="s">
        <v>235</v>
      </c>
      <c r="D1050" s="1603" t="s">
        <v>933</v>
      </c>
      <c r="E1050" s="1588"/>
      <c r="F1050" s="1663"/>
      <c r="G1050" s="1588"/>
      <c r="H1050" s="1588"/>
      <c r="I1050" s="1588"/>
      <c r="J1050" s="1588" t="s">
        <v>70</v>
      </c>
      <c r="K1050" s="2023"/>
      <c r="L1050" s="1881" t="s">
        <v>5634</v>
      </c>
    </row>
    <row r="1051" spans="2:12" s="1597" customFormat="1" hidden="1" x14ac:dyDescent="0.3">
      <c r="B1051" s="7">
        <f t="shared" si="16"/>
        <v>1047</v>
      </c>
      <c r="C1051" s="1588" t="s">
        <v>235</v>
      </c>
      <c r="D1051" s="1603" t="s">
        <v>4387</v>
      </c>
      <c r="E1051" s="1588"/>
      <c r="F1051" s="1663"/>
      <c r="G1051" s="1588" t="s">
        <v>4146</v>
      </c>
      <c r="H1051" s="1588"/>
      <c r="I1051" s="1588"/>
      <c r="J1051" s="1588" t="s">
        <v>70</v>
      </c>
      <c r="K1051" s="1665"/>
      <c r="L1051" s="1881" t="s">
        <v>5634</v>
      </c>
    </row>
    <row r="1052" spans="2:12" s="1597" customFormat="1" ht="26.4" hidden="1" x14ac:dyDescent="0.3">
      <c r="B1052" s="7">
        <f t="shared" si="16"/>
        <v>1048</v>
      </c>
      <c r="C1052" s="1588" t="s">
        <v>235</v>
      </c>
      <c r="D1052" s="1649" t="s">
        <v>4493</v>
      </c>
      <c r="E1052" s="1588"/>
      <c r="F1052" s="1663"/>
      <c r="G1052" s="1802" t="s">
        <v>4492</v>
      </c>
      <c r="H1052" s="1588"/>
      <c r="I1052" s="1588"/>
      <c r="J1052" s="1588"/>
      <c r="K1052" s="1802" t="s">
        <v>4496</v>
      </c>
      <c r="L1052" s="1881" t="s">
        <v>5634</v>
      </c>
    </row>
    <row r="1053" spans="2:12" s="1597" customFormat="1" ht="26.4" hidden="1" x14ac:dyDescent="0.3">
      <c r="B1053" s="7">
        <f t="shared" si="16"/>
        <v>1049</v>
      </c>
      <c r="C1053" s="1588" t="s">
        <v>235</v>
      </c>
      <c r="D1053" s="1603" t="s">
        <v>4494</v>
      </c>
      <c r="E1053" s="1588"/>
      <c r="F1053" s="1663"/>
      <c r="G1053" s="1802" t="s">
        <v>4492</v>
      </c>
      <c r="H1053" s="1588"/>
      <c r="I1053" s="1588"/>
      <c r="J1053" s="1588"/>
      <c r="K1053" s="1802" t="s">
        <v>4496</v>
      </c>
      <c r="L1053" s="1881" t="s">
        <v>5634</v>
      </c>
    </row>
    <row r="1054" spans="2:12" hidden="1" x14ac:dyDescent="0.3">
      <c r="B1054" s="7">
        <f t="shared" si="16"/>
        <v>1050</v>
      </c>
      <c r="C1054" s="1814" t="s">
        <v>855</v>
      </c>
      <c r="D1054" s="144" t="s">
        <v>935</v>
      </c>
      <c r="E1054" s="1813">
        <v>40380</v>
      </c>
      <c r="F1054" s="243"/>
      <c r="G1054" s="1814"/>
      <c r="H1054" s="1814"/>
      <c r="I1054" s="1814"/>
      <c r="J1054" s="1814"/>
      <c r="K1054" s="1814"/>
      <c r="L1054" s="159" t="s">
        <v>5634</v>
      </c>
    </row>
    <row r="1055" spans="2:12" hidden="1" x14ac:dyDescent="0.3">
      <c r="B1055" s="7">
        <f t="shared" si="16"/>
        <v>1051</v>
      </c>
      <c r="C1055" s="1814" t="s">
        <v>936</v>
      </c>
      <c r="D1055" s="144" t="s">
        <v>408</v>
      </c>
      <c r="E1055" s="1813">
        <v>38718</v>
      </c>
      <c r="F1055" s="243"/>
      <c r="G1055" s="1814"/>
      <c r="H1055" s="1814"/>
      <c r="I1055" s="1814"/>
      <c r="J1055" s="1814"/>
      <c r="K1055" s="1814"/>
      <c r="L1055" s="159" t="s">
        <v>5634</v>
      </c>
    </row>
    <row r="1056" spans="2:12" s="1597" customFormat="1" hidden="1" x14ac:dyDescent="0.3">
      <c r="B1056" s="7">
        <f t="shared" si="16"/>
        <v>1052</v>
      </c>
      <c r="C1056" s="1588" t="s">
        <v>235</v>
      </c>
      <c r="D1056" s="1603" t="s">
        <v>408</v>
      </c>
      <c r="E1056" s="1588"/>
      <c r="F1056" s="1663"/>
      <c r="G1056" s="1588"/>
      <c r="H1056" s="1588"/>
      <c r="I1056" s="1588"/>
      <c r="J1056" s="1588"/>
      <c r="K1056" s="1588"/>
      <c r="L1056" s="1881" t="s">
        <v>5634</v>
      </c>
    </row>
    <row r="1057" spans="2:12" hidden="1" x14ac:dyDescent="0.3">
      <c r="B1057" s="7">
        <f t="shared" si="16"/>
        <v>1053</v>
      </c>
      <c r="C1057" s="1814" t="s">
        <v>937</v>
      </c>
      <c r="D1057" s="84" t="s">
        <v>939</v>
      </c>
      <c r="E1057" s="1813">
        <v>40751</v>
      </c>
      <c r="F1057" s="243"/>
      <c r="G1057" s="1814"/>
      <c r="H1057" s="1814"/>
      <c r="I1057" s="1814"/>
      <c r="J1057" s="1814"/>
      <c r="K1057" s="2045" t="s">
        <v>943</v>
      </c>
      <c r="L1057" s="159" t="s">
        <v>5634</v>
      </c>
    </row>
    <row r="1058" spans="2:12" hidden="1" x14ac:dyDescent="0.3">
      <c r="B1058" s="7">
        <f t="shared" si="16"/>
        <v>1054</v>
      </c>
      <c r="C1058" s="1814" t="s">
        <v>938</v>
      </c>
      <c r="D1058" s="84" t="s">
        <v>939</v>
      </c>
      <c r="E1058" s="1813">
        <v>40751</v>
      </c>
      <c r="F1058" s="243"/>
      <c r="G1058" s="1814"/>
      <c r="H1058" s="1814"/>
      <c r="I1058" s="1814"/>
      <c r="J1058" s="1814"/>
      <c r="K1058" s="2046"/>
      <c r="L1058" s="159" t="s">
        <v>5634</v>
      </c>
    </row>
    <row r="1059" spans="2:12" hidden="1" x14ac:dyDescent="0.3">
      <c r="B1059" s="7">
        <f t="shared" si="16"/>
        <v>1055</v>
      </c>
      <c r="C1059" s="1814" t="s">
        <v>712</v>
      </c>
      <c r="D1059" s="84" t="s">
        <v>939</v>
      </c>
      <c r="E1059" s="1813">
        <v>40751</v>
      </c>
      <c r="F1059" s="243"/>
      <c r="G1059" s="1814"/>
      <c r="H1059" s="1814"/>
      <c r="I1059" s="1814"/>
      <c r="J1059" s="1814"/>
      <c r="K1059" s="2046"/>
      <c r="L1059" s="159" t="s">
        <v>5634</v>
      </c>
    </row>
    <row r="1060" spans="2:12" hidden="1" x14ac:dyDescent="0.3">
      <c r="B1060" s="7">
        <f t="shared" si="16"/>
        <v>1056</v>
      </c>
      <c r="C1060" s="1814" t="s">
        <v>940</v>
      </c>
      <c r="D1060" s="84" t="s">
        <v>939</v>
      </c>
      <c r="E1060" s="1813">
        <v>40751</v>
      </c>
      <c r="F1060" s="243"/>
      <c r="G1060" s="1814"/>
      <c r="H1060" s="1814"/>
      <c r="I1060" s="1814"/>
      <c r="J1060" s="1814"/>
      <c r="K1060" s="2046"/>
      <c r="L1060" s="159" t="s">
        <v>5634</v>
      </c>
    </row>
    <row r="1061" spans="2:12" hidden="1" x14ac:dyDescent="0.3">
      <c r="B1061" s="7">
        <f t="shared" si="16"/>
        <v>1057</v>
      </c>
      <c r="C1061" s="1832" t="s">
        <v>941</v>
      </c>
      <c r="D1061" s="501" t="s">
        <v>939</v>
      </c>
      <c r="E1061" s="527">
        <v>40751</v>
      </c>
      <c r="F1061" s="539"/>
      <c r="G1061" s="1832"/>
      <c r="H1061" s="1832"/>
      <c r="I1061" s="1832"/>
      <c r="J1061" s="1832"/>
      <c r="K1061" s="2047"/>
      <c r="L1061" s="159" t="s">
        <v>5634</v>
      </c>
    </row>
    <row r="1062" spans="2:12" s="1597" customFormat="1" hidden="1" x14ac:dyDescent="0.3">
      <c r="B1062" s="7">
        <f t="shared" si="16"/>
        <v>1058</v>
      </c>
      <c r="C1062" s="1607" t="s">
        <v>78</v>
      </c>
      <c r="D1062" s="1618" t="s">
        <v>925</v>
      </c>
      <c r="E1062" s="1607"/>
      <c r="F1062" s="1660"/>
      <c r="G1062" s="1658"/>
      <c r="H1062" s="1661"/>
      <c r="I1062" s="1588"/>
      <c r="J1062" s="1588" t="s">
        <v>540</v>
      </c>
      <c r="K1062" s="2038" t="s">
        <v>4372</v>
      </c>
      <c r="L1062" s="1881" t="s">
        <v>5634</v>
      </c>
    </row>
    <row r="1063" spans="2:12" s="1597" customFormat="1" hidden="1" x14ac:dyDescent="0.3">
      <c r="B1063" s="7">
        <f t="shared" si="16"/>
        <v>1059</v>
      </c>
      <c r="C1063" s="1607" t="s">
        <v>78</v>
      </c>
      <c r="D1063" s="1618" t="s">
        <v>925</v>
      </c>
      <c r="E1063" s="1607"/>
      <c r="F1063" s="1660"/>
      <c r="G1063" s="1658"/>
      <c r="H1063" s="1661"/>
      <c r="I1063" s="1588"/>
      <c r="J1063" s="1588" t="s">
        <v>540</v>
      </c>
      <c r="K1063" s="2038"/>
      <c r="L1063" s="1881" t="s">
        <v>5634</v>
      </c>
    </row>
    <row r="1064" spans="2:12" s="1597" customFormat="1" hidden="1" x14ac:dyDescent="0.3">
      <c r="B1064" s="7">
        <f t="shared" si="16"/>
        <v>1060</v>
      </c>
      <c r="C1064" s="1607" t="s">
        <v>78</v>
      </c>
      <c r="D1064" s="1618" t="s">
        <v>925</v>
      </c>
      <c r="E1064" s="1607"/>
      <c r="F1064" s="1660"/>
      <c r="G1064" s="1658"/>
      <c r="H1064" s="1661"/>
      <c r="I1064" s="1588"/>
      <c r="J1064" s="1588" t="s">
        <v>540</v>
      </c>
      <c r="K1064" s="2038"/>
      <c r="L1064" s="1881" t="s">
        <v>5634</v>
      </c>
    </row>
    <row r="1065" spans="2:12" s="1597" customFormat="1" hidden="1" x14ac:dyDescent="0.3">
      <c r="B1065" s="7">
        <f t="shared" si="16"/>
        <v>1061</v>
      </c>
      <c r="C1065" s="1607" t="s">
        <v>78</v>
      </c>
      <c r="D1065" s="1618" t="s">
        <v>925</v>
      </c>
      <c r="E1065" s="1607"/>
      <c r="F1065" s="1660"/>
      <c r="G1065" s="1658"/>
      <c r="H1065" s="1661"/>
      <c r="I1065" s="1588"/>
      <c r="J1065" s="1588" t="s">
        <v>540</v>
      </c>
      <c r="K1065" s="2038"/>
      <c r="L1065" s="1881" t="s">
        <v>5634</v>
      </c>
    </row>
    <row r="1066" spans="2:12" hidden="1" x14ac:dyDescent="0.3">
      <c r="B1066" s="7">
        <f t="shared" si="16"/>
        <v>1062</v>
      </c>
      <c r="C1066" s="99" t="s">
        <v>873</v>
      </c>
      <c r="D1066" s="20" t="s">
        <v>870</v>
      </c>
      <c r="E1066" s="99" t="s">
        <v>856</v>
      </c>
      <c r="F1066" s="240">
        <v>0</v>
      </c>
      <c r="G1066" s="1820"/>
      <c r="H1066" s="1814"/>
      <c r="I1066" s="1814"/>
      <c r="J1066" s="1814" t="s">
        <v>70</v>
      </c>
      <c r="K1066" s="1814" t="s">
        <v>4375</v>
      </c>
      <c r="L1066" s="159" t="s">
        <v>5634</v>
      </c>
    </row>
    <row r="1067" spans="2:12" s="1597" customFormat="1" ht="26.4" hidden="1" x14ac:dyDescent="0.3">
      <c r="B1067" s="7">
        <f t="shared" si="16"/>
        <v>1063</v>
      </c>
      <c r="C1067" s="1588" t="s">
        <v>78</v>
      </c>
      <c r="D1067" s="1649" t="s">
        <v>4490</v>
      </c>
      <c r="E1067" s="1588"/>
      <c r="F1067" s="1663"/>
      <c r="G1067" s="1588" t="s">
        <v>4489</v>
      </c>
      <c r="H1067" s="1588" t="s">
        <v>4491</v>
      </c>
      <c r="I1067" s="1654"/>
      <c r="J1067" s="1654"/>
      <c r="K1067" s="1802" t="s">
        <v>4623</v>
      </c>
      <c r="L1067" s="1881" t="s">
        <v>5634</v>
      </c>
    </row>
    <row r="1068" spans="2:12" s="1597" customFormat="1" hidden="1" x14ac:dyDescent="0.3">
      <c r="B1068" s="7">
        <f t="shared" si="16"/>
        <v>1064</v>
      </c>
      <c r="C1068" s="1588" t="s">
        <v>78</v>
      </c>
      <c r="D1068" s="1649" t="s">
        <v>4490</v>
      </c>
      <c r="E1068" s="1588"/>
      <c r="F1068" s="1663"/>
      <c r="G1068" s="1588" t="s">
        <v>4489</v>
      </c>
      <c r="H1068" s="1588" t="s">
        <v>4491</v>
      </c>
      <c r="I1068" s="1588"/>
      <c r="J1068" s="1588"/>
      <c r="K1068" s="1802" t="s">
        <v>5381</v>
      </c>
      <c r="L1068" s="1881" t="s">
        <v>5634</v>
      </c>
    </row>
    <row r="1069" spans="2:12" hidden="1" x14ac:dyDescent="0.3">
      <c r="B1069" s="7">
        <f t="shared" si="16"/>
        <v>1065</v>
      </c>
      <c r="C1069" s="166" t="s">
        <v>2247</v>
      </c>
      <c r="D1069" s="22" t="s">
        <v>2248</v>
      </c>
      <c r="E1069" s="9">
        <v>40633</v>
      </c>
      <c r="F1069" s="266">
        <v>185</v>
      </c>
      <c r="G1069" s="267"/>
      <c r="H1069" s="148"/>
      <c r="I1069" s="123"/>
      <c r="J1069" s="260" t="s">
        <v>70</v>
      </c>
      <c r="K1069" s="63"/>
      <c r="L1069" s="159" t="s">
        <v>5635</v>
      </c>
    </row>
    <row r="1070" spans="2:12" hidden="1" x14ac:dyDescent="0.3">
      <c r="B1070" s="7">
        <f t="shared" si="16"/>
        <v>1066</v>
      </c>
      <c r="C1070" s="166" t="s">
        <v>2249</v>
      </c>
      <c r="D1070" s="22" t="s">
        <v>2248</v>
      </c>
      <c r="E1070" s="9">
        <v>40633</v>
      </c>
      <c r="F1070" s="266">
        <v>185</v>
      </c>
      <c r="G1070" s="267"/>
      <c r="H1070" s="148"/>
      <c r="I1070" s="123"/>
      <c r="J1070" s="260" t="s">
        <v>70</v>
      </c>
      <c r="K1070" s="63"/>
      <c r="L1070" s="159" t="s">
        <v>5635</v>
      </c>
    </row>
    <row r="1071" spans="2:12" hidden="1" x14ac:dyDescent="0.3">
      <c r="B1071" s="7">
        <f t="shared" si="16"/>
        <v>1067</v>
      </c>
      <c r="C1071" s="116" t="s">
        <v>2258</v>
      </c>
      <c r="D1071" s="365" t="s">
        <v>850</v>
      </c>
      <c r="E1071" s="578"/>
      <c r="F1071" s="199"/>
      <c r="G1071" s="579"/>
      <c r="H1071" s="580"/>
      <c r="I1071" s="123"/>
      <c r="J1071" s="260" t="s">
        <v>66</v>
      </c>
      <c r="K1071" s="63"/>
      <c r="L1071" s="159" t="s">
        <v>5635</v>
      </c>
    </row>
    <row r="1072" spans="2:12" hidden="1" x14ac:dyDescent="0.3">
      <c r="B1072" s="7">
        <f t="shared" si="16"/>
        <v>1068</v>
      </c>
      <c r="C1072" s="116" t="s">
        <v>1852</v>
      </c>
      <c r="D1072" s="365" t="s">
        <v>2263</v>
      </c>
      <c r="E1072" s="1803">
        <v>40633</v>
      </c>
      <c r="F1072" s="54">
        <v>150</v>
      </c>
      <c r="G1072" s="579"/>
      <c r="H1072" s="580"/>
      <c r="I1072" s="123"/>
      <c r="J1072" s="260" t="s">
        <v>66</v>
      </c>
      <c r="K1072" s="63"/>
      <c r="L1072" s="159" t="s">
        <v>5635</v>
      </c>
    </row>
    <row r="1073" spans="2:13" hidden="1" x14ac:dyDescent="0.3">
      <c r="B1073" s="7">
        <f t="shared" si="16"/>
        <v>1069</v>
      </c>
      <c r="C1073" s="262" t="s">
        <v>2268</v>
      </c>
      <c r="D1073" s="79" t="s">
        <v>486</v>
      </c>
      <c r="E1073" s="173"/>
      <c r="F1073" s="59"/>
      <c r="G1073" s="174"/>
      <c r="H1073" s="112"/>
      <c r="I1073" s="123"/>
      <c r="J1073" s="260" t="s">
        <v>66</v>
      </c>
      <c r="K1073" s="63" t="s">
        <v>2252</v>
      </c>
      <c r="L1073" s="159" t="s">
        <v>5635</v>
      </c>
    </row>
    <row r="1074" spans="2:13" s="1597" customFormat="1" hidden="1" x14ac:dyDescent="0.3">
      <c r="B1074" s="7">
        <f t="shared" si="16"/>
        <v>1070</v>
      </c>
      <c r="C1074" s="1608" t="s">
        <v>78</v>
      </c>
      <c r="D1074" s="1666" t="s">
        <v>9</v>
      </c>
      <c r="E1074" s="1667"/>
      <c r="F1074" s="1668"/>
      <c r="G1074" s="1647"/>
      <c r="H1074" s="1602"/>
      <c r="I1074" s="1669"/>
      <c r="J1074" s="1670" t="s">
        <v>70</v>
      </c>
      <c r="K1074" s="1612" t="s">
        <v>2253</v>
      </c>
      <c r="L1074" s="1881" t="s">
        <v>5635</v>
      </c>
    </row>
    <row r="1075" spans="2:13" hidden="1" x14ac:dyDescent="0.3">
      <c r="B1075" s="7">
        <f t="shared" si="16"/>
        <v>1071</v>
      </c>
      <c r="C1075" s="113" t="s">
        <v>4912</v>
      </c>
      <c r="D1075" s="122" t="s">
        <v>4409</v>
      </c>
      <c r="E1075" s="1815">
        <v>44012</v>
      </c>
      <c r="F1075" s="118">
        <v>55</v>
      </c>
      <c r="G1075" s="63" t="s">
        <v>4515</v>
      </c>
      <c r="H1075" s="95">
        <v>241258</v>
      </c>
      <c r="I1075" s="7"/>
      <c r="J1075" s="7" t="s">
        <v>70</v>
      </c>
      <c r="K1075" s="917"/>
      <c r="L1075" s="159" t="s">
        <v>5635</v>
      </c>
    </row>
    <row r="1076" spans="2:13" hidden="1" x14ac:dyDescent="0.3">
      <c r="B1076" s="7">
        <f t="shared" si="16"/>
        <v>1072</v>
      </c>
      <c r="C1076" s="147" t="s">
        <v>2915</v>
      </c>
      <c r="D1076" s="122" t="s">
        <v>9</v>
      </c>
      <c r="E1076" s="1803">
        <v>43530</v>
      </c>
      <c r="F1076" s="54">
        <v>180</v>
      </c>
      <c r="G1076" s="45" t="s">
        <v>2909</v>
      </c>
      <c r="H1076" s="112"/>
      <c r="I1076" s="123"/>
      <c r="J1076" s="7" t="s">
        <v>70</v>
      </c>
      <c r="K1076" s="917" t="s">
        <v>4346</v>
      </c>
      <c r="L1076" s="159" t="s">
        <v>5635</v>
      </c>
    </row>
    <row r="1077" spans="2:13" ht="26.4" hidden="1" x14ac:dyDescent="0.3">
      <c r="B1077" s="7">
        <f t="shared" si="16"/>
        <v>1073</v>
      </c>
      <c r="C1077" s="147" t="s">
        <v>2916</v>
      </c>
      <c r="D1077" s="122" t="s">
        <v>2912</v>
      </c>
      <c r="E1077" s="1803">
        <v>43530</v>
      </c>
      <c r="F1077" s="54">
        <v>58</v>
      </c>
      <c r="G1077" s="45" t="s">
        <v>2911</v>
      </c>
      <c r="H1077" s="112" t="s">
        <v>2910</v>
      </c>
      <c r="I1077" s="123"/>
      <c r="J1077" s="7" t="s">
        <v>70</v>
      </c>
      <c r="K1077" s="917" t="s">
        <v>4346</v>
      </c>
      <c r="L1077" s="159" t="s">
        <v>5635</v>
      </c>
    </row>
    <row r="1078" spans="2:13" s="1597" customFormat="1" ht="26.4" hidden="1" x14ac:dyDescent="0.3">
      <c r="B1078" s="7">
        <f t="shared" si="16"/>
        <v>1074</v>
      </c>
      <c r="C1078" s="1608" t="s">
        <v>78</v>
      </c>
      <c r="D1078" s="1609" t="s">
        <v>227</v>
      </c>
      <c r="E1078" s="1610"/>
      <c r="F1078" s="1671"/>
      <c r="G1078" s="1612"/>
      <c r="H1078" s="1671"/>
      <c r="I1078" s="1603"/>
      <c r="J1078" s="1588" t="s">
        <v>70</v>
      </c>
      <c r="K1078" s="1805" t="s">
        <v>4558</v>
      </c>
      <c r="L1078" s="1881" t="s">
        <v>5635</v>
      </c>
    </row>
    <row r="1079" spans="2:13" s="1597" customFormat="1" ht="26.4" hidden="1" x14ac:dyDescent="0.3">
      <c r="B1079" s="7">
        <f t="shared" si="16"/>
        <v>1075</v>
      </c>
      <c r="C1079" s="1608" t="s">
        <v>78</v>
      </c>
      <c r="D1079" s="1609" t="s">
        <v>4556</v>
      </c>
      <c r="E1079" s="1610"/>
      <c r="F1079" s="1671"/>
      <c r="G1079" s="1612"/>
      <c r="H1079" s="1671"/>
      <c r="I1079" s="1603"/>
      <c r="J1079" s="1588" t="s">
        <v>70</v>
      </c>
      <c r="K1079" s="1805"/>
      <c r="L1079" s="1881" t="s">
        <v>5635</v>
      </c>
    </row>
    <row r="1080" spans="2:13" s="1597" customFormat="1" ht="26.4" hidden="1" x14ac:dyDescent="0.3">
      <c r="B1080" s="7">
        <f t="shared" si="16"/>
        <v>1076</v>
      </c>
      <c r="C1080" s="1608" t="s">
        <v>78</v>
      </c>
      <c r="D1080" s="1609" t="s">
        <v>4557</v>
      </c>
      <c r="E1080" s="1610"/>
      <c r="F1080" s="1671"/>
      <c r="G1080" s="1612"/>
      <c r="H1080" s="1671"/>
      <c r="I1080" s="1603"/>
      <c r="J1080" s="1588" t="s">
        <v>70</v>
      </c>
      <c r="K1080" s="1805"/>
      <c r="L1080" s="1881" t="s">
        <v>5635</v>
      </c>
    </row>
    <row r="1081" spans="2:13" hidden="1" x14ac:dyDescent="0.3">
      <c r="B1081" s="7">
        <f t="shared" si="16"/>
        <v>1077</v>
      </c>
      <c r="C1081" s="7" t="s">
        <v>2260</v>
      </c>
      <c r="D1081" s="123" t="s">
        <v>4554</v>
      </c>
      <c r="E1081" s="108">
        <v>42495</v>
      </c>
      <c r="F1081" s="107">
        <v>32.9</v>
      </c>
      <c r="G1081" s="7"/>
      <c r="H1081" s="7"/>
      <c r="I1081" s="7"/>
      <c r="J1081" s="260" t="s">
        <v>70</v>
      </c>
      <c r="K1081" s="7"/>
      <c r="L1081" s="159" t="s">
        <v>5635</v>
      </c>
    </row>
    <row r="1082" spans="2:13" hidden="1" x14ac:dyDescent="0.3">
      <c r="B1082" s="7">
        <f t="shared" si="16"/>
        <v>1078</v>
      </c>
      <c r="C1082" s="7" t="s">
        <v>2261</v>
      </c>
      <c r="D1082" s="123" t="s">
        <v>4554</v>
      </c>
      <c r="E1082" s="108">
        <v>42495</v>
      </c>
      <c r="F1082" s="107">
        <v>32.9</v>
      </c>
      <c r="G1082" s="7"/>
      <c r="H1082" s="7"/>
      <c r="I1082" s="7"/>
      <c r="J1082" s="260" t="s">
        <v>70</v>
      </c>
      <c r="K1082" s="7"/>
      <c r="L1082" s="159" t="s">
        <v>5635</v>
      </c>
    </row>
    <row r="1083" spans="2:13" hidden="1" x14ac:dyDescent="0.3">
      <c r="B1083" s="7">
        <f t="shared" si="16"/>
        <v>1079</v>
      </c>
      <c r="C1083" s="946" t="s">
        <v>2262</v>
      </c>
      <c r="D1083" s="1167" t="s">
        <v>1278</v>
      </c>
      <c r="E1083" s="946"/>
      <c r="F1083" s="1168"/>
      <c r="G1083" s="946"/>
      <c r="H1083" s="946"/>
      <c r="I1083" s="1158"/>
      <c r="J1083" s="1178" t="s">
        <v>66</v>
      </c>
      <c r="K1083" s="1170" t="s">
        <v>119</v>
      </c>
      <c r="L1083" s="159" t="s">
        <v>5635</v>
      </c>
    </row>
    <row r="1084" spans="2:13" hidden="1" x14ac:dyDescent="0.3">
      <c r="B1084" s="7">
        <f t="shared" si="16"/>
        <v>1080</v>
      </c>
      <c r="C1084" s="961" t="s">
        <v>2250</v>
      </c>
      <c r="D1084" s="1486" t="s">
        <v>38</v>
      </c>
      <c r="E1084" s="1487">
        <v>42937</v>
      </c>
      <c r="F1084" s="1488">
        <v>266.37</v>
      </c>
      <c r="G1084" s="956" t="s">
        <v>1139</v>
      </c>
      <c r="H1084" s="1489" t="s">
        <v>2251</v>
      </c>
      <c r="I1084" s="1167"/>
      <c r="J1084" s="1178" t="s">
        <v>66</v>
      </c>
      <c r="K1084" s="1170" t="s">
        <v>119</v>
      </c>
      <c r="L1084" s="159" t="s">
        <v>5635</v>
      </c>
    </row>
    <row r="1085" spans="2:13" s="1597" customFormat="1" ht="26.4" hidden="1" x14ac:dyDescent="0.3">
      <c r="B1085" s="7">
        <f t="shared" si="16"/>
        <v>1081</v>
      </c>
      <c r="C1085" s="1672" t="s">
        <v>78</v>
      </c>
      <c r="D1085" s="1609" t="s">
        <v>79</v>
      </c>
      <c r="E1085" s="1610"/>
      <c r="F1085" s="1673"/>
      <c r="G1085" s="1612" t="s">
        <v>2254</v>
      </c>
      <c r="H1085" s="1674"/>
      <c r="I1085" s="1617" t="s">
        <v>2255</v>
      </c>
      <c r="J1085" s="1670" t="s">
        <v>70</v>
      </c>
      <c r="K1085" s="1805" t="s">
        <v>2259</v>
      </c>
      <c r="L1085" s="1881" t="s">
        <v>5635</v>
      </c>
    </row>
    <row r="1086" spans="2:13" hidden="1" x14ac:dyDescent="0.3">
      <c r="B1086" s="7">
        <f t="shared" si="16"/>
        <v>1082</v>
      </c>
      <c r="C1086" s="116" t="s">
        <v>2264</v>
      </c>
      <c r="D1086" s="122" t="s">
        <v>82</v>
      </c>
      <c r="E1086" s="1815"/>
      <c r="F1086" s="1842"/>
      <c r="G1086" s="63" t="s">
        <v>2256</v>
      </c>
      <c r="H1086" s="167"/>
      <c r="I1086" s="162" t="s">
        <v>2257</v>
      </c>
      <c r="J1086" s="260" t="s">
        <v>70</v>
      </c>
      <c r="K1086" s="917" t="s">
        <v>2259</v>
      </c>
      <c r="L1086" s="159" t="s">
        <v>5635</v>
      </c>
    </row>
    <row r="1087" spans="2:13" s="1597" customFormat="1" ht="26.4" hidden="1" x14ac:dyDescent="0.3">
      <c r="B1087" s="7">
        <f t="shared" si="16"/>
        <v>1083</v>
      </c>
      <c r="C1087" s="1672" t="s">
        <v>78</v>
      </c>
      <c r="D1087" s="1675" t="s">
        <v>82</v>
      </c>
      <c r="E1087" s="1610"/>
      <c r="F1087" s="1673"/>
      <c r="G1087" s="1612" t="s">
        <v>1542</v>
      </c>
      <c r="H1087" s="1676" t="s">
        <v>1937</v>
      </c>
      <c r="I1087" s="1617"/>
      <c r="J1087" s="1670" t="s">
        <v>66</v>
      </c>
      <c r="K1087" s="1805" t="s">
        <v>2307</v>
      </c>
      <c r="L1087" s="1881" t="s">
        <v>5635</v>
      </c>
    </row>
    <row r="1088" spans="2:13" ht="28.8" hidden="1" x14ac:dyDescent="0.3">
      <c r="B1088" s="1332">
        <f t="shared" si="16"/>
        <v>1084</v>
      </c>
      <c r="C1088" s="1868" t="s">
        <v>2913</v>
      </c>
      <c r="D1088" s="1869" t="s">
        <v>2914</v>
      </c>
      <c r="E1088" s="1848">
        <v>43720</v>
      </c>
      <c r="F1088" s="1870">
        <v>245</v>
      </c>
      <c r="G1088" s="1340" t="s">
        <v>1139</v>
      </c>
      <c r="H1088" s="1871"/>
      <c r="I1088" s="1872"/>
      <c r="J1088" s="1332"/>
      <c r="K1088" s="1873"/>
      <c r="L1088" s="1890" t="s">
        <v>5635</v>
      </c>
      <c r="M1088" s="1890" t="s">
        <v>6013</v>
      </c>
    </row>
    <row r="1089" spans="2:12" s="1597" customFormat="1" hidden="1" x14ac:dyDescent="0.3">
      <c r="B1089" s="7">
        <f t="shared" si="16"/>
        <v>1085</v>
      </c>
      <c r="C1089" s="1659" t="s">
        <v>78</v>
      </c>
      <c r="D1089" s="1677" t="s">
        <v>1305</v>
      </c>
      <c r="E1089" s="1659"/>
      <c r="F1089" s="1678"/>
      <c r="G1089" s="1659" t="s">
        <v>2777</v>
      </c>
      <c r="H1089" s="1659"/>
      <c r="I1089" s="1659"/>
      <c r="J1089" s="1670" t="s">
        <v>66</v>
      </c>
      <c r="K1089" s="1802" t="s">
        <v>119</v>
      </c>
      <c r="L1089" s="1881" t="s">
        <v>5635</v>
      </c>
    </row>
    <row r="1090" spans="2:12" hidden="1" x14ac:dyDescent="0.3">
      <c r="B1090" s="7">
        <f t="shared" si="16"/>
        <v>1086</v>
      </c>
      <c r="C1090" s="94" t="s">
        <v>5345</v>
      </c>
      <c r="D1090" s="170" t="s">
        <v>1414</v>
      </c>
      <c r="E1090" s="1803">
        <v>43542</v>
      </c>
      <c r="F1090" s="1807">
        <v>45</v>
      </c>
      <c r="G1090" s="50" t="s">
        <v>5344</v>
      </c>
      <c r="H1090" s="94"/>
      <c r="I1090" s="94"/>
      <c r="J1090" s="94" t="s">
        <v>70</v>
      </c>
      <c r="K1090" s="917"/>
      <c r="L1090" s="159" t="s">
        <v>5635</v>
      </c>
    </row>
    <row r="1091" spans="2:12" hidden="1" x14ac:dyDescent="0.3">
      <c r="B1091" s="7">
        <f t="shared" si="16"/>
        <v>1087</v>
      </c>
      <c r="C1091" s="116" t="s">
        <v>2293</v>
      </c>
      <c r="D1091" s="190" t="s">
        <v>25</v>
      </c>
      <c r="E1091" s="578">
        <v>40633</v>
      </c>
      <c r="F1091" s="579">
        <v>138</v>
      </c>
      <c r="G1091" s="579"/>
      <c r="H1091" s="581"/>
      <c r="I1091" s="7"/>
      <c r="J1091" s="260"/>
      <c r="K1091" s="368" t="s">
        <v>2294</v>
      </c>
      <c r="L1091" s="159" t="s">
        <v>5635</v>
      </c>
    </row>
    <row r="1092" spans="2:12" hidden="1" x14ac:dyDescent="0.3">
      <c r="B1092" s="7">
        <f t="shared" si="16"/>
        <v>1088</v>
      </c>
      <c r="C1092" s="262" t="s">
        <v>2265</v>
      </c>
      <c r="D1092" s="22" t="s">
        <v>11</v>
      </c>
      <c r="E1092" s="262" t="s">
        <v>244</v>
      </c>
      <c r="F1092" s="264">
        <v>85</v>
      </c>
      <c r="G1092" s="264"/>
      <c r="H1092" s="268"/>
      <c r="I1092" s="7"/>
      <c r="J1092" s="260"/>
      <c r="K1092" s="1036" t="s">
        <v>2267</v>
      </c>
      <c r="L1092" s="159" t="s">
        <v>5635</v>
      </c>
    </row>
    <row r="1093" spans="2:12" hidden="1" x14ac:dyDescent="0.3">
      <c r="B1093" s="7">
        <f t="shared" si="16"/>
        <v>1089</v>
      </c>
      <c r="C1093" s="262" t="s">
        <v>2266</v>
      </c>
      <c r="D1093" s="22" t="s">
        <v>11</v>
      </c>
      <c r="E1093" s="262" t="s">
        <v>244</v>
      </c>
      <c r="F1093" s="264">
        <v>35</v>
      </c>
      <c r="G1093" s="264"/>
      <c r="H1093" s="148"/>
      <c r="I1093" s="7"/>
      <c r="J1093" s="260"/>
      <c r="K1093" s="1036" t="s">
        <v>2267</v>
      </c>
      <c r="L1093" s="159" t="s">
        <v>5635</v>
      </c>
    </row>
    <row r="1094" spans="2:12" hidden="1" x14ac:dyDescent="0.3">
      <c r="B1094" s="7">
        <f t="shared" si="16"/>
        <v>1090</v>
      </c>
      <c r="C1094" s="262" t="s">
        <v>2269</v>
      </c>
      <c r="D1094" s="22" t="s">
        <v>17</v>
      </c>
      <c r="E1094" s="262" t="s">
        <v>244</v>
      </c>
      <c r="F1094" s="264">
        <v>45</v>
      </c>
      <c r="G1094" s="264"/>
      <c r="H1094" s="148"/>
      <c r="I1094" s="7"/>
      <c r="J1094" s="260"/>
      <c r="K1094" s="1036" t="s">
        <v>2267</v>
      </c>
      <c r="L1094" s="159" t="s">
        <v>5635</v>
      </c>
    </row>
    <row r="1095" spans="2:12" hidden="1" x14ac:dyDescent="0.3">
      <c r="B1095" s="7">
        <f t="shared" ref="B1095:B1158" si="17">B1094+1</f>
        <v>1091</v>
      </c>
      <c r="C1095" s="262" t="s">
        <v>2270</v>
      </c>
      <c r="D1095" s="22" t="s">
        <v>88</v>
      </c>
      <c r="E1095" s="262" t="s">
        <v>244</v>
      </c>
      <c r="F1095" s="264">
        <v>200</v>
      </c>
      <c r="G1095" s="264"/>
      <c r="H1095" s="148"/>
      <c r="I1095" s="7"/>
      <c r="J1095" s="260"/>
      <c r="K1095" s="1036" t="s">
        <v>2267</v>
      </c>
      <c r="L1095" s="159" t="s">
        <v>5635</v>
      </c>
    </row>
    <row r="1096" spans="2:12" hidden="1" x14ac:dyDescent="0.3">
      <c r="B1096" s="7">
        <f t="shared" si="17"/>
        <v>1092</v>
      </c>
      <c r="C1096" s="262" t="s">
        <v>2271</v>
      </c>
      <c r="D1096" s="22" t="s">
        <v>55</v>
      </c>
      <c r="E1096" s="262" t="s">
        <v>244</v>
      </c>
      <c r="F1096" s="264">
        <v>30</v>
      </c>
      <c r="G1096" s="264"/>
      <c r="H1096" s="148"/>
      <c r="I1096" s="7"/>
      <c r="J1096" s="260"/>
      <c r="K1096" s="1036" t="s">
        <v>2267</v>
      </c>
      <c r="L1096" s="159" t="s">
        <v>5635</v>
      </c>
    </row>
    <row r="1097" spans="2:12" hidden="1" x14ac:dyDescent="0.3">
      <c r="B1097" s="7">
        <f t="shared" si="17"/>
        <v>1093</v>
      </c>
      <c r="C1097" s="262" t="s">
        <v>2272</v>
      </c>
      <c r="D1097" s="22" t="s">
        <v>38</v>
      </c>
      <c r="E1097" s="262" t="s">
        <v>2273</v>
      </c>
      <c r="F1097" s="264">
        <v>85</v>
      </c>
      <c r="G1097" s="264"/>
      <c r="H1097" s="148"/>
      <c r="I1097" s="7"/>
      <c r="J1097" s="260"/>
      <c r="K1097" s="1036" t="s">
        <v>2267</v>
      </c>
      <c r="L1097" s="159" t="s">
        <v>5635</v>
      </c>
    </row>
    <row r="1098" spans="2:12" hidden="1" x14ac:dyDescent="0.3">
      <c r="B1098" s="7">
        <f t="shared" si="17"/>
        <v>1094</v>
      </c>
      <c r="C1098" s="262" t="s">
        <v>2274</v>
      </c>
      <c r="D1098" s="22" t="s">
        <v>88</v>
      </c>
      <c r="E1098" s="262" t="s">
        <v>2273</v>
      </c>
      <c r="F1098" s="264">
        <v>735</v>
      </c>
      <c r="G1098" s="264"/>
      <c r="H1098" s="148"/>
      <c r="I1098" s="7"/>
      <c r="J1098" s="260"/>
      <c r="K1098" s="1036" t="s">
        <v>2267</v>
      </c>
      <c r="L1098" s="159" t="s">
        <v>5635</v>
      </c>
    </row>
    <row r="1099" spans="2:12" hidden="1" x14ac:dyDescent="0.3">
      <c r="B1099" s="7">
        <f t="shared" si="17"/>
        <v>1095</v>
      </c>
      <c r="C1099" s="262" t="s">
        <v>2275</v>
      </c>
      <c r="D1099" s="22" t="s">
        <v>55</v>
      </c>
      <c r="E1099" s="262" t="s">
        <v>244</v>
      </c>
      <c r="F1099" s="264">
        <v>30</v>
      </c>
      <c r="G1099" s="264"/>
      <c r="H1099" s="148"/>
      <c r="I1099" s="7"/>
      <c r="J1099" s="260"/>
      <c r="K1099" s="1036" t="s">
        <v>2267</v>
      </c>
      <c r="L1099" s="159" t="s">
        <v>5635</v>
      </c>
    </row>
    <row r="1100" spans="2:12" hidden="1" x14ac:dyDescent="0.3">
      <c r="B1100" s="7">
        <f t="shared" si="17"/>
        <v>1096</v>
      </c>
      <c r="C1100" s="262" t="s">
        <v>2276</v>
      </c>
      <c r="D1100" s="22" t="s">
        <v>2277</v>
      </c>
      <c r="E1100" s="262" t="s">
        <v>856</v>
      </c>
      <c r="F1100" s="264">
        <v>0</v>
      </c>
      <c r="G1100" s="264"/>
      <c r="H1100" s="148"/>
      <c r="I1100" s="7"/>
      <c r="J1100" s="260"/>
      <c r="K1100" s="1036" t="s">
        <v>2267</v>
      </c>
      <c r="L1100" s="159" t="s">
        <v>5635</v>
      </c>
    </row>
    <row r="1101" spans="2:12" hidden="1" x14ac:dyDescent="0.3">
      <c r="B1101" s="7">
        <f t="shared" si="17"/>
        <v>1097</v>
      </c>
      <c r="C1101" s="262" t="s">
        <v>2278</v>
      </c>
      <c r="D1101" s="22" t="s">
        <v>870</v>
      </c>
      <c r="E1101" s="262" t="s">
        <v>244</v>
      </c>
      <c r="F1101" s="264">
        <v>70</v>
      </c>
      <c r="G1101" s="264"/>
      <c r="H1101" s="148"/>
      <c r="I1101" s="7"/>
      <c r="J1101" s="260"/>
      <c r="K1101" s="1036" t="s">
        <v>2267</v>
      </c>
      <c r="L1101" s="159" t="s">
        <v>5635</v>
      </c>
    </row>
    <row r="1102" spans="2:12" hidden="1" x14ac:dyDescent="0.3">
      <c r="B1102" s="7">
        <f t="shared" si="17"/>
        <v>1098</v>
      </c>
      <c r="C1102" s="262" t="s">
        <v>2279</v>
      </c>
      <c r="D1102" s="22" t="s">
        <v>2280</v>
      </c>
      <c r="E1102" s="262" t="s">
        <v>244</v>
      </c>
      <c r="F1102" s="264">
        <v>85</v>
      </c>
      <c r="G1102" s="264"/>
      <c r="H1102" s="148"/>
      <c r="I1102" s="7"/>
      <c r="J1102" s="260"/>
      <c r="K1102" s="1036" t="s">
        <v>2267</v>
      </c>
      <c r="L1102" s="159" t="s">
        <v>5635</v>
      </c>
    </row>
    <row r="1103" spans="2:12" hidden="1" x14ac:dyDescent="0.3">
      <c r="B1103" s="7">
        <f t="shared" si="17"/>
        <v>1099</v>
      </c>
      <c r="C1103" s="262" t="s">
        <v>2281</v>
      </c>
      <c r="D1103" s="22" t="s">
        <v>38</v>
      </c>
      <c r="E1103" s="262" t="s">
        <v>2282</v>
      </c>
      <c r="F1103" s="264">
        <v>50</v>
      </c>
      <c r="G1103" s="264"/>
      <c r="H1103" s="148"/>
      <c r="I1103" s="7"/>
      <c r="J1103" s="260"/>
      <c r="K1103" s="1036" t="s">
        <v>2267</v>
      </c>
      <c r="L1103" s="159" t="s">
        <v>5635</v>
      </c>
    </row>
    <row r="1104" spans="2:12" hidden="1" x14ac:dyDescent="0.3">
      <c r="B1104" s="7">
        <f t="shared" si="17"/>
        <v>1100</v>
      </c>
      <c r="C1104" s="262" t="s">
        <v>2283</v>
      </c>
      <c r="D1104" s="22" t="s">
        <v>1076</v>
      </c>
      <c r="E1104" s="262" t="s">
        <v>244</v>
      </c>
      <c r="F1104" s="264">
        <v>30</v>
      </c>
      <c r="G1104" s="264"/>
      <c r="H1104" s="148"/>
      <c r="I1104" s="7"/>
      <c r="J1104" s="260"/>
      <c r="K1104" s="1036" t="s">
        <v>2267</v>
      </c>
      <c r="L1104" s="159" t="s">
        <v>5635</v>
      </c>
    </row>
    <row r="1105" spans="2:12" hidden="1" x14ac:dyDescent="0.3">
      <c r="B1105" s="7">
        <f t="shared" si="17"/>
        <v>1101</v>
      </c>
      <c r="C1105" s="262" t="s">
        <v>2284</v>
      </c>
      <c r="D1105" s="22" t="s">
        <v>1076</v>
      </c>
      <c r="E1105" s="262" t="s">
        <v>244</v>
      </c>
      <c r="F1105" s="264">
        <v>30</v>
      </c>
      <c r="G1105" s="264"/>
      <c r="H1105" s="148"/>
      <c r="I1105" s="7"/>
      <c r="J1105" s="260"/>
      <c r="K1105" s="1036" t="s">
        <v>2267</v>
      </c>
      <c r="L1105" s="159" t="s">
        <v>5635</v>
      </c>
    </row>
    <row r="1106" spans="2:12" hidden="1" x14ac:dyDescent="0.3">
      <c r="B1106" s="7">
        <f t="shared" si="17"/>
        <v>1102</v>
      </c>
      <c r="C1106" s="262" t="s">
        <v>2285</v>
      </c>
      <c r="D1106" s="22" t="s">
        <v>1076</v>
      </c>
      <c r="E1106" s="262" t="s">
        <v>244</v>
      </c>
      <c r="F1106" s="264">
        <v>30</v>
      </c>
      <c r="G1106" s="264"/>
      <c r="H1106" s="148"/>
      <c r="I1106" s="7"/>
      <c r="J1106" s="260"/>
      <c r="K1106" s="1036" t="s">
        <v>2267</v>
      </c>
      <c r="L1106" s="159" t="s">
        <v>5635</v>
      </c>
    </row>
    <row r="1107" spans="2:12" hidden="1" x14ac:dyDescent="0.3">
      <c r="B1107" s="7">
        <f t="shared" si="17"/>
        <v>1103</v>
      </c>
      <c r="C1107" s="262" t="s">
        <v>2286</v>
      </c>
      <c r="D1107" s="22" t="s">
        <v>142</v>
      </c>
      <c r="E1107" s="262" t="s">
        <v>2287</v>
      </c>
      <c r="F1107" s="264">
        <v>0</v>
      </c>
      <c r="G1107" s="264"/>
      <c r="H1107" s="148"/>
      <c r="I1107" s="7"/>
      <c r="J1107" s="260"/>
      <c r="K1107" s="1036" t="s">
        <v>2267</v>
      </c>
      <c r="L1107" s="159" t="s">
        <v>5635</v>
      </c>
    </row>
    <row r="1108" spans="2:12" hidden="1" x14ac:dyDescent="0.3">
      <c r="B1108" s="7">
        <f t="shared" si="17"/>
        <v>1104</v>
      </c>
      <c r="C1108" s="262" t="s">
        <v>2288</v>
      </c>
      <c r="D1108" s="22" t="s">
        <v>142</v>
      </c>
      <c r="E1108" s="262" t="s">
        <v>2287</v>
      </c>
      <c r="F1108" s="264">
        <v>0</v>
      </c>
      <c r="G1108" s="264"/>
      <c r="H1108" s="148"/>
      <c r="I1108" s="7"/>
      <c r="J1108" s="260"/>
      <c r="K1108" s="1036" t="s">
        <v>2267</v>
      </c>
      <c r="L1108" s="159" t="s">
        <v>5635</v>
      </c>
    </row>
    <row r="1109" spans="2:12" hidden="1" x14ac:dyDescent="0.3">
      <c r="B1109" s="7">
        <f t="shared" si="17"/>
        <v>1105</v>
      </c>
      <c r="C1109" s="262" t="s">
        <v>2289</v>
      </c>
      <c r="D1109" s="22" t="s">
        <v>142</v>
      </c>
      <c r="E1109" s="262" t="s">
        <v>2287</v>
      </c>
      <c r="F1109" s="264">
        <v>0</v>
      </c>
      <c r="G1109" s="264"/>
      <c r="H1109" s="148"/>
      <c r="I1109" s="7"/>
      <c r="J1109" s="260"/>
      <c r="K1109" s="1036" t="s">
        <v>2267</v>
      </c>
      <c r="L1109" s="159" t="s">
        <v>5635</v>
      </c>
    </row>
    <row r="1110" spans="2:12" hidden="1" x14ac:dyDescent="0.3">
      <c r="B1110" s="7">
        <f t="shared" si="17"/>
        <v>1106</v>
      </c>
      <c r="C1110" s="262" t="s">
        <v>2290</v>
      </c>
      <c r="D1110" s="22" t="s">
        <v>142</v>
      </c>
      <c r="E1110" s="262" t="s">
        <v>2287</v>
      </c>
      <c r="F1110" s="264">
        <v>0</v>
      </c>
      <c r="G1110" s="264"/>
      <c r="H1110" s="148"/>
      <c r="I1110" s="7"/>
      <c r="J1110" s="260"/>
      <c r="K1110" s="1036" t="s">
        <v>2267</v>
      </c>
      <c r="L1110" s="159" t="s">
        <v>5635</v>
      </c>
    </row>
    <row r="1111" spans="2:12" hidden="1" x14ac:dyDescent="0.3">
      <c r="B1111" s="7">
        <f t="shared" si="17"/>
        <v>1107</v>
      </c>
      <c r="C1111" s="166" t="s">
        <v>2291</v>
      </c>
      <c r="D1111" s="8" t="s">
        <v>88</v>
      </c>
      <c r="E1111" s="9">
        <v>40899</v>
      </c>
      <c r="F1111" s="267">
        <v>699</v>
      </c>
      <c r="G1111" s="267"/>
      <c r="H1111" s="148"/>
      <c r="I1111" s="7"/>
      <c r="J1111" s="260"/>
      <c r="K1111" s="1036" t="s">
        <v>2267</v>
      </c>
      <c r="L1111" s="159" t="s">
        <v>5635</v>
      </c>
    </row>
    <row r="1112" spans="2:12" hidden="1" x14ac:dyDescent="0.3">
      <c r="B1112" s="7">
        <f t="shared" si="17"/>
        <v>1108</v>
      </c>
      <c r="C1112" s="166" t="s">
        <v>2292</v>
      </c>
      <c r="D1112" s="8" t="s">
        <v>11</v>
      </c>
      <c r="E1112" s="11"/>
      <c r="F1112" s="11"/>
      <c r="G1112" s="11"/>
      <c r="H1112" s="148"/>
      <c r="I1112" s="7"/>
      <c r="J1112" s="260"/>
      <c r="K1112" s="1036" t="s">
        <v>2267</v>
      </c>
      <c r="L1112" s="159" t="s">
        <v>5635</v>
      </c>
    </row>
    <row r="1113" spans="2:12" hidden="1" x14ac:dyDescent="0.3">
      <c r="B1113" s="7">
        <f t="shared" si="17"/>
        <v>1109</v>
      </c>
      <c r="C1113" s="166" t="s">
        <v>2295</v>
      </c>
      <c r="D1113" s="8" t="s">
        <v>1320</v>
      </c>
      <c r="E1113" s="9">
        <v>40633</v>
      </c>
      <c r="F1113" s="267">
        <v>155</v>
      </c>
      <c r="G1113" s="267"/>
      <c r="H1113" s="148"/>
      <c r="I1113" s="7"/>
      <c r="J1113" s="260"/>
      <c r="K1113" s="1036" t="s">
        <v>2267</v>
      </c>
      <c r="L1113" s="159" t="s">
        <v>5635</v>
      </c>
    </row>
    <row r="1114" spans="2:12" hidden="1" x14ac:dyDescent="0.3">
      <c r="B1114" s="7">
        <f t="shared" si="17"/>
        <v>1110</v>
      </c>
      <c r="C1114" s="166" t="s">
        <v>2296</v>
      </c>
      <c r="D1114" s="22" t="s">
        <v>2297</v>
      </c>
      <c r="E1114" s="9">
        <v>40633</v>
      </c>
      <c r="F1114" s="267">
        <v>74</v>
      </c>
      <c r="G1114" s="267"/>
      <c r="H1114" s="148"/>
      <c r="I1114" s="136"/>
      <c r="J1114" s="260"/>
      <c r="K1114" s="1036" t="s">
        <v>2267</v>
      </c>
      <c r="L1114" s="159" t="s">
        <v>5635</v>
      </c>
    </row>
    <row r="1115" spans="2:12" s="1597" customFormat="1" hidden="1" x14ac:dyDescent="0.3">
      <c r="B1115" s="7">
        <f t="shared" si="17"/>
        <v>1111</v>
      </c>
      <c r="C1115" s="1672" t="s">
        <v>78</v>
      </c>
      <c r="D1115" s="1679" t="s">
        <v>591</v>
      </c>
      <c r="E1115" s="1603"/>
      <c r="F1115" s="1603"/>
      <c r="G1115" s="1649" t="s">
        <v>2298</v>
      </c>
      <c r="H1115" s="1649"/>
      <c r="I1115" s="1680"/>
      <c r="J1115" s="1670" t="s">
        <v>66</v>
      </c>
      <c r="K1115" s="1802" t="s">
        <v>2299</v>
      </c>
      <c r="L1115" s="1881" t="s">
        <v>5635</v>
      </c>
    </row>
    <row r="1116" spans="2:12" s="1597" customFormat="1" hidden="1" x14ac:dyDescent="0.3">
      <c r="B1116" s="7">
        <f t="shared" si="17"/>
        <v>1112</v>
      </c>
      <c r="C1116" s="1672" t="s">
        <v>78</v>
      </c>
      <c r="D1116" s="1679" t="s">
        <v>1076</v>
      </c>
      <c r="E1116" s="1603"/>
      <c r="F1116" s="1603"/>
      <c r="G1116" s="1649"/>
      <c r="H1116" s="1649"/>
      <c r="I1116" s="1680"/>
      <c r="J1116" s="1670" t="s">
        <v>66</v>
      </c>
      <c r="K1116" s="1802" t="s">
        <v>468</v>
      </c>
      <c r="L1116" s="1881" t="s">
        <v>5635</v>
      </c>
    </row>
    <row r="1117" spans="2:12" s="1597" customFormat="1" hidden="1" x14ac:dyDescent="0.3">
      <c r="B1117" s="7">
        <f t="shared" si="17"/>
        <v>1113</v>
      </c>
      <c r="C1117" s="1672" t="s">
        <v>78</v>
      </c>
      <c r="D1117" s="1679" t="s">
        <v>2301</v>
      </c>
      <c r="E1117" s="1603"/>
      <c r="F1117" s="1603"/>
      <c r="G1117" s="1649" t="s">
        <v>323</v>
      </c>
      <c r="H1117" s="1649" t="s">
        <v>2300</v>
      </c>
      <c r="I1117" s="1680"/>
      <c r="J1117" s="1670"/>
      <c r="K1117" s="1802" t="s">
        <v>1993</v>
      </c>
      <c r="L1117" s="1881" t="s">
        <v>5635</v>
      </c>
    </row>
    <row r="1118" spans="2:12" s="1597" customFormat="1" ht="26.4" hidden="1" x14ac:dyDescent="0.3">
      <c r="B1118" s="7">
        <f t="shared" si="17"/>
        <v>1114</v>
      </c>
      <c r="C1118" s="1672" t="s">
        <v>78</v>
      </c>
      <c r="D1118" s="1679" t="s">
        <v>38</v>
      </c>
      <c r="E1118" s="1603"/>
      <c r="F1118" s="1603"/>
      <c r="G1118" s="1649" t="s">
        <v>2022</v>
      </c>
      <c r="H1118" s="1649" t="s">
        <v>2302</v>
      </c>
      <c r="I1118" s="1680"/>
      <c r="J1118" s="1670"/>
      <c r="K1118" s="1802" t="s">
        <v>2303</v>
      </c>
      <c r="L1118" s="1881" t="s">
        <v>5635</v>
      </c>
    </row>
    <row r="1119" spans="2:12" s="1597" customFormat="1" hidden="1" x14ac:dyDescent="0.3">
      <c r="B1119" s="7">
        <f t="shared" si="17"/>
        <v>1115</v>
      </c>
      <c r="C1119" s="1672" t="s">
        <v>78</v>
      </c>
      <c r="D1119" s="1681" t="s">
        <v>15</v>
      </c>
      <c r="E1119" s="1603"/>
      <c r="F1119" s="1603"/>
      <c r="G1119" s="1649"/>
      <c r="H1119" s="1649"/>
      <c r="I1119" s="1680"/>
      <c r="J1119" s="1670"/>
      <c r="K1119" s="1802" t="s">
        <v>1893</v>
      </c>
      <c r="L1119" s="1881" t="s">
        <v>5635</v>
      </c>
    </row>
    <row r="1120" spans="2:12" s="1597" customFormat="1" hidden="1" x14ac:dyDescent="0.3">
      <c r="B1120" s="7">
        <f t="shared" si="17"/>
        <v>1116</v>
      </c>
      <c r="C1120" s="1672" t="s">
        <v>78</v>
      </c>
      <c r="D1120" s="1679" t="s">
        <v>79</v>
      </c>
      <c r="E1120" s="1603"/>
      <c r="F1120" s="1603"/>
      <c r="G1120" s="1649" t="s">
        <v>901</v>
      </c>
      <c r="H1120" s="1649"/>
      <c r="I1120" s="1680"/>
      <c r="J1120" s="1670"/>
      <c r="K1120" s="1802" t="s">
        <v>1993</v>
      </c>
      <c r="L1120" s="1881" t="s">
        <v>5635</v>
      </c>
    </row>
    <row r="1121" spans="2:12" s="1597" customFormat="1" hidden="1" x14ac:dyDescent="0.3">
      <c r="B1121" s="7">
        <f t="shared" si="17"/>
        <v>1117</v>
      </c>
      <c r="C1121" s="1672" t="s">
        <v>78</v>
      </c>
      <c r="D1121" s="1679" t="s">
        <v>79</v>
      </c>
      <c r="E1121" s="1603"/>
      <c r="F1121" s="1603"/>
      <c r="G1121" s="1649" t="s">
        <v>1948</v>
      </c>
      <c r="H1121" s="1649"/>
      <c r="I1121" s="1680"/>
      <c r="J1121" s="1670"/>
      <c r="K1121" s="1802" t="s">
        <v>1993</v>
      </c>
      <c r="L1121" s="1881" t="s">
        <v>5635</v>
      </c>
    </row>
    <row r="1122" spans="2:12" s="1597" customFormat="1" hidden="1" x14ac:dyDescent="0.3">
      <c r="B1122" s="7">
        <f t="shared" si="17"/>
        <v>1118</v>
      </c>
      <c r="C1122" s="1672" t="s">
        <v>78</v>
      </c>
      <c r="D1122" s="1679" t="s">
        <v>2305</v>
      </c>
      <c r="E1122" s="1603"/>
      <c r="F1122" s="1603"/>
      <c r="G1122" s="1649" t="s">
        <v>2304</v>
      </c>
      <c r="H1122" s="1649"/>
      <c r="I1122" s="1680"/>
      <c r="J1122" s="1670"/>
      <c r="K1122" s="1802" t="s">
        <v>1993</v>
      </c>
      <c r="L1122" s="1881" t="s">
        <v>5635</v>
      </c>
    </row>
    <row r="1123" spans="2:12" s="1597" customFormat="1" ht="26.4" hidden="1" x14ac:dyDescent="0.3">
      <c r="B1123" s="7">
        <f t="shared" si="17"/>
        <v>1119</v>
      </c>
      <c r="C1123" s="1672" t="s">
        <v>78</v>
      </c>
      <c r="D1123" s="1679" t="s">
        <v>82</v>
      </c>
      <c r="E1123" s="1603"/>
      <c r="F1123" s="1603"/>
      <c r="G1123" s="1649" t="s">
        <v>901</v>
      </c>
      <c r="H1123" s="1649" t="s">
        <v>2306</v>
      </c>
      <c r="I1123" s="1680"/>
      <c r="J1123" s="1670"/>
      <c r="K1123" s="1802" t="s">
        <v>2024</v>
      </c>
      <c r="L1123" s="1881" t="s">
        <v>5635</v>
      </c>
    </row>
    <row r="1124" spans="2:12" s="1597" customFormat="1" hidden="1" x14ac:dyDescent="0.3">
      <c r="B1124" s="7">
        <f t="shared" si="17"/>
        <v>1120</v>
      </c>
      <c r="C1124" s="1672" t="s">
        <v>78</v>
      </c>
      <c r="D1124" s="1679" t="s">
        <v>79</v>
      </c>
      <c r="E1124" s="1603"/>
      <c r="F1124" s="1603"/>
      <c r="G1124" s="1649" t="s">
        <v>1027</v>
      </c>
      <c r="H1124" s="1649"/>
      <c r="I1124" s="1680"/>
      <c r="J1124" s="1670"/>
      <c r="K1124" s="1802" t="s">
        <v>1993</v>
      </c>
      <c r="L1124" s="1881" t="s">
        <v>5635</v>
      </c>
    </row>
    <row r="1125" spans="2:12" hidden="1" x14ac:dyDescent="0.3">
      <c r="B1125" s="7">
        <f t="shared" si="17"/>
        <v>1121</v>
      </c>
      <c r="C1125" s="262" t="s">
        <v>2245</v>
      </c>
      <c r="D1125" s="22" t="s">
        <v>15</v>
      </c>
      <c r="E1125" s="262" t="s">
        <v>244</v>
      </c>
      <c r="F1125" s="263">
        <v>40</v>
      </c>
      <c r="G1125" s="264"/>
      <c r="H1125" s="148"/>
      <c r="I1125" s="123"/>
      <c r="J1125" s="260" t="s">
        <v>66</v>
      </c>
      <c r="K1125" s="917"/>
      <c r="L1125" s="159" t="s">
        <v>5635</v>
      </c>
    </row>
    <row r="1126" spans="2:12" hidden="1" x14ac:dyDescent="0.3">
      <c r="B1126" s="7">
        <f t="shared" si="17"/>
        <v>1122</v>
      </c>
      <c r="C1126" s="262" t="s">
        <v>2246</v>
      </c>
      <c r="D1126" s="22" t="s">
        <v>261</v>
      </c>
      <c r="E1126" s="262" t="s">
        <v>244</v>
      </c>
      <c r="F1126" s="263">
        <v>30</v>
      </c>
      <c r="G1126" s="264"/>
      <c r="H1126" s="148"/>
      <c r="I1126" s="123"/>
      <c r="J1126" s="260" t="s">
        <v>66</v>
      </c>
      <c r="K1126" s="917"/>
      <c r="L1126" s="159" t="s">
        <v>5635</v>
      </c>
    </row>
    <row r="1127" spans="2:12" hidden="1" x14ac:dyDescent="0.3">
      <c r="B1127" s="7">
        <f t="shared" si="17"/>
        <v>1123</v>
      </c>
      <c r="C1127" s="116" t="s">
        <v>969</v>
      </c>
      <c r="D1127" s="584" t="s">
        <v>38</v>
      </c>
      <c r="E1127" s="1815"/>
      <c r="F1127" s="1842"/>
      <c r="G1127" s="63" t="s">
        <v>1139</v>
      </c>
      <c r="H1127" s="167" t="s">
        <v>2308</v>
      </c>
      <c r="I1127" s="162"/>
      <c r="J1127" s="260" t="s">
        <v>70</v>
      </c>
      <c r="K1127" s="917"/>
      <c r="L1127" s="159" t="s">
        <v>5635</v>
      </c>
    </row>
    <row r="1128" spans="2:12" ht="26.4" hidden="1" x14ac:dyDescent="0.3">
      <c r="B1128" s="7">
        <f t="shared" si="17"/>
        <v>1124</v>
      </c>
      <c r="C1128" s="366" t="s">
        <v>790</v>
      </c>
      <c r="D1128" s="365" t="s">
        <v>791</v>
      </c>
      <c r="E1128" s="366" t="s">
        <v>792</v>
      </c>
      <c r="F1128" s="1098">
        <v>0</v>
      </c>
      <c r="G1128" s="1098"/>
      <c r="H1128" s="625"/>
      <c r="I1128" s="116"/>
      <c r="J1128" s="116" t="s">
        <v>540</v>
      </c>
      <c r="K1128" s="811" t="s">
        <v>794</v>
      </c>
      <c r="L1128" s="159" t="s">
        <v>5636</v>
      </c>
    </row>
    <row r="1129" spans="2:12" ht="26.4" hidden="1" x14ac:dyDescent="0.3">
      <c r="B1129" s="7">
        <f t="shared" si="17"/>
        <v>1125</v>
      </c>
      <c r="C1129" s="366" t="s">
        <v>822</v>
      </c>
      <c r="D1129" s="811" t="s">
        <v>9</v>
      </c>
      <c r="E1129" s="578">
        <v>38718</v>
      </c>
      <c r="F1129" s="391"/>
      <c r="G1129" s="391"/>
      <c r="H1129" s="116"/>
      <c r="I1129" s="116"/>
      <c r="J1129" s="116" t="s">
        <v>540</v>
      </c>
      <c r="K1129" s="811" t="s">
        <v>794</v>
      </c>
      <c r="L1129" s="159" t="s">
        <v>5636</v>
      </c>
    </row>
    <row r="1130" spans="2:12" ht="26.4" hidden="1" x14ac:dyDescent="0.3">
      <c r="B1130" s="7">
        <f t="shared" si="17"/>
        <v>1126</v>
      </c>
      <c r="C1130" s="116" t="s">
        <v>823</v>
      </c>
      <c r="D1130" s="188" t="s">
        <v>411</v>
      </c>
      <c r="E1130" s="578">
        <v>40379</v>
      </c>
      <c r="F1130" s="391"/>
      <c r="G1130" s="391"/>
      <c r="H1130" s="116"/>
      <c r="I1130" s="116"/>
      <c r="J1130" s="116" t="s">
        <v>540</v>
      </c>
      <c r="K1130" s="811" t="s">
        <v>794</v>
      </c>
      <c r="L1130" s="159" t="s">
        <v>5636</v>
      </c>
    </row>
    <row r="1131" spans="2:12" s="1597" customFormat="1" hidden="1" x14ac:dyDescent="0.3">
      <c r="B1131" s="7">
        <f t="shared" si="17"/>
        <v>1127</v>
      </c>
      <c r="C1131" s="1672" t="s">
        <v>235</v>
      </c>
      <c r="D1131" s="1653" t="s">
        <v>486</v>
      </c>
      <c r="E1131" s="1633"/>
      <c r="F1131" s="1683"/>
      <c r="G1131" s="1683"/>
      <c r="H1131" s="1672"/>
      <c r="I1131" s="1672"/>
      <c r="J1131" s="1672" t="s">
        <v>70</v>
      </c>
      <c r="K1131" s="1653" t="s">
        <v>849</v>
      </c>
      <c r="L1131" s="1881" t="s">
        <v>5636</v>
      </c>
    </row>
    <row r="1132" spans="2:12" s="1597" customFormat="1" hidden="1" x14ac:dyDescent="0.3">
      <c r="B1132" s="7">
        <f t="shared" si="17"/>
        <v>1128</v>
      </c>
      <c r="C1132" s="1672" t="s">
        <v>235</v>
      </c>
      <c r="D1132" s="1653" t="s">
        <v>850</v>
      </c>
      <c r="E1132" s="1633"/>
      <c r="F1132" s="1683"/>
      <c r="G1132" s="1683"/>
      <c r="H1132" s="1672"/>
      <c r="I1132" s="1672"/>
      <c r="J1132" s="1672" t="s">
        <v>540</v>
      </c>
      <c r="K1132" s="1653" t="s">
        <v>553</v>
      </c>
      <c r="L1132" s="1881" t="s">
        <v>5636</v>
      </c>
    </row>
    <row r="1133" spans="2:12" s="1597" customFormat="1" hidden="1" x14ac:dyDescent="0.3">
      <c r="B1133" s="7">
        <f t="shared" si="17"/>
        <v>1129</v>
      </c>
      <c r="C1133" s="1672" t="s">
        <v>235</v>
      </c>
      <c r="D1133" s="1682" t="s">
        <v>65</v>
      </c>
      <c r="E1133" s="1672"/>
      <c r="F1133" s="1683"/>
      <c r="G1133" s="1683"/>
      <c r="H1133" s="1672"/>
      <c r="I1133" s="1672"/>
      <c r="J1133" s="1672" t="s">
        <v>540</v>
      </c>
      <c r="K1133" s="1682" t="s">
        <v>851</v>
      </c>
      <c r="L1133" s="1881" t="s">
        <v>5636</v>
      </c>
    </row>
    <row r="1134" spans="2:12" s="1597" customFormat="1" hidden="1" x14ac:dyDescent="0.3">
      <c r="B1134" s="7">
        <f t="shared" si="17"/>
        <v>1130</v>
      </c>
      <c r="C1134" s="1672" t="s">
        <v>235</v>
      </c>
      <c r="D1134" s="1682" t="s">
        <v>65</v>
      </c>
      <c r="E1134" s="1672"/>
      <c r="F1134" s="1683"/>
      <c r="G1134" s="1683"/>
      <c r="H1134" s="1672"/>
      <c r="I1134" s="1672"/>
      <c r="J1134" s="1672" t="s">
        <v>70</v>
      </c>
      <c r="K1134" s="1682" t="s">
        <v>852</v>
      </c>
      <c r="L1134" s="1881" t="s">
        <v>5636</v>
      </c>
    </row>
    <row r="1135" spans="2:12" hidden="1" x14ac:dyDescent="0.3">
      <c r="B1135" s="7">
        <f t="shared" si="17"/>
        <v>1131</v>
      </c>
      <c r="C1135" s="166" t="s">
        <v>3150</v>
      </c>
      <c r="D1135" s="811" t="s">
        <v>3153</v>
      </c>
      <c r="E1135" s="578">
        <v>43819</v>
      </c>
      <c r="F1135" s="391">
        <v>57</v>
      </c>
      <c r="G1135" s="391"/>
      <c r="H1135" s="116"/>
      <c r="I1135" s="116"/>
      <c r="J1135" s="116" t="s">
        <v>70</v>
      </c>
      <c r="K1135" s="811"/>
      <c r="L1135" s="159" t="s">
        <v>5636</v>
      </c>
    </row>
    <row r="1136" spans="2:12" hidden="1" x14ac:dyDescent="0.3">
      <c r="B1136" s="7">
        <f t="shared" si="17"/>
        <v>1132</v>
      </c>
      <c r="C1136" s="166" t="s">
        <v>3151</v>
      </c>
      <c r="D1136" s="811" t="s">
        <v>3153</v>
      </c>
      <c r="E1136" s="578">
        <v>43819</v>
      </c>
      <c r="F1136" s="391">
        <v>57</v>
      </c>
      <c r="G1136" s="391"/>
      <c r="H1136" s="116"/>
      <c r="I1136" s="116"/>
      <c r="J1136" s="116" t="s">
        <v>70</v>
      </c>
      <c r="K1136" s="811"/>
      <c r="L1136" s="159" t="s">
        <v>5636</v>
      </c>
    </row>
    <row r="1137" spans="2:12" hidden="1" x14ac:dyDescent="0.3">
      <c r="B1137" s="7">
        <f t="shared" si="17"/>
        <v>1133</v>
      </c>
      <c r="C1137" s="166" t="s">
        <v>3152</v>
      </c>
      <c r="D1137" s="811" t="s">
        <v>3153</v>
      </c>
      <c r="E1137" s="578">
        <v>43819</v>
      </c>
      <c r="F1137" s="391">
        <v>57</v>
      </c>
      <c r="G1137" s="391"/>
      <c r="H1137" s="116"/>
      <c r="I1137" s="116"/>
      <c r="J1137" s="116" t="s">
        <v>70</v>
      </c>
      <c r="K1137" s="811"/>
      <c r="L1137" s="159" t="s">
        <v>5636</v>
      </c>
    </row>
    <row r="1138" spans="2:12" hidden="1" x14ac:dyDescent="0.3">
      <c r="B1138" s="7">
        <f t="shared" si="17"/>
        <v>1134</v>
      </c>
      <c r="C1138" s="366" t="s">
        <v>796</v>
      </c>
      <c r="D1138" s="365" t="s">
        <v>797</v>
      </c>
      <c r="E1138" s="366" t="s">
        <v>798</v>
      </c>
      <c r="F1138" s="1098">
        <v>339.99</v>
      </c>
      <c r="G1138" s="1098"/>
      <c r="H1138" s="625"/>
      <c r="I1138" s="116"/>
      <c r="J1138" s="116" t="s">
        <v>540</v>
      </c>
      <c r="K1138" s="188" t="s">
        <v>553</v>
      </c>
      <c r="L1138" s="159" t="s">
        <v>5636</v>
      </c>
    </row>
    <row r="1139" spans="2:12" ht="26.4" hidden="1" x14ac:dyDescent="0.3">
      <c r="B1139" s="7">
        <f t="shared" si="17"/>
        <v>1135</v>
      </c>
      <c r="C1139" s="366" t="s">
        <v>799</v>
      </c>
      <c r="D1139" s="365" t="s">
        <v>800</v>
      </c>
      <c r="E1139" s="366" t="s">
        <v>798</v>
      </c>
      <c r="F1139" s="1098">
        <v>500</v>
      </c>
      <c r="G1139" s="1098"/>
      <c r="H1139" s="625"/>
      <c r="I1139" s="116"/>
      <c r="J1139" s="116" t="s">
        <v>540</v>
      </c>
      <c r="K1139" s="811" t="s">
        <v>794</v>
      </c>
      <c r="L1139" s="159" t="s">
        <v>5636</v>
      </c>
    </row>
    <row r="1140" spans="2:12" ht="26.4" hidden="1" x14ac:dyDescent="0.3">
      <c r="B1140" s="7">
        <f t="shared" si="17"/>
        <v>1136</v>
      </c>
      <c r="C1140" s="366" t="s">
        <v>801</v>
      </c>
      <c r="D1140" s="365" t="s">
        <v>800</v>
      </c>
      <c r="E1140" s="366" t="s">
        <v>798</v>
      </c>
      <c r="F1140" s="1098">
        <v>350.02</v>
      </c>
      <c r="G1140" s="1098"/>
      <c r="H1140" s="625"/>
      <c r="I1140" s="116"/>
      <c r="J1140" s="116" t="s">
        <v>540</v>
      </c>
      <c r="K1140" s="811" t="s">
        <v>794</v>
      </c>
      <c r="L1140" s="159" t="s">
        <v>5636</v>
      </c>
    </row>
    <row r="1141" spans="2:12" ht="26.4" hidden="1" x14ac:dyDescent="0.3">
      <c r="B1141" s="7">
        <f t="shared" si="17"/>
        <v>1137</v>
      </c>
      <c r="C1141" s="366" t="s">
        <v>802</v>
      </c>
      <c r="D1141" s="365" t="s">
        <v>803</v>
      </c>
      <c r="E1141" s="366" t="s">
        <v>798</v>
      </c>
      <c r="F1141" s="1098">
        <v>339.99</v>
      </c>
      <c r="G1141" s="1098"/>
      <c r="H1141" s="625"/>
      <c r="I1141" s="116"/>
      <c r="J1141" s="116" t="s">
        <v>540</v>
      </c>
      <c r="K1141" s="811" t="s">
        <v>794</v>
      </c>
      <c r="L1141" s="159" t="s">
        <v>5636</v>
      </c>
    </row>
    <row r="1142" spans="2:12" ht="26.4" hidden="1" x14ac:dyDescent="0.3">
      <c r="B1142" s="7">
        <f t="shared" si="17"/>
        <v>1138</v>
      </c>
      <c r="C1142" s="366" t="s">
        <v>806</v>
      </c>
      <c r="D1142" s="365" t="s">
        <v>800</v>
      </c>
      <c r="E1142" s="366" t="s">
        <v>798</v>
      </c>
      <c r="F1142" s="1098">
        <v>500</v>
      </c>
      <c r="G1142" s="1098"/>
      <c r="H1142" s="625"/>
      <c r="I1142" s="116"/>
      <c r="J1142" s="116" t="s">
        <v>540</v>
      </c>
      <c r="K1142" s="811" t="s">
        <v>4692</v>
      </c>
      <c r="L1142" s="159" t="s">
        <v>5636</v>
      </c>
    </row>
    <row r="1143" spans="2:12" ht="26.4" hidden="1" x14ac:dyDescent="0.3">
      <c r="B1143" s="7">
        <f t="shared" si="17"/>
        <v>1139</v>
      </c>
      <c r="C1143" s="366" t="s">
        <v>807</v>
      </c>
      <c r="D1143" s="365" t="s">
        <v>808</v>
      </c>
      <c r="E1143" s="366" t="s">
        <v>798</v>
      </c>
      <c r="F1143" s="1098">
        <v>339.99</v>
      </c>
      <c r="G1143" s="1098"/>
      <c r="H1143" s="625"/>
      <c r="I1143" s="116"/>
      <c r="J1143" s="116" t="s">
        <v>540</v>
      </c>
      <c r="K1143" s="811" t="s">
        <v>794</v>
      </c>
      <c r="L1143" s="159" t="s">
        <v>5636</v>
      </c>
    </row>
    <row r="1144" spans="2:12" ht="26.4" hidden="1" x14ac:dyDescent="0.3">
      <c r="B1144" s="7">
        <f t="shared" si="17"/>
        <v>1140</v>
      </c>
      <c r="C1144" s="366" t="s">
        <v>809</v>
      </c>
      <c r="D1144" s="365" t="s">
        <v>810</v>
      </c>
      <c r="E1144" s="366" t="s">
        <v>798</v>
      </c>
      <c r="F1144" s="1098">
        <v>959</v>
      </c>
      <c r="G1144" s="1098"/>
      <c r="H1144" s="625"/>
      <c r="I1144" s="116"/>
      <c r="J1144" s="116" t="s">
        <v>540</v>
      </c>
      <c r="K1144" s="811" t="s">
        <v>794</v>
      </c>
      <c r="L1144" s="159" t="s">
        <v>5636</v>
      </c>
    </row>
    <row r="1145" spans="2:12" hidden="1" x14ac:dyDescent="0.3">
      <c r="B1145" s="7">
        <f t="shared" si="17"/>
        <v>1141</v>
      </c>
      <c r="C1145" s="262" t="s">
        <v>811</v>
      </c>
      <c r="D1145" s="22" t="s">
        <v>812</v>
      </c>
      <c r="E1145" s="262" t="s">
        <v>798</v>
      </c>
      <c r="F1145" s="1099">
        <v>44.29</v>
      </c>
      <c r="G1145" s="1099"/>
      <c r="H1145" s="1100"/>
      <c r="I1145" s="166"/>
      <c r="J1145" s="166" t="s">
        <v>70</v>
      </c>
      <c r="K1145" s="265" t="s">
        <v>819</v>
      </c>
      <c r="L1145" s="159" t="s">
        <v>5636</v>
      </c>
    </row>
    <row r="1146" spans="2:12" hidden="1" x14ac:dyDescent="0.3">
      <c r="B1146" s="7">
        <f t="shared" si="17"/>
        <v>1142</v>
      </c>
      <c r="C1146" s="262" t="s">
        <v>813</v>
      </c>
      <c r="D1146" s="22" t="s">
        <v>812</v>
      </c>
      <c r="E1146" s="262" t="s">
        <v>798</v>
      </c>
      <c r="F1146" s="1099">
        <v>44.29</v>
      </c>
      <c r="G1146" s="1099"/>
      <c r="H1146" s="1100"/>
      <c r="I1146" s="166"/>
      <c r="J1146" s="166" t="s">
        <v>70</v>
      </c>
      <c r="K1146" s="265" t="s">
        <v>819</v>
      </c>
      <c r="L1146" s="159" t="s">
        <v>5636</v>
      </c>
    </row>
    <row r="1147" spans="2:12" hidden="1" x14ac:dyDescent="0.3">
      <c r="B1147" s="7">
        <f t="shared" si="17"/>
        <v>1143</v>
      </c>
      <c r="C1147" s="262" t="s">
        <v>814</v>
      </c>
      <c r="D1147" s="22" t="s">
        <v>812</v>
      </c>
      <c r="E1147" s="262" t="s">
        <v>798</v>
      </c>
      <c r="F1147" s="1099">
        <v>44.29</v>
      </c>
      <c r="G1147" s="1099"/>
      <c r="H1147" s="1100"/>
      <c r="I1147" s="166"/>
      <c r="J1147" s="166" t="s">
        <v>70</v>
      </c>
      <c r="K1147" s="265" t="s">
        <v>819</v>
      </c>
      <c r="L1147" s="159" t="s">
        <v>5636</v>
      </c>
    </row>
    <row r="1148" spans="2:12" ht="26.4" hidden="1" x14ac:dyDescent="0.3">
      <c r="B1148" s="7">
        <f t="shared" si="17"/>
        <v>1144</v>
      </c>
      <c r="C1148" s="366" t="s">
        <v>815</v>
      </c>
      <c r="D1148" s="365" t="s">
        <v>812</v>
      </c>
      <c r="E1148" s="366" t="s">
        <v>798</v>
      </c>
      <c r="F1148" s="1098">
        <v>44.29</v>
      </c>
      <c r="G1148" s="1098"/>
      <c r="H1148" s="625"/>
      <c r="I1148" s="366"/>
      <c r="J1148" s="116" t="s">
        <v>540</v>
      </c>
      <c r="K1148" s="811" t="s">
        <v>794</v>
      </c>
      <c r="L1148" s="159" t="s">
        <v>5636</v>
      </c>
    </row>
    <row r="1149" spans="2:12" hidden="1" x14ac:dyDescent="0.3">
      <c r="B1149" s="7">
        <f t="shared" si="17"/>
        <v>1145</v>
      </c>
      <c r="C1149" s="262" t="s">
        <v>816</v>
      </c>
      <c r="D1149" s="22" t="s">
        <v>817</v>
      </c>
      <c r="E1149" s="262" t="s">
        <v>798</v>
      </c>
      <c r="F1149" s="1099">
        <v>189</v>
      </c>
      <c r="G1149" s="1099"/>
      <c r="H1149" s="1100"/>
      <c r="I1149" s="166"/>
      <c r="J1149" s="166"/>
      <c r="K1149" s="265"/>
      <c r="L1149" s="159" t="s">
        <v>5636</v>
      </c>
    </row>
    <row r="1150" spans="2:12" ht="26.4" hidden="1" x14ac:dyDescent="0.3">
      <c r="B1150" s="7">
        <f t="shared" si="17"/>
        <v>1146</v>
      </c>
      <c r="C1150" s="166" t="s">
        <v>3149</v>
      </c>
      <c r="D1150" s="1101" t="s">
        <v>3148</v>
      </c>
      <c r="E1150" s="9">
        <v>43818</v>
      </c>
      <c r="F1150" s="1102">
        <v>377.97</v>
      </c>
      <c r="G1150" s="1102" t="s">
        <v>3147</v>
      </c>
      <c r="H1150" s="166"/>
      <c r="I1150" s="166"/>
      <c r="J1150" s="166" t="s">
        <v>70</v>
      </c>
      <c r="K1150" s="1101"/>
      <c r="L1150" s="159" t="s">
        <v>5636</v>
      </c>
    </row>
    <row r="1151" spans="2:12" s="1597" customFormat="1" ht="26.4" hidden="1" x14ac:dyDescent="0.3">
      <c r="B1151" s="7">
        <f t="shared" si="17"/>
        <v>1147</v>
      </c>
      <c r="C1151" s="1672" t="s">
        <v>235</v>
      </c>
      <c r="D1151" s="1653" t="s">
        <v>825</v>
      </c>
      <c r="E1151" s="1633">
        <v>42716</v>
      </c>
      <c r="F1151" s="1683">
        <v>412</v>
      </c>
      <c r="G1151" s="1683"/>
      <c r="H1151" s="1672"/>
      <c r="I1151" s="1672">
        <v>20160710082</v>
      </c>
      <c r="J1151" s="1672" t="s">
        <v>70</v>
      </c>
      <c r="K1151" s="1653" t="s">
        <v>835</v>
      </c>
      <c r="L1151" s="1881" t="s">
        <v>5636</v>
      </c>
    </row>
    <row r="1152" spans="2:12" s="1597" customFormat="1" ht="26.4" hidden="1" x14ac:dyDescent="0.3">
      <c r="B1152" s="7">
        <f t="shared" si="17"/>
        <v>1148</v>
      </c>
      <c r="C1152" s="1672" t="s">
        <v>235</v>
      </c>
      <c r="D1152" s="1653" t="s">
        <v>825</v>
      </c>
      <c r="E1152" s="1633">
        <v>42716</v>
      </c>
      <c r="F1152" s="1683">
        <v>412</v>
      </c>
      <c r="G1152" s="1683"/>
      <c r="H1152" s="1672"/>
      <c r="I1152" s="1672"/>
      <c r="J1152" s="1672" t="s">
        <v>540</v>
      </c>
      <c r="K1152" s="1653" t="s">
        <v>835</v>
      </c>
      <c r="L1152" s="1881" t="s">
        <v>5636</v>
      </c>
    </row>
    <row r="1153" spans="2:12" s="1597" customFormat="1" hidden="1" x14ac:dyDescent="0.3">
      <c r="B1153" s="7">
        <f t="shared" si="17"/>
        <v>1149</v>
      </c>
      <c r="C1153" s="1672" t="s">
        <v>235</v>
      </c>
      <c r="D1153" s="1682" t="s">
        <v>836</v>
      </c>
      <c r="E1153" s="1633">
        <v>42716</v>
      </c>
      <c r="F1153" s="1683">
        <v>195</v>
      </c>
      <c r="G1153" s="1683"/>
      <c r="H1153" s="1672"/>
      <c r="I1153" s="1672"/>
      <c r="J1153" s="1672" t="s">
        <v>540</v>
      </c>
      <c r="K1153" s="1653" t="s">
        <v>837</v>
      </c>
      <c r="L1153" s="1881" t="s">
        <v>5636</v>
      </c>
    </row>
    <row r="1154" spans="2:12" s="1597" customFormat="1" hidden="1" x14ac:dyDescent="0.3">
      <c r="B1154" s="7">
        <f t="shared" si="17"/>
        <v>1150</v>
      </c>
      <c r="C1154" s="1672" t="s">
        <v>235</v>
      </c>
      <c r="D1154" s="1682" t="s">
        <v>836</v>
      </c>
      <c r="E1154" s="1633">
        <v>42716</v>
      </c>
      <c r="F1154" s="1683">
        <v>195</v>
      </c>
      <c r="G1154" s="1683"/>
      <c r="H1154" s="1672"/>
      <c r="I1154" s="1672"/>
      <c r="J1154" s="1672" t="s">
        <v>540</v>
      </c>
      <c r="K1154" s="1653" t="s">
        <v>837</v>
      </c>
      <c r="L1154" s="1881" t="s">
        <v>5636</v>
      </c>
    </row>
    <row r="1155" spans="2:12" s="1597" customFormat="1" hidden="1" x14ac:dyDescent="0.3">
      <c r="B1155" s="7">
        <f t="shared" si="17"/>
        <v>1151</v>
      </c>
      <c r="C1155" s="1672" t="s">
        <v>235</v>
      </c>
      <c r="D1155" s="1682" t="s">
        <v>836</v>
      </c>
      <c r="E1155" s="1633">
        <v>42716</v>
      </c>
      <c r="F1155" s="1683">
        <v>150</v>
      </c>
      <c r="G1155" s="1683"/>
      <c r="H1155" s="1672"/>
      <c r="I1155" s="1672"/>
      <c r="J1155" s="1672" t="s">
        <v>540</v>
      </c>
      <c r="K1155" s="1653" t="s">
        <v>838</v>
      </c>
      <c r="L1155" s="1881" t="s">
        <v>5636</v>
      </c>
    </row>
    <row r="1156" spans="2:12" s="1597" customFormat="1" hidden="1" x14ac:dyDescent="0.3">
      <c r="B1156" s="7">
        <f t="shared" si="17"/>
        <v>1152</v>
      </c>
      <c r="C1156" s="1672" t="s">
        <v>235</v>
      </c>
      <c r="D1156" s="1682" t="s">
        <v>836</v>
      </c>
      <c r="E1156" s="1633">
        <v>42716</v>
      </c>
      <c r="F1156" s="1683">
        <v>150</v>
      </c>
      <c r="G1156" s="1683"/>
      <c r="H1156" s="1672"/>
      <c r="I1156" s="1672"/>
      <c r="J1156" s="1672" t="s">
        <v>540</v>
      </c>
      <c r="K1156" s="1653" t="s">
        <v>838</v>
      </c>
      <c r="L1156" s="1881" t="s">
        <v>5636</v>
      </c>
    </row>
    <row r="1157" spans="2:12" ht="39.6" hidden="1" x14ac:dyDescent="0.3">
      <c r="B1157" s="7">
        <f t="shared" si="17"/>
        <v>1153</v>
      </c>
      <c r="C1157" s="166" t="s">
        <v>826</v>
      </c>
      <c r="D1157" s="265" t="s">
        <v>82</v>
      </c>
      <c r="E1157" s="166"/>
      <c r="F1157" s="1102"/>
      <c r="G1157" s="1102"/>
      <c r="H1157" s="166"/>
      <c r="I1157" s="166"/>
      <c r="J1157" s="166"/>
      <c r="K1157" s="1101" t="s">
        <v>842</v>
      </c>
      <c r="L1157" s="159" t="s">
        <v>5636</v>
      </c>
    </row>
    <row r="1158" spans="2:12" ht="39.6" hidden="1" x14ac:dyDescent="0.3">
      <c r="B1158" s="7">
        <f t="shared" si="17"/>
        <v>1154</v>
      </c>
      <c r="C1158" s="166" t="s">
        <v>828</v>
      </c>
      <c r="D1158" s="1101" t="s">
        <v>829</v>
      </c>
      <c r="E1158" s="166"/>
      <c r="F1158" s="1102"/>
      <c r="G1158" s="1102"/>
      <c r="H1158" s="166"/>
      <c r="I1158" s="166"/>
      <c r="J1158" s="166"/>
      <c r="K1158" s="1101" t="s">
        <v>842</v>
      </c>
      <c r="L1158" s="159" t="s">
        <v>5636</v>
      </c>
    </row>
    <row r="1159" spans="2:12" ht="26.4" hidden="1" x14ac:dyDescent="0.3">
      <c r="B1159" s="7">
        <f t="shared" ref="B1159:B1222" si="18">B1158+1</f>
        <v>1155</v>
      </c>
      <c r="C1159" s="366" t="s">
        <v>804</v>
      </c>
      <c r="D1159" s="365" t="s">
        <v>805</v>
      </c>
      <c r="E1159" s="366" t="s">
        <v>798</v>
      </c>
      <c r="F1159" s="1098">
        <v>70</v>
      </c>
      <c r="G1159" s="1098"/>
      <c r="H1159" s="625"/>
      <c r="I1159" s="116"/>
      <c r="J1159" s="116" t="s">
        <v>540</v>
      </c>
      <c r="K1159" s="811" t="s">
        <v>794</v>
      </c>
      <c r="L1159" s="159" t="s">
        <v>5636</v>
      </c>
    </row>
    <row r="1160" spans="2:12" ht="26.4" hidden="1" x14ac:dyDescent="0.3">
      <c r="B1160" s="7">
        <f t="shared" si="18"/>
        <v>1156</v>
      </c>
      <c r="C1160" s="366" t="s">
        <v>793</v>
      </c>
      <c r="D1160" s="365" t="s">
        <v>227</v>
      </c>
      <c r="E1160" s="366" t="s">
        <v>792</v>
      </c>
      <c r="F1160" s="1098">
        <v>0</v>
      </c>
      <c r="G1160" s="1098"/>
      <c r="H1160" s="625"/>
      <c r="I1160" s="116"/>
      <c r="J1160" s="116" t="s">
        <v>540</v>
      </c>
      <c r="K1160" s="811" t="s">
        <v>794</v>
      </c>
      <c r="L1160" s="159" t="s">
        <v>5636</v>
      </c>
    </row>
    <row r="1161" spans="2:12" s="1597" customFormat="1" ht="39.6" hidden="1" x14ac:dyDescent="0.3">
      <c r="B1161" s="7">
        <f t="shared" si="18"/>
        <v>1157</v>
      </c>
      <c r="C1161" s="1672" t="s">
        <v>235</v>
      </c>
      <c r="D1161" s="1653" t="s">
        <v>839</v>
      </c>
      <c r="E1161" s="1633">
        <v>42716</v>
      </c>
      <c r="F1161" s="1683">
        <v>23.5</v>
      </c>
      <c r="G1161" s="1683"/>
      <c r="H1161" s="1672"/>
      <c r="I1161" s="1672"/>
      <c r="J1161" s="1672"/>
      <c r="K1161" s="1653" t="s">
        <v>1246</v>
      </c>
      <c r="L1161" s="1881" t="s">
        <v>5636</v>
      </c>
    </row>
    <row r="1162" spans="2:12" s="1597" customFormat="1" ht="39.6" hidden="1" x14ac:dyDescent="0.3">
      <c r="B1162" s="7">
        <f t="shared" si="18"/>
        <v>1158</v>
      </c>
      <c r="C1162" s="1672" t="s">
        <v>235</v>
      </c>
      <c r="D1162" s="1653" t="s">
        <v>46</v>
      </c>
      <c r="E1162" s="1633">
        <v>42716</v>
      </c>
      <c r="F1162" s="1683">
        <v>275</v>
      </c>
      <c r="G1162" s="1683"/>
      <c r="H1162" s="1672"/>
      <c r="I1162" s="1672"/>
      <c r="J1162" s="1672"/>
      <c r="K1162" s="1653" t="s">
        <v>1245</v>
      </c>
      <c r="L1162" s="1881" t="s">
        <v>5636</v>
      </c>
    </row>
    <row r="1163" spans="2:12" hidden="1" x14ac:dyDescent="0.3">
      <c r="B1163" s="7">
        <f t="shared" si="18"/>
        <v>1159</v>
      </c>
      <c r="C1163" s="166" t="s">
        <v>834</v>
      </c>
      <c r="D1163" s="1101" t="s">
        <v>9</v>
      </c>
      <c r="E1163" s="9">
        <v>38718</v>
      </c>
      <c r="F1163" s="1102">
        <v>85</v>
      </c>
      <c r="G1163" s="1102"/>
      <c r="H1163" s="166"/>
      <c r="I1163" s="166"/>
      <c r="J1163" s="166"/>
      <c r="K1163" s="1101" t="s">
        <v>827</v>
      </c>
      <c r="L1163" s="159" t="s">
        <v>5636</v>
      </c>
    </row>
    <row r="1164" spans="2:12" ht="39.6" hidden="1" x14ac:dyDescent="0.3">
      <c r="B1164" s="7">
        <f t="shared" si="18"/>
        <v>1160</v>
      </c>
      <c r="C1164" s="166" t="s">
        <v>845</v>
      </c>
      <c r="D1164" s="265" t="s">
        <v>846</v>
      </c>
      <c r="E1164" s="9">
        <v>41446</v>
      </c>
      <c r="F1164" s="1102">
        <v>550</v>
      </c>
      <c r="G1164" s="1102"/>
      <c r="H1164" s="166"/>
      <c r="I1164" s="166"/>
      <c r="J1164" s="166"/>
      <c r="K1164" s="1101" t="s">
        <v>980</v>
      </c>
      <c r="L1164" s="159" t="s">
        <v>5636</v>
      </c>
    </row>
    <row r="1165" spans="2:12" ht="39.6" hidden="1" x14ac:dyDescent="0.3">
      <c r="B1165" s="7">
        <f t="shared" si="18"/>
        <v>1161</v>
      </c>
      <c r="C1165" s="166" t="s">
        <v>845</v>
      </c>
      <c r="D1165" s="265" t="s">
        <v>846</v>
      </c>
      <c r="E1165" s="9">
        <v>41446</v>
      </c>
      <c r="F1165" s="1102">
        <v>550</v>
      </c>
      <c r="G1165" s="1102"/>
      <c r="H1165" s="166"/>
      <c r="I1165" s="166"/>
      <c r="J1165" s="166"/>
      <c r="K1165" s="1101" t="s">
        <v>980</v>
      </c>
      <c r="L1165" s="159" t="s">
        <v>5636</v>
      </c>
    </row>
    <row r="1166" spans="2:12" s="1597" customFormat="1" ht="26.4" hidden="1" x14ac:dyDescent="0.3">
      <c r="B1166" s="7">
        <f t="shared" si="18"/>
        <v>1162</v>
      </c>
      <c r="C1166" s="1672" t="s">
        <v>235</v>
      </c>
      <c r="D1166" s="1682" t="s">
        <v>498</v>
      </c>
      <c r="E1166" s="1672"/>
      <c r="F1166" s="1683"/>
      <c r="G1166" s="1683"/>
      <c r="H1166" s="1672"/>
      <c r="I1166" s="1672"/>
      <c r="J1166" s="1672" t="s">
        <v>70</v>
      </c>
      <c r="K1166" s="1653" t="s">
        <v>4691</v>
      </c>
      <c r="L1166" s="1881" t="s">
        <v>5636</v>
      </c>
    </row>
    <row r="1167" spans="2:12" s="1597" customFormat="1" ht="26.4" hidden="1" x14ac:dyDescent="0.3">
      <c r="B1167" s="7">
        <f t="shared" si="18"/>
        <v>1163</v>
      </c>
      <c r="C1167" s="1672" t="s">
        <v>235</v>
      </c>
      <c r="D1167" s="1682" t="s">
        <v>498</v>
      </c>
      <c r="E1167" s="1672"/>
      <c r="F1167" s="1683"/>
      <c r="G1167" s="1683"/>
      <c r="H1167" s="1672"/>
      <c r="I1167" s="1672"/>
      <c r="J1167" s="1672" t="s">
        <v>70</v>
      </c>
      <c r="K1167" s="1653" t="s">
        <v>4691</v>
      </c>
      <c r="L1167" s="1881" t="s">
        <v>5636</v>
      </c>
    </row>
    <row r="1168" spans="2:12" ht="26.4" hidden="1" x14ac:dyDescent="0.3">
      <c r="B1168" s="7">
        <f t="shared" si="18"/>
        <v>1164</v>
      </c>
      <c r="C1168" s="116" t="s">
        <v>847</v>
      </c>
      <c r="D1168" s="188" t="s">
        <v>82</v>
      </c>
      <c r="E1168" s="578"/>
      <c r="F1168" s="391"/>
      <c r="G1168" s="391"/>
      <c r="H1168" s="116"/>
      <c r="I1168" s="116"/>
      <c r="J1168" s="116" t="s">
        <v>70</v>
      </c>
      <c r="K1168" s="811" t="s">
        <v>848</v>
      </c>
      <c r="L1168" s="159" t="s">
        <v>5636</v>
      </c>
    </row>
    <row r="1169" spans="2:12" hidden="1" x14ac:dyDescent="0.3">
      <c r="B1169" s="7">
        <f t="shared" si="18"/>
        <v>1165</v>
      </c>
      <c r="C1169" s="262" t="s">
        <v>818</v>
      </c>
      <c r="D1169" s="22" t="s">
        <v>817</v>
      </c>
      <c r="E1169" s="262" t="s">
        <v>798</v>
      </c>
      <c r="F1169" s="1099">
        <v>189</v>
      </c>
      <c r="G1169" s="1099"/>
      <c r="H1169" s="1100"/>
      <c r="I1169" s="166"/>
      <c r="J1169" s="166"/>
      <c r="K1169" s="265"/>
      <c r="L1169" s="159" t="s">
        <v>5636</v>
      </c>
    </row>
    <row r="1170" spans="2:12" ht="39.6" hidden="1" x14ac:dyDescent="0.3">
      <c r="B1170" s="7">
        <f t="shared" si="18"/>
        <v>1166</v>
      </c>
      <c r="C1170" s="116" t="s">
        <v>820</v>
      </c>
      <c r="D1170" s="188" t="s">
        <v>821</v>
      </c>
      <c r="E1170" s="578">
        <v>37086</v>
      </c>
      <c r="F1170" s="391">
        <v>200</v>
      </c>
      <c r="G1170" s="391"/>
      <c r="H1170" s="116"/>
      <c r="I1170" s="116"/>
      <c r="J1170" s="116" t="s">
        <v>540</v>
      </c>
      <c r="K1170" s="811" t="s">
        <v>978</v>
      </c>
      <c r="L1170" s="159" t="s">
        <v>5636</v>
      </c>
    </row>
    <row r="1171" spans="2:12" ht="26.4" hidden="1" x14ac:dyDescent="0.3">
      <c r="B1171" s="7">
        <f t="shared" si="18"/>
        <v>1167</v>
      </c>
      <c r="C1171" s="116" t="s">
        <v>840</v>
      </c>
      <c r="D1171" s="811" t="s">
        <v>841</v>
      </c>
      <c r="E1171" s="578">
        <v>42969</v>
      </c>
      <c r="F1171" s="391">
        <v>279</v>
      </c>
      <c r="G1171" s="391"/>
      <c r="H1171" s="116"/>
      <c r="I1171" s="116"/>
      <c r="J1171" s="116" t="s">
        <v>70</v>
      </c>
      <c r="K1171" s="811" t="s">
        <v>843</v>
      </c>
      <c r="L1171" s="159" t="s">
        <v>5636</v>
      </c>
    </row>
    <row r="1172" spans="2:12" s="1597" customFormat="1" ht="39.6" hidden="1" x14ac:dyDescent="0.3">
      <c r="B1172" s="7">
        <f t="shared" si="18"/>
        <v>1168</v>
      </c>
      <c r="C1172" s="1652" t="s">
        <v>235</v>
      </c>
      <c r="D1172" s="1653" t="s">
        <v>844</v>
      </c>
      <c r="E1172" s="1672"/>
      <c r="F1172" s="1683"/>
      <c r="G1172" s="1683"/>
      <c r="H1172" s="1672"/>
      <c r="I1172" s="1672"/>
      <c r="J1172" s="1672" t="s">
        <v>70</v>
      </c>
      <c r="K1172" s="1653" t="s">
        <v>979</v>
      </c>
      <c r="L1172" s="1881" t="s">
        <v>5636</v>
      </c>
    </row>
    <row r="1173" spans="2:12" s="1597" customFormat="1" ht="26.4" hidden="1" x14ac:dyDescent="0.3">
      <c r="B1173" s="7">
        <f t="shared" si="18"/>
        <v>1169</v>
      </c>
      <c r="C1173" s="1672" t="s">
        <v>235</v>
      </c>
      <c r="D1173" s="1653" t="s">
        <v>839</v>
      </c>
      <c r="E1173" s="1633">
        <v>42716</v>
      </c>
      <c r="F1173" s="1683">
        <v>23.5</v>
      </c>
      <c r="G1173" s="1683"/>
      <c r="H1173" s="1672"/>
      <c r="I1173" s="1672"/>
      <c r="J1173" s="1672"/>
      <c r="K1173" s="1653" t="s">
        <v>5398</v>
      </c>
      <c r="L1173" s="1881" t="s">
        <v>5636</v>
      </c>
    </row>
    <row r="1174" spans="2:12" s="1597" customFormat="1" ht="26.4" hidden="1" x14ac:dyDescent="0.3">
      <c r="B1174" s="7">
        <f t="shared" si="18"/>
        <v>1170</v>
      </c>
      <c r="C1174" s="1672" t="s">
        <v>235</v>
      </c>
      <c r="D1174" s="1653" t="s">
        <v>46</v>
      </c>
      <c r="E1174" s="1633">
        <v>42716</v>
      </c>
      <c r="F1174" s="1683">
        <v>275</v>
      </c>
      <c r="G1174" s="1683"/>
      <c r="H1174" s="1672"/>
      <c r="I1174" s="1672"/>
      <c r="J1174" s="1672"/>
      <c r="K1174" s="1653" t="s">
        <v>5398</v>
      </c>
      <c r="L1174" s="1881" t="s">
        <v>5636</v>
      </c>
    </row>
    <row r="1175" spans="2:12" hidden="1" x14ac:dyDescent="0.3">
      <c r="B1175" s="7">
        <f t="shared" si="18"/>
        <v>1171</v>
      </c>
      <c r="C1175" s="109" t="s">
        <v>1197</v>
      </c>
      <c r="D1175" s="38" t="s">
        <v>1205</v>
      </c>
      <c r="E1175" s="1803" t="s">
        <v>5450</v>
      </c>
      <c r="F1175" s="1807">
        <v>0</v>
      </c>
      <c r="G1175" s="348" t="s">
        <v>1228</v>
      </c>
      <c r="H1175" s="349"/>
      <c r="I1175" s="7"/>
      <c r="J1175" s="7" t="s">
        <v>70</v>
      </c>
      <c r="K1175" s="63"/>
      <c r="L1175" s="443" t="s">
        <v>5637</v>
      </c>
    </row>
    <row r="1176" spans="2:12" hidden="1" x14ac:dyDescent="0.3">
      <c r="B1176" s="7">
        <f t="shared" si="18"/>
        <v>1172</v>
      </c>
      <c r="C1176" s="109" t="s">
        <v>1179</v>
      </c>
      <c r="D1176" s="38" t="s">
        <v>1229</v>
      </c>
      <c r="E1176" s="1803" t="s">
        <v>5450</v>
      </c>
      <c r="F1176" s="1807">
        <v>0</v>
      </c>
      <c r="G1176" s="348"/>
      <c r="H1176" s="349"/>
      <c r="I1176" s="7"/>
      <c r="J1176" s="7" t="s">
        <v>70</v>
      </c>
      <c r="K1176" s="63"/>
      <c r="L1176" s="443" t="s">
        <v>5637</v>
      </c>
    </row>
    <row r="1177" spans="2:12" hidden="1" x14ac:dyDescent="0.3">
      <c r="B1177" s="7">
        <f t="shared" si="18"/>
        <v>1173</v>
      </c>
      <c r="C1177" s="109" t="s">
        <v>1181</v>
      </c>
      <c r="D1177" s="38" t="s">
        <v>1230</v>
      </c>
      <c r="E1177" s="1803" t="s">
        <v>5450</v>
      </c>
      <c r="F1177" s="1807">
        <v>0</v>
      </c>
      <c r="G1177" s="348"/>
      <c r="H1177" s="349"/>
      <c r="I1177" s="7"/>
      <c r="J1177" s="7" t="s">
        <v>540</v>
      </c>
      <c r="K1177" s="917" t="s">
        <v>2244</v>
      </c>
      <c r="L1177" s="443" t="s">
        <v>5637</v>
      </c>
    </row>
    <row r="1178" spans="2:12" s="1597" customFormat="1" hidden="1" x14ac:dyDescent="0.3">
      <c r="B1178" s="7">
        <f t="shared" si="18"/>
        <v>1174</v>
      </c>
      <c r="C1178" s="1607" t="s">
        <v>78</v>
      </c>
      <c r="D1178" s="1604" t="s">
        <v>1231</v>
      </c>
      <c r="E1178" s="1605" t="s">
        <v>5450</v>
      </c>
      <c r="F1178" s="1684">
        <v>0</v>
      </c>
      <c r="G1178" s="1685"/>
      <c r="H1178" s="1686"/>
      <c r="I1178" s="1588"/>
      <c r="J1178" s="1687" t="s">
        <v>70</v>
      </c>
      <c r="K1178" s="1612"/>
      <c r="L1178" s="1654" t="s">
        <v>5637</v>
      </c>
    </row>
    <row r="1179" spans="2:12" s="1597" customFormat="1" hidden="1" x14ac:dyDescent="0.3">
      <c r="B1179" s="7">
        <f t="shared" si="18"/>
        <v>1175</v>
      </c>
      <c r="C1179" s="1608" t="s">
        <v>78</v>
      </c>
      <c r="D1179" s="1609" t="s">
        <v>1232</v>
      </c>
      <c r="E1179" s="1605" t="s">
        <v>5450</v>
      </c>
      <c r="F1179" s="1684">
        <v>0</v>
      </c>
      <c r="G1179" s="1612"/>
      <c r="H1179" s="1686"/>
      <c r="I1179" s="1588"/>
      <c r="J1179" s="1687" t="s">
        <v>70</v>
      </c>
      <c r="K1179" s="1612"/>
      <c r="L1179" s="1654" t="s">
        <v>5637</v>
      </c>
    </row>
    <row r="1180" spans="2:12" s="1597" customFormat="1" hidden="1" x14ac:dyDescent="0.3">
      <c r="B1180" s="7">
        <f t="shared" si="18"/>
        <v>1176</v>
      </c>
      <c r="C1180" s="1607" t="s">
        <v>78</v>
      </c>
      <c r="D1180" s="1688" t="s">
        <v>1233</v>
      </c>
      <c r="E1180" s="1605" t="s">
        <v>5450</v>
      </c>
      <c r="F1180" s="1684">
        <v>0</v>
      </c>
      <c r="G1180" s="1685"/>
      <c r="H1180" s="1689"/>
      <c r="I1180" s="1690"/>
      <c r="J1180" s="1687" t="s">
        <v>1673</v>
      </c>
      <c r="K1180" s="1802"/>
      <c r="L1180" s="1654" t="s">
        <v>5637</v>
      </c>
    </row>
    <row r="1181" spans="2:12" hidden="1" x14ac:dyDescent="0.3">
      <c r="B1181" s="7">
        <f t="shared" si="18"/>
        <v>1177</v>
      </c>
      <c r="C1181" s="952" t="s">
        <v>1855</v>
      </c>
      <c r="D1181" s="1497" t="s">
        <v>1856</v>
      </c>
      <c r="E1181" s="1491">
        <v>43062</v>
      </c>
      <c r="F1181" s="1498">
        <v>195</v>
      </c>
      <c r="G1181" s="1499"/>
      <c r="H1181" s="1500"/>
      <c r="I1181" s="946"/>
      <c r="J1181" s="1495" t="s">
        <v>70</v>
      </c>
      <c r="K1181" s="1501"/>
      <c r="L1181" s="443" t="s">
        <v>5637</v>
      </c>
    </row>
    <row r="1182" spans="2:12" hidden="1" x14ac:dyDescent="0.3">
      <c r="B1182" s="7">
        <f t="shared" si="18"/>
        <v>1178</v>
      </c>
      <c r="C1182" s="109" t="s">
        <v>2214</v>
      </c>
      <c r="D1182" s="123" t="s">
        <v>1209</v>
      </c>
      <c r="E1182" s="1803" t="s">
        <v>5450</v>
      </c>
      <c r="F1182" s="1807">
        <v>0</v>
      </c>
      <c r="G1182" s="7" t="s">
        <v>1211</v>
      </c>
      <c r="H1182" s="7" t="s">
        <v>2217</v>
      </c>
      <c r="I1182" s="7" t="s">
        <v>2215</v>
      </c>
      <c r="J1182" s="7" t="s">
        <v>70</v>
      </c>
      <c r="K1182" s="7" t="s">
        <v>2216</v>
      </c>
      <c r="L1182" s="443" t="s">
        <v>5637</v>
      </c>
    </row>
    <row r="1183" spans="2:12" hidden="1" x14ac:dyDescent="0.3">
      <c r="B1183" s="7">
        <f t="shared" si="18"/>
        <v>1179</v>
      </c>
      <c r="C1183" s="109" t="s">
        <v>1239</v>
      </c>
      <c r="D1183" s="38" t="s">
        <v>1231</v>
      </c>
      <c r="E1183" s="1803" t="s">
        <v>5450</v>
      </c>
      <c r="F1183" s="1807">
        <v>0</v>
      </c>
      <c r="G1183" s="348"/>
      <c r="H1183" s="349" t="s">
        <v>2213</v>
      </c>
      <c r="I1183" s="7"/>
      <c r="J1183" s="1014" t="s">
        <v>70</v>
      </c>
      <c r="K1183" s="63"/>
      <c r="L1183" s="443" t="s">
        <v>5637</v>
      </c>
    </row>
    <row r="1184" spans="2:12" hidden="1" x14ac:dyDescent="0.3">
      <c r="B1184" s="7">
        <f t="shared" si="18"/>
        <v>1180</v>
      </c>
      <c r="C1184" s="109" t="s">
        <v>1239</v>
      </c>
      <c r="D1184" s="122" t="s">
        <v>1232</v>
      </c>
      <c r="E1184" s="1803" t="s">
        <v>5450</v>
      </c>
      <c r="F1184" s="1807">
        <v>0</v>
      </c>
      <c r="G1184" s="63"/>
      <c r="H1184" s="349" t="s">
        <v>2213</v>
      </c>
      <c r="I1184" s="7"/>
      <c r="J1184" s="1014" t="s">
        <v>70</v>
      </c>
      <c r="K1184" s="63"/>
      <c r="L1184" s="443" t="s">
        <v>5637</v>
      </c>
    </row>
    <row r="1185" spans="2:12" hidden="1" x14ac:dyDescent="0.3">
      <c r="B1185" s="7">
        <f t="shared" si="18"/>
        <v>1181</v>
      </c>
      <c r="C1185" s="952" t="s">
        <v>1192</v>
      </c>
      <c r="D1185" s="1490" t="s">
        <v>2208</v>
      </c>
      <c r="E1185" s="1491">
        <v>42916</v>
      </c>
      <c r="F1185" s="1493">
        <v>39</v>
      </c>
      <c r="G1185" s="1493" t="s">
        <v>2209</v>
      </c>
      <c r="H1185" s="1502"/>
      <c r="I1185" s="1169" t="s">
        <v>1212</v>
      </c>
      <c r="J1185" s="946" t="s">
        <v>70</v>
      </c>
      <c r="K1185" s="956"/>
      <c r="L1185" s="443" t="s">
        <v>5637</v>
      </c>
    </row>
    <row r="1186" spans="2:12" hidden="1" x14ac:dyDescent="0.3">
      <c r="B1186" s="7">
        <f t="shared" si="18"/>
        <v>1182</v>
      </c>
      <c r="C1186" s="952" t="s">
        <v>1192</v>
      </c>
      <c r="D1186" s="1490" t="s">
        <v>2210</v>
      </c>
      <c r="E1186" s="1491">
        <v>42916</v>
      </c>
      <c r="F1186" s="1493">
        <v>20</v>
      </c>
      <c r="G1186" s="1493" t="s">
        <v>2211</v>
      </c>
      <c r="H1186" s="1502"/>
      <c r="I1186" s="1169"/>
      <c r="J1186" s="946" t="s">
        <v>70</v>
      </c>
      <c r="K1186" s="956"/>
      <c r="L1186" s="443" t="s">
        <v>5637</v>
      </c>
    </row>
    <row r="1187" spans="2:12" hidden="1" x14ac:dyDescent="0.3">
      <c r="B1187" s="7">
        <f t="shared" si="18"/>
        <v>1183</v>
      </c>
      <c r="C1187" s="952" t="s">
        <v>1193</v>
      </c>
      <c r="D1187" s="1490" t="s">
        <v>2208</v>
      </c>
      <c r="E1187" s="1491">
        <v>42916</v>
      </c>
      <c r="F1187" s="1493">
        <v>39</v>
      </c>
      <c r="G1187" s="1493" t="s">
        <v>2209</v>
      </c>
      <c r="H1187" s="1503"/>
      <c r="I1187" s="1169" t="s">
        <v>1212</v>
      </c>
      <c r="J1187" s="946" t="s">
        <v>70</v>
      </c>
      <c r="K1187" s="956"/>
      <c r="L1187" s="443" t="s">
        <v>5637</v>
      </c>
    </row>
    <row r="1188" spans="2:12" hidden="1" x14ac:dyDescent="0.3">
      <c r="B1188" s="7">
        <f t="shared" si="18"/>
        <v>1184</v>
      </c>
      <c r="C1188" s="109" t="s">
        <v>1193</v>
      </c>
      <c r="D1188" s="38" t="s">
        <v>2210</v>
      </c>
      <c r="E1188" s="1803">
        <v>42916</v>
      </c>
      <c r="F1188" s="348">
        <v>20</v>
      </c>
      <c r="G1188" s="348" t="s">
        <v>2211</v>
      </c>
      <c r="H1188" s="1354"/>
      <c r="I1188" s="126"/>
      <c r="J1188" s="7" t="s">
        <v>70</v>
      </c>
      <c r="K1188" s="63"/>
      <c r="L1188" s="443" t="s">
        <v>5637</v>
      </c>
    </row>
    <row r="1189" spans="2:12" hidden="1" x14ac:dyDescent="0.3">
      <c r="B1189" s="7">
        <f t="shared" si="18"/>
        <v>1185</v>
      </c>
      <c r="C1189" s="109" t="s">
        <v>1194</v>
      </c>
      <c r="D1189" s="38" t="s">
        <v>1195</v>
      </c>
      <c r="E1189" s="1803">
        <v>42916</v>
      </c>
      <c r="F1189" s="348">
        <v>690</v>
      </c>
      <c r="G1189" s="348" t="s">
        <v>1211</v>
      </c>
      <c r="H1189" s="1354"/>
      <c r="I1189" s="126"/>
      <c r="J1189" s="7" t="s">
        <v>70</v>
      </c>
      <c r="K1189" s="1799"/>
      <c r="L1189" s="443" t="s">
        <v>5637</v>
      </c>
    </row>
    <row r="1190" spans="2:12" hidden="1" x14ac:dyDescent="0.3">
      <c r="B1190" s="7">
        <f t="shared" si="18"/>
        <v>1186</v>
      </c>
      <c r="C1190" s="109" t="s">
        <v>1198</v>
      </c>
      <c r="D1190" s="38" t="s">
        <v>1199</v>
      </c>
      <c r="E1190" s="1803">
        <v>42971</v>
      </c>
      <c r="F1190" s="348">
        <v>795</v>
      </c>
      <c r="G1190" s="348" t="s">
        <v>1211</v>
      </c>
      <c r="H1190" s="275"/>
      <c r="I1190" s="126"/>
      <c r="J1190" s="7" t="s">
        <v>70</v>
      </c>
      <c r="K1190" s="1799" t="s">
        <v>235</v>
      </c>
      <c r="L1190" s="443" t="s">
        <v>5637</v>
      </c>
    </row>
    <row r="1191" spans="2:12" hidden="1" x14ac:dyDescent="0.3">
      <c r="B1191" s="7">
        <f t="shared" si="18"/>
        <v>1187</v>
      </c>
      <c r="C1191" s="109" t="s">
        <v>1200</v>
      </c>
      <c r="D1191" s="38" t="s">
        <v>1199</v>
      </c>
      <c r="E1191" s="1803">
        <v>42971</v>
      </c>
      <c r="F1191" s="348">
        <v>795</v>
      </c>
      <c r="G1191" s="348" t="s">
        <v>1211</v>
      </c>
      <c r="H1191" s="275"/>
      <c r="I1191" s="126"/>
      <c r="J1191" s="7" t="s">
        <v>70</v>
      </c>
      <c r="K1191" s="1799" t="s">
        <v>235</v>
      </c>
      <c r="L1191" s="443" t="s">
        <v>5637</v>
      </c>
    </row>
    <row r="1192" spans="2:12" hidden="1" x14ac:dyDescent="0.3">
      <c r="B1192" s="7">
        <f t="shared" si="18"/>
        <v>1188</v>
      </c>
      <c r="C1192" s="109" t="s">
        <v>1201</v>
      </c>
      <c r="D1192" s="38" t="s">
        <v>1199</v>
      </c>
      <c r="E1192" s="1803">
        <v>42971</v>
      </c>
      <c r="F1192" s="348">
        <v>795</v>
      </c>
      <c r="G1192" s="348" t="s">
        <v>1211</v>
      </c>
      <c r="H1192" s="275"/>
      <c r="I1192" s="126"/>
      <c r="J1192" s="7" t="s">
        <v>70</v>
      </c>
      <c r="K1192" s="1799"/>
      <c r="L1192" s="443" t="s">
        <v>5637</v>
      </c>
    </row>
    <row r="1193" spans="2:12" hidden="1" x14ac:dyDescent="0.3">
      <c r="B1193" s="7">
        <f t="shared" si="18"/>
        <v>1189</v>
      </c>
      <c r="C1193" s="109" t="s">
        <v>1202</v>
      </c>
      <c r="D1193" s="38" t="s">
        <v>1199</v>
      </c>
      <c r="E1193" s="1803">
        <v>42971</v>
      </c>
      <c r="F1193" s="348">
        <v>795</v>
      </c>
      <c r="G1193" s="348" t="s">
        <v>1211</v>
      </c>
      <c r="H1193" s="275"/>
      <c r="I1193" s="126"/>
      <c r="J1193" s="7" t="s">
        <v>70</v>
      </c>
      <c r="K1193" s="1799"/>
      <c r="L1193" s="443" t="s">
        <v>5637</v>
      </c>
    </row>
    <row r="1194" spans="2:12" hidden="1" x14ac:dyDescent="0.3">
      <c r="B1194" s="7">
        <f t="shared" si="18"/>
        <v>1190</v>
      </c>
      <c r="C1194" s="109" t="s">
        <v>2206</v>
      </c>
      <c r="D1194" s="170" t="s">
        <v>1213</v>
      </c>
      <c r="E1194" s="1803">
        <v>42916</v>
      </c>
      <c r="F1194" s="348">
        <v>578</v>
      </c>
      <c r="G1194" s="348" t="s">
        <v>2207</v>
      </c>
      <c r="H1194" s="349"/>
      <c r="I1194" s="7" t="s">
        <v>1214</v>
      </c>
      <c r="J1194" s="7" t="s">
        <v>70</v>
      </c>
      <c r="K1194" s="63"/>
      <c r="L1194" s="443" t="s">
        <v>5637</v>
      </c>
    </row>
    <row r="1195" spans="2:12" hidden="1" x14ac:dyDescent="0.3">
      <c r="B1195" s="7">
        <f t="shared" si="18"/>
        <v>1191</v>
      </c>
      <c r="C1195" s="109" t="s">
        <v>2206</v>
      </c>
      <c r="D1195" s="38" t="s">
        <v>1216</v>
      </c>
      <c r="E1195" s="1803">
        <v>42916</v>
      </c>
      <c r="F1195" s="348">
        <v>27</v>
      </c>
      <c r="G1195" s="348"/>
      <c r="H1195" s="349"/>
      <c r="I1195" s="7" t="s">
        <v>1215</v>
      </c>
      <c r="J1195" s="7" t="s">
        <v>70</v>
      </c>
      <c r="K1195" s="63"/>
      <c r="L1195" s="443" t="s">
        <v>5637</v>
      </c>
    </row>
    <row r="1196" spans="2:12" hidden="1" x14ac:dyDescent="0.3">
      <c r="B1196" s="7">
        <f t="shared" si="18"/>
        <v>1192</v>
      </c>
      <c r="C1196" s="109" t="s">
        <v>2242</v>
      </c>
      <c r="D1196" s="38" t="s">
        <v>1209</v>
      </c>
      <c r="E1196" s="1803" t="s">
        <v>5450</v>
      </c>
      <c r="F1196" s="1807">
        <v>0</v>
      </c>
      <c r="G1196" s="348" t="s">
        <v>1211</v>
      </c>
      <c r="H1196" s="1354"/>
      <c r="I1196" s="126"/>
      <c r="J1196" s="7" t="s">
        <v>70</v>
      </c>
      <c r="K1196" s="1799" t="s">
        <v>2218</v>
      </c>
      <c r="L1196" s="443" t="s">
        <v>5637</v>
      </c>
    </row>
    <row r="1197" spans="2:12" hidden="1" x14ac:dyDescent="0.3">
      <c r="B1197" s="7">
        <f t="shared" si="18"/>
        <v>1193</v>
      </c>
      <c r="C1197" s="109" t="s">
        <v>2219</v>
      </c>
      <c r="D1197" s="38" t="s">
        <v>1221</v>
      </c>
      <c r="E1197" s="1803" t="s">
        <v>5450</v>
      </c>
      <c r="F1197" s="1807">
        <v>0</v>
      </c>
      <c r="G1197" s="348" t="s">
        <v>1211</v>
      </c>
      <c r="H1197" s="1352" t="s">
        <v>2220</v>
      </c>
      <c r="I1197" s="126"/>
      <c r="J1197" s="7" t="s">
        <v>70</v>
      </c>
      <c r="K1197" s="63"/>
      <c r="L1197" s="443" t="s">
        <v>5637</v>
      </c>
    </row>
    <row r="1198" spans="2:12" hidden="1" x14ac:dyDescent="0.3">
      <c r="B1198" s="7">
        <f t="shared" si="18"/>
        <v>1194</v>
      </c>
      <c r="C1198" s="109" t="s">
        <v>2221</v>
      </c>
      <c r="D1198" s="38" t="s">
        <v>1222</v>
      </c>
      <c r="E1198" s="1803" t="s">
        <v>5450</v>
      </c>
      <c r="F1198" s="1807">
        <v>0</v>
      </c>
      <c r="G1198" s="348" t="s">
        <v>1211</v>
      </c>
      <c r="H1198" s="1352" t="s">
        <v>2222</v>
      </c>
      <c r="I1198" s="126"/>
      <c r="J1198" s="7" t="s">
        <v>70</v>
      </c>
      <c r="K1198" s="63"/>
      <c r="L1198" s="443" t="s">
        <v>5637</v>
      </c>
    </row>
    <row r="1199" spans="2:12" hidden="1" x14ac:dyDescent="0.3">
      <c r="B1199" s="7">
        <f t="shared" si="18"/>
        <v>1195</v>
      </c>
      <c r="C1199" s="109" t="s">
        <v>2223</v>
      </c>
      <c r="D1199" s="38" t="s">
        <v>1223</v>
      </c>
      <c r="E1199" s="1803" t="s">
        <v>5450</v>
      </c>
      <c r="F1199" s="1807">
        <v>0</v>
      </c>
      <c r="G1199" s="348" t="s">
        <v>1211</v>
      </c>
      <c r="H1199" s="1352" t="s">
        <v>4669</v>
      </c>
      <c r="I1199" s="126"/>
      <c r="J1199" s="7" t="s">
        <v>70</v>
      </c>
      <c r="K1199" s="63"/>
      <c r="L1199" s="443" t="s">
        <v>5637</v>
      </c>
    </row>
    <row r="1200" spans="2:12" ht="36" hidden="1" x14ac:dyDescent="0.3">
      <c r="B1200" s="7">
        <f t="shared" si="18"/>
        <v>1196</v>
      </c>
      <c r="C1200" s="109" t="s">
        <v>2224</v>
      </c>
      <c r="D1200" s="38" t="s">
        <v>1223</v>
      </c>
      <c r="E1200" s="1803" t="s">
        <v>5450</v>
      </c>
      <c r="F1200" s="348">
        <v>602.79999999999995</v>
      </c>
      <c r="G1200" s="626" t="s">
        <v>4670</v>
      </c>
      <c r="H1200" s="1352" t="s">
        <v>2231</v>
      </c>
      <c r="I1200" s="126"/>
      <c r="J1200" s="7" t="s">
        <v>70</v>
      </c>
      <c r="K1200" s="63"/>
      <c r="L1200" s="443" t="s">
        <v>5637</v>
      </c>
    </row>
    <row r="1201" spans="2:12" ht="24" hidden="1" x14ac:dyDescent="0.3">
      <c r="B1201" s="7">
        <f t="shared" si="18"/>
        <v>1197</v>
      </c>
      <c r="C1201" s="109" t="s">
        <v>2226</v>
      </c>
      <c r="D1201" s="1331" t="s">
        <v>5549</v>
      </c>
      <c r="E1201" s="1803" t="s">
        <v>5450</v>
      </c>
      <c r="F1201" s="1807">
        <v>0</v>
      </c>
      <c r="G1201" s="626" t="s">
        <v>1220</v>
      </c>
      <c r="H1201" s="275"/>
      <c r="I1201" s="126"/>
      <c r="J1201" s="7" t="s">
        <v>70</v>
      </c>
      <c r="K1201" s="63"/>
      <c r="L1201" s="443" t="s">
        <v>5637</v>
      </c>
    </row>
    <row r="1202" spans="2:12" ht="24" hidden="1" x14ac:dyDescent="0.3">
      <c r="B1202" s="7">
        <f t="shared" si="18"/>
        <v>1198</v>
      </c>
      <c r="C1202" s="109" t="s">
        <v>2227</v>
      </c>
      <c r="D1202" s="1331" t="s">
        <v>5549</v>
      </c>
      <c r="E1202" s="1803" t="s">
        <v>5450</v>
      </c>
      <c r="F1202" s="1807">
        <v>0</v>
      </c>
      <c r="G1202" s="626" t="s">
        <v>1220</v>
      </c>
      <c r="H1202" s="275"/>
      <c r="I1202" s="126"/>
      <c r="J1202" s="7" t="s">
        <v>70</v>
      </c>
      <c r="K1202" s="63"/>
      <c r="L1202" s="443" t="s">
        <v>5637</v>
      </c>
    </row>
    <row r="1203" spans="2:12" ht="24" hidden="1" x14ac:dyDescent="0.3">
      <c r="B1203" s="7">
        <f t="shared" si="18"/>
        <v>1199</v>
      </c>
      <c r="C1203" s="109" t="s">
        <v>2228</v>
      </c>
      <c r="D1203" s="1331" t="s">
        <v>5549</v>
      </c>
      <c r="E1203" s="1803" t="s">
        <v>5450</v>
      </c>
      <c r="F1203" s="1807">
        <v>0</v>
      </c>
      <c r="G1203" s="626" t="s">
        <v>1220</v>
      </c>
      <c r="H1203" s="275"/>
      <c r="I1203" s="126"/>
      <c r="J1203" s="7" t="s">
        <v>540</v>
      </c>
      <c r="K1203" s="63"/>
      <c r="L1203" s="443" t="s">
        <v>5637</v>
      </c>
    </row>
    <row r="1204" spans="2:12" ht="24" hidden="1" x14ac:dyDescent="0.3">
      <c r="B1204" s="7">
        <f t="shared" si="18"/>
        <v>1200</v>
      </c>
      <c r="C1204" s="952" t="s">
        <v>2229</v>
      </c>
      <c r="D1204" s="1496" t="s">
        <v>1219</v>
      </c>
      <c r="E1204" s="1491" t="s">
        <v>5450</v>
      </c>
      <c r="F1204" s="1492">
        <v>0</v>
      </c>
      <c r="G1204" s="1504" t="s">
        <v>1220</v>
      </c>
      <c r="H1204" s="1172"/>
      <c r="I1204" s="1169"/>
      <c r="J1204" s="946" t="s">
        <v>540</v>
      </c>
      <c r="K1204" s="956"/>
      <c r="L1204" s="443" t="s">
        <v>5637</v>
      </c>
    </row>
    <row r="1205" spans="2:12" hidden="1" x14ac:dyDescent="0.3">
      <c r="B1205" s="7">
        <f t="shared" si="18"/>
        <v>1201</v>
      </c>
      <c r="C1205" s="952" t="s">
        <v>2230</v>
      </c>
      <c r="D1205" s="1496" t="s">
        <v>1235</v>
      </c>
      <c r="E1205" s="1491" t="s">
        <v>5450</v>
      </c>
      <c r="F1205" s="1492">
        <v>0</v>
      </c>
      <c r="G1205" s="1493" t="s">
        <v>1211</v>
      </c>
      <c r="H1205" s="1172"/>
      <c r="I1205" s="1169"/>
      <c r="J1205" s="946" t="s">
        <v>70</v>
      </c>
      <c r="K1205" s="1170" t="s">
        <v>4672</v>
      </c>
      <c r="L1205" s="443" t="s">
        <v>5637</v>
      </c>
    </row>
    <row r="1206" spans="2:12" ht="39.6" hidden="1" x14ac:dyDescent="0.3">
      <c r="B1206" s="7">
        <f t="shared" si="18"/>
        <v>1202</v>
      </c>
      <c r="C1206" s="952" t="s">
        <v>2234</v>
      </c>
      <c r="D1206" s="1496" t="s">
        <v>1207</v>
      </c>
      <c r="E1206" s="1491" t="s">
        <v>5450</v>
      </c>
      <c r="F1206" s="1492">
        <v>0</v>
      </c>
      <c r="G1206" s="1493"/>
      <c r="H1206" s="1172" t="s">
        <v>2241</v>
      </c>
      <c r="I1206" s="1175" t="s">
        <v>1208</v>
      </c>
      <c r="J1206" s="946" t="s">
        <v>70</v>
      </c>
      <c r="K1206" s="956"/>
      <c r="L1206" s="443" t="s">
        <v>5637</v>
      </c>
    </row>
    <row r="1207" spans="2:12" ht="39.6" hidden="1" x14ac:dyDescent="0.3">
      <c r="B1207" s="7">
        <f t="shared" si="18"/>
        <v>1203</v>
      </c>
      <c r="C1207" s="952" t="s">
        <v>2235</v>
      </c>
      <c r="D1207" s="1496" t="s">
        <v>1207</v>
      </c>
      <c r="E1207" s="1491" t="s">
        <v>5450</v>
      </c>
      <c r="F1207" s="1492">
        <v>0</v>
      </c>
      <c r="G1207" s="1493"/>
      <c r="H1207" s="1172" t="s">
        <v>2241</v>
      </c>
      <c r="I1207" s="1175" t="s">
        <v>1208</v>
      </c>
      <c r="J1207" s="946" t="s">
        <v>70</v>
      </c>
      <c r="K1207" s="956"/>
      <c r="L1207" s="443" t="s">
        <v>5637</v>
      </c>
    </row>
    <row r="1208" spans="2:12" ht="36" hidden="1" x14ac:dyDescent="0.3">
      <c r="B1208" s="7">
        <f t="shared" si="18"/>
        <v>1204</v>
      </c>
      <c r="C1208" s="952" t="s">
        <v>2236</v>
      </c>
      <c r="D1208" s="1496" t="s">
        <v>1218</v>
      </c>
      <c r="E1208" s="1491" t="s">
        <v>5450</v>
      </c>
      <c r="F1208" s="1492">
        <v>0</v>
      </c>
      <c r="G1208" s="1504" t="s">
        <v>4670</v>
      </c>
      <c r="H1208" s="1172" t="s">
        <v>2240</v>
      </c>
      <c r="I1208" s="1175"/>
      <c r="J1208" s="946" t="s">
        <v>70</v>
      </c>
      <c r="K1208" s="956"/>
      <c r="L1208" s="443" t="s">
        <v>5637</v>
      </c>
    </row>
    <row r="1209" spans="2:12" ht="36" hidden="1" x14ac:dyDescent="0.3">
      <c r="B1209" s="7">
        <f t="shared" si="18"/>
        <v>1205</v>
      </c>
      <c r="C1209" s="952" t="s">
        <v>2237</v>
      </c>
      <c r="D1209" s="1496" t="s">
        <v>1218</v>
      </c>
      <c r="E1209" s="1491" t="s">
        <v>5450</v>
      </c>
      <c r="F1209" s="1492">
        <v>0</v>
      </c>
      <c r="G1209" s="1504" t="s">
        <v>4670</v>
      </c>
      <c r="H1209" s="1172" t="s">
        <v>2240</v>
      </c>
      <c r="I1209" s="1175"/>
      <c r="J1209" s="946" t="s">
        <v>70</v>
      </c>
      <c r="K1209" s="956"/>
      <c r="L1209" s="443" t="s">
        <v>5637</v>
      </c>
    </row>
    <row r="1210" spans="2:12" ht="36" hidden="1" x14ac:dyDescent="0.3">
      <c r="B1210" s="7">
        <f t="shared" si="18"/>
        <v>1206</v>
      </c>
      <c r="C1210" s="952" t="s">
        <v>2238</v>
      </c>
      <c r="D1210" s="1496" t="s">
        <v>1218</v>
      </c>
      <c r="E1210" s="1491" t="s">
        <v>5450</v>
      </c>
      <c r="F1210" s="1492">
        <v>0</v>
      </c>
      <c r="G1210" s="1504" t="s">
        <v>4670</v>
      </c>
      <c r="H1210" s="1172" t="s">
        <v>2240</v>
      </c>
      <c r="I1210" s="1175"/>
      <c r="J1210" s="946" t="s">
        <v>70</v>
      </c>
      <c r="K1210" s="956"/>
      <c r="L1210" s="443" t="s">
        <v>5637</v>
      </c>
    </row>
    <row r="1211" spans="2:12" ht="36" hidden="1" x14ac:dyDescent="0.3">
      <c r="B1211" s="7">
        <f t="shared" si="18"/>
        <v>1207</v>
      </c>
      <c r="C1211" s="952" t="s">
        <v>2239</v>
      </c>
      <c r="D1211" s="1496" t="s">
        <v>1218</v>
      </c>
      <c r="E1211" s="1491" t="s">
        <v>5450</v>
      </c>
      <c r="F1211" s="1492">
        <v>0</v>
      </c>
      <c r="G1211" s="1504" t="s">
        <v>4670</v>
      </c>
      <c r="H1211" s="1172" t="s">
        <v>2240</v>
      </c>
      <c r="I1211" s="1175"/>
      <c r="J1211" s="946" t="s">
        <v>70</v>
      </c>
      <c r="K1211" s="956"/>
      <c r="L1211" s="443" t="s">
        <v>5637</v>
      </c>
    </row>
    <row r="1212" spans="2:12" s="1597" customFormat="1" hidden="1" x14ac:dyDescent="0.3">
      <c r="B1212" s="7">
        <f t="shared" si="18"/>
        <v>1208</v>
      </c>
      <c r="C1212" s="1607" t="s">
        <v>78</v>
      </c>
      <c r="D1212" s="1688" t="s">
        <v>1234</v>
      </c>
      <c r="E1212" s="1605" t="s">
        <v>5450</v>
      </c>
      <c r="F1212" s="1684">
        <v>0</v>
      </c>
      <c r="G1212" s="1685"/>
      <c r="H1212" s="1689"/>
      <c r="I1212" s="1690"/>
      <c r="J1212" s="1588" t="s">
        <v>70</v>
      </c>
      <c r="K1212" s="1802"/>
      <c r="L1212" s="1654" t="s">
        <v>5637</v>
      </c>
    </row>
    <row r="1213" spans="2:12" s="1597" customFormat="1" hidden="1" x14ac:dyDescent="0.3">
      <c r="B1213" s="7">
        <f t="shared" si="18"/>
        <v>1209</v>
      </c>
      <c r="C1213" s="1607" t="s">
        <v>78</v>
      </c>
      <c r="D1213" s="1688" t="s">
        <v>1234</v>
      </c>
      <c r="E1213" s="1605" t="s">
        <v>5450</v>
      </c>
      <c r="F1213" s="1684">
        <v>0</v>
      </c>
      <c r="G1213" s="1685"/>
      <c r="H1213" s="1689"/>
      <c r="I1213" s="1690"/>
      <c r="J1213" s="1588" t="s">
        <v>70</v>
      </c>
      <c r="K1213" s="1802"/>
      <c r="L1213" s="1654" t="s">
        <v>5637</v>
      </c>
    </row>
    <row r="1214" spans="2:12" s="1597" customFormat="1" hidden="1" x14ac:dyDescent="0.3">
      <c r="B1214" s="7">
        <f t="shared" si="18"/>
        <v>1210</v>
      </c>
      <c r="C1214" s="1607" t="s">
        <v>78</v>
      </c>
      <c r="D1214" s="1688" t="s">
        <v>1234</v>
      </c>
      <c r="E1214" s="1605" t="s">
        <v>5450</v>
      </c>
      <c r="F1214" s="1684">
        <v>0</v>
      </c>
      <c r="G1214" s="1685"/>
      <c r="H1214" s="1689"/>
      <c r="I1214" s="1690"/>
      <c r="J1214" s="1588" t="s">
        <v>70</v>
      </c>
      <c r="K1214" s="1802"/>
      <c r="L1214" s="1654" t="s">
        <v>5637</v>
      </c>
    </row>
    <row r="1215" spans="2:12" s="1597" customFormat="1" hidden="1" x14ac:dyDescent="0.3">
      <c r="B1215" s="7">
        <f t="shared" si="18"/>
        <v>1211</v>
      </c>
      <c r="C1215" s="1607" t="s">
        <v>78</v>
      </c>
      <c r="D1215" s="1688" t="s">
        <v>1234</v>
      </c>
      <c r="E1215" s="1605" t="s">
        <v>5450</v>
      </c>
      <c r="F1215" s="1684">
        <v>0</v>
      </c>
      <c r="G1215" s="1685"/>
      <c r="H1215" s="1689"/>
      <c r="I1215" s="1690"/>
      <c r="J1215" s="1588" t="s">
        <v>70</v>
      </c>
      <c r="K1215" s="1802" t="s">
        <v>5550</v>
      </c>
      <c r="L1215" s="1654" t="s">
        <v>5637</v>
      </c>
    </row>
    <row r="1216" spans="2:12" s="1597" customFormat="1" hidden="1" x14ac:dyDescent="0.3">
      <c r="B1216" s="7">
        <f t="shared" si="18"/>
        <v>1212</v>
      </c>
      <c r="C1216" s="1607" t="s">
        <v>78</v>
      </c>
      <c r="D1216" s="1688" t="s">
        <v>1226</v>
      </c>
      <c r="E1216" s="1605" t="s">
        <v>5450</v>
      </c>
      <c r="F1216" s="1684">
        <v>0</v>
      </c>
      <c r="G1216" s="1685"/>
      <c r="H1216" s="1689"/>
      <c r="I1216" s="1690"/>
      <c r="J1216" s="1588" t="s">
        <v>70</v>
      </c>
      <c r="K1216" s="1802" t="s">
        <v>1227</v>
      </c>
      <c r="L1216" s="1654" t="s">
        <v>5637</v>
      </c>
    </row>
    <row r="1217" spans="2:12" s="1597" customFormat="1" hidden="1" x14ac:dyDescent="0.3">
      <c r="B1217" s="7">
        <f t="shared" si="18"/>
        <v>1213</v>
      </c>
      <c r="C1217" s="1607" t="s">
        <v>78</v>
      </c>
      <c r="D1217" s="1688" t="s">
        <v>4689</v>
      </c>
      <c r="E1217" s="1605" t="s">
        <v>5450</v>
      </c>
      <c r="F1217" s="1684">
        <v>0</v>
      </c>
      <c r="G1217" s="1685"/>
      <c r="H1217" s="1689"/>
      <c r="I1217" s="1690"/>
      <c r="J1217" s="1588" t="s">
        <v>70</v>
      </c>
      <c r="K1217" s="1802" t="s">
        <v>4690</v>
      </c>
      <c r="L1217" s="1654" t="s">
        <v>5637</v>
      </c>
    </row>
    <row r="1218" spans="2:12" s="1597" customFormat="1" hidden="1" x14ac:dyDescent="0.3">
      <c r="B1218" s="7">
        <f t="shared" si="18"/>
        <v>1214</v>
      </c>
      <c r="C1218" s="1607" t="s">
        <v>78</v>
      </c>
      <c r="D1218" s="1688" t="s">
        <v>4673</v>
      </c>
      <c r="E1218" s="1605" t="s">
        <v>5450</v>
      </c>
      <c r="F1218" s="1684">
        <v>0</v>
      </c>
      <c r="G1218" s="1685"/>
      <c r="H1218" s="1689"/>
      <c r="I1218" s="1690"/>
      <c r="J1218" s="1588" t="s">
        <v>540</v>
      </c>
      <c r="K1218" s="1802"/>
      <c r="L1218" s="1654" t="s">
        <v>5637</v>
      </c>
    </row>
    <row r="1219" spans="2:12" ht="18.75" hidden="1" customHeight="1" x14ac:dyDescent="0.3">
      <c r="B1219" s="7">
        <f t="shared" si="18"/>
        <v>1215</v>
      </c>
      <c r="C1219" s="952" t="s">
        <v>3911</v>
      </c>
      <c r="D1219" s="1490" t="s">
        <v>3912</v>
      </c>
      <c r="E1219" s="1491">
        <v>43789</v>
      </c>
      <c r="F1219" s="1505">
        <v>28.8</v>
      </c>
      <c r="G1219" s="1499"/>
      <c r="H1219" s="1172"/>
      <c r="I1219" s="1169"/>
      <c r="J1219" s="946"/>
      <c r="K1219" s="1170"/>
      <c r="L1219" s="443" t="s">
        <v>5637</v>
      </c>
    </row>
    <row r="1220" spans="2:12" s="954" customFormat="1" hidden="1" x14ac:dyDescent="0.3">
      <c r="B1220" s="7">
        <f t="shared" si="18"/>
        <v>1216</v>
      </c>
      <c r="C1220" s="952" t="s">
        <v>1239</v>
      </c>
      <c r="D1220" s="1486" t="s">
        <v>92</v>
      </c>
      <c r="E1220" s="1506">
        <v>41312</v>
      </c>
      <c r="F1220" s="1507">
        <v>79</v>
      </c>
      <c r="G1220" s="953"/>
      <c r="H1220" s="1508"/>
      <c r="I1220" s="946"/>
      <c r="J1220" s="946"/>
      <c r="K1220" s="946"/>
      <c r="L1220" s="1509" t="s">
        <v>5637</v>
      </c>
    </row>
    <row r="1221" spans="2:12" s="954" customFormat="1" hidden="1" x14ac:dyDescent="0.3">
      <c r="B1221" s="7">
        <f t="shared" si="18"/>
        <v>1217</v>
      </c>
      <c r="C1221" s="952" t="s">
        <v>1240</v>
      </c>
      <c r="D1221" s="1158" t="s">
        <v>1241</v>
      </c>
      <c r="E1221" s="1159">
        <v>41312</v>
      </c>
      <c r="F1221" s="1168">
        <v>339</v>
      </c>
      <c r="G1221" s="946"/>
      <c r="H1221" s="946"/>
      <c r="I1221" s="946"/>
      <c r="J1221" s="946"/>
      <c r="K1221" s="946"/>
      <c r="L1221" s="1509" t="s">
        <v>5637</v>
      </c>
    </row>
    <row r="1222" spans="2:12" s="954" customFormat="1" hidden="1" x14ac:dyDescent="0.3">
      <c r="B1222" s="7">
        <f t="shared" si="18"/>
        <v>1218</v>
      </c>
      <c r="C1222" s="952" t="s">
        <v>1177</v>
      </c>
      <c r="D1222" s="1490" t="s">
        <v>1217</v>
      </c>
      <c r="E1222" s="1491" t="s">
        <v>5450</v>
      </c>
      <c r="F1222" s="1492">
        <v>0</v>
      </c>
      <c r="G1222" s="1493"/>
      <c r="H1222" s="1494"/>
      <c r="I1222" s="946"/>
      <c r="J1222" s="946" t="s">
        <v>70</v>
      </c>
      <c r="K1222" s="956"/>
      <c r="L1222" s="1509" t="s">
        <v>5637</v>
      </c>
    </row>
    <row r="1223" spans="2:12" s="954" customFormat="1" hidden="1" x14ac:dyDescent="0.3">
      <c r="B1223" s="7">
        <f t="shared" ref="B1223:B1286" si="19">B1222+1</f>
        <v>1219</v>
      </c>
      <c r="C1223" s="952" t="s">
        <v>1176</v>
      </c>
      <c r="D1223" s="948" t="s">
        <v>1205</v>
      </c>
      <c r="E1223" s="1491">
        <v>42256</v>
      </c>
      <c r="F1223" s="1492">
        <v>0</v>
      </c>
      <c r="G1223" s="1493"/>
      <c r="H1223" s="1494"/>
      <c r="I1223" s="946"/>
      <c r="J1223" s="946" t="s">
        <v>70</v>
      </c>
      <c r="K1223" s="1509"/>
      <c r="L1223" s="1509" t="s">
        <v>5637</v>
      </c>
    </row>
    <row r="1224" spans="2:12" s="954" customFormat="1" hidden="1" x14ac:dyDescent="0.3">
      <c r="B1224" s="7">
        <f t="shared" si="19"/>
        <v>1220</v>
      </c>
      <c r="C1224" s="952" t="s">
        <v>1185</v>
      </c>
      <c r="D1224" s="1490" t="s">
        <v>1186</v>
      </c>
      <c r="E1224" s="1491">
        <v>42906</v>
      </c>
      <c r="F1224" s="1492">
        <v>85</v>
      </c>
      <c r="G1224" s="1493"/>
      <c r="H1224" s="1172"/>
      <c r="I1224" s="1169"/>
      <c r="J1224" s="946" t="s">
        <v>70</v>
      </c>
      <c r="K1224" s="1170"/>
      <c r="L1224" s="1509" t="s">
        <v>5637</v>
      </c>
    </row>
    <row r="1225" spans="2:12" s="954" customFormat="1" hidden="1" x14ac:dyDescent="0.3">
      <c r="B1225" s="7">
        <f t="shared" si="19"/>
        <v>1221</v>
      </c>
      <c r="C1225" s="952" t="s">
        <v>2225</v>
      </c>
      <c r="D1225" s="1490" t="s">
        <v>1224</v>
      </c>
      <c r="E1225" s="1491" t="s">
        <v>5450</v>
      </c>
      <c r="F1225" s="1492">
        <v>0</v>
      </c>
      <c r="G1225" s="1493"/>
      <c r="H1225" s="1169" t="s">
        <v>1225</v>
      </c>
      <c r="I1225" s="1169"/>
      <c r="J1225" s="946" t="s">
        <v>70</v>
      </c>
      <c r="K1225" s="956" t="s">
        <v>4671</v>
      </c>
      <c r="L1225" s="1509" t="s">
        <v>5637</v>
      </c>
    </row>
    <row r="1226" spans="2:12" s="954" customFormat="1" ht="26.4" hidden="1" x14ac:dyDescent="0.3">
      <c r="B1226" s="7">
        <f t="shared" si="19"/>
        <v>1222</v>
      </c>
      <c r="C1226" s="952" t="s">
        <v>2230</v>
      </c>
      <c r="D1226" s="1490" t="s">
        <v>2232</v>
      </c>
      <c r="E1226" s="1491" t="s">
        <v>5450</v>
      </c>
      <c r="F1226" s="1492">
        <v>0</v>
      </c>
      <c r="G1226" s="1493" t="s">
        <v>1211</v>
      </c>
      <c r="H1226" s="1172"/>
      <c r="I1226" s="1169"/>
      <c r="J1226" s="946" t="s">
        <v>1673</v>
      </c>
      <c r="K1226" s="1170" t="s">
        <v>2233</v>
      </c>
      <c r="L1226" s="1509" t="s">
        <v>5637</v>
      </c>
    </row>
    <row r="1227" spans="2:12" s="1597" customFormat="1" hidden="1" x14ac:dyDescent="0.3">
      <c r="B1227" s="7">
        <f t="shared" si="19"/>
        <v>1223</v>
      </c>
      <c r="C1227" s="1607" t="s">
        <v>78</v>
      </c>
      <c r="D1227" s="1604" t="s">
        <v>1229</v>
      </c>
      <c r="E1227" s="1605" t="s">
        <v>5450</v>
      </c>
      <c r="F1227" s="1684">
        <v>0</v>
      </c>
      <c r="G1227" s="1685"/>
      <c r="H1227" s="1686"/>
      <c r="I1227" s="1588"/>
      <c r="J1227" s="1588" t="s">
        <v>70</v>
      </c>
      <c r="K1227" s="1612" t="s">
        <v>4671</v>
      </c>
      <c r="L1227" s="1654" t="s">
        <v>5637</v>
      </c>
    </row>
    <row r="1228" spans="2:12" s="1597" customFormat="1" hidden="1" x14ac:dyDescent="0.3">
      <c r="B1228" s="7">
        <f t="shared" si="19"/>
        <v>1224</v>
      </c>
      <c r="C1228" s="1607" t="s">
        <v>78</v>
      </c>
      <c r="D1228" s="1604" t="s">
        <v>2243</v>
      </c>
      <c r="E1228" s="1605" t="s">
        <v>5450</v>
      </c>
      <c r="F1228" s="1684">
        <v>0</v>
      </c>
      <c r="G1228" s="1685"/>
      <c r="H1228" s="1689"/>
      <c r="I1228" s="1630"/>
      <c r="J1228" s="1588" t="s">
        <v>70</v>
      </c>
      <c r="K1228" s="1612" t="s">
        <v>4671</v>
      </c>
      <c r="L1228" s="1654" t="s">
        <v>5637</v>
      </c>
    </row>
    <row r="1229" spans="2:12" s="1597" customFormat="1" hidden="1" x14ac:dyDescent="0.3">
      <c r="B1229" s="7">
        <f t="shared" si="19"/>
        <v>1225</v>
      </c>
      <c r="C1229" s="1607" t="s">
        <v>78</v>
      </c>
      <c r="D1229" s="1604" t="s">
        <v>2243</v>
      </c>
      <c r="E1229" s="1605" t="s">
        <v>5450</v>
      </c>
      <c r="F1229" s="1684">
        <v>0</v>
      </c>
      <c r="G1229" s="1685"/>
      <c r="H1229" s="1689"/>
      <c r="I1229" s="1630"/>
      <c r="J1229" s="1588" t="s">
        <v>70</v>
      </c>
      <c r="K1229" s="1612" t="s">
        <v>4671</v>
      </c>
      <c r="L1229" s="1654" t="s">
        <v>5637</v>
      </c>
    </row>
    <row r="1230" spans="2:12" s="1597" customFormat="1" hidden="1" x14ac:dyDescent="0.3">
      <c r="B1230" s="7">
        <f t="shared" si="19"/>
        <v>1226</v>
      </c>
      <c r="C1230" s="1607" t="s">
        <v>78</v>
      </c>
      <c r="D1230" s="1604" t="s">
        <v>2243</v>
      </c>
      <c r="E1230" s="1605" t="s">
        <v>5450</v>
      </c>
      <c r="F1230" s="1684">
        <v>0</v>
      </c>
      <c r="G1230" s="1685"/>
      <c r="H1230" s="1689"/>
      <c r="I1230" s="1630"/>
      <c r="J1230" s="1588" t="s">
        <v>70</v>
      </c>
      <c r="K1230" s="1612" t="s">
        <v>4671</v>
      </c>
      <c r="L1230" s="1654" t="s">
        <v>5637</v>
      </c>
    </row>
    <row r="1231" spans="2:12" s="1597" customFormat="1" hidden="1" x14ac:dyDescent="0.3">
      <c r="B1231" s="7">
        <f t="shared" si="19"/>
        <v>1227</v>
      </c>
      <c r="C1231" s="1607" t="s">
        <v>78</v>
      </c>
      <c r="D1231" s="1604" t="s">
        <v>2243</v>
      </c>
      <c r="E1231" s="1605" t="s">
        <v>5450</v>
      </c>
      <c r="F1231" s="1684">
        <v>0</v>
      </c>
      <c r="G1231" s="1685"/>
      <c r="H1231" s="1689"/>
      <c r="I1231" s="1630"/>
      <c r="J1231" s="1588" t="s">
        <v>70</v>
      </c>
      <c r="K1231" s="1612" t="s">
        <v>4671</v>
      </c>
      <c r="L1231" s="1654" t="s">
        <v>5637</v>
      </c>
    </row>
    <row r="1232" spans="2:12" s="954" customFormat="1" hidden="1" x14ac:dyDescent="0.3">
      <c r="B1232" s="7">
        <f t="shared" si="19"/>
        <v>1228</v>
      </c>
      <c r="C1232" s="947" t="s">
        <v>4676</v>
      </c>
      <c r="D1232" s="948" t="s">
        <v>4679</v>
      </c>
      <c r="E1232" s="947" t="s">
        <v>4675</v>
      </c>
      <c r="F1232" s="1510">
        <v>181.73</v>
      </c>
      <c r="G1232" s="1509"/>
      <c r="H1232" s="1511"/>
      <c r="I1232" s="1509"/>
      <c r="J1232" s="1509"/>
      <c r="K1232" s="956" t="s">
        <v>4671</v>
      </c>
      <c r="L1232" s="1509" t="s">
        <v>5637</v>
      </c>
    </row>
    <row r="1233" spans="2:12" s="954" customFormat="1" hidden="1" x14ac:dyDescent="0.3">
      <c r="B1233" s="7">
        <f t="shared" si="19"/>
        <v>1229</v>
      </c>
      <c r="C1233" s="947" t="s">
        <v>4677</v>
      </c>
      <c r="D1233" s="948" t="s">
        <v>4674</v>
      </c>
      <c r="E1233" s="947" t="s">
        <v>4675</v>
      </c>
      <c r="F1233" s="1510">
        <v>825</v>
      </c>
      <c r="G1233" s="1493" t="s">
        <v>4678</v>
      </c>
      <c r="H1233" s="1511"/>
      <c r="I1233" s="1509"/>
      <c r="J1233" s="1509"/>
      <c r="K1233" s="956" t="s">
        <v>4671</v>
      </c>
      <c r="L1233" s="1509" t="s">
        <v>5637</v>
      </c>
    </row>
    <row r="1234" spans="2:12" s="954" customFormat="1" hidden="1" x14ac:dyDescent="0.3">
      <c r="B1234" s="7">
        <f t="shared" si="19"/>
        <v>1230</v>
      </c>
      <c r="C1234" s="952" t="s">
        <v>4680</v>
      </c>
      <c r="D1234" s="1490" t="s">
        <v>4681</v>
      </c>
      <c r="E1234" s="1491">
        <v>40743</v>
      </c>
      <c r="F1234" s="1499">
        <v>75</v>
      </c>
      <c r="G1234" s="1509"/>
      <c r="H1234" s="1891"/>
      <c r="I1234" s="1509"/>
      <c r="J1234" s="1509"/>
      <c r="K1234" s="956" t="s">
        <v>4671</v>
      </c>
      <c r="L1234" s="1509" t="s">
        <v>5637</v>
      </c>
    </row>
    <row r="1235" spans="2:12" s="954" customFormat="1" hidden="1" x14ac:dyDescent="0.3">
      <c r="B1235" s="7">
        <f t="shared" si="19"/>
        <v>1231</v>
      </c>
      <c r="C1235" s="952" t="s">
        <v>4682</v>
      </c>
      <c r="D1235" s="1490" t="s">
        <v>4683</v>
      </c>
      <c r="E1235" s="1491">
        <v>40743</v>
      </c>
      <c r="F1235" s="1499">
        <v>240</v>
      </c>
      <c r="G1235" s="1509"/>
      <c r="H1235" s="1891"/>
      <c r="I1235" s="1509"/>
      <c r="J1235" s="1509"/>
      <c r="K1235" s="956" t="s">
        <v>4671</v>
      </c>
      <c r="L1235" s="1509" t="s">
        <v>5637</v>
      </c>
    </row>
    <row r="1236" spans="2:12" hidden="1" x14ac:dyDescent="0.3">
      <c r="B1236" s="7">
        <f t="shared" si="19"/>
        <v>1232</v>
      </c>
      <c r="C1236" s="113" t="s">
        <v>3173</v>
      </c>
      <c r="D1236" s="170" t="s">
        <v>1446</v>
      </c>
      <c r="E1236" s="192">
        <v>44028</v>
      </c>
      <c r="F1236" s="50">
        <v>310</v>
      </c>
      <c r="G1236" s="407"/>
      <c r="H1236" s="117"/>
      <c r="I1236" s="1799"/>
      <c r="J1236" s="94" t="s">
        <v>70</v>
      </c>
      <c r="K1236" s="917" t="s">
        <v>4390</v>
      </c>
      <c r="L1236" s="159" t="s">
        <v>5638</v>
      </c>
    </row>
    <row r="1237" spans="2:12" hidden="1" x14ac:dyDescent="0.3">
      <c r="B1237" s="7">
        <f t="shared" si="19"/>
        <v>1233</v>
      </c>
      <c r="C1237" s="113" t="s">
        <v>3174</v>
      </c>
      <c r="D1237" s="170" t="s">
        <v>3177</v>
      </c>
      <c r="E1237" s="192">
        <v>44028</v>
      </c>
      <c r="F1237" s="50">
        <v>107.12</v>
      </c>
      <c r="G1237" s="407"/>
      <c r="H1237" s="117"/>
      <c r="I1237" s="1799"/>
      <c r="J1237" s="94" t="s">
        <v>70</v>
      </c>
      <c r="K1237" s="917"/>
      <c r="L1237" s="159" t="s">
        <v>5638</v>
      </c>
    </row>
    <row r="1238" spans="2:12" hidden="1" x14ac:dyDescent="0.3">
      <c r="B1238" s="7">
        <f t="shared" si="19"/>
        <v>1234</v>
      </c>
      <c r="C1238" s="113" t="s">
        <v>3175</v>
      </c>
      <c r="D1238" s="170" t="s">
        <v>3177</v>
      </c>
      <c r="E1238" s="192">
        <v>44028</v>
      </c>
      <c r="F1238" s="50">
        <v>107.12</v>
      </c>
      <c r="G1238" s="407"/>
      <c r="H1238" s="117"/>
      <c r="I1238" s="1799"/>
      <c r="J1238" s="94" t="s">
        <v>70</v>
      </c>
      <c r="K1238" s="917"/>
      <c r="L1238" s="159" t="s">
        <v>5638</v>
      </c>
    </row>
    <row r="1239" spans="2:12" hidden="1" x14ac:dyDescent="0.3">
      <c r="B1239" s="7">
        <f t="shared" si="19"/>
        <v>1235</v>
      </c>
      <c r="C1239" s="113" t="s">
        <v>3176</v>
      </c>
      <c r="D1239" s="170" t="s">
        <v>3177</v>
      </c>
      <c r="E1239" s="192">
        <v>44028</v>
      </c>
      <c r="F1239" s="50">
        <v>107.12</v>
      </c>
      <c r="G1239" s="407"/>
      <c r="H1239" s="117"/>
      <c r="I1239" s="1799"/>
      <c r="J1239" s="94" t="s">
        <v>70</v>
      </c>
      <c r="K1239" s="917"/>
      <c r="L1239" s="159" t="s">
        <v>5638</v>
      </c>
    </row>
    <row r="1240" spans="2:12" hidden="1" x14ac:dyDescent="0.3">
      <c r="B1240" s="7">
        <f t="shared" si="19"/>
        <v>1236</v>
      </c>
      <c r="C1240" s="113" t="s">
        <v>3178</v>
      </c>
      <c r="D1240" s="170" t="s">
        <v>3181</v>
      </c>
      <c r="E1240" s="192">
        <v>44028</v>
      </c>
      <c r="F1240" s="50">
        <v>29.26</v>
      </c>
      <c r="G1240" s="407"/>
      <c r="H1240" s="117" t="s">
        <v>3182</v>
      </c>
      <c r="I1240" s="1799"/>
      <c r="J1240" s="94" t="s">
        <v>70</v>
      </c>
      <c r="K1240" s="917"/>
      <c r="L1240" s="159" t="s">
        <v>5638</v>
      </c>
    </row>
    <row r="1241" spans="2:12" hidden="1" x14ac:dyDescent="0.3">
      <c r="B1241" s="7">
        <f t="shared" si="19"/>
        <v>1237</v>
      </c>
      <c r="C1241" s="113" t="s">
        <v>3179</v>
      </c>
      <c r="D1241" s="170" t="s">
        <v>3181</v>
      </c>
      <c r="E1241" s="192">
        <v>44028</v>
      </c>
      <c r="F1241" s="50">
        <v>29.26</v>
      </c>
      <c r="G1241" s="407"/>
      <c r="H1241" s="117" t="s">
        <v>3182</v>
      </c>
      <c r="I1241" s="1799"/>
      <c r="J1241" s="94" t="s">
        <v>70</v>
      </c>
      <c r="K1241" s="917"/>
      <c r="L1241" s="159" t="s">
        <v>5638</v>
      </c>
    </row>
    <row r="1242" spans="2:12" hidden="1" x14ac:dyDescent="0.3">
      <c r="B1242" s="7">
        <f t="shared" si="19"/>
        <v>1238</v>
      </c>
      <c r="C1242" s="113" t="s">
        <v>3180</v>
      </c>
      <c r="D1242" s="170" t="s">
        <v>3181</v>
      </c>
      <c r="E1242" s="192">
        <v>44028</v>
      </c>
      <c r="F1242" s="50">
        <v>29.26</v>
      </c>
      <c r="G1242" s="407"/>
      <c r="H1242" s="117" t="s">
        <v>3182</v>
      </c>
      <c r="I1242" s="1799"/>
      <c r="J1242" s="94" t="s">
        <v>70</v>
      </c>
      <c r="K1242" s="917"/>
      <c r="L1242" s="159" t="s">
        <v>5638</v>
      </c>
    </row>
    <row r="1243" spans="2:12" hidden="1" x14ac:dyDescent="0.3">
      <c r="B1243" s="7">
        <f t="shared" si="19"/>
        <v>1239</v>
      </c>
      <c r="C1243" s="113" t="s">
        <v>3183</v>
      </c>
      <c r="D1243" s="170" t="s">
        <v>3185</v>
      </c>
      <c r="E1243" s="192">
        <v>44028</v>
      </c>
      <c r="F1243" s="50">
        <v>114.29</v>
      </c>
      <c r="G1243" s="407"/>
      <c r="H1243" s="117"/>
      <c r="I1243" s="1799"/>
      <c r="J1243" s="94" t="s">
        <v>70</v>
      </c>
      <c r="K1243" s="917"/>
      <c r="L1243" s="159" t="s">
        <v>5638</v>
      </c>
    </row>
    <row r="1244" spans="2:12" hidden="1" x14ac:dyDescent="0.3">
      <c r="B1244" s="7">
        <f t="shared" si="19"/>
        <v>1240</v>
      </c>
      <c r="C1244" s="113" t="s">
        <v>3184</v>
      </c>
      <c r="D1244" s="170" t="s">
        <v>3185</v>
      </c>
      <c r="E1244" s="192">
        <v>44028</v>
      </c>
      <c r="F1244" s="50">
        <v>114.29</v>
      </c>
      <c r="G1244" s="407"/>
      <c r="H1244" s="117"/>
      <c r="I1244" s="1799"/>
      <c r="J1244" s="94" t="s">
        <v>70</v>
      </c>
      <c r="K1244" s="917"/>
      <c r="L1244" s="159" t="s">
        <v>5638</v>
      </c>
    </row>
    <row r="1245" spans="2:12" hidden="1" x14ac:dyDescent="0.3">
      <c r="B1245" s="7">
        <f t="shared" si="19"/>
        <v>1241</v>
      </c>
      <c r="C1245" s="113" t="s">
        <v>3186</v>
      </c>
      <c r="D1245" s="170" t="s">
        <v>3226</v>
      </c>
      <c r="E1245" s="192">
        <v>44069</v>
      </c>
      <c r="F1245" s="50">
        <v>166</v>
      </c>
      <c r="G1245" s="407"/>
      <c r="H1245" s="117"/>
      <c r="I1245" s="1799"/>
      <c r="J1245" s="94" t="s">
        <v>70</v>
      </c>
      <c r="K1245" s="917" t="s">
        <v>3227</v>
      </c>
      <c r="L1245" s="159" t="s">
        <v>5638</v>
      </c>
    </row>
    <row r="1246" spans="2:12" hidden="1" x14ac:dyDescent="0.3">
      <c r="B1246" s="7">
        <f t="shared" si="19"/>
        <v>1242</v>
      </c>
      <c r="C1246" s="113" t="s">
        <v>3187</v>
      </c>
      <c r="D1246" s="170" t="s">
        <v>3226</v>
      </c>
      <c r="E1246" s="192">
        <v>44069</v>
      </c>
      <c r="F1246" s="50">
        <v>166</v>
      </c>
      <c r="G1246" s="407"/>
      <c r="H1246" s="117"/>
      <c r="I1246" s="1799"/>
      <c r="J1246" s="94" t="s">
        <v>70</v>
      </c>
      <c r="K1246" s="917" t="s">
        <v>3227</v>
      </c>
      <c r="L1246" s="159" t="s">
        <v>5638</v>
      </c>
    </row>
    <row r="1247" spans="2:12" hidden="1" x14ac:dyDescent="0.3">
      <c r="B1247" s="7">
        <f t="shared" si="19"/>
        <v>1243</v>
      </c>
      <c r="C1247" s="113" t="s">
        <v>3188</v>
      </c>
      <c r="D1247" s="170" t="s">
        <v>3226</v>
      </c>
      <c r="E1247" s="192">
        <v>44069</v>
      </c>
      <c r="F1247" s="50">
        <v>166</v>
      </c>
      <c r="G1247" s="407"/>
      <c r="H1247" s="117"/>
      <c r="I1247" s="1799"/>
      <c r="J1247" s="94" t="s">
        <v>70</v>
      </c>
      <c r="K1247" s="917" t="s">
        <v>3227</v>
      </c>
      <c r="L1247" s="159" t="s">
        <v>5638</v>
      </c>
    </row>
    <row r="1248" spans="2:12" hidden="1" x14ac:dyDescent="0.3">
      <c r="B1248" s="7">
        <f t="shared" si="19"/>
        <v>1244</v>
      </c>
      <c r="C1248" s="113" t="s">
        <v>3189</v>
      </c>
      <c r="D1248" s="170" t="s">
        <v>3226</v>
      </c>
      <c r="E1248" s="192">
        <v>44069</v>
      </c>
      <c r="F1248" s="50">
        <v>166</v>
      </c>
      <c r="G1248" s="407"/>
      <c r="H1248" s="117"/>
      <c r="I1248" s="1799"/>
      <c r="J1248" s="94" t="s">
        <v>70</v>
      </c>
      <c r="K1248" s="917" t="s">
        <v>3227</v>
      </c>
      <c r="L1248" s="159" t="s">
        <v>5638</v>
      </c>
    </row>
    <row r="1249" spans="2:12" hidden="1" x14ac:dyDescent="0.3">
      <c r="B1249" s="7">
        <f t="shared" si="19"/>
        <v>1245</v>
      </c>
      <c r="C1249" s="113" t="s">
        <v>3190</v>
      </c>
      <c r="D1249" s="170" t="s">
        <v>3226</v>
      </c>
      <c r="E1249" s="192">
        <v>44069</v>
      </c>
      <c r="F1249" s="50">
        <v>166</v>
      </c>
      <c r="G1249" s="407"/>
      <c r="H1249" s="117"/>
      <c r="I1249" s="1799"/>
      <c r="J1249" s="94" t="s">
        <v>70</v>
      </c>
      <c r="K1249" s="917" t="s">
        <v>3227</v>
      </c>
      <c r="L1249" s="159" t="s">
        <v>5638</v>
      </c>
    </row>
    <row r="1250" spans="2:12" hidden="1" x14ac:dyDescent="0.3">
      <c r="B1250" s="7">
        <f t="shared" si="19"/>
        <v>1246</v>
      </c>
      <c r="C1250" s="113" t="s">
        <v>3191</v>
      </c>
      <c r="D1250" s="170" t="s">
        <v>3226</v>
      </c>
      <c r="E1250" s="192">
        <v>44069</v>
      </c>
      <c r="F1250" s="50">
        <v>166</v>
      </c>
      <c r="G1250" s="407"/>
      <c r="H1250" s="117"/>
      <c r="I1250" s="1799"/>
      <c r="J1250" s="94" t="s">
        <v>70</v>
      </c>
      <c r="K1250" s="917" t="s">
        <v>3227</v>
      </c>
      <c r="L1250" s="159" t="s">
        <v>5638</v>
      </c>
    </row>
    <row r="1251" spans="2:12" hidden="1" x14ac:dyDescent="0.3">
      <c r="B1251" s="7">
        <f t="shared" si="19"/>
        <v>1247</v>
      </c>
      <c r="C1251" s="113" t="s">
        <v>3192</v>
      </c>
      <c r="D1251" s="170" t="s">
        <v>3226</v>
      </c>
      <c r="E1251" s="192">
        <v>44069</v>
      </c>
      <c r="F1251" s="50">
        <v>166</v>
      </c>
      <c r="G1251" s="407"/>
      <c r="H1251" s="117"/>
      <c r="I1251" s="1799"/>
      <c r="J1251" s="94" t="s">
        <v>70</v>
      </c>
      <c r="K1251" s="917" t="s">
        <v>3227</v>
      </c>
      <c r="L1251" s="159" t="s">
        <v>5638</v>
      </c>
    </row>
    <row r="1252" spans="2:12" hidden="1" x14ac:dyDescent="0.3">
      <c r="B1252" s="7">
        <f t="shared" si="19"/>
        <v>1248</v>
      </c>
      <c r="C1252" s="113" t="s">
        <v>3193</v>
      </c>
      <c r="D1252" s="170" t="s">
        <v>3226</v>
      </c>
      <c r="E1252" s="192">
        <v>44069</v>
      </c>
      <c r="F1252" s="50">
        <v>166</v>
      </c>
      <c r="G1252" s="407"/>
      <c r="H1252" s="117"/>
      <c r="I1252" s="1799"/>
      <c r="J1252" s="94" t="s">
        <v>70</v>
      </c>
      <c r="K1252" s="917" t="s">
        <v>3227</v>
      </c>
      <c r="L1252" s="159" t="s">
        <v>5638</v>
      </c>
    </row>
    <row r="1253" spans="2:12" hidden="1" x14ac:dyDescent="0.3">
      <c r="B1253" s="7">
        <f t="shared" si="19"/>
        <v>1249</v>
      </c>
      <c r="C1253" s="113" t="s">
        <v>3194</v>
      </c>
      <c r="D1253" s="170" t="s">
        <v>3226</v>
      </c>
      <c r="E1253" s="192">
        <v>44069</v>
      </c>
      <c r="F1253" s="50">
        <v>166</v>
      </c>
      <c r="G1253" s="407"/>
      <c r="H1253" s="117"/>
      <c r="I1253" s="1799"/>
      <c r="J1253" s="94" t="s">
        <v>70</v>
      </c>
      <c r="K1253" s="917" t="s">
        <v>3227</v>
      </c>
      <c r="L1253" s="159" t="s">
        <v>5638</v>
      </c>
    </row>
    <row r="1254" spans="2:12" hidden="1" x14ac:dyDescent="0.3">
      <c r="B1254" s="7">
        <f t="shared" si="19"/>
        <v>1250</v>
      </c>
      <c r="C1254" s="113" t="s">
        <v>3195</v>
      </c>
      <c r="D1254" s="170" t="s">
        <v>3226</v>
      </c>
      <c r="E1254" s="192">
        <v>44069</v>
      </c>
      <c r="F1254" s="50">
        <v>166</v>
      </c>
      <c r="G1254" s="407"/>
      <c r="H1254" s="117"/>
      <c r="I1254" s="1799"/>
      <c r="J1254" s="94" t="s">
        <v>70</v>
      </c>
      <c r="K1254" s="917" t="s">
        <v>3227</v>
      </c>
      <c r="L1254" s="159" t="s">
        <v>5638</v>
      </c>
    </row>
    <row r="1255" spans="2:12" hidden="1" x14ac:dyDescent="0.3">
      <c r="B1255" s="7">
        <f t="shared" si="19"/>
        <v>1251</v>
      </c>
      <c r="C1255" s="113" t="s">
        <v>3196</v>
      </c>
      <c r="D1255" s="170" t="s">
        <v>3226</v>
      </c>
      <c r="E1255" s="192">
        <v>44069</v>
      </c>
      <c r="F1255" s="50">
        <v>166</v>
      </c>
      <c r="G1255" s="407"/>
      <c r="H1255" s="117"/>
      <c r="I1255" s="1799"/>
      <c r="J1255" s="94" t="s">
        <v>70</v>
      </c>
      <c r="K1255" s="917" t="s">
        <v>3227</v>
      </c>
      <c r="L1255" s="159" t="s">
        <v>5638</v>
      </c>
    </row>
    <row r="1256" spans="2:12" hidden="1" x14ac:dyDescent="0.3">
      <c r="B1256" s="7">
        <f t="shared" si="19"/>
        <v>1252</v>
      </c>
      <c r="C1256" s="113" t="s">
        <v>3197</v>
      </c>
      <c r="D1256" s="170" t="s">
        <v>3226</v>
      </c>
      <c r="E1256" s="192">
        <v>44069</v>
      </c>
      <c r="F1256" s="50">
        <v>166</v>
      </c>
      <c r="G1256" s="407"/>
      <c r="H1256" s="117"/>
      <c r="I1256" s="1799"/>
      <c r="J1256" s="94" t="s">
        <v>70</v>
      </c>
      <c r="K1256" s="917" t="s">
        <v>3227</v>
      </c>
      <c r="L1256" s="159" t="s">
        <v>5638</v>
      </c>
    </row>
    <row r="1257" spans="2:12" hidden="1" x14ac:dyDescent="0.3">
      <c r="B1257" s="7">
        <f t="shared" si="19"/>
        <v>1253</v>
      </c>
      <c r="C1257" s="113" t="s">
        <v>3198</v>
      </c>
      <c r="D1257" s="170" t="s">
        <v>3226</v>
      </c>
      <c r="E1257" s="192">
        <v>44069</v>
      </c>
      <c r="F1257" s="50">
        <v>166</v>
      </c>
      <c r="G1257" s="407"/>
      <c r="H1257" s="117"/>
      <c r="I1257" s="1799"/>
      <c r="J1257" s="94" t="s">
        <v>70</v>
      </c>
      <c r="K1257" s="917" t="s">
        <v>3227</v>
      </c>
      <c r="L1257" s="159" t="s">
        <v>5638</v>
      </c>
    </row>
    <row r="1258" spans="2:12" hidden="1" x14ac:dyDescent="0.3">
      <c r="B1258" s="7">
        <f t="shared" si="19"/>
        <v>1254</v>
      </c>
      <c r="C1258" s="113" t="s">
        <v>3199</v>
      </c>
      <c r="D1258" s="170" t="s">
        <v>3226</v>
      </c>
      <c r="E1258" s="192">
        <v>44069</v>
      </c>
      <c r="F1258" s="50">
        <v>166</v>
      </c>
      <c r="G1258" s="407"/>
      <c r="H1258" s="117"/>
      <c r="I1258" s="1799"/>
      <c r="J1258" s="94" t="s">
        <v>70</v>
      </c>
      <c r="K1258" s="917" t="s">
        <v>3227</v>
      </c>
      <c r="L1258" s="159" t="s">
        <v>5638</v>
      </c>
    </row>
    <row r="1259" spans="2:12" hidden="1" x14ac:dyDescent="0.3">
      <c r="B1259" s="7">
        <f t="shared" si="19"/>
        <v>1255</v>
      </c>
      <c r="C1259" s="113" t="s">
        <v>3200</v>
      </c>
      <c r="D1259" s="170" t="s">
        <v>3226</v>
      </c>
      <c r="E1259" s="192">
        <v>44069</v>
      </c>
      <c r="F1259" s="50">
        <v>166</v>
      </c>
      <c r="G1259" s="407"/>
      <c r="H1259" s="117"/>
      <c r="I1259" s="1799"/>
      <c r="J1259" s="94" t="s">
        <v>70</v>
      </c>
      <c r="K1259" s="917" t="s">
        <v>3227</v>
      </c>
      <c r="L1259" s="159" t="s">
        <v>5638</v>
      </c>
    </row>
    <row r="1260" spans="2:12" hidden="1" x14ac:dyDescent="0.3">
      <c r="B1260" s="7">
        <f t="shared" si="19"/>
        <v>1256</v>
      </c>
      <c r="C1260" s="113" t="s">
        <v>3201</v>
      </c>
      <c r="D1260" s="170" t="s">
        <v>3226</v>
      </c>
      <c r="E1260" s="192">
        <v>44069</v>
      </c>
      <c r="F1260" s="50">
        <v>166</v>
      </c>
      <c r="G1260" s="407"/>
      <c r="H1260" s="117"/>
      <c r="I1260" s="1799"/>
      <c r="J1260" s="94" t="s">
        <v>70</v>
      </c>
      <c r="K1260" s="917" t="s">
        <v>3227</v>
      </c>
      <c r="L1260" s="159" t="s">
        <v>5638</v>
      </c>
    </row>
    <row r="1261" spans="2:12" hidden="1" x14ac:dyDescent="0.3">
      <c r="B1261" s="7">
        <f t="shared" si="19"/>
        <v>1257</v>
      </c>
      <c r="C1261" s="113" t="s">
        <v>3202</v>
      </c>
      <c r="D1261" s="170" t="s">
        <v>3226</v>
      </c>
      <c r="E1261" s="192">
        <v>44069</v>
      </c>
      <c r="F1261" s="50">
        <v>166</v>
      </c>
      <c r="G1261" s="407"/>
      <c r="H1261" s="117"/>
      <c r="I1261" s="1799"/>
      <c r="J1261" s="94" t="s">
        <v>70</v>
      </c>
      <c r="K1261" s="917" t="s">
        <v>3227</v>
      </c>
      <c r="L1261" s="159" t="s">
        <v>5638</v>
      </c>
    </row>
    <row r="1262" spans="2:12" hidden="1" x14ac:dyDescent="0.3">
      <c r="B1262" s="7">
        <f t="shared" si="19"/>
        <v>1258</v>
      </c>
      <c r="C1262" s="113" t="s">
        <v>3203</v>
      </c>
      <c r="D1262" s="170" t="s">
        <v>3226</v>
      </c>
      <c r="E1262" s="192">
        <v>44069</v>
      </c>
      <c r="F1262" s="50">
        <v>166</v>
      </c>
      <c r="G1262" s="407"/>
      <c r="H1262" s="117"/>
      <c r="I1262" s="1799"/>
      <c r="J1262" s="94" t="s">
        <v>70</v>
      </c>
      <c r="K1262" s="917" t="s">
        <v>3227</v>
      </c>
      <c r="L1262" s="159" t="s">
        <v>5638</v>
      </c>
    </row>
    <row r="1263" spans="2:12" hidden="1" x14ac:dyDescent="0.3">
      <c r="B1263" s="7">
        <f t="shared" si="19"/>
        <v>1259</v>
      </c>
      <c r="C1263" s="113" t="s">
        <v>3204</v>
      </c>
      <c r="D1263" s="170" t="s">
        <v>3226</v>
      </c>
      <c r="E1263" s="192">
        <v>44069</v>
      </c>
      <c r="F1263" s="50">
        <v>166</v>
      </c>
      <c r="G1263" s="407"/>
      <c r="H1263" s="117"/>
      <c r="I1263" s="1799"/>
      <c r="J1263" s="94" t="s">
        <v>70</v>
      </c>
      <c r="K1263" s="917" t="s">
        <v>3227</v>
      </c>
      <c r="L1263" s="159" t="s">
        <v>5638</v>
      </c>
    </row>
    <row r="1264" spans="2:12" hidden="1" x14ac:dyDescent="0.3">
      <c r="B1264" s="7">
        <f t="shared" si="19"/>
        <v>1260</v>
      </c>
      <c r="C1264" s="113" t="s">
        <v>3205</v>
      </c>
      <c r="D1264" s="170" t="s">
        <v>3226</v>
      </c>
      <c r="E1264" s="192">
        <v>44069</v>
      </c>
      <c r="F1264" s="50">
        <v>166</v>
      </c>
      <c r="G1264" s="407"/>
      <c r="H1264" s="117"/>
      <c r="I1264" s="1799"/>
      <c r="J1264" s="94" t="s">
        <v>70</v>
      </c>
      <c r="K1264" s="917" t="s">
        <v>3227</v>
      </c>
      <c r="L1264" s="159" t="s">
        <v>5638</v>
      </c>
    </row>
    <row r="1265" spans="2:12" hidden="1" x14ac:dyDescent="0.3">
      <c r="B1265" s="7">
        <f t="shared" si="19"/>
        <v>1261</v>
      </c>
      <c r="C1265" s="113" t="s">
        <v>3206</v>
      </c>
      <c r="D1265" s="170" t="s">
        <v>3226</v>
      </c>
      <c r="E1265" s="192">
        <v>44069</v>
      </c>
      <c r="F1265" s="50">
        <v>166</v>
      </c>
      <c r="G1265" s="407"/>
      <c r="H1265" s="117"/>
      <c r="I1265" s="1799"/>
      <c r="J1265" s="94" t="s">
        <v>70</v>
      </c>
      <c r="K1265" s="917" t="s">
        <v>3227</v>
      </c>
      <c r="L1265" s="159" t="s">
        <v>5638</v>
      </c>
    </row>
    <row r="1266" spans="2:12" hidden="1" x14ac:dyDescent="0.3">
      <c r="B1266" s="7">
        <f t="shared" si="19"/>
        <v>1262</v>
      </c>
      <c r="C1266" s="113" t="s">
        <v>3207</v>
      </c>
      <c r="D1266" s="170" t="s">
        <v>3226</v>
      </c>
      <c r="E1266" s="192">
        <v>44069</v>
      </c>
      <c r="F1266" s="50">
        <v>166</v>
      </c>
      <c r="G1266" s="407"/>
      <c r="H1266" s="117"/>
      <c r="I1266" s="1799"/>
      <c r="J1266" s="94" t="s">
        <v>70</v>
      </c>
      <c r="K1266" s="917" t="s">
        <v>3227</v>
      </c>
      <c r="L1266" s="159" t="s">
        <v>5638</v>
      </c>
    </row>
    <row r="1267" spans="2:12" hidden="1" x14ac:dyDescent="0.3">
      <c r="B1267" s="7">
        <f t="shared" si="19"/>
        <v>1263</v>
      </c>
      <c r="C1267" s="113" t="s">
        <v>3208</v>
      </c>
      <c r="D1267" s="170" t="s">
        <v>3226</v>
      </c>
      <c r="E1267" s="192">
        <v>44069</v>
      </c>
      <c r="F1267" s="50">
        <v>166</v>
      </c>
      <c r="G1267" s="407"/>
      <c r="H1267" s="117"/>
      <c r="I1267" s="1799"/>
      <c r="J1267" s="94" t="s">
        <v>70</v>
      </c>
      <c r="K1267" s="917" t="s">
        <v>3227</v>
      </c>
      <c r="L1267" s="159" t="s">
        <v>5638</v>
      </c>
    </row>
    <row r="1268" spans="2:12" hidden="1" x14ac:dyDescent="0.3">
      <c r="B1268" s="7">
        <f t="shared" si="19"/>
        <v>1264</v>
      </c>
      <c r="C1268" s="113" t="s">
        <v>3209</v>
      </c>
      <c r="D1268" s="170" t="s">
        <v>3226</v>
      </c>
      <c r="E1268" s="192">
        <v>44069</v>
      </c>
      <c r="F1268" s="50">
        <v>166</v>
      </c>
      <c r="G1268" s="407"/>
      <c r="H1268" s="117"/>
      <c r="I1268" s="1799"/>
      <c r="J1268" s="94" t="s">
        <v>70</v>
      </c>
      <c r="K1268" s="917" t="s">
        <v>3227</v>
      </c>
      <c r="L1268" s="159" t="s">
        <v>5638</v>
      </c>
    </row>
    <row r="1269" spans="2:12" hidden="1" x14ac:dyDescent="0.3">
      <c r="B1269" s="7">
        <f t="shared" si="19"/>
        <v>1265</v>
      </c>
      <c r="C1269" s="113" t="s">
        <v>3210</v>
      </c>
      <c r="D1269" s="170" t="s">
        <v>3226</v>
      </c>
      <c r="E1269" s="192">
        <v>44069</v>
      </c>
      <c r="F1269" s="50">
        <v>166</v>
      </c>
      <c r="G1269" s="407"/>
      <c r="H1269" s="117"/>
      <c r="I1269" s="1799"/>
      <c r="J1269" s="94" t="s">
        <v>70</v>
      </c>
      <c r="K1269" s="917" t="s">
        <v>3227</v>
      </c>
      <c r="L1269" s="159" t="s">
        <v>5638</v>
      </c>
    </row>
    <row r="1270" spans="2:12" hidden="1" x14ac:dyDescent="0.3">
      <c r="B1270" s="7">
        <f t="shared" si="19"/>
        <v>1266</v>
      </c>
      <c r="C1270" s="113" t="s">
        <v>3211</v>
      </c>
      <c r="D1270" s="170" t="s">
        <v>3226</v>
      </c>
      <c r="E1270" s="192">
        <v>44069</v>
      </c>
      <c r="F1270" s="50">
        <v>166</v>
      </c>
      <c r="G1270" s="407"/>
      <c r="H1270" s="117"/>
      <c r="I1270" s="1799"/>
      <c r="J1270" s="94" t="s">
        <v>70</v>
      </c>
      <c r="K1270" s="917" t="s">
        <v>3227</v>
      </c>
      <c r="L1270" s="159" t="s">
        <v>5638</v>
      </c>
    </row>
    <row r="1271" spans="2:12" hidden="1" x14ac:dyDescent="0.3">
      <c r="B1271" s="7">
        <f t="shared" si="19"/>
        <v>1267</v>
      </c>
      <c r="C1271" s="113" t="s">
        <v>3212</v>
      </c>
      <c r="D1271" s="170" t="s">
        <v>3226</v>
      </c>
      <c r="E1271" s="192">
        <v>44069</v>
      </c>
      <c r="F1271" s="50">
        <v>166</v>
      </c>
      <c r="G1271" s="407"/>
      <c r="H1271" s="117"/>
      <c r="I1271" s="1799"/>
      <c r="J1271" s="94" t="s">
        <v>70</v>
      </c>
      <c r="K1271" s="917" t="s">
        <v>3227</v>
      </c>
      <c r="L1271" s="159" t="s">
        <v>5638</v>
      </c>
    </row>
    <row r="1272" spans="2:12" hidden="1" x14ac:dyDescent="0.3">
      <c r="B1272" s="7">
        <f t="shared" si="19"/>
        <v>1268</v>
      </c>
      <c r="C1272" s="113" t="s">
        <v>3213</v>
      </c>
      <c r="D1272" s="170" t="s">
        <v>3226</v>
      </c>
      <c r="E1272" s="192">
        <v>44069</v>
      </c>
      <c r="F1272" s="50">
        <v>166</v>
      </c>
      <c r="G1272" s="407"/>
      <c r="H1272" s="117"/>
      <c r="I1272" s="1799"/>
      <c r="J1272" s="94" t="s">
        <v>70</v>
      </c>
      <c r="K1272" s="917" t="s">
        <v>3227</v>
      </c>
      <c r="L1272" s="159" t="s">
        <v>5638</v>
      </c>
    </row>
    <row r="1273" spans="2:12" hidden="1" x14ac:dyDescent="0.3">
      <c r="B1273" s="7">
        <f t="shared" si="19"/>
        <v>1269</v>
      </c>
      <c r="C1273" s="113" t="s">
        <v>3214</v>
      </c>
      <c r="D1273" s="170" t="s">
        <v>3226</v>
      </c>
      <c r="E1273" s="192">
        <v>44069</v>
      </c>
      <c r="F1273" s="50">
        <v>166</v>
      </c>
      <c r="G1273" s="407"/>
      <c r="H1273" s="117"/>
      <c r="I1273" s="1799"/>
      <c r="J1273" s="94" t="s">
        <v>70</v>
      </c>
      <c r="K1273" s="917" t="s">
        <v>3227</v>
      </c>
      <c r="L1273" s="159" t="s">
        <v>5638</v>
      </c>
    </row>
    <row r="1274" spans="2:12" hidden="1" x14ac:dyDescent="0.3">
      <c r="B1274" s="7">
        <f t="shared" si="19"/>
        <v>1270</v>
      </c>
      <c r="C1274" s="113" t="s">
        <v>3215</v>
      </c>
      <c r="D1274" s="170" t="s">
        <v>3226</v>
      </c>
      <c r="E1274" s="192">
        <v>44069</v>
      </c>
      <c r="F1274" s="50">
        <v>166</v>
      </c>
      <c r="G1274" s="407"/>
      <c r="H1274" s="117"/>
      <c r="I1274" s="1799"/>
      <c r="J1274" s="94" t="s">
        <v>70</v>
      </c>
      <c r="K1274" s="917" t="s">
        <v>3227</v>
      </c>
      <c r="L1274" s="159" t="s">
        <v>5638</v>
      </c>
    </row>
    <row r="1275" spans="2:12" hidden="1" x14ac:dyDescent="0.3">
      <c r="B1275" s="7">
        <f t="shared" si="19"/>
        <v>1271</v>
      </c>
      <c r="C1275" s="113" t="s">
        <v>3216</v>
      </c>
      <c r="D1275" s="170" t="s">
        <v>3226</v>
      </c>
      <c r="E1275" s="192">
        <v>44069</v>
      </c>
      <c r="F1275" s="50">
        <v>166</v>
      </c>
      <c r="G1275" s="407"/>
      <c r="H1275" s="117"/>
      <c r="I1275" s="1799"/>
      <c r="J1275" s="94" t="s">
        <v>70</v>
      </c>
      <c r="K1275" s="917" t="s">
        <v>3227</v>
      </c>
      <c r="L1275" s="159" t="s">
        <v>5638</v>
      </c>
    </row>
    <row r="1276" spans="2:12" hidden="1" x14ac:dyDescent="0.3">
      <c r="B1276" s="7">
        <f t="shared" si="19"/>
        <v>1272</v>
      </c>
      <c r="C1276" s="113" t="s">
        <v>3217</v>
      </c>
      <c r="D1276" s="170" t="s">
        <v>3226</v>
      </c>
      <c r="E1276" s="192">
        <v>44069</v>
      </c>
      <c r="F1276" s="50">
        <v>166</v>
      </c>
      <c r="G1276" s="407"/>
      <c r="H1276" s="117"/>
      <c r="I1276" s="1799"/>
      <c r="J1276" s="94" t="s">
        <v>70</v>
      </c>
      <c r="K1276" s="917" t="s">
        <v>3227</v>
      </c>
      <c r="L1276" s="159" t="s">
        <v>5638</v>
      </c>
    </row>
    <row r="1277" spans="2:12" hidden="1" x14ac:dyDescent="0.3">
      <c r="B1277" s="7">
        <f t="shared" si="19"/>
        <v>1273</v>
      </c>
      <c r="C1277" s="113" t="s">
        <v>3218</v>
      </c>
      <c r="D1277" s="170" t="s">
        <v>3226</v>
      </c>
      <c r="E1277" s="192">
        <v>44069</v>
      </c>
      <c r="F1277" s="50">
        <v>166</v>
      </c>
      <c r="G1277" s="407"/>
      <c r="H1277" s="117"/>
      <c r="I1277" s="1799"/>
      <c r="J1277" s="94" t="s">
        <v>70</v>
      </c>
      <c r="K1277" s="917" t="s">
        <v>3227</v>
      </c>
      <c r="L1277" s="159" t="s">
        <v>5638</v>
      </c>
    </row>
    <row r="1278" spans="2:12" hidden="1" x14ac:dyDescent="0.3">
      <c r="B1278" s="7">
        <f t="shared" si="19"/>
        <v>1274</v>
      </c>
      <c r="C1278" s="113" t="s">
        <v>3219</v>
      </c>
      <c r="D1278" s="170" t="s">
        <v>3226</v>
      </c>
      <c r="E1278" s="192">
        <v>44069</v>
      </c>
      <c r="F1278" s="50">
        <v>166</v>
      </c>
      <c r="G1278" s="407"/>
      <c r="H1278" s="117"/>
      <c r="I1278" s="1799"/>
      <c r="J1278" s="94" t="s">
        <v>70</v>
      </c>
      <c r="K1278" s="917" t="s">
        <v>3227</v>
      </c>
      <c r="L1278" s="159" t="s">
        <v>5638</v>
      </c>
    </row>
    <row r="1279" spans="2:12" hidden="1" x14ac:dyDescent="0.3">
      <c r="B1279" s="7">
        <f t="shared" si="19"/>
        <v>1275</v>
      </c>
      <c r="C1279" s="113" t="s">
        <v>3220</v>
      </c>
      <c r="D1279" s="170" t="s">
        <v>3226</v>
      </c>
      <c r="E1279" s="192">
        <v>44069</v>
      </c>
      <c r="F1279" s="50">
        <v>166</v>
      </c>
      <c r="G1279" s="407"/>
      <c r="H1279" s="117"/>
      <c r="I1279" s="1799"/>
      <c r="J1279" s="94" t="s">
        <v>70</v>
      </c>
      <c r="K1279" s="917" t="s">
        <v>3227</v>
      </c>
      <c r="L1279" s="159" t="s">
        <v>5638</v>
      </c>
    </row>
    <row r="1280" spans="2:12" hidden="1" x14ac:dyDescent="0.3">
      <c r="B1280" s="7">
        <f t="shared" si="19"/>
        <v>1276</v>
      </c>
      <c r="C1280" s="113" t="s">
        <v>3221</v>
      </c>
      <c r="D1280" s="170" t="s">
        <v>3226</v>
      </c>
      <c r="E1280" s="192">
        <v>44069</v>
      </c>
      <c r="F1280" s="50">
        <v>166</v>
      </c>
      <c r="G1280" s="407"/>
      <c r="H1280" s="117"/>
      <c r="I1280" s="1799"/>
      <c r="J1280" s="94" t="s">
        <v>70</v>
      </c>
      <c r="K1280" s="917" t="s">
        <v>3227</v>
      </c>
      <c r="L1280" s="159" t="s">
        <v>5638</v>
      </c>
    </row>
    <row r="1281" spans="2:12" hidden="1" x14ac:dyDescent="0.3">
      <c r="B1281" s="7">
        <f t="shared" si="19"/>
        <v>1277</v>
      </c>
      <c r="C1281" s="113" t="s">
        <v>3222</v>
      </c>
      <c r="D1281" s="170" t="s">
        <v>3226</v>
      </c>
      <c r="E1281" s="192">
        <v>44069</v>
      </c>
      <c r="F1281" s="50">
        <v>166</v>
      </c>
      <c r="G1281" s="407"/>
      <c r="H1281" s="117"/>
      <c r="I1281" s="1799"/>
      <c r="J1281" s="94" t="s">
        <v>70</v>
      </c>
      <c r="K1281" s="917" t="s">
        <v>3227</v>
      </c>
      <c r="L1281" s="159" t="s">
        <v>5638</v>
      </c>
    </row>
    <row r="1282" spans="2:12" hidden="1" x14ac:dyDescent="0.3">
      <c r="B1282" s="7">
        <f t="shared" si="19"/>
        <v>1278</v>
      </c>
      <c r="C1282" s="113" t="s">
        <v>3223</v>
      </c>
      <c r="D1282" s="170" t="s">
        <v>3226</v>
      </c>
      <c r="E1282" s="192">
        <v>44069</v>
      </c>
      <c r="F1282" s="50">
        <v>166</v>
      </c>
      <c r="G1282" s="407"/>
      <c r="H1282" s="117"/>
      <c r="I1282" s="1799"/>
      <c r="J1282" s="94" t="s">
        <v>70</v>
      </c>
      <c r="K1282" s="917" t="s">
        <v>3227</v>
      </c>
      <c r="L1282" s="159" t="s">
        <v>5638</v>
      </c>
    </row>
    <row r="1283" spans="2:12" hidden="1" x14ac:dyDescent="0.3">
      <c r="B1283" s="7">
        <f t="shared" si="19"/>
        <v>1279</v>
      </c>
      <c r="C1283" s="113" t="s">
        <v>3224</v>
      </c>
      <c r="D1283" s="170" t="s">
        <v>3226</v>
      </c>
      <c r="E1283" s="192">
        <v>44069</v>
      </c>
      <c r="F1283" s="50">
        <v>166</v>
      </c>
      <c r="G1283" s="407"/>
      <c r="H1283" s="117"/>
      <c r="I1283" s="1799"/>
      <c r="J1283" s="94" t="s">
        <v>70</v>
      </c>
      <c r="K1283" s="917" t="s">
        <v>3227</v>
      </c>
      <c r="L1283" s="159" t="s">
        <v>5638</v>
      </c>
    </row>
    <row r="1284" spans="2:12" hidden="1" x14ac:dyDescent="0.3">
      <c r="B1284" s="7">
        <f t="shared" si="19"/>
        <v>1280</v>
      </c>
      <c r="C1284" s="113" t="s">
        <v>3225</v>
      </c>
      <c r="D1284" s="170" t="s">
        <v>3226</v>
      </c>
      <c r="E1284" s="192">
        <v>44069</v>
      </c>
      <c r="F1284" s="50">
        <v>166</v>
      </c>
      <c r="G1284" s="407"/>
      <c r="H1284" s="117"/>
      <c r="I1284" s="1799"/>
      <c r="J1284" s="94" t="s">
        <v>70</v>
      </c>
      <c r="K1284" s="917" t="s">
        <v>3227</v>
      </c>
      <c r="L1284" s="159" t="s">
        <v>5638</v>
      </c>
    </row>
    <row r="1285" spans="2:12" s="1597" customFormat="1" hidden="1" x14ac:dyDescent="0.3">
      <c r="B1285" s="7">
        <f t="shared" si="19"/>
        <v>1281</v>
      </c>
      <c r="C1285" s="1595" t="s">
        <v>4359</v>
      </c>
      <c r="D1285" s="1618" t="s">
        <v>3226</v>
      </c>
      <c r="E1285" s="1599"/>
      <c r="F1285" s="1601"/>
      <c r="G1285" s="1691"/>
      <c r="H1285" s="1594"/>
      <c r="I1285" s="1802"/>
      <c r="J1285" s="1659" t="s">
        <v>70</v>
      </c>
      <c r="K1285" s="2050" t="s">
        <v>4392</v>
      </c>
      <c r="L1285" s="1881" t="s">
        <v>5638</v>
      </c>
    </row>
    <row r="1286" spans="2:12" s="1597" customFormat="1" hidden="1" x14ac:dyDescent="0.3">
      <c r="B1286" s="7">
        <f t="shared" si="19"/>
        <v>1282</v>
      </c>
      <c r="C1286" s="1595" t="s">
        <v>4359</v>
      </c>
      <c r="D1286" s="1618" t="s">
        <v>3226</v>
      </c>
      <c r="E1286" s="1599"/>
      <c r="F1286" s="1601"/>
      <c r="G1286" s="1691"/>
      <c r="H1286" s="1594"/>
      <c r="I1286" s="1802"/>
      <c r="J1286" s="1659" t="s">
        <v>70</v>
      </c>
      <c r="K1286" s="2051"/>
      <c r="L1286" s="1881" t="s">
        <v>5638</v>
      </c>
    </row>
    <row r="1287" spans="2:12" s="1597" customFormat="1" hidden="1" x14ac:dyDescent="0.3">
      <c r="B1287" s="7">
        <f t="shared" ref="B1287:B1350" si="20">B1286+1</f>
        <v>1283</v>
      </c>
      <c r="C1287" s="1595" t="s">
        <v>4359</v>
      </c>
      <c r="D1287" s="1618" t="s">
        <v>3226</v>
      </c>
      <c r="E1287" s="1599"/>
      <c r="F1287" s="1601"/>
      <c r="G1287" s="1691"/>
      <c r="H1287" s="1594"/>
      <c r="I1287" s="1802"/>
      <c r="J1287" s="1659" t="s">
        <v>70</v>
      </c>
      <c r="K1287" s="2051"/>
      <c r="L1287" s="1881" t="s">
        <v>5638</v>
      </c>
    </row>
    <row r="1288" spans="2:12" s="1597" customFormat="1" hidden="1" x14ac:dyDescent="0.3">
      <c r="B1288" s="7">
        <f t="shared" si="20"/>
        <v>1284</v>
      </c>
      <c r="C1288" s="1595" t="s">
        <v>4359</v>
      </c>
      <c r="D1288" s="1618" t="s">
        <v>3226</v>
      </c>
      <c r="E1288" s="1599"/>
      <c r="F1288" s="1601"/>
      <c r="G1288" s="1691"/>
      <c r="H1288" s="1594"/>
      <c r="I1288" s="1802"/>
      <c r="J1288" s="1659" t="s">
        <v>70</v>
      </c>
      <c r="K1288" s="2051"/>
      <c r="L1288" s="1881" t="s">
        <v>5638</v>
      </c>
    </row>
    <row r="1289" spans="2:12" s="1597" customFormat="1" hidden="1" x14ac:dyDescent="0.3">
      <c r="B1289" s="7">
        <f t="shared" si="20"/>
        <v>1285</v>
      </c>
      <c r="C1289" s="1595" t="s">
        <v>4359</v>
      </c>
      <c r="D1289" s="1618" t="s">
        <v>3226</v>
      </c>
      <c r="E1289" s="1599"/>
      <c r="F1289" s="1601"/>
      <c r="G1289" s="1691"/>
      <c r="H1289" s="1594"/>
      <c r="I1289" s="1802"/>
      <c r="J1289" s="1659" t="s">
        <v>70</v>
      </c>
      <c r="K1289" s="2051"/>
      <c r="L1289" s="1881" t="s">
        <v>5638</v>
      </c>
    </row>
    <row r="1290" spans="2:12" s="1597" customFormat="1" hidden="1" x14ac:dyDescent="0.3">
      <c r="B1290" s="7">
        <f t="shared" si="20"/>
        <v>1286</v>
      </c>
      <c r="C1290" s="1595" t="s">
        <v>4359</v>
      </c>
      <c r="D1290" s="1618" t="s">
        <v>3226</v>
      </c>
      <c r="E1290" s="1599"/>
      <c r="F1290" s="1601"/>
      <c r="G1290" s="1691"/>
      <c r="H1290" s="1594"/>
      <c r="I1290" s="1802"/>
      <c r="J1290" s="1659" t="s">
        <v>70</v>
      </c>
      <c r="K1290" s="2051"/>
      <c r="L1290" s="1881" t="s">
        <v>5638</v>
      </c>
    </row>
    <row r="1291" spans="2:12" s="1597" customFormat="1" hidden="1" x14ac:dyDescent="0.3">
      <c r="B1291" s="7">
        <f t="shared" si="20"/>
        <v>1287</v>
      </c>
      <c r="C1291" s="1595" t="s">
        <v>4359</v>
      </c>
      <c r="D1291" s="1618" t="s">
        <v>3226</v>
      </c>
      <c r="E1291" s="1599"/>
      <c r="F1291" s="1601"/>
      <c r="G1291" s="1691"/>
      <c r="H1291" s="1594"/>
      <c r="I1291" s="1802"/>
      <c r="J1291" s="1659" t="s">
        <v>70</v>
      </c>
      <c r="K1291" s="2051"/>
      <c r="L1291" s="1881" t="s">
        <v>5638</v>
      </c>
    </row>
    <row r="1292" spans="2:12" s="1597" customFormat="1" hidden="1" x14ac:dyDescent="0.3">
      <c r="B1292" s="7">
        <f t="shared" si="20"/>
        <v>1288</v>
      </c>
      <c r="C1292" s="1595" t="s">
        <v>4359</v>
      </c>
      <c r="D1292" s="1618" t="s">
        <v>3226</v>
      </c>
      <c r="E1292" s="1599"/>
      <c r="F1292" s="1601"/>
      <c r="G1292" s="1691"/>
      <c r="H1292" s="1594"/>
      <c r="I1292" s="1802"/>
      <c r="J1292" s="1659" t="s">
        <v>70</v>
      </c>
      <c r="K1292" s="2051"/>
      <c r="L1292" s="1881" t="s">
        <v>5638</v>
      </c>
    </row>
    <row r="1293" spans="2:12" s="1597" customFormat="1" hidden="1" x14ac:dyDescent="0.3">
      <c r="B1293" s="7">
        <f t="shared" si="20"/>
        <v>1289</v>
      </c>
      <c r="C1293" s="1595" t="s">
        <v>4359</v>
      </c>
      <c r="D1293" s="1618" t="s">
        <v>3226</v>
      </c>
      <c r="E1293" s="1599"/>
      <c r="F1293" s="1601"/>
      <c r="G1293" s="1691"/>
      <c r="H1293" s="1594"/>
      <c r="I1293" s="1802"/>
      <c r="J1293" s="1659" t="s">
        <v>70</v>
      </c>
      <c r="K1293" s="2051"/>
      <c r="L1293" s="1881" t="s">
        <v>5638</v>
      </c>
    </row>
    <row r="1294" spans="2:12" s="1597" customFormat="1" hidden="1" x14ac:dyDescent="0.3">
      <c r="B1294" s="7">
        <f t="shared" si="20"/>
        <v>1290</v>
      </c>
      <c r="C1294" s="1595" t="s">
        <v>4359</v>
      </c>
      <c r="D1294" s="1618" t="s">
        <v>3226</v>
      </c>
      <c r="E1294" s="1599"/>
      <c r="F1294" s="1601"/>
      <c r="G1294" s="1691"/>
      <c r="H1294" s="1594"/>
      <c r="I1294" s="1802"/>
      <c r="J1294" s="1659" t="s">
        <v>70</v>
      </c>
      <c r="K1294" s="2051"/>
      <c r="L1294" s="1881" t="s">
        <v>5638</v>
      </c>
    </row>
    <row r="1295" spans="2:12" s="1597" customFormat="1" hidden="1" x14ac:dyDescent="0.3">
      <c r="B1295" s="7">
        <f t="shared" si="20"/>
        <v>1291</v>
      </c>
      <c r="C1295" s="1595" t="s">
        <v>4359</v>
      </c>
      <c r="D1295" s="1618" t="s">
        <v>3226</v>
      </c>
      <c r="E1295" s="1599"/>
      <c r="F1295" s="1601"/>
      <c r="G1295" s="1691"/>
      <c r="H1295" s="1594"/>
      <c r="I1295" s="1802"/>
      <c r="J1295" s="1659" t="s">
        <v>70</v>
      </c>
      <c r="K1295" s="2052"/>
      <c r="L1295" s="1881" t="s">
        <v>5638</v>
      </c>
    </row>
    <row r="1296" spans="2:12" s="1597" customFormat="1" hidden="1" x14ac:dyDescent="0.3">
      <c r="B1296" s="7">
        <f t="shared" si="20"/>
        <v>1292</v>
      </c>
      <c r="C1296" s="1595" t="s">
        <v>4359</v>
      </c>
      <c r="D1296" s="1618" t="s">
        <v>3226</v>
      </c>
      <c r="E1296" s="1599"/>
      <c r="F1296" s="1601"/>
      <c r="G1296" s="1691"/>
      <c r="H1296" s="1594"/>
      <c r="I1296" s="1802"/>
      <c r="J1296" s="1659" t="s">
        <v>70</v>
      </c>
      <c r="K1296" s="2050" t="s">
        <v>4393</v>
      </c>
      <c r="L1296" s="1881" t="s">
        <v>5638</v>
      </c>
    </row>
    <row r="1297" spans="2:13" s="1597" customFormat="1" hidden="1" x14ac:dyDescent="0.3">
      <c r="B1297" s="7">
        <f t="shared" si="20"/>
        <v>1293</v>
      </c>
      <c r="C1297" s="1595" t="s">
        <v>4359</v>
      </c>
      <c r="D1297" s="1618" t="s">
        <v>3226</v>
      </c>
      <c r="E1297" s="1599"/>
      <c r="F1297" s="1601"/>
      <c r="G1297" s="1691"/>
      <c r="H1297" s="1594"/>
      <c r="I1297" s="1802"/>
      <c r="J1297" s="1659" t="s">
        <v>70</v>
      </c>
      <c r="K1297" s="2051"/>
      <c r="L1297" s="1881" t="s">
        <v>5638</v>
      </c>
    </row>
    <row r="1298" spans="2:13" s="1597" customFormat="1" hidden="1" x14ac:dyDescent="0.3">
      <c r="B1298" s="7">
        <f t="shared" si="20"/>
        <v>1294</v>
      </c>
      <c r="C1298" s="1595" t="s">
        <v>4359</v>
      </c>
      <c r="D1298" s="1618" t="s">
        <v>3226</v>
      </c>
      <c r="E1298" s="1599"/>
      <c r="F1298" s="1601"/>
      <c r="G1298" s="1691"/>
      <c r="H1298" s="1594"/>
      <c r="I1298" s="1802"/>
      <c r="J1298" s="1659" t="s">
        <v>70</v>
      </c>
      <c r="K1298" s="2052"/>
      <c r="L1298" s="1881" t="s">
        <v>5638</v>
      </c>
    </row>
    <row r="1299" spans="2:13" hidden="1" x14ac:dyDescent="0.3">
      <c r="B1299" s="7">
        <f t="shared" si="20"/>
        <v>1295</v>
      </c>
      <c r="C1299" s="99" t="s">
        <v>2798</v>
      </c>
      <c r="D1299" s="20" t="s">
        <v>65</v>
      </c>
      <c r="E1299" s="1812">
        <v>41614</v>
      </c>
      <c r="F1299" s="1820">
        <v>80</v>
      </c>
      <c r="G1299" s="98"/>
      <c r="H1299" s="119"/>
      <c r="I1299" s="94"/>
      <c r="J1299" s="94" t="s">
        <v>70</v>
      </c>
      <c r="K1299" s="50"/>
      <c r="L1299" s="159" t="s">
        <v>5638</v>
      </c>
    </row>
    <row r="1300" spans="2:13" hidden="1" x14ac:dyDescent="0.3">
      <c r="B1300" s="7">
        <f t="shared" si="20"/>
        <v>1296</v>
      </c>
      <c r="C1300" s="116" t="s">
        <v>1277</v>
      </c>
      <c r="D1300" s="122" t="s">
        <v>1076</v>
      </c>
      <c r="E1300" s="1815">
        <v>42947</v>
      </c>
      <c r="F1300" s="118">
        <v>76</v>
      </c>
      <c r="G1300" s="63"/>
      <c r="H1300" s="360"/>
      <c r="I1300" s="7" t="s">
        <v>3114</v>
      </c>
      <c r="J1300" s="7" t="s">
        <v>540</v>
      </c>
      <c r="K1300" s="64"/>
      <c r="L1300" s="159" t="s">
        <v>5638</v>
      </c>
    </row>
    <row r="1301" spans="2:13" hidden="1" x14ac:dyDescent="0.3">
      <c r="B1301" s="7">
        <f t="shared" si="20"/>
        <v>1297</v>
      </c>
      <c r="C1301" s="113" t="s">
        <v>4394</v>
      </c>
      <c r="D1301" s="170" t="s">
        <v>4395</v>
      </c>
      <c r="E1301" s="192"/>
      <c r="F1301" s="50"/>
      <c r="G1301" s="407"/>
      <c r="H1301" s="117"/>
      <c r="I1301" s="1799"/>
      <c r="J1301" s="94" t="s">
        <v>70</v>
      </c>
      <c r="K1301" s="1818"/>
      <c r="L1301" s="159" t="s">
        <v>5638</v>
      </c>
    </row>
    <row r="1302" spans="2:13" hidden="1" x14ac:dyDescent="0.3">
      <c r="B1302" s="7">
        <f t="shared" si="20"/>
        <v>1298</v>
      </c>
      <c r="C1302" s="113" t="s">
        <v>429</v>
      </c>
      <c r="D1302" s="170" t="s">
        <v>1076</v>
      </c>
      <c r="E1302" s="192">
        <v>38718</v>
      </c>
      <c r="F1302" s="50">
        <v>30</v>
      </c>
      <c r="G1302" s="407"/>
      <c r="H1302" s="117"/>
      <c r="I1302" s="1799"/>
      <c r="J1302" s="94" t="s">
        <v>70</v>
      </c>
      <c r="K1302" s="1818"/>
      <c r="L1302" s="159" t="s">
        <v>5638</v>
      </c>
    </row>
    <row r="1303" spans="2:13" ht="39.6" hidden="1" x14ac:dyDescent="0.3">
      <c r="B1303" s="7">
        <f t="shared" si="20"/>
        <v>1299</v>
      </c>
      <c r="C1303" s="113" t="s">
        <v>4396</v>
      </c>
      <c r="D1303" s="170" t="s">
        <v>4398</v>
      </c>
      <c r="E1303" s="192"/>
      <c r="F1303" s="50"/>
      <c r="G1303" s="407"/>
      <c r="H1303" s="117"/>
      <c r="I1303" s="1799"/>
      <c r="J1303" s="1799"/>
      <c r="K1303" s="1818" t="s">
        <v>4399</v>
      </c>
      <c r="L1303" s="159" t="s">
        <v>5638</v>
      </c>
    </row>
    <row r="1304" spans="2:13" ht="39.6" hidden="1" x14ac:dyDescent="0.3">
      <c r="B1304" s="7">
        <f t="shared" si="20"/>
        <v>1300</v>
      </c>
      <c r="C1304" s="113" t="s">
        <v>4397</v>
      </c>
      <c r="D1304" s="170" t="s">
        <v>4400</v>
      </c>
      <c r="E1304" s="192"/>
      <c r="F1304" s="50"/>
      <c r="G1304" s="407"/>
      <c r="H1304" s="117"/>
      <c r="I1304" s="1799"/>
      <c r="J1304" s="1799"/>
      <c r="K1304" s="1818" t="s">
        <v>4401</v>
      </c>
      <c r="L1304" s="159" t="s">
        <v>5638</v>
      </c>
    </row>
    <row r="1305" spans="2:13" ht="26.4" hidden="1" x14ac:dyDescent="0.3">
      <c r="B1305" s="7">
        <f t="shared" si="20"/>
        <v>1301</v>
      </c>
      <c r="C1305" s="113" t="s">
        <v>3156</v>
      </c>
      <c r="D1305" s="170" t="s">
        <v>3157</v>
      </c>
      <c r="E1305" s="192">
        <v>43899</v>
      </c>
      <c r="F1305" s="2009">
        <v>900</v>
      </c>
      <c r="G1305" s="917" t="s">
        <v>889</v>
      </c>
      <c r="H1305" s="223" t="s">
        <v>3158</v>
      </c>
      <c r="I1305" s="1799"/>
      <c r="J1305" s="1799"/>
      <c r="K1305" s="917"/>
      <c r="L1305" s="159" t="s">
        <v>5638</v>
      </c>
    </row>
    <row r="1306" spans="2:13" hidden="1" x14ac:dyDescent="0.3">
      <c r="B1306" s="7">
        <f t="shared" si="20"/>
        <v>1302</v>
      </c>
      <c r="C1306" s="113" t="s">
        <v>3156</v>
      </c>
      <c r="D1306" s="170" t="s">
        <v>233</v>
      </c>
      <c r="E1306" s="192">
        <v>43899</v>
      </c>
      <c r="F1306" s="2011"/>
      <c r="G1306" s="917" t="s">
        <v>889</v>
      </c>
      <c r="H1306" s="223"/>
      <c r="I1306" s="1799"/>
      <c r="J1306" s="1799"/>
      <c r="K1306" s="917"/>
      <c r="L1306" s="159" t="s">
        <v>5638</v>
      </c>
    </row>
    <row r="1307" spans="2:13" ht="26.4" hidden="1" x14ac:dyDescent="0.3">
      <c r="B1307" s="7">
        <f t="shared" si="20"/>
        <v>1303</v>
      </c>
      <c r="C1307" s="113" t="s">
        <v>3159</v>
      </c>
      <c r="D1307" s="170" t="s">
        <v>3157</v>
      </c>
      <c r="E1307" s="192">
        <v>43899</v>
      </c>
      <c r="F1307" s="2009">
        <v>900</v>
      </c>
      <c r="G1307" s="917" t="s">
        <v>889</v>
      </c>
      <c r="H1307" s="223" t="s">
        <v>3158</v>
      </c>
      <c r="I1307" s="1799"/>
      <c r="J1307" s="1799"/>
      <c r="K1307" s="917"/>
      <c r="L1307" s="159" t="s">
        <v>5638</v>
      </c>
    </row>
    <row r="1308" spans="2:13" hidden="1" x14ac:dyDescent="0.3">
      <c r="B1308" s="7">
        <f t="shared" si="20"/>
        <v>1304</v>
      </c>
      <c r="C1308" s="113" t="s">
        <v>3159</v>
      </c>
      <c r="D1308" s="170" t="s">
        <v>233</v>
      </c>
      <c r="E1308" s="192">
        <v>43899</v>
      </c>
      <c r="F1308" s="2011"/>
      <c r="G1308" s="917" t="s">
        <v>889</v>
      </c>
      <c r="H1308" s="223"/>
      <c r="I1308" s="1799"/>
      <c r="J1308" s="1799"/>
      <c r="K1308" s="917"/>
      <c r="L1308" s="159" t="s">
        <v>5638</v>
      </c>
    </row>
    <row r="1309" spans="2:13" hidden="1" x14ac:dyDescent="0.3">
      <c r="B1309" s="7">
        <f t="shared" si="20"/>
        <v>1305</v>
      </c>
      <c r="C1309" s="113" t="s">
        <v>3160</v>
      </c>
      <c r="D1309" s="170" t="s">
        <v>2914</v>
      </c>
      <c r="E1309" s="192">
        <v>43899</v>
      </c>
      <c r="F1309" s="917">
        <v>326.45</v>
      </c>
      <c r="G1309" s="917" t="s">
        <v>889</v>
      </c>
      <c r="H1309" s="1799" t="s">
        <v>3048</v>
      </c>
      <c r="I1309" s="1799" t="s">
        <v>3049</v>
      </c>
      <c r="J1309" s="1799"/>
      <c r="K1309" s="917"/>
      <c r="L1309" s="159" t="s">
        <v>5638</v>
      </c>
    </row>
    <row r="1310" spans="2:13" ht="28.8" hidden="1" x14ac:dyDescent="0.3">
      <c r="B1310" s="1332">
        <f t="shared" si="20"/>
        <v>1306</v>
      </c>
      <c r="C1310" s="1775" t="s">
        <v>3161</v>
      </c>
      <c r="D1310" s="1852" t="s">
        <v>55</v>
      </c>
      <c r="E1310" s="1875">
        <v>43899</v>
      </c>
      <c r="F1310" s="1873">
        <v>68.19</v>
      </c>
      <c r="G1310" s="1873" t="s">
        <v>1144</v>
      </c>
      <c r="H1310" s="1345"/>
      <c r="I1310" s="1345"/>
      <c r="J1310" s="1345"/>
      <c r="K1310" s="1873"/>
      <c r="L1310" s="1890" t="s">
        <v>5638</v>
      </c>
      <c r="M1310" s="1890" t="s">
        <v>6016</v>
      </c>
    </row>
    <row r="1311" spans="2:13" ht="28.8" hidden="1" x14ac:dyDescent="0.3">
      <c r="B1311" s="1332">
        <f t="shared" si="20"/>
        <v>1307</v>
      </c>
      <c r="C1311" s="1775" t="s">
        <v>3162</v>
      </c>
      <c r="D1311" s="1852" t="s">
        <v>55</v>
      </c>
      <c r="E1311" s="1875">
        <v>43899</v>
      </c>
      <c r="F1311" s="1873">
        <v>68.19</v>
      </c>
      <c r="G1311" s="1873" t="s">
        <v>1144</v>
      </c>
      <c r="H1311" s="1345"/>
      <c r="I1311" s="1345"/>
      <c r="J1311" s="1345"/>
      <c r="K1311" s="1873"/>
      <c r="L1311" s="1890" t="s">
        <v>5638</v>
      </c>
      <c r="M1311" s="1890" t="s">
        <v>6016</v>
      </c>
    </row>
    <row r="1312" spans="2:13" hidden="1" x14ac:dyDescent="0.3">
      <c r="B1312" s="7">
        <f t="shared" si="20"/>
        <v>1308</v>
      </c>
      <c r="C1312" s="113" t="s">
        <v>3163</v>
      </c>
      <c r="D1312" s="170" t="s">
        <v>3164</v>
      </c>
      <c r="E1312" s="192">
        <v>43899</v>
      </c>
      <c r="F1312" s="917">
        <v>62.56</v>
      </c>
      <c r="G1312" s="917" t="s">
        <v>2980</v>
      </c>
      <c r="H1312" s="1799"/>
      <c r="I1312" s="1799"/>
      <c r="J1312" s="1799"/>
      <c r="K1312" s="917" t="s">
        <v>3165</v>
      </c>
      <c r="L1312" s="159" t="s">
        <v>5638</v>
      </c>
    </row>
    <row r="1313" spans="2:12" hidden="1" x14ac:dyDescent="0.3">
      <c r="B1313" s="7">
        <f t="shared" si="20"/>
        <v>1309</v>
      </c>
      <c r="C1313" s="113" t="s">
        <v>3235</v>
      </c>
      <c r="D1313" s="170" t="s">
        <v>3247</v>
      </c>
      <c r="E1313" s="192">
        <v>44033</v>
      </c>
      <c r="F1313" s="917">
        <v>66.900000000000006</v>
      </c>
      <c r="G1313" s="917" t="s">
        <v>3248</v>
      </c>
      <c r="H1313" s="1799" t="s">
        <v>3249</v>
      </c>
      <c r="I1313" s="1799"/>
      <c r="J1313" s="1799"/>
      <c r="K1313" s="917"/>
      <c r="L1313" s="159" t="s">
        <v>5638</v>
      </c>
    </row>
    <row r="1314" spans="2:12" hidden="1" x14ac:dyDescent="0.3">
      <c r="B1314" s="7">
        <f t="shared" si="20"/>
        <v>1310</v>
      </c>
      <c r="C1314" s="113" t="s">
        <v>3236</v>
      </c>
      <c r="D1314" s="170" t="s">
        <v>3247</v>
      </c>
      <c r="E1314" s="192">
        <v>44033</v>
      </c>
      <c r="F1314" s="917">
        <v>66.900000000000006</v>
      </c>
      <c r="G1314" s="917" t="s">
        <v>3248</v>
      </c>
      <c r="H1314" s="1799" t="s">
        <v>3249</v>
      </c>
      <c r="I1314" s="1799"/>
      <c r="J1314" s="1799"/>
      <c r="K1314" s="917"/>
      <c r="L1314" s="159" t="s">
        <v>5638</v>
      </c>
    </row>
    <row r="1315" spans="2:12" hidden="1" x14ac:dyDescent="0.3">
      <c r="B1315" s="7">
        <f t="shared" si="20"/>
        <v>1311</v>
      </c>
      <c r="C1315" s="113" t="s">
        <v>3237</v>
      </c>
      <c r="D1315" s="170" t="s">
        <v>3247</v>
      </c>
      <c r="E1315" s="192">
        <v>44033</v>
      </c>
      <c r="F1315" s="917">
        <v>66.900000000000006</v>
      </c>
      <c r="G1315" s="917" t="s">
        <v>3248</v>
      </c>
      <c r="H1315" s="1799" t="s">
        <v>3249</v>
      </c>
      <c r="I1315" s="1799"/>
      <c r="J1315" s="1799"/>
      <c r="K1315" s="917"/>
      <c r="L1315" s="159" t="s">
        <v>5638</v>
      </c>
    </row>
    <row r="1316" spans="2:12" hidden="1" x14ac:dyDescent="0.3">
      <c r="B1316" s="7">
        <f t="shared" si="20"/>
        <v>1312</v>
      </c>
      <c r="C1316" s="113" t="s">
        <v>3238</v>
      </c>
      <c r="D1316" s="170" t="s">
        <v>3247</v>
      </c>
      <c r="E1316" s="192">
        <v>44033</v>
      </c>
      <c r="F1316" s="917">
        <v>66.900000000000006</v>
      </c>
      <c r="G1316" s="917" t="s">
        <v>3248</v>
      </c>
      <c r="H1316" s="1799" t="s">
        <v>3249</v>
      </c>
      <c r="I1316" s="1799"/>
      <c r="J1316" s="1799"/>
      <c r="K1316" s="917"/>
      <c r="L1316" s="159" t="s">
        <v>5638</v>
      </c>
    </row>
    <row r="1317" spans="2:12" hidden="1" x14ac:dyDescent="0.3">
      <c r="B1317" s="7">
        <f t="shared" si="20"/>
        <v>1313</v>
      </c>
      <c r="C1317" s="113" t="s">
        <v>3239</v>
      </c>
      <c r="D1317" s="170" t="s">
        <v>3247</v>
      </c>
      <c r="E1317" s="192">
        <v>44033</v>
      </c>
      <c r="F1317" s="917">
        <v>66.900000000000006</v>
      </c>
      <c r="G1317" s="917" t="s">
        <v>3248</v>
      </c>
      <c r="H1317" s="1799" t="s">
        <v>3249</v>
      </c>
      <c r="I1317" s="1799"/>
      <c r="J1317" s="1799"/>
      <c r="K1317" s="917"/>
      <c r="L1317" s="159" t="s">
        <v>5638</v>
      </c>
    </row>
    <row r="1318" spans="2:12" hidden="1" x14ac:dyDescent="0.3">
      <c r="B1318" s="7">
        <f t="shared" si="20"/>
        <v>1314</v>
      </c>
      <c r="C1318" s="113" t="s">
        <v>3240</v>
      </c>
      <c r="D1318" s="170" t="s">
        <v>3247</v>
      </c>
      <c r="E1318" s="192">
        <v>44033</v>
      </c>
      <c r="F1318" s="917">
        <v>66.900000000000006</v>
      </c>
      <c r="G1318" s="917" t="s">
        <v>3248</v>
      </c>
      <c r="H1318" s="1799" t="s">
        <v>3249</v>
      </c>
      <c r="I1318" s="1799"/>
      <c r="J1318" s="1799"/>
      <c r="K1318" s="917"/>
      <c r="L1318" s="159" t="s">
        <v>5638</v>
      </c>
    </row>
    <row r="1319" spans="2:12" hidden="1" x14ac:dyDescent="0.3">
      <c r="B1319" s="7">
        <f t="shared" si="20"/>
        <v>1315</v>
      </c>
      <c r="C1319" s="113" t="s">
        <v>3241</v>
      </c>
      <c r="D1319" s="170" t="s">
        <v>3247</v>
      </c>
      <c r="E1319" s="192">
        <v>44033</v>
      </c>
      <c r="F1319" s="917">
        <v>66.900000000000006</v>
      </c>
      <c r="G1319" s="917" t="s">
        <v>3248</v>
      </c>
      <c r="H1319" s="1799" t="s">
        <v>3249</v>
      </c>
      <c r="I1319" s="1799"/>
      <c r="J1319" s="1799"/>
      <c r="K1319" s="917"/>
      <c r="L1319" s="159" t="s">
        <v>5638</v>
      </c>
    </row>
    <row r="1320" spans="2:12" hidden="1" x14ac:dyDescent="0.3">
      <c r="B1320" s="7">
        <f t="shared" si="20"/>
        <v>1316</v>
      </c>
      <c r="C1320" s="113" t="s">
        <v>3242</v>
      </c>
      <c r="D1320" s="170" t="s">
        <v>3247</v>
      </c>
      <c r="E1320" s="192">
        <v>44033</v>
      </c>
      <c r="F1320" s="917">
        <v>66.900000000000006</v>
      </c>
      <c r="G1320" s="917" t="s">
        <v>3248</v>
      </c>
      <c r="H1320" s="1799" t="s">
        <v>3249</v>
      </c>
      <c r="I1320" s="1799"/>
      <c r="J1320" s="1799"/>
      <c r="K1320" s="917"/>
      <c r="L1320" s="159" t="s">
        <v>5638</v>
      </c>
    </row>
    <row r="1321" spans="2:12" hidden="1" x14ac:dyDescent="0.3">
      <c r="B1321" s="7">
        <f t="shared" si="20"/>
        <v>1317</v>
      </c>
      <c r="C1321" s="113" t="s">
        <v>3243</v>
      </c>
      <c r="D1321" s="170" t="s">
        <v>3247</v>
      </c>
      <c r="E1321" s="192">
        <v>44033</v>
      </c>
      <c r="F1321" s="917">
        <v>66.900000000000006</v>
      </c>
      <c r="G1321" s="917" t="s">
        <v>3248</v>
      </c>
      <c r="H1321" s="1799" t="s">
        <v>3249</v>
      </c>
      <c r="I1321" s="1799"/>
      <c r="J1321" s="1799"/>
      <c r="K1321" s="917"/>
      <c r="L1321" s="159" t="s">
        <v>5638</v>
      </c>
    </row>
    <row r="1322" spans="2:12" hidden="1" x14ac:dyDescent="0.3">
      <c r="B1322" s="7">
        <f t="shared" si="20"/>
        <v>1318</v>
      </c>
      <c r="C1322" s="113" t="s">
        <v>3244</v>
      </c>
      <c r="D1322" s="170" t="s">
        <v>3247</v>
      </c>
      <c r="E1322" s="192">
        <v>44033</v>
      </c>
      <c r="F1322" s="917">
        <v>66.900000000000006</v>
      </c>
      <c r="G1322" s="917" t="s">
        <v>3248</v>
      </c>
      <c r="H1322" s="1799" t="s">
        <v>3249</v>
      </c>
      <c r="I1322" s="1799"/>
      <c r="J1322" s="1799"/>
      <c r="K1322" s="917"/>
      <c r="L1322" s="159" t="s">
        <v>5638</v>
      </c>
    </row>
    <row r="1323" spans="2:12" hidden="1" x14ac:dyDescent="0.3">
      <c r="B1323" s="7">
        <f t="shared" si="20"/>
        <v>1319</v>
      </c>
      <c r="C1323" s="113" t="s">
        <v>3245</v>
      </c>
      <c r="D1323" s="170" t="s">
        <v>3247</v>
      </c>
      <c r="E1323" s="192">
        <v>44033</v>
      </c>
      <c r="F1323" s="917">
        <v>66.900000000000006</v>
      </c>
      <c r="G1323" s="917" t="s">
        <v>3248</v>
      </c>
      <c r="H1323" s="1799" t="s">
        <v>3249</v>
      </c>
      <c r="I1323" s="1799"/>
      <c r="J1323" s="1799"/>
      <c r="K1323" s="917"/>
      <c r="L1323" s="159" t="s">
        <v>5638</v>
      </c>
    </row>
    <row r="1324" spans="2:12" hidden="1" x14ac:dyDescent="0.3">
      <c r="B1324" s="7">
        <f t="shared" si="20"/>
        <v>1320</v>
      </c>
      <c r="C1324" s="113" t="s">
        <v>3246</v>
      </c>
      <c r="D1324" s="170" t="s">
        <v>3247</v>
      </c>
      <c r="E1324" s="192">
        <v>44033</v>
      </c>
      <c r="F1324" s="917">
        <v>66.900000000000006</v>
      </c>
      <c r="G1324" s="917" t="s">
        <v>3248</v>
      </c>
      <c r="H1324" s="1799" t="s">
        <v>3249</v>
      </c>
      <c r="I1324" s="1799"/>
      <c r="J1324" s="1799"/>
      <c r="K1324" s="917"/>
      <c r="L1324" s="159" t="s">
        <v>5638</v>
      </c>
    </row>
    <row r="1325" spans="2:12" ht="26.4" hidden="1" x14ac:dyDescent="0.3">
      <c r="B1325" s="7">
        <f t="shared" si="20"/>
        <v>1321</v>
      </c>
      <c r="C1325" s="113" t="s">
        <v>3252</v>
      </c>
      <c r="D1325" s="170" t="s">
        <v>5255</v>
      </c>
      <c r="E1325" s="192">
        <v>44043</v>
      </c>
      <c r="F1325" s="408">
        <v>1240.52</v>
      </c>
      <c r="G1325" s="917" t="s">
        <v>2547</v>
      </c>
      <c r="H1325" s="1799" t="s">
        <v>3251</v>
      </c>
      <c r="I1325" s="1799"/>
      <c r="J1325" s="1799"/>
      <c r="K1325" s="917"/>
      <c r="L1325" s="159" t="s">
        <v>5638</v>
      </c>
    </row>
    <row r="1326" spans="2:12" ht="26.4" hidden="1" x14ac:dyDescent="0.3">
      <c r="B1326" s="7">
        <f t="shared" si="20"/>
        <v>1322</v>
      </c>
      <c r="C1326" s="113" t="s">
        <v>3253</v>
      </c>
      <c r="D1326" s="170" t="s">
        <v>5255</v>
      </c>
      <c r="E1326" s="192">
        <v>44043</v>
      </c>
      <c r="F1326" s="408">
        <v>1240.52</v>
      </c>
      <c r="G1326" s="917" t="s">
        <v>2547</v>
      </c>
      <c r="H1326" s="1799" t="s">
        <v>3251</v>
      </c>
      <c r="I1326" s="1799"/>
      <c r="J1326" s="1799"/>
      <c r="K1326" s="917"/>
      <c r="L1326" s="159" t="s">
        <v>5638</v>
      </c>
    </row>
    <row r="1327" spans="2:12" hidden="1" x14ac:dyDescent="0.3">
      <c r="B1327" s="7">
        <f t="shared" si="20"/>
        <v>1323</v>
      </c>
      <c r="C1327" s="1799" t="s">
        <v>3229</v>
      </c>
      <c r="D1327" s="162" t="s">
        <v>3232</v>
      </c>
      <c r="E1327" s="318">
        <v>44095</v>
      </c>
      <c r="F1327" s="369">
        <v>65</v>
      </c>
      <c r="G1327" s="1799"/>
      <c r="H1327" s="1799"/>
      <c r="I1327" s="1799"/>
      <c r="J1327" s="1799"/>
      <c r="K1327" s="1799" t="s">
        <v>1292</v>
      </c>
      <c r="L1327" s="159" t="s">
        <v>5638</v>
      </c>
    </row>
    <row r="1328" spans="2:12" hidden="1" x14ac:dyDescent="0.3">
      <c r="B1328" s="7">
        <f t="shared" si="20"/>
        <v>1324</v>
      </c>
      <c r="C1328" s="1799" t="s">
        <v>3230</v>
      </c>
      <c r="D1328" s="162" t="s">
        <v>3233</v>
      </c>
      <c r="E1328" s="318">
        <v>44095</v>
      </c>
      <c r="F1328" s="369">
        <v>89</v>
      </c>
      <c r="G1328" s="1799"/>
      <c r="H1328" s="1799"/>
      <c r="I1328" s="1799"/>
      <c r="J1328" s="1799"/>
      <c r="K1328" s="1799"/>
      <c r="L1328" s="159" t="s">
        <v>5638</v>
      </c>
    </row>
    <row r="1329" spans="2:12" s="1597" customFormat="1" hidden="1" x14ac:dyDescent="0.3">
      <c r="B1329" s="7">
        <f t="shared" si="20"/>
        <v>1325</v>
      </c>
      <c r="C1329" s="1802" t="s">
        <v>4359</v>
      </c>
      <c r="D1329" s="1617" t="s">
        <v>3290</v>
      </c>
      <c r="E1329" s="1650"/>
      <c r="F1329" s="1692"/>
      <c r="G1329" s="1802"/>
      <c r="H1329" s="1802"/>
      <c r="I1329" s="1802"/>
      <c r="J1329" s="1802"/>
      <c r="K1329" s="1802"/>
      <c r="L1329" s="1881" t="s">
        <v>5638</v>
      </c>
    </row>
    <row r="1330" spans="2:12" s="1597" customFormat="1" hidden="1" x14ac:dyDescent="0.3">
      <c r="B1330" s="7">
        <f t="shared" si="20"/>
        <v>1326</v>
      </c>
      <c r="C1330" s="1802" t="s">
        <v>4359</v>
      </c>
      <c r="D1330" s="1617" t="s">
        <v>3126</v>
      </c>
      <c r="E1330" s="1650"/>
      <c r="F1330" s="1692"/>
      <c r="G1330" s="1802"/>
      <c r="H1330" s="1802"/>
      <c r="I1330" s="1802"/>
      <c r="J1330" s="1802"/>
      <c r="K1330" s="1802"/>
      <c r="L1330" s="1881" t="s">
        <v>5638</v>
      </c>
    </row>
    <row r="1331" spans="2:12" s="1597" customFormat="1" hidden="1" x14ac:dyDescent="0.3">
      <c r="B1331" s="7">
        <f t="shared" si="20"/>
        <v>1327</v>
      </c>
      <c r="C1331" s="1802" t="s">
        <v>4359</v>
      </c>
      <c r="D1331" s="1617" t="s">
        <v>1153</v>
      </c>
      <c r="E1331" s="1650"/>
      <c r="F1331" s="1692"/>
      <c r="G1331" s="1802"/>
      <c r="H1331" s="1802"/>
      <c r="I1331" s="1802"/>
      <c r="J1331" s="1802"/>
      <c r="K1331" s="1802"/>
      <c r="L1331" s="1881" t="s">
        <v>5638</v>
      </c>
    </row>
    <row r="1332" spans="2:12" s="1597" customFormat="1" hidden="1" x14ac:dyDescent="0.3">
      <c r="B1332" s="7">
        <f t="shared" si="20"/>
        <v>1328</v>
      </c>
      <c r="C1332" s="1802" t="s">
        <v>4359</v>
      </c>
      <c r="D1332" s="1617" t="s">
        <v>1153</v>
      </c>
      <c r="E1332" s="1650"/>
      <c r="F1332" s="1692"/>
      <c r="G1332" s="1802"/>
      <c r="H1332" s="1802"/>
      <c r="I1332" s="1802"/>
      <c r="J1332" s="1802"/>
      <c r="K1332" s="1802"/>
      <c r="L1332" s="1881" t="s">
        <v>5638</v>
      </c>
    </row>
    <row r="1333" spans="2:12" s="1597" customFormat="1" hidden="1" x14ac:dyDescent="0.3">
      <c r="B1333" s="7">
        <f t="shared" si="20"/>
        <v>1329</v>
      </c>
      <c r="C1333" s="1802" t="s">
        <v>4359</v>
      </c>
      <c r="D1333" s="1617" t="s">
        <v>1153</v>
      </c>
      <c r="E1333" s="1650"/>
      <c r="F1333" s="1692"/>
      <c r="G1333" s="1802"/>
      <c r="H1333" s="1802"/>
      <c r="I1333" s="1802"/>
      <c r="J1333" s="1802"/>
      <c r="K1333" s="1802"/>
      <c r="L1333" s="1881" t="s">
        <v>5638</v>
      </c>
    </row>
    <row r="1334" spans="2:12" s="1597" customFormat="1" hidden="1" x14ac:dyDescent="0.3">
      <c r="B1334" s="7">
        <f t="shared" si="20"/>
        <v>1330</v>
      </c>
      <c r="C1334" s="1802" t="s">
        <v>4359</v>
      </c>
      <c r="D1334" s="1617" t="s">
        <v>1153</v>
      </c>
      <c r="E1334" s="1650"/>
      <c r="F1334" s="1692"/>
      <c r="G1334" s="1802"/>
      <c r="H1334" s="1802"/>
      <c r="I1334" s="1802"/>
      <c r="J1334" s="1802"/>
      <c r="K1334" s="1802"/>
      <c r="L1334" s="1881" t="s">
        <v>5638</v>
      </c>
    </row>
    <row r="1335" spans="2:12" s="1597" customFormat="1" ht="26.4" hidden="1" x14ac:dyDescent="0.3">
      <c r="B1335" s="7">
        <f t="shared" si="20"/>
        <v>1331</v>
      </c>
      <c r="C1335" s="1802" t="s">
        <v>4359</v>
      </c>
      <c r="D1335" s="1617" t="s">
        <v>3291</v>
      </c>
      <c r="E1335" s="1650"/>
      <c r="F1335" s="1692"/>
      <c r="G1335" s="1802"/>
      <c r="H1335" s="1802"/>
      <c r="I1335" s="1802"/>
      <c r="J1335" s="1802"/>
      <c r="K1335" s="1802"/>
      <c r="L1335" s="1881" t="s">
        <v>5638</v>
      </c>
    </row>
    <row r="1336" spans="2:12" s="1597" customFormat="1" hidden="1" x14ac:dyDescent="0.3">
      <c r="B1336" s="7">
        <f t="shared" si="20"/>
        <v>1332</v>
      </c>
      <c r="C1336" s="1802" t="s">
        <v>4359</v>
      </c>
      <c r="D1336" s="1617" t="s">
        <v>3292</v>
      </c>
      <c r="E1336" s="1650"/>
      <c r="F1336" s="1692"/>
      <c r="G1336" s="1802"/>
      <c r="H1336" s="1802"/>
      <c r="I1336" s="1802"/>
      <c r="J1336" s="1802"/>
      <c r="K1336" s="1802"/>
      <c r="L1336" s="1881" t="s">
        <v>5638</v>
      </c>
    </row>
    <row r="1337" spans="2:12" s="1597" customFormat="1" ht="26.4" hidden="1" x14ac:dyDescent="0.3">
      <c r="B1337" s="7">
        <f t="shared" si="20"/>
        <v>1333</v>
      </c>
      <c r="C1337" s="1802" t="s">
        <v>4359</v>
      </c>
      <c r="D1337" s="1617" t="s">
        <v>4391</v>
      </c>
      <c r="E1337" s="1650"/>
      <c r="F1337" s="1692"/>
      <c r="G1337" s="1802" t="s">
        <v>2040</v>
      </c>
      <c r="H1337" s="1802"/>
      <c r="I1337" s="1802"/>
      <c r="J1337" s="1802"/>
      <c r="K1337" s="1802"/>
      <c r="L1337" s="1881" t="s">
        <v>5638</v>
      </c>
    </row>
    <row r="1338" spans="2:12" s="1597" customFormat="1" ht="26.4" hidden="1" x14ac:dyDescent="0.3">
      <c r="B1338" s="7">
        <f t="shared" si="20"/>
        <v>1334</v>
      </c>
      <c r="C1338" s="1802" t="s">
        <v>4359</v>
      </c>
      <c r="D1338" s="1617" t="s">
        <v>4391</v>
      </c>
      <c r="E1338" s="1650"/>
      <c r="F1338" s="1692"/>
      <c r="G1338" s="1802" t="s">
        <v>2040</v>
      </c>
      <c r="H1338" s="1802"/>
      <c r="I1338" s="1802"/>
      <c r="J1338" s="1802"/>
      <c r="K1338" s="1802"/>
      <c r="L1338" s="1881" t="s">
        <v>5638</v>
      </c>
    </row>
    <row r="1339" spans="2:12" s="1597" customFormat="1" hidden="1" x14ac:dyDescent="0.3">
      <c r="B1339" s="7">
        <f t="shared" si="20"/>
        <v>1335</v>
      </c>
      <c r="C1339" s="1802" t="s">
        <v>4359</v>
      </c>
      <c r="D1339" s="1617" t="s">
        <v>3293</v>
      </c>
      <c r="E1339" s="1650"/>
      <c r="F1339" s="1692"/>
      <c r="G1339" s="1802"/>
      <c r="H1339" s="1802"/>
      <c r="I1339" s="1802"/>
      <c r="J1339" s="1802"/>
      <c r="K1339" s="1802"/>
      <c r="L1339" s="1881" t="s">
        <v>5638</v>
      </c>
    </row>
    <row r="1340" spans="2:12" s="1597" customFormat="1" hidden="1" x14ac:dyDescent="0.3">
      <c r="B1340" s="7">
        <f t="shared" si="20"/>
        <v>1336</v>
      </c>
      <c r="C1340" s="1802" t="s">
        <v>4359</v>
      </c>
      <c r="D1340" s="1617" t="s">
        <v>3293</v>
      </c>
      <c r="E1340" s="1650"/>
      <c r="F1340" s="1692"/>
      <c r="G1340" s="1802"/>
      <c r="H1340" s="1802"/>
      <c r="I1340" s="1802"/>
      <c r="J1340" s="1802"/>
      <c r="K1340" s="1802"/>
      <c r="L1340" s="1881" t="s">
        <v>5638</v>
      </c>
    </row>
    <row r="1341" spans="2:12" s="1597" customFormat="1" hidden="1" x14ac:dyDescent="0.3">
      <c r="B1341" s="7">
        <f t="shared" si="20"/>
        <v>1337</v>
      </c>
      <c r="C1341" s="1802" t="s">
        <v>4359</v>
      </c>
      <c r="D1341" s="1617" t="s">
        <v>3293</v>
      </c>
      <c r="E1341" s="1650"/>
      <c r="F1341" s="1692"/>
      <c r="G1341" s="1802"/>
      <c r="H1341" s="1802"/>
      <c r="I1341" s="1802"/>
      <c r="J1341" s="1802"/>
      <c r="K1341" s="1802"/>
      <c r="L1341" s="1881" t="s">
        <v>5638</v>
      </c>
    </row>
    <row r="1342" spans="2:12" s="1597" customFormat="1" hidden="1" x14ac:dyDescent="0.3">
      <c r="B1342" s="7">
        <f t="shared" si="20"/>
        <v>1338</v>
      </c>
      <c r="C1342" s="1802" t="s">
        <v>4359</v>
      </c>
      <c r="D1342" s="1617" t="s">
        <v>3293</v>
      </c>
      <c r="E1342" s="1650"/>
      <c r="F1342" s="1692"/>
      <c r="G1342" s="1802"/>
      <c r="H1342" s="1802"/>
      <c r="I1342" s="1802"/>
      <c r="J1342" s="1802"/>
      <c r="K1342" s="1802"/>
      <c r="L1342" s="1881" t="s">
        <v>5638</v>
      </c>
    </row>
    <row r="1343" spans="2:12" s="1597" customFormat="1" hidden="1" x14ac:dyDescent="0.3">
      <c r="B1343" s="7">
        <f t="shared" si="20"/>
        <v>1339</v>
      </c>
      <c r="C1343" s="1802" t="s">
        <v>4359</v>
      </c>
      <c r="D1343" s="1617" t="s">
        <v>3293</v>
      </c>
      <c r="E1343" s="1650"/>
      <c r="F1343" s="1692"/>
      <c r="G1343" s="1802"/>
      <c r="H1343" s="1802"/>
      <c r="I1343" s="1802"/>
      <c r="J1343" s="1802"/>
      <c r="K1343" s="1802"/>
      <c r="L1343" s="1881" t="s">
        <v>5638</v>
      </c>
    </row>
    <row r="1344" spans="2:12" s="1597" customFormat="1" hidden="1" x14ac:dyDescent="0.3">
      <c r="B1344" s="7">
        <f t="shared" si="20"/>
        <v>1340</v>
      </c>
      <c r="C1344" s="1802" t="s">
        <v>4359</v>
      </c>
      <c r="D1344" s="1617" t="s">
        <v>3293</v>
      </c>
      <c r="E1344" s="1650"/>
      <c r="F1344" s="1692"/>
      <c r="G1344" s="1802"/>
      <c r="H1344" s="1802"/>
      <c r="I1344" s="1802"/>
      <c r="J1344" s="1802"/>
      <c r="K1344" s="1802"/>
      <c r="L1344" s="1881" t="s">
        <v>5638</v>
      </c>
    </row>
    <row r="1345" spans="2:12" s="1597" customFormat="1" hidden="1" x14ac:dyDescent="0.3">
      <c r="B1345" s="7">
        <f t="shared" si="20"/>
        <v>1341</v>
      </c>
      <c r="C1345" s="1802" t="s">
        <v>4359</v>
      </c>
      <c r="D1345" s="1617" t="s">
        <v>3293</v>
      </c>
      <c r="E1345" s="1650"/>
      <c r="F1345" s="1692"/>
      <c r="G1345" s="1802"/>
      <c r="H1345" s="1802"/>
      <c r="I1345" s="1802"/>
      <c r="J1345" s="1802"/>
      <c r="K1345" s="1802"/>
      <c r="L1345" s="1881" t="s">
        <v>5638</v>
      </c>
    </row>
    <row r="1346" spans="2:12" s="1597" customFormat="1" hidden="1" x14ac:dyDescent="0.3">
      <c r="B1346" s="7">
        <f t="shared" si="20"/>
        <v>1342</v>
      </c>
      <c r="C1346" s="1802" t="s">
        <v>4359</v>
      </c>
      <c r="D1346" s="1617" t="s">
        <v>3293</v>
      </c>
      <c r="E1346" s="1650"/>
      <c r="F1346" s="1692"/>
      <c r="G1346" s="1802"/>
      <c r="H1346" s="1802"/>
      <c r="I1346" s="1802"/>
      <c r="J1346" s="1802"/>
      <c r="K1346" s="1802"/>
      <c r="L1346" s="1881" t="s">
        <v>5638</v>
      </c>
    </row>
    <row r="1347" spans="2:12" s="1597" customFormat="1" hidden="1" x14ac:dyDescent="0.3">
      <c r="B1347" s="7">
        <f t="shared" si="20"/>
        <v>1343</v>
      </c>
      <c r="C1347" s="1802" t="s">
        <v>4359</v>
      </c>
      <c r="D1347" s="1617" t="s">
        <v>3293</v>
      </c>
      <c r="E1347" s="1650"/>
      <c r="F1347" s="1692"/>
      <c r="G1347" s="1802"/>
      <c r="H1347" s="1802"/>
      <c r="I1347" s="1802"/>
      <c r="J1347" s="1802"/>
      <c r="K1347" s="1802"/>
      <c r="L1347" s="1881" t="s">
        <v>5638</v>
      </c>
    </row>
    <row r="1348" spans="2:12" s="1597" customFormat="1" hidden="1" x14ac:dyDescent="0.3">
      <c r="B1348" s="7">
        <f t="shared" si="20"/>
        <v>1344</v>
      </c>
      <c r="C1348" s="1802" t="s">
        <v>4359</v>
      </c>
      <c r="D1348" s="1617" t="s">
        <v>3293</v>
      </c>
      <c r="E1348" s="1650"/>
      <c r="F1348" s="1692"/>
      <c r="G1348" s="1802"/>
      <c r="H1348" s="1802"/>
      <c r="I1348" s="1802"/>
      <c r="J1348" s="1802"/>
      <c r="K1348" s="1802"/>
      <c r="L1348" s="1881" t="s">
        <v>5638</v>
      </c>
    </row>
    <row r="1349" spans="2:12" s="1597" customFormat="1" hidden="1" x14ac:dyDescent="0.3">
      <c r="B1349" s="7">
        <f t="shared" si="20"/>
        <v>1345</v>
      </c>
      <c r="C1349" s="1802" t="s">
        <v>4359</v>
      </c>
      <c r="D1349" s="1617" t="s">
        <v>3293</v>
      </c>
      <c r="E1349" s="1650"/>
      <c r="F1349" s="1692"/>
      <c r="G1349" s="1802"/>
      <c r="H1349" s="1802"/>
      <c r="I1349" s="1802"/>
      <c r="J1349" s="1802"/>
      <c r="K1349" s="1802"/>
      <c r="L1349" s="1881" t="s">
        <v>5638</v>
      </c>
    </row>
    <row r="1350" spans="2:12" s="1597" customFormat="1" hidden="1" x14ac:dyDescent="0.3">
      <c r="B1350" s="7">
        <f t="shared" si="20"/>
        <v>1346</v>
      </c>
      <c r="C1350" s="1802" t="s">
        <v>4359</v>
      </c>
      <c r="D1350" s="1617" t="s">
        <v>3293</v>
      </c>
      <c r="E1350" s="1650"/>
      <c r="F1350" s="1692"/>
      <c r="G1350" s="1802"/>
      <c r="H1350" s="1802"/>
      <c r="I1350" s="1802"/>
      <c r="J1350" s="1802"/>
      <c r="K1350" s="1802"/>
      <c r="L1350" s="1881" t="s">
        <v>5638</v>
      </c>
    </row>
    <row r="1351" spans="2:12" s="1597" customFormat="1" hidden="1" x14ac:dyDescent="0.3">
      <c r="B1351" s="7">
        <f t="shared" ref="B1351:B1414" si="21">B1350+1</f>
        <v>1347</v>
      </c>
      <c r="C1351" s="1802" t="s">
        <v>4359</v>
      </c>
      <c r="D1351" s="1617" t="s">
        <v>3293</v>
      </c>
      <c r="E1351" s="1650"/>
      <c r="F1351" s="1692"/>
      <c r="G1351" s="1802"/>
      <c r="H1351" s="1802"/>
      <c r="I1351" s="1802"/>
      <c r="J1351" s="1802"/>
      <c r="K1351" s="1802"/>
      <c r="L1351" s="1881" t="s">
        <v>5638</v>
      </c>
    </row>
    <row r="1352" spans="2:12" s="1597" customFormat="1" hidden="1" x14ac:dyDescent="0.3">
      <c r="B1352" s="7">
        <f t="shared" si="21"/>
        <v>1348</v>
      </c>
      <c r="C1352" s="1802" t="s">
        <v>4359</v>
      </c>
      <c r="D1352" s="1617" t="s">
        <v>3293</v>
      </c>
      <c r="E1352" s="1650"/>
      <c r="F1352" s="1692"/>
      <c r="G1352" s="1802"/>
      <c r="H1352" s="1802"/>
      <c r="I1352" s="1802"/>
      <c r="J1352" s="1802"/>
      <c r="K1352" s="1802"/>
      <c r="L1352" s="1881" t="s">
        <v>5638</v>
      </c>
    </row>
    <row r="1353" spans="2:12" s="1597" customFormat="1" hidden="1" x14ac:dyDescent="0.3">
      <c r="B1353" s="7">
        <f t="shared" si="21"/>
        <v>1349</v>
      </c>
      <c r="C1353" s="1802" t="s">
        <v>4359</v>
      </c>
      <c r="D1353" s="1617" t="s">
        <v>3293</v>
      </c>
      <c r="E1353" s="1650"/>
      <c r="F1353" s="1692"/>
      <c r="G1353" s="1802"/>
      <c r="H1353" s="1802"/>
      <c r="I1353" s="1802"/>
      <c r="J1353" s="1802"/>
      <c r="K1353" s="1802"/>
      <c r="L1353" s="1881" t="s">
        <v>5638</v>
      </c>
    </row>
    <row r="1354" spans="2:12" s="1597" customFormat="1" hidden="1" x14ac:dyDescent="0.3">
      <c r="B1354" s="7">
        <f t="shared" si="21"/>
        <v>1350</v>
      </c>
      <c r="C1354" s="1802" t="s">
        <v>4359</v>
      </c>
      <c r="D1354" s="1617" t="s">
        <v>3293</v>
      </c>
      <c r="E1354" s="1650"/>
      <c r="F1354" s="1692"/>
      <c r="G1354" s="1802"/>
      <c r="H1354" s="1802"/>
      <c r="I1354" s="1802"/>
      <c r="J1354" s="1802"/>
      <c r="K1354" s="1802"/>
      <c r="L1354" s="1881" t="s">
        <v>5638</v>
      </c>
    </row>
    <row r="1355" spans="2:12" s="1597" customFormat="1" hidden="1" x14ac:dyDescent="0.3">
      <c r="B1355" s="7">
        <f t="shared" si="21"/>
        <v>1351</v>
      </c>
      <c r="C1355" s="1802" t="s">
        <v>4359</v>
      </c>
      <c r="D1355" s="1617" t="s">
        <v>3293</v>
      </c>
      <c r="E1355" s="1650"/>
      <c r="F1355" s="1692"/>
      <c r="G1355" s="1802"/>
      <c r="H1355" s="1802"/>
      <c r="I1355" s="1802"/>
      <c r="J1355" s="1802"/>
      <c r="K1355" s="1802"/>
      <c r="L1355" s="1881" t="s">
        <v>5638</v>
      </c>
    </row>
    <row r="1356" spans="2:12" s="1597" customFormat="1" hidden="1" x14ac:dyDescent="0.3">
      <c r="B1356" s="7">
        <f t="shared" si="21"/>
        <v>1352</v>
      </c>
      <c r="C1356" s="1802" t="s">
        <v>4359</v>
      </c>
      <c r="D1356" s="1617" t="s">
        <v>3293</v>
      </c>
      <c r="E1356" s="1650"/>
      <c r="F1356" s="1692"/>
      <c r="G1356" s="1802"/>
      <c r="H1356" s="1802"/>
      <c r="I1356" s="1802"/>
      <c r="J1356" s="1802"/>
      <c r="K1356" s="1802"/>
      <c r="L1356" s="1881" t="s">
        <v>5638</v>
      </c>
    </row>
    <row r="1357" spans="2:12" s="1597" customFormat="1" hidden="1" x14ac:dyDescent="0.3">
      <c r="B1357" s="7">
        <f t="shared" si="21"/>
        <v>1353</v>
      </c>
      <c r="C1357" s="1802" t="s">
        <v>4359</v>
      </c>
      <c r="D1357" s="1617" t="s">
        <v>3293</v>
      </c>
      <c r="E1357" s="1650"/>
      <c r="F1357" s="1692"/>
      <c r="G1357" s="1802"/>
      <c r="H1357" s="1802"/>
      <c r="I1357" s="1802"/>
      <c r="J1357" s="1802"/>
      <c r="K1357" s="1802"/>
      <c r="L1357" s="1881" t="s">
        <v>5638</v>
      </c>
    </row>
    <row r="1358" spans="2:12" s="1597" customFormat="1" hidden="1" x14ac:dyDescent="0.3">
      <c r="B1358" s="7">
        <f t="shared" si="21"/>
        <v>1354</v>
      </c>
      <c r="C1358" s="1802" t="s">
        <v>4359</v>
      </c>
      <c r="D1358" s="1617" t="s">
        <v>3293</v>
      </c>
      <c r="E1358" s="1650"/>
      <c r="F1358" s="1692"/>
      <c r="G1358" s="1802"/>
      <c r="H1358" s="1802"/>
      <c r="I1358" s="1802"/>
      <c r="J1358" s="1802"/>
      <c r="K1358" s="1802"/>
      <c r="L1358" s="1881" t="s">
        <v>5638</v>
      </c>
    </row>
    <row r="1359" spans="2:12" s="1597" customFormat="1" hidden="1" x14ac:dyDescent="0.3">
      <c r="B1359" s="7">
        <f t="shared" si="21"/>
        <v>1355</v>
      </c>
      <c r="C1359" s="1802" t="s">
        <v>4359</v>
      </c>
      <c r="D1359" s="1617" t="s">
        <v>2914</v>
      </c>
      <c r="E1359" s="1650"/>
      <c r="F1359" s="1692"/>
      <c r="G1359" s="1802" t="s">
        <v>1139</v>
      </c>
      <c r="H1359" s="1802" t="s">
        <v>2837</v>
      </c>
      <c r="I1359" s="1802" t="s">
        <v>3294</v>
      </c>
      <c r="J1359" s="1802"/>
      <c r="K1359" s="1802"/>
      <c r="L1359" s="1881" t="s">
        <v>5638</v>
      </c>
    </row>
    <row r="1360" spans="2:12" s="1597" customFormat="1" ht="26.4" hidden="1" x14ac:dyDescent="0.3">
      <c r="B1360" s="7">
        <f t="shared" si="21"/>
        <v>1356</v>
      </c>
      <c r="C1360" s="1802" t="s">
        <v>4359</v>
      </c>
      <c r="D1360" s="1617" t="s">
        <v>4402</v>
      </c>
      <c r="E1360" s="1650"/>
      <c r="F1360" s="1692"/>
      <c r="G1360" s="1802" t="s">
        <v>901</v>
      </c>
      <c r="H1360" s="1802" t="s">
        <v>4403</v>
      </c>
      <c r="I1360" s="1802" t="s">
        <v>4404</v>
      </c>
      <c r="J1360" s="1802"/>
      <c r="K1360" s="1802"/>
      <c r="L1360" s="1881" t="s">
        <v>5638</v>
      </c>
    </row>
    <row r="1361" spans="2:12" s="1597" customFormat="1" hidden="1" x14ac:dyDescent="0.3">
      <c r="B1361" s="7">
        <f t="shared" si="21"/>
        <v>1357</v>
      </c>
      <c r="C1361" s="1802" t="s">
        <v>4359</v>
      </c>
      <c r="D1361" s="1617" t="s">
        <v>3164</v>
      </c>
      <c r="E1361" s="1650"/>
      <c r="F1361" s="1692"/>
      <c r="G1361" s="1802" t="s">
        <v>2980</v>
      </c>
      <c r="H1361" s="1802"/>
      <c r="I1361" s="1802" t="s">
        <v>3295</v>
      </c>
      <c r="J1361" s="1802"/>
      <c r="K1361" s="1802" t="s">
        <v>3296</v>
      </c>
      <c r="L1361" s="1881" t="s">
        <v>5638</v>
      </c>
    </row>
    <row r="1362" spans="2:12" s="1597" customFormat="1" hidden="1" x14ac:dyDescent="0.3">
      <c r="B1362" s="7">
        <f t="shared" si="21"/>
        <v>1358</v>
      </c>
      <c r="C1362" s="1802" t="s">
        <v>4359</v>
      </c>
      <c r="D1362" s="1617" t="s">
        <v>3297</v>
      </c>
      <c r="E1362" s="1650"/>
      <c r="F1362" s="1692"/>
      <c r="G1362" s="1802"/>
      <c r="H1362" s="1802"/>
      <c r="I1362" s="1802"/>
      <c r="J1362" s="1802"/>
      <c r="K1362" s="1802"/>
      <c r="L1362" s="1881" t="s">
        <v>5638</v>
      </c>
    </row>
    <row r="1363" spans="2:12" s="1597" customFormat="1" hidden="1" x14ac:dyDescent="0.3">
      <c r="B1363" s="7">
        <f t="shared" si="21"/>
        <v>1359</v>
      </c>
      <c r="C1363" s="1802" t="s">
        <v>4359</v>
      </c>
      <c r="D1363" s="1617" t="s">
        <v>3298</v>
      </c>
      <c r="E1363" s="1650"/>
      <c r="F1363" s="1692"/>
      <c r="G1363" s="1802"/>
      <c r="H1363" s="1802"/>
      <c r="I1363" s="1802"/>
      <c r="J1363" s="1802"/>
      <c r="K1363" s="1802"/>
      <c r="L1363" s="1881" t="s">
        <v>5638</v>
      </c>
    </row>
    <row r="1364" spans="2:12" s="1597" customFormat="1" hidden="1" x14ac:dyDescent="0.3">
      <c r="B1364" s="7">
        <f t="shared" si="21"/>
        <v>1360</v>
      </c>
      <c r="C1364" s="1802" t="s">
        <v>4359</v>
      </c>
      <c r="D1364" s="1617" t="s">
        <v>3299</v>
      </c>
      <c r="E1364" s="1650"/>
      <c r="F1364" s="1692"/>
      <c r="G1364" s="1802"/>
      <c r="H1364" s="1802"/>
      <c r="I1364" s="1802"/>
      <c r="J1364" s="1802"/>
      <c r="K1364" s="1802"/>
      <c r="L1364" s="1881" t="s">
        <v>5638</v>
      </c>
    </row>
    <row r="1365" spans="2:12" s="1597" customFormat="1" hidden="1" x14ac:dyDescent="0.3">
      <c r="B1365" s="7">
        <f t="shared" si="21"/>
        <v>1361</v>
      </c>
      <c r="C1365" s="1802" t="s">
        <v>4359</v>
      </c>
      <c r="D1365" s="1617" t="s">
        <v>3300</v>
      </c>
      <c r="E1365" s="1650"/>
      <c r="F1365" s="1692"/>
      <c r="G1365" s="1802"/>
      <c r="H1365" s="1802"/>
      <c r="I1365" s="1802"/>
      <c r="J1365" s="1802"/>
      <c r="K1365" s="1802"/>
      <c r="L1365" s="1881" t="s">
        <v>5638</v>
      </c>
    </row>
    <row r="1366" spans="2:12" s="1597" customFormat="1" ht="26.4" hidden="1" x14ac:dyDescent="0.3">
      <c r="B1366" s="7">
        <f t="shared" si="21"/>
        <v>1362</v>
      </c>
      <c r="C1366" s="1802" t="s">
        <v>4359</v>
      </c>
      <c r="D1366" s="1617" t="s">
        <v>3301</v>
      </c>
      <c r="E1366" s="1650"/>
      <c r="F1366" s="1692"/>
      <c r="G1366" s="1802"/>
      <c r="H1366" s="1802"/>
      <c r="I1366" s="1802" t="s">
        <v>3302</v>
      </c>
      <c r="J1366" s="1802"/>
      <c r="K1366" s="1802"/>
      <c r="L1366" s="1881" t="s">
        <v>5638</v>
      </c>
    </row>
    <row r="1367" spans="2:12" s="1597" customFormat="1" ht="26.4" hidden="1" x14ac:dyDescent="0.3">
      <c r="B1367" s="7">
        <f t="shared" si="21"/>
        <v>1363</v>
      </c>
      <c r="C1367" s="1802" t="s">
        <v>4359</v>
      </c>
      <c r="D1367" s="1617" t="s">
        <v>3303</v>
      </c>
      <c r="E1367" s="1650"/>
      <c r="F1367" s="1692"/>
      <c r="G1367" s="1802"/>
      <c r="H1367" s="1802" t="s">
        <v>3304</v>
      </c>
      <c r="I1367" s="1802" t="s">
        <v>3305</v>
      </c>
      <c r="J1367" s="1802"/>
      <c r="K1367" s="1802"/>
      <c r="L1367" s="1881" t="s">
        <v>5638</v>
      </c>
    </row>
    <row r="1368" spans="2:12" s="1597" customFormat="1" hidden="1" x14ac:dyDescent="0.3">
      <c r="B1368" s="7">
        <f t="shared" si="21"/>
        <v>1364</v>
      </c>
      <c r="C1368" s="1802" t="s">
        <v>4359</v>
      </c>
      <c r="D1368" s="1617" t="s">
        <v>3306</v>
      </c>
      <c r="E1368" s="1650"/>
      <c r="F1368" s="1692"/>
      <c r="G1368" s="1802"/>
      <c r="H1368" s="1802"/>
      <c r="I1368" s="1802"/>
      <c r="J1368" s="1802"/>
      <c r="K1368" s="1802"/>
      <c r="L1368" s="1881" t="s">
        <v>5638</v>
      </c>
    </row>
    <row r="1369" spans="2:12" hidden="1" x14ac:dyDescent="0.3">
      <c r="B1369" s="7">
        <f t="shared" si="21"/>
        <v>1365</v>
      </c>
      <c r="C1369" s="119" t="s">
        <v>3749</v>
      </c>
      <c r="D1369" s="18" t="s">
        <v>3750</v>
      </c>
      <c r="E1369" s="1830">
        <v>40665</v>
      </c>
      <c r="F1369" s="495">
        <v>1490</v>
      </c>
      <c r="G1369" s="443"/>
      <c r="H1369" s="147"/>
      <c r="I1369" s="7"/>
      <c r="J1369" s="7"/>
      <c r="K1369" s="781"/>
      <c r="L1369" s="159" t="s">
        <v>5639</v>
      </c>
    </row>
    <row r="1370" spans="2:12" hidden="1" x14ac:dyDescent="0.3">
      <c r="B1370" s="7">
        <f t="shared" si="21"/>
        <v>1366</v>
      </c>
      <c r="C1370" s="119" t="s">
        <v>3751</v>
      </c>
      <c r="D1370" s="18" t="s">
        <v>3752</v>
      </c>
      <c r="E1370" s="1830">
        <v>40661</v>
      </c>
      <c r="F1370" s="495">
        <v>158.19999999999999</v>
      </c>
      <c r="G1370" s="443"/>
      <c r="H1370" s="147"/>
      <c r="I1370" s="7"/>
      <c r="J1370" s="7"/>
      <c r="K1370" s="781"/>
      <c r="L1370" s="159" t="s">
        <v>5639</v>
      </c>
    </row>
    <row r="1371" spans="2:12" hidden="1" x14ac:dyDescent="0.3">
      <c r="B1371" s="7">
        <f t="shared" si="21"/>
        <v>1367</v>
      </c>
      <c r="C1371" s="119" t="s">
        <v>3753</v>
      </c>
      <c r="D1371" s="18" t="s">
        <v>3752</v>
      </c>
      <c r="E1371" s="1830">
        <v>40661</v>
      </c>
      <c r="F1371" s="495">
        <v>158.19999999999999</v>
      </c>
      <c r="G1371" s="443"/>
      <c r="H1371" s="147"/>
      <c r="I1371" s="7"/>
      <c r="J1371" s="7"/>
      <c r="K1371" s="781"/>
      <c r="L1371" s="159" t="s">
        <v>5639</v>
      </c>
    </row>
    <row r="1372" spans="2:12" hidden="1" x14ac:dyDescent="0.3">
      <c r="B1372" s="7">
        <f t="shared" si="21"/>
        <v>1368</v>
      </c>
      <c r="C1372" s="119" t="s">
        <v>3754</v>
      </c>
      <c r="D1372" s="18" t="s">
        <v>3752</v>
      </c>
      <c r="E1372" s="1830">
        <v>40661</v>
      </c>
      <c r="F1372" s="495">
        <v>158.19999999999999</v>
      </c>
      <c r="G1372" s="443"/>
      <c r="H1372" s="147"/>
      <c r="I1372" s="7"/>
      <c r="J1372" s="7"/>
      <c r="K1372" s="781"/>
      <c r="L1372" s="159" t="s">
        <v>5639</v>
      </c>
    </row>
    <row r="1373" spans="2:12" hidden="1" x14ac:dyDescent="0.3">
      <c r="B1373" s="7">
        <f t="shared" si="21"/>
        <v>1369</v>
      </c>
      <c r="C1373" s="119" t="s">
        <v>3755</v>
      </c>
      <c r="D1373" s="18" t="s">
        <v>3752</v>
      </c>
      <c r="E1373" s="1830">
        <v>40661</v>
      </c>
      <c r="F1373" s="495">
        <v>158.19999999999999</v>
      </c>
      <c r="G1373" s="443"/>
      <c r="H1373" s="147"/>
      <c r="I1373" s="7"/>
      <c r="J1373" s="7"/>
      <c r="K1373" s="781"/>
      <c r="L1373" s="159" t="s">
        <v>5639</v>
      </c>
    </row>
    <row r="1374" spans="2:12" hidden="1" x14ac:dyDescent="0.3">
      <c r="B1374" s="7">
        <f t="shared" si="21"/>
        <v>1370</v>
      </c>
      <c r="C1374" s="119" t="s">
        <v>3756</v>
      </c>
      <c r="D1374" s="18" t="s">
        <v>3752</v>
      </c>
      <c r="E1374" s="1830">
        <v>40661</v>
      </c>
      <c r="F1374" s="495">
        <v>158.19999999999999</v>
      </c>
      <c r="G1374" s="443"/>
      <c r="H1374" s="147"/>
      <c r="I1374" s="7"/>
      <c r="J1374" s="7"/>
      <c r="K1374" s="781"/>
      <c r="L1374" s="159" t="s">
        <v>5639</v>
      </c>
    </row>
    <row r="1375" spans="2:12" hidden="1" x14ac:dyDescent="0.3">
      <c r="B1375" s="7">
        <f t="shared" si="21"/>
        <v>1371</v>
      </c>
      <c r="C1375" s="119" t="s">
        <v>3757</v>
      </c>
      <c r="D1375" s="18" t="s">
        <v>3752</v>
      </c>
      <c r="E1375" s="1830">
        <v>40661</v>
      </c>
      <c r="F1375" s="495">
        <v>158.19999999999999</v>
      </c>
      <c r="G1375" s="443"/>
      <c r="H1375" s="147"/>
      <c r="I1375" s="7"/>
      <c r="J1375" s="7"/>
      <c r="K1375" s="781"/>
      <c r="L1375" s="159" t="s">
        <v>5639</v>
      </c>
    </row>
    <row r="1376" spans="2:12" hidden="1" x14ac:dyDescent="0.3">
      <c r="B1376" s="7">
        <f t="shared" si="21"/>
        <v>1372</v>
      </c>
      <c r="C1376" s="119" t="s">
        <v>3758</v>
      </c>
      <c r="D1376" s="18" t="s">
        <v>3752</v>
      </c>
      <c r="E1376" s="1830">
        <v>40661</v>
      </c>
      <c r="F1376" s="495">
        <v>158.19999999999999</v>
      </c>
      <c r="G1376" s="443"/>
      <c r="H1376" s="147"/>
      <c r="I1376" s="7"/>
      <c r="J1376" s="7"/>
      <c r="K1376" s="781"/>
      <c r="L1376" s="159" t="s">
        <v>5639</v>
      </c>
    </row>
    <row r="1377" spans="2:12" hidden="1" x14ac:dyDescent="0.3">
      <c r="B1377" s="7">
        <f t="shared" si="21"/>
        <v>1373</v>
      </c>
      <c r="C1377" s="119" t="s">
        <v>3759</v>
      </c>
      <c r="D1377" s="18" t="s">
        <v>3752</v>
      </c>
      <c r="E1377" s="1830">
        <v>40661</v>
      </c>
      <c r="F1377" s="495">
        <v>158.19999999999999</v>
      </c>
      <c r="G1377" s="443"/>
      <c r="H1377" s="147"/>
      <c r="I1377" s="7"/>
      <c r="J1377" s="7"/>
      <c r="K1377" s="781"/>
      <c r="L1377" s="159" t="s">
        <v>5639</v>
      </c>
    </row>
    <row r="1378" spans="2:12" hidden="1" x14ac:dyDescent="0.3">
      <c r="B1378" s="7">
        <f t="shared" si="21"/>
        <v>1374</v>
      </c>
      <c r="C1378" s="119" t="s">
        <v>3760</v>
      </c>
      <c r="D1378" s="18" t="s">
        <v>3752</v>
      </c>
      <c r="E1378" s="1830">
        <v>40661</v>
      </c>
      <c r="F1378" s="495">
        <v>158.19999999999999</v>
      </c>
      <c r="G1378" s="443"/>
      <c r="H1378" s="147"/>
      <c r="I1378" s="7"/>
      <c r="J1378" s="7"/>
      <c r="K1378" s="781"/>
      <c r="L1378" s="159" t="s">
        <v>5639</v>
      </c>
    </row>
    <row r="1379" spans="2:12" hidden="1" x14ac:dyDescent="0.3">
      <c r="B1379" s="7">
        <f t="shared" si="21"/>
        <v>1375</v>
      </c>
      <c r="C1379" s="119" t="s">
        <v>3761</v>
      </c>
      <c r="D1379" s="18" t="s">
        <v>3752</v>
      </c>
      <c r="E1379" s="1830">
        <v>40661</v>
      </c>
      <c r="F1379" s="495">
        <v>158.19999999999999</v>
      </c>
      <c r="G1379" s="443"/>
      <c r="H1379" s="147"/>
      <c r="I1379" s="7"/>
      <c r="J1379" s="7"/>
      <c r="K1379" s="781"/>
      <c r="L1379" s="159" t="s">
        <v>5639</v>
      </c>
    </row>
    <row r="1380" spans="2:12" hidden="1" x14ac:dyDescent="0.3">
      <c r="B1380" s="7">
        <f t="shared" si="21"/>
        <v>1376</v>
      </c>
      <c r="C1380" s="119" t="s">
        <v>3762</v>
      </c>
      <c r="D1380" s="18" t="s">
        <v>3752</v>
      </c>
      <c r="E1380" s="1830">
        <v>40661</v>
      </c>
      <c r="F1380" s="495">
        <v>158.19999999999999</v>
      </c>
      <c r="G1380" s="443"/>
      <c r="H1380" s="147"/>
      <c r="I1380" s="7"/>
      <c r="J1380" s="7"/>
      <c r="K1380" s="781"/>
      <c r="L1380" s="159" t="s">
        <v>5639</v>
      </c>
    </row>
    <row r="1381" spans="2:12" hidden="1" x14ac:dyDescent="0.3">
      <c r="B1381" s="7">
        <f t="shared" si="21"/>
        <v>1377</v>
      </c>
      <c r="C1381" s="119" t="s">
        <v>3764</v>
      </c>
      <c r="D1381" s="18" t="s">
        <v>3752</v>
      </c>
      <c r="E1381" s="1830">
        <v>40661</v>
      </c>
      <c r="F1381" s="495">
        <v>158.19999999999999</v>
      </c>
      <c r="G1381" s="443"/>
      <c r="H1381" s="147"/>
      <c r="I1381" s="7"/>
      <c r="J1381" s="7"/>
      <c r="K1381" s="781"/>
      <c r="L1381" s="159" t="s">
        <v>5639</v>
      </c>
    </row>
    <row r="1382" spans="2:12" hidden="1" x14ac:dyDescent="0.3">
      <c r="B1382" s="7">
        <f t="shared" si="21"/>
        <v>1378</v>
      </c>
      <c r="C1382" s="119" t="s">
        <v>3765</v>
      </c>
      <c r="D1382" s="18" t="s">
        <v>3752</v>
      </c>
      <c r="E1382" s="1830">
        <v>40661</v>
      </c>
      <c r="F1382" s="495">
        <v>158.19999999999999</v>
      </c>
      <c r="G1382" s="443"/>
      <c r="H1382" s="147"/>
      <c r="I1382" s="7"/>
      <c r="J1382" s="7"/>
      <c r="K1382" s="781"/>
      <c r="L1382" s="159" t="s">
        <v>5639</v>
      </c>
    </row>
    <row r="1383" spans="2:12" hidden="1" x14ac:dyDescent="0.3">
      <c r="B1383" s="7">
        <f t="shared" si="21"/>
        <v>1379</v>
      </c>
      <c r="C1383" s="119" t="s">
        <v>3766</v>
      </c>
      <c r="D1383" s="18" t="s">
        <v>3752</v>
      </c>
      <c r="E1383" s="1830">
        <v>40661</v>
      </c>
      <c r="F1383" s="495">
        <v>158.19999999999999</v>
      </c>
      <c r="G1383" s="443"/>
      <c r="H1383" s="147"/>
      <c r="I1383" s="7"/>
      <c r="J1383" s="7"/>
      <c r="K1383" s="781"/>
      <c r="L1383" s="159" t="s">
        <v>5639</v>
      </c>
    </row>
    <row r="1384" spans="2:12" hidden="1" x14ac:dyDescent="0.3">
      <c r="B1384" s="7">
        <f t="shared" si="21"/>
        <v>1380</v>
      </c>
      <c r="C1384" s="119" t="s">
        <v>3767</v>
      </c>
      <c r="D1384" s="18" t="s">
        <v>3752</v>
      </c>
      <c r="E1384" s="1830">
        <v>40661</v>
      </c>
      <c r="F1384" s="495">
        <v>158.19999999999999</v>
      </c>
      <c r="G1384" s="443"/>
      <c r="H1384" s="147"/>
      <c r="I1384" s="7"/>
      <c r="J1384" s="7"/>
      <c r="K1384" s="781"/>
      <c r="L1384" s="159" t="s">
        <v>5639</v>
      </c>
    </row>
    <row r="1385" spans="2:12" hidden="1" x14ac:dyDescent="0.3">
      <c r="B1385" s="7">
        <f t="shared" si="21"/>
        <v>1381</v>
      </c>
      <c r="C1385" s="119" t="s">
        <v>3768</v>
      </c>
      <c r="D1385" s="18" t="s">
        <v>3752</v>
      </c>
      <c r="E1385" s="1830">
        <v>40661</v>
      </c>
      <c r="F1385" s="495">
        <v>158.19999999999999</v>
      </c>
      <c r="G1385" s="443"/>
      <c r="H1385" s="147"/>
      <c r="I1385" s="7"/>
      <c r="J1385" s="7"/>
      <c r="K1385" s="781"/>
      <c r="L1385" s="159" t="s">
        <v>5639</v>
      </c>
    </row>
    <row r="1386" spans="2:12" hidden="1" x14ac:dyDescent="0.3">
      <c r="B1386" s="7">
        <f t="shared" si="21"/>
        <v>1382</v>
      </c>
      <c r="C1386" s="119" t="s">
        <v>3769</v>
      </c>
      <c r="D1386" s="18" t="s">
        <v>3752</v>
      </c>
      <c r="E1386" s="1830">
        <v>40661</v>
      </c>
      <c r="F1386" s="495">
        <v>158.19999999999999</v>
      </c>
      <c r="G1386" s="443"/>
      <c r="H1386" s="147"/>
      <c r="I1386" s="7"/>
      <c r="J1386" s="7"/>
      <c r="K1386" s="781"/>
      <c r="L1386" s="159" t="s">
        <v>5639</v>
      </c>
    </row>
    <row r="1387" spans="2:12" hidden="1" x14ac:dyDescent="0.3">
      <c r="B1387" s="7">
        <f t="shared" si="21"/>
        <v>1383</v>
      </c>
      <c r="C1387" s="119" t="s">
        <v>3770</v>
      </c>
      <c r="D1387" s="18" t="s">
        <v>3752</v>
      </c>
      <c r="E1387" s="1830">
        <v>40661</v>
      </c>
      <c r="F1387" s="495">
        <v>158.19999999999999</v>
      </c>
      <c r="G1387" s="443"/>
      <c r="H1387" s="147"/>
      <c r="I1387" s="7"/>
      <c r="J1387" s="7"/>
      <c r="K1387" s="805"/>
      <c r="L1387" s="159" t="s">
        <v>5639</v>
      </c>
    </row>
    <row r="1388" spans="2:12" hidden="1" x14ac:dyDescent="0.3">
      <c r="B1388" s="7">
        <f t="shared" si="21"/>
        <v>1384</v>
      </c>
      <c r="C1388" s="56" t="s">
        <v>3771</v>
      </c>
      <c r="D1388" s="46" t="s">
        <v>3772</v>
      </c>
      <c r="E1388" s="47">
        <v>41555</v>
      </c>
      <c r="F1388" s="769">
        <v>750</v>
      </c>
      <c r="G1388" s="68"/>
      <c r="H1388" s="770"/>
      <c r="I1388" s="116"/>
      <c r="J1388" s="116"/>
      <c r="K1388" s="185" t="s">
        <v>5152</v>
      </c>
      <c r="L1388" s="159" t="s">
        <v>5639</v>
      </c>
    </row>
    <row r="1389" spans="2:12" hidden="1" x14ac:dyDescent="0.3">
      <c r="B1389" s="7">
        <f t="shared" si="21"/>
        <v>1385</v>
      </c>
      <c r="C1389" s="56" t="s">
        <v>3106</v>
      </c>
      <c r="D1389" s="46" t="s">
        <v>1305</v>
      </c>
      <c r="E1389" s="47">
        <v>41485</v>
      </c>
      <c r="F1389" s="769">
        <v>3231.8</v>
      </c>
      <c r="G1389" s="63" t="s">
        <v>2022</v>
      </c>
      <c r="H1389" s="770"/>
      <c r="I1389" s="116"/>
      <c r="J1389" s="116" t="s">
        <v>540</v>
      </c>
      <c r="K1389" s="185" t="s">
        <v>5153</v>
      </c>
      <c r="L1389" s="159" t="s">
        <v>5639</v>
      </c>
    </row>
    <row r="1390" spans="2:12" hidden="1" x14ac:dyDescent="0.3">
      <c r="B1390" s="7">
        <f t="shared" si="21"/>
        <v>1386</v>
      </c>
      <c r="C1390" s="56" t="s">
        <v>3780</v>
      </c>
      <c r="D1390" s="46" t="s">
        <v>1305</v>
      </c>
      <c r="E1390" s="47">
        <v>41485</v>
      </c>
      <c r="F1390" s="769">
        <v>3231.8</v>
      </c>
      <c r="G1390" s="63" t="s">
        <v>2022</v>
      </c>
      <c r="H1390" s="770"/>
      <c r="I1390" s="116"/>
      <c r="J1390" s="116" t="s">
        <v>540</v>
      </c>
      <c r="K1390" s="185" t="s">
        <v>5154</v>
      </c>
      <c r="L1390" s="159" t="s">
        <v>5639</v>
      </c>
    </row>
    <row r="1391" spans="2:12" hidden="1" x14ac:dyDescent="0.3">
      <c r="B1391" s="7">
        <f t="shared" si="21"/>
        <v>1387</v>
      </c>
      <c r="C1391" s="364" t="s">
        <v>3781</v>
      </c>
      <c r="D1391" s="479" t="s">
        <v>127</v>
      </c>
      <c r="E1391" s="771">
        <v>42422</v>
      </c>
      <c r="F1391" s="772">
        <v>875</v>
      </c>
      <c r="G1391" s="68"/>
      <c r="H1391" s="770"/>
      <c r="I1391" s="116"/>
      <c r="J1391" s="116"/>
      <c r="K1391" s="185" t="s">
        <v>5155</v>
      </c>
      <c r="L1391" s="159" t="s">
        <v>5639</v>
      </c>
    </row>
    <row r="1392" spans="2:12" ht="36" hidden="1" x14ac:dyDescent="0.3">
      <c r="B1392" s="7">
        <f t="shared" si="21"/>
        <v>1388</v>
      </c>
      <c r="C1392" s="364" t="s">
        <v>3773</v>
      </c>
      <c r="D1392" s="185" t="s">
        <v>932</v>
      </c>
      <c r="E1392" s="364" t="s">
        <v>3774</v>
      </c>
      <c r="F1392" s="480"/>
      <c r="G1392" s="625"/>
      <c r="H1392" s="774"/>
      <c r="I1392" s="366"/>
      <c r="J1392" s="366"/>
      <c r="K1392" s="185" t="s">
        <v>5156</v>
      </c>
      <c r="L1392" s="159" t="s">
        <v>5639</v>
      </c>
    </row>
    <row r="1393" spans="2:12" hidden="1" x14ac:dyDescent="0.3">
      <c r="B1393" s="7">
        <f t="shared" si="21"/>
        <v>1389</v>
      </c>
      <c r="C1393" s="217" t="s">
        <v>3779</v>
      </c>
      <c r="D1393" s="219" t="s">
        <v>932</v>
      </c>
      <c r="E1393" s="215">
        <v>41188</v>
      </c>
      <c r="F1393" s="773">
        <v>1995</v>
      </c>
      <c r="G1393" s="625"/>
      <c r="H1393" s="774"/>
      <c r="I1393" s="366"/>
      <c r="J1393" s="366"/>
      <c r="K1393" s="185" t="s">
        <v>5157</v>
      </c>
      <c r="L1393" s="159" t="s">
        <v>5639</v>
      </c>
    </row>
    <row r="1394" spans="2:12" hidden="1" x14ac:dyDescent="0.3">
      <c r="B1394" s="7">
        <f t="shared" si="21"/>
        <v>1390</v>
      </c>
      <c r="C1394" s="114" t="s">
        <v>3785</v>
      </c>
      <c r="D1394" s="393" t="s">
        <v>3786</v>
      </c>
      <c r="E1394" s="114" t="s">
        <v>3811</v>
      </c>
      <c r="F1394" s="657">
        <v>59933.94</v>
      </c>
      <c r="G1394" s="68"/>
      <c r="H1394" s="770"/>
      <c r="I1394" s="116"/>
      <c r="J1394" s="116"/>
      <c r="K1394" s="393" t="s">
        <v>5169</v>
      </c>
      <c r="L1394" s="159" t="s">
        <v>5639</v>
      </c>
    </row>
    <row r="1395" spans="2:12" hidden="1" x14ac:dyDescent="0.3">
      <c r="B1395" s="7">
        <f t="shared" si="21"/>
        <v>1391</v>
      </c>
      <c r="C1395" s="114" t="s">
        <v>3787</v>
      </c>
      <c r="D1395" s="393" t="s">
        <v>3788</v>
      </c>
      <c r="E1395" s="114" t="s">
        <v>3811</v>
      </c>
      <c r="F1395" s="657">
        <v>59933.94</v>
      </c>
      <c r="G1395" s="68"/>
      <c r="H1395" s="770"/>
      <c r="I1395" s="116"/>
      <c r="J1395" s="116"/>
      <c r="K1395" s="393" t="s">
        <v>5170</v>
      </c>
      <c r="L1395" s="159" t="s">
        <v>5639</v>
      </c>
    </row>
    <row r="1396" spans="2:12" hidden="1" x14ac:dyDescent="0.3">
      <c r="B1396" s="7">
        <f t="shared" si="21"/>
        <v>1392</v>
      </c>
      <c r="C1396" s="114" t="s">
        <v>3789</v>
      </c>
      <c r="D1396" s="393" t="s">
        <v>3790</v>
      </c>
      <c r="E1396" s="114" t="s">
        <v>3811</v>
      </c>
      <c r="F1396" s="657">
        <v>52357.94</v>
      </c>
      <c r="G1396" s="68"/>
      <c r="H1396" s="770"/>
      <c r="I1396" s="116"/>
      <c r="J1396" s="116"/>
      <c r="K1396" s="393" t="s">
        <v>5171</v>
      </c>
      <c r="L1396" s="159" t="s">
        <v>5639</v>
      </c>
    </row>
    <row r="1397" spans="2:12" hidden="1" x14ac:dyDescent="0.3">
      <c r="B1397" s="7">
        <f t="shared" si="21"/>
        <v>1393</v>
      </c>
      <c r="C1397" s="114" t="s">
        <v>3791</v>
      </c>
      <c r="D1397" s="393" t="s">
        <v>3792</v>
      </c>
      <c r="E1397" s="114" t="s">
        <v>3812</v>
      </c>
      <c r="F1397" s="657">
        <v>17142.86</v>
      </c>
      <c r="G1397" s="68"/>
      <c r="H1397" s="770"/>
      <c r="I1397" s="116"/>
      <c r="J1397" s="116"/>
      <c r="K1397" s="393" t="s">
        <v>5172</v>
      </c>
      <c r="L1397" s="159" t="s">
        <v>5639</v>
      </c>
    </row>
    <row r="1398" spans="2:12" hidden="1" x14ac:dyDescent="0.3">
      <c r="B1398" s="7">
        <f t="shared" si="21"/>
        <v>1394</v>
      </c>
      <c r="C1398" s="114" t="s">
        <v>3795</v>
      </c>
      <c r="D1398" s="393" t="s">
        <v>3796</v>
      </c>
      <c r="E1398" s="114" t="s">
        <v>3811</v>
      </c>
      <c r="F1398" s="657">
        <v>80000</v>
      </c>
      <c r="G1398" s="68"/>
      <c r="H1398" s="770"/>
      <c r="I1398" s="116"/>
      <c r="J1398" s="116"/>
      <c r="K1398" s="219" t="s">
        <v>5182</v>
      </c>
      <c r="L1398" s="159" t="s">
        <v>5639</v>
      </c>
    </row>
    <row r="1399" spans="2:12" hidden="1" x14ac:dyDescent="0.3">
      <c r="B1399" s="7">
        <f t="shared" si="21"/>
        <v>1395</v>
      </c>
      <c r="C1399" s="114" t="s">
        <v>3797</v>
      </c>
      <c r="D1399" s="393" t="s">
        <v>3798</v>
      </c>
      <c r="E1399" s="114" t="s">
        <v>3811</v>
      </c>
      <c r="F1399" s="657">
        <v>80000</v>
      </c>
      <c r="G1399" s="68"/>
      <c r="H1399" s="770"/>
      <c r="I1399" s="116"/>
      <c r="J1399" s="116"/>
      <c r="K1399" s="393" t="s">
        <v>5183</v>
      </c>
      <c r="L1399" s="159" t="s">
        <v>5639</v>
      </c>
    </row>
    <row r="1400" spans="2:12" hidden="1" x14ac:dyDescent="0.3">
      <c r="B1400" s="7">
        <f t="shared" si="21"/>
        <v>1396</v>
      </c>
      <c r="C1400" s="114" t="s">
        <v>3799</v>
      </c>
      <c r="D1400" s="393" t="s">
        <v>3800</v>
      </c>
      <c r="E1400" s="114" t="s">
        <v>3814</v>
      </c>
      <c r="F1400" s="657">
        <v>80000</v>
      </c>
      <c r="G1400" s="68"/>
      <c r="H1400" s="770"/>
      <c r="I1400" s="116"/>
      <c r="J1400" s="116"/>
      <c r="K1400" s="219" t="s">
        <v>5184</v>
      </c>
      <c r="L1400" s="159" t="s">
        <v>5639</v>
      </c>
    </row>
    <row r="1401" spans="2:12" hidden="1" x14ac:dyDescent="0.3">
      <c r="B1401" s="7">
        <f t="shared" si="21"/>
        <v>1397</v>
      </c>
      <c r="C1401" s="114" t="s">
        <v>3801</v>
      </c>
      <c r="D1401" s="393" t="s">
        <v>3802</v>
      </c>
      <c r="E1401" s="656">
        <v>40453</v>
      </c>
      <c r="F1401" s="789">
        <v>23500</v>
      </c>
      <c r="G1401" s="68"/>
      <c r="H1401" s="770"/>
      <c r="I1401" s="116"/>
      <c r="J1401" s="116"/>
      <c r="K1401" s="219" t="s">
        <v>5185</v>
      </c>
      <c r="L1401" s="159" t="s">
        <v>5639</v>
      </c>
    </row>
    <row r="1402" spans="2:12" s="1597" customFormat="1" hidden="1" x14ac:dyDescent="0.3">
      <c r="B1402" s="7">
        <f t="shared" si="21"/>
        <v>1398</v>
      </c>
      <c r="C1402" s="1700" t="s">
        <v>3561</v>
      </c>
      <c r="D1402" s="1693" t="s">
        <v>3803</v>
      </c>
      <c r="E1402" s="1694">
        <v>41914</v>
      </c>
      <c r="F1402" s="1695">
        <v>12500</v>
      </c>
      <c r="G1402" s="1696"/>
      <c r="H1402" s="1697"/>
      <c r="I1402" s="1672"/>
      <c r="J1402" s="1672"/>
      <c r="K1402" s="1693" t="s">
        <v>5186</v>
      </c>
      <c r="L1402" s="1881" t="s">
        <v>5639</v>
      </c>
    </row>
    <row r="1403" spans="2:12" s="1597" customFormat="1" hidden="1" x14ac:dyDescent="0.3">
      <c r="B1403" s="7">
        <f t="shared" si="21"/>
        <v>1399</v>
      </c>
      <c r="C1403" s="1700" t="s">
        <v>3561</v>
      </c>
      <c r="D1403" s="1693" t="s">
        <v>3804</v>
      </c>
      <c r="E1403" s="1694">
        <v>41914</v>
      </c>
      <c r="F1403" s="1695">
        <v>13500</v>
      </c>
      <c r="G1403" s="1696"/>
      <c r="H1403" s="1697"/>
      <c r="I1403" s="1672"/>
      <c r="J1403" s="1672"/>
      <c r="K1403" s="1693" t="s">
        <v>5187</v>
      </c>
      <c r="L1403" s="1881" t="s">
        <v>5639</v>
      </c>
    </row>
    <row r="1404" spans="2:12" hidden="1" x14ac:dyDescent="0.3">
      <c r="B1404" s="7">
        <f t="shared" si="21"/>
        <v>1400</v>
      </c>
      <c r="C1404" s="114" t="s">
        <v>3805</v>
      </c>
      <c r="D1404" s="393" t="s">
        <v>5162</v>
      </c>
      <c r="E1404" s="656" t="s">
        <v>3392</v>
      </c>
      <c r="F1404" s="789">
        <v>17769.5</v>
      </c>
      <c r="G1404" s="68"/>
      <c r="H1404" s="770"/>
      <c r="I1404" s="116"/>
      <c r="J1404" s="116"/>
      <c r="K1404" s="393" t="s">
        <v>5188</v>
      </c>
      <c r="L1404" s="159" t="s">
        <v>5639</v>
      </c>
    </row>
    <row r="1405" spans="2:12" hidden="1" x14ac:dyDescent="0.3">
      <c r="B1405" s="7">
        <f t="shared" si="21"/>
        <v>1401</v>
      </c>
      <c r="C1405" s="114" t="s">
        <v>3806</v>
      </c>
      <c r="D1405" s="393" t="s">
        <v>5163</v>
      </c>
      <c r="E1405" s="656" t="s">
        <v>3815</v>
      </c>
      <c r="F1405" s="789"/>
      <c r="G1405" s="68"/>
      <c r="H1405" s="770"/>
      <c r="I1405" s="116"/>
      <c r="J1405" s="116"/>
      <c r="K1405" s="393" t="s">
        <v>5189</v>
      </c>
      <c r="L1405" s="159" t="s">
        <v>5639</v>
      </c>
    </row>
    <row r="1406" spans="2:12" hidden="1" x14ac:dyDescent="0.3">
      <c r="B1406" s="7">
        <f t="shared" si="21"/>
        <v>1402</v>
      </c>
      <c r="C1406" s="114" t="s">
        <v>3807</v>
      </c>
      <c r="D1406" s="393" t="s">
        <v>5164</v>
      </c>
      <c r="E1406" s="656" t="s">
        <v>3816</v>
      </c>
      <c r="F1406" s="789">
        <v>23710</v>
      </c>
      <c r="G1406" s="68"/>
      <c r="H1406" s="770"/>
      <c r="I1406" s="116"/>
      <c r="J1406" s="116"/>
      <c r="K1406" s="393" t="s">
        <v>5190</v>
      </c>
      <c r="L1406" s="159" t="s">
        <v>5639</v>
      </c>
    </row>
    <row r="1407" spans="2:12" hidden="1" x14ac:dyDescent="0.3">
      <c r="B1407" s="7">
        <f t="shared" si="21"/>
        <v>1403</v>
      </c>
      <c r="C1407" s="114" t="s">
        <v>3808</v>
      </c>
      <c r="D1407" s="393" t="s">
        <v>5165</v>
      </c>
      <c r="E1407" s="656" t="s">
        <v>3816</v>
      </c>
      <c r="F1407" s="789">
        <v>30100</v>
      </c>
      <c r="G1407" s="68"/>
      <c r="H1407" s="770"/>
      <c r="I1407" s="116"/>
      <c r="J1407" s="116"/>
      <c r="K1407" s="393" t="s">
        <v>5191</v>
      </c>
      <c r="L1407" s="159" t="s">
        <v>5639</v>
      </c>
    </row>
    <row r="1408" spans="2:12" hidden="1" x14ac:dyDescent="0.3">
      <c r="B1408" s="7">
        <f t="shared" si="21"/>
        <v>1404</v>
      </c>
      <c r="C1408" s="114" t="s">
        <v>3387</v>
      </c>
      <c r="D1408" s="393" t="s">
        <v>5166</v>
      </c>
      <c r="E1408" s="656" t="s">
        <v>3392</v>
      </c>
      <c r="F1408" s="789">
        <v>34013</v>
      </c>
      <c r="G1408" s="68"/>
      <c r="H1408" s="770"/>
      <c r="I1408" s="116"/>
      <c r="J1408" s="116"/>
      <c r="K1408" s="393" t="s">
        <v>5192</v>
      </c>
      <c r="L1408" s="159" t="s">
        <v>5639</v>
      </c>
    </row>
    <row r="1409" spans="2:12" hidden="1" x14ac:dyDescent="0.3">
      <c r="B1409" s="7">
        <f t="shared" si="21"/>
        <v>1405</v>
      </c>
      <c r="C1409" s="114" t="s">
        <v>3809</v>
      </c>
      <c r="D1409" s="393" t="s">
        <v>5167</v>
      </c>
      <c r="E1409" s="656" t="s">
        <v>3817</v>
      </c>
      <c r="F1409" s="789">
        <v>15300</v>
      </c>
      <c r="G1409" s="68"/>
      <c r="H1409" s="770"/>
      <c r="I1409" s="116"/>
      <c r="J1409" s="116"/>
      <c r="K1409" s="393" t="s">
        <v>5193</v>
      </c>
      <c r="L1409" s="159" t="s">
        <v>5639</v>
      </c>
    </row>
    <row r="1410" spans="2:12" hidden="1" x14ac:dyDescent="0.3">
      <c r="B1410" s="7">
        <f t="shared" si="21"/>
        <v>1406</v>
      </c>
      <c r="C1410" s="114" t="s">
        <v>3810</v>
      </c>
      <c r="D1410" s="393" t="s">
        <v>5168</v>
      </c>
      <c r="E1410" s="656" t="s">
        <v>3818</v>
      </c>
      <c r="F1410" s="789">
        <v>18211.43</v>
      </c>
      <c r="G1410" s="68"/>
      <c r="H1410" s="770"/>
      <c r="I1410" s="116"/>
      <c r="J1410" s="116"/>
      <c r="K1410" s="219"/>
      <c r="L1410" s="159" t="s">
        <v>5639</v>
      </c>
    </row>
    <row r="1411" spans="2:12" hidden="1" x14ac:dyDescent="0.3">
      <c r="B1411" s="7">
        <f t="shared" si="21"/>
        <v>1407</v>
      </c>
      <c r="C1411" s="217" t="s">
        <v>3840</v>
      </c>
      <c r="D1411" s="219" t="s">
        <v>3841</v>
      </c>
      <c r="E1411" s="215">
        <v>41197</v>
      </c>
      <c r="F1411" s="790"/>
      <c r="G1411" s="785"/>
      <c r="H1411" s="785"/>
      <c r="I1411" s="785"/>
      <c r="J1411" s="785"/>
      <c r="K1411" s="649" t="s">
        <v>5194</v>
      </c>
      <c r="L1411" s="159" t="s">
        <v>5639</v>
      </c>
    </row>
    <row r="1412" spans="2:12" hidden="1" x14ac:dyDescent="0.3">
      <c r="B1412" s="7">
        <f t="shared" si="21"/>
        <v>1408</v>
      </c>
      <c r="C1412" s="217" t="s">
        <v>3838</v>
      </c>
      <c r="D1412" s="219" t="s">
        <v>3839</v>
      </c>
      <c r="E1412" s="215">
        <v>40718</v>
      </c>
      <c r="F1412" s="790">
        <v>1083</v>
      </c>
      <c r="G1412" s="68"/>
      <c r="H1412" s="770"/>
      <c r="I1412" s="116"/>
      <c r="J1412" s="116"/>
      <c r="K1412" s="649" t="s">
        <v>5160</v>
      </c>
      <c r="L1412" s="159" t="s">
        <v>5639</v>
      </c>
    </row>
    <row r="1413" spans="2:12" hidden="1" x14ac:dyDescent="0.3">
      <c r="B1413" s="7">
        <f t="shared" si="21"/>
        <v>1409</v>
      </c>
      <c r="C1413" s="113" t="s">
        <v>3831</v>
      </c>
      <c r="D1413" s="170" t="s">
        <v>3832</v>
      </c>
      <c r="E1413" s="113" t="s">
        <v>3814</v>
      </c>
      <c r="F1413" s="291">
        <v>17278.86</v>
      </c>
      <c r="G1413" s="63"/>
      <c r="H1413" s="444"/>
      <c r="I1413" s="283"/>
      <c r="J1413" s="283"/>
      <c r="K1413" s="649" t="s">
        <v>5196</v>
      </c>
      <c r="L1413" s="159" t="s">
        <v>5639</v>
      </c>
    </row>
    <row r="1414" spans="2:12" hidden="1" x14ac:dyDescent="0.3">
      <c r="B1414" s="7">
        <f t="shared" si="21"/>
        <v>1410</v>
      </c>
      <c r="C1414" s="130" t="s">
        <v>3836</v>
      </c>
      <c r="D1414" s="170" t="s">
        <v>3837</v>
      </c>
      <c r="E1414" s="113" t="s">
        <v>3811</v>
      </c>
      <c r="F1414" s="291">
        <v>80000</v>
      </c>
      <c r="G1414" s="63"/>
      <c r="H1414" s="444"/>
      <c r="I1414" s="283"/>
      <c r="J1414" s="283"/>
      <c r="K1414" s="649" t="s">
        <v>5195</v>
      </c>
      <c r="L1414" s="159" t="s">
        <v>5639</v>
      </c>
    </row>
    <row r="1415" spans="2:12" hidden="1" x14ac:dyDescent="0.3">
      <c r="B1415" s="7">
        <f t="shared" ref="B1415:B1478" si="22">B1414+1</f>
        <v>1411</v>
      </c>
      <c r="C1415" s="217" t="s">
        <v>5161</v>
      </c>
      <c r="D1415" s="219" t="s">
        <v>5197</v>
      </c>
      <c r="E1415" s="215">
        <v>41738</v>
      </c>
      <c r="F1415" s="790">
        <v>36000</v>
      </c>
      <c r="G1415" s="443"/>
      <c r="H1415" s="443"/>
      <c r="I1415" s="443"/>
      <c r="J1415" s="443"/>
      <c r="K1415" s="649" t="s">
        <v>5198</v>
      </c>
      <c r="L1415" s="159" t="s">
        <v>5639</v>
      </c>
    </row>
    <row r="1416" spans="2:12" hidden="1" x14ac:dyDescent="0.3">
      <c r="B1416" s="7">
        <f t="shared" si="22"/>
        <v>1412</v>
      </c>
      <c r="C1416" s="364" t="s">
        <v>3819</v>
      </c>
      <c r="D1416" s="185" t="s">
        <v>3820</v>
      </c>
      <c r="E1416" s="364" t="s">
        <v>3774</v>
      </c>
      <c r="F1416" s="782">
        <v>0</v>
      </c>
      <c r="G1416" s="68"/>
      <c r="H1416" s="770"/>
      <c r="I1416" s="116"/>
      <c r="J1416" s="116"/>
      <c r="K1416" s="792" t="s">
        <v>4266</v>
      </c>
      <c r="L1416" s="159" t="s">
        <v>5639</v>
      </c>
    </row>
    <row r="1417" spans="2:12" hidden="1" x14ac:dyDescent="0.3">
      <c r="B1417" s="7">
        <f t="shared" si="22"/>
        <v>1413</v>
      </c>
      <c r="C1417" s="364" t="s">
        <v>3821</v>
      </c>
      <c r="D1417" s="185" t="s">
        <v>925</v>
      </c>
      <c r="E1417" s="364" t="s">
        <v>3774</v>
      </c>
      <c r="F1417" s="782">
        <v>0</v>
      </c>
      <c r="G1417" s="68"/>
      <c r="H1417" s="770"/>
      <c r="I1417" s="116"/>
      <c r="J1417" s="116"/>
      <c r="K1417" s="792" t="s">
        <v>4266</v>
      </c>
      <c r="L1417" s="159" t="s">
        <v>5639</v>
      </c>
    </row>
    <row r="1418" spans="2:12" hidden="1" x14ac:dyDescent="0.3">
      <c r="B1418" s="7">
        <f t="shared" si="22"/>
        <v>1414</v>
      </c>
      <c r="C1418" s="364" t="s">
        <v>3822</v>
      </c>
      <c r="D1418" s="185" t="s">
        <v>925</v>
      </c>
      <c r="E1418" s="364" t="s">
        <v>3774</v>
      </c>
      <c r="F1418" s="782">
        <v>0</v>
      </c>
      <c r="G1418" s="68"/>
      <c r="H1418" s="770"/>
      <c r="I1418" s="116"/>
      <c r="J1418" s="116"/>
      <c r="K1418" s="792" t="s">
        <v>4266</v>
      </c>
      <c r="L1418" s="159" t="s">
        <v>5639</v>
      </c>
    </row>
    <row r="1419" spans="2:12" hidden="1" x14ac:dyDescent="0.3">
      <c r="B1419" s="7">
        <f t="shared" si="22"/>
        <v>1415</v>
      </c>
      <c r="C1419" s="364" t="s">
        <v>3823</v>
      </c>
      <c r="D1419" s="185" t="s">
        <v>3748</v>
      </c>
      <c r="E1419" s="771">
        <v>40581</v>
      </c>
      <c r="F1419" s="782">
        <v>345</v>
      </c>
      <c r="G1419" s="68"/>
      <c r="H1419" s="770"/>
      <c r="I1419" s="116"/>
      <c r="J1419" s="116"/>
      <c r="K1419" s="792" t="s">
        <v>4266</v>
      </c>
      <c r="L1419" s="159" t="s">
        <v>5639</v>
      </c>
    </row>
    <row r="1420" spans="2:12" hidden="1" x14ac:dyDescent="0.3">
      <c r="B1420" s="7">
        <f t="shared" si="22"/>
        <v>1416</v>
      </c>
      <c r="C1420" s="364" t="s">
        <v>3824</v>
      </c>
      <c r="D1420" s="185" t="s">
        <v>3752</v>
      </c>
      <c r="E1420" s="771">
        <v>40661</v>
      </c>
      <c r="F1420" s="782">
        <v>158.19999999999999</v>
      </c>
      <c r="G1420" s="68"/>
      <c r="H1420" s="770"/>
      <c r="I1420" s="116"/>
      <c r="J1420" s="116"/>
      <c r="K1420" s="792" t="s">
        <v>4266</v>
      </c>
      <c r="L1420" s="159" t="s">
        <v>5639</v>
      </c>
    </row>
    <row r="1421" spans="2:12" hidden="1" x14ac:dyDescent="0.3">
      <c r="B1421" s="7">
        <f t="shared" si="22"/>
        <v>1417</v>
      </c>
      <c r="C1421" s="364" t="s">
        <v>3825</v>
      </c>
      <c r="D1421" s="185" t="s">
        <v>3752</v>
      </c>
      <c r="E1421" s="771">
        <v>40661</v>
      </c>
      <c r="F1421" s="782">
        <v>158.19999999999999</v>
      </c>
      <c r="G1421" s="68"/>
      <c r="H1421" s="770"/>
      <c r="I1421" s="116"/>
      <c r="J1421" s="116"/>
      <c r="K1421" s="792" t="s">
        <v>4266</v>
      </c>
      <c r="L1421" s="159" t="s">
        <v>5639</v>
      </c>
    </row>
    <row r="1422" spans="2:12" hidden="1" x14ac:dyDescent="0.3">
      <c r="B1422" s="7">
        <f t="shared" si="22"/>
        <v>1418</v>
      </c>
      <c r="C1422" s="364" t="s">
        <v>3826</v>
      </c>
      <c r="D1422" s="185" t="s">
        <v>127</v>
      </c>
      <c r="E1422" s="771">
        <v>41555</v>
      </c>
      <c r="F1422" s="782">
        <v>800</v>
      </c>
      <c r="G1422" s="68"/>
      <c r="H1422" s="770"/>
      <c r="I1422" s="116"/>
      <c r="J1422" s="116"/>
      <c r="K1422" s="792" t="s">
        <v>4266</v>
      </c>
      <c r="L1422" s="159" t="s">
        <v>5639</v>
      </c>
    </row>
    <row r="1423" spans="2:12" hidden="1" x14ac:dyDescent="0.3">
      <c r="B1423" s="7">
        <f t="shared" si="22"/>
        <v>1419</v>
      </c>
      <c r="C1423" s="364" t="s">
        <v>3827</v>
      </c>
      <c r="D1423" s="185" t="s">
        <v>38</v>
      </c>
      <c r="E1423" s="771">
        <v>41555</v>
      </c>
      <c r="F1423" s="782">
        <v>75</v>
      </c>
      <c r="G1423" s="68"/>
      <c r="H1423" s="770"/>
      <c r="I1423" s="116"/>
      <c r="J1423" s="116"/>
      <c r="K1423" s="792" t="s">
        <v>4266</v>
      </c>
      <c r="L1423" s="159" t="s">
        <v>5639</v>
      </c>
    </row>
    <row r="1424" spans="2:12" hidden="1" x14ac:dyDescent="0.3">
      <c r="B1424" s="7">
        <f t="shared" si="22"/>
        <v>1420</v>
      </c>
      <c r="C1424" s="364" t="s">
        <v>3828</v>
      </c>
      <c r="D1424" s="185" t="s">
        <v>3829</v>
      </c>
      <c r="E1424" s="364" t="s">
        <v>3774</v>
      </c>
      <c r="F1424" s="782">
        <v>0</v>
      </c>
      <c r="G1424" s="68"/>
      <c r="H1424" s="770"/>
      <c r="I1424" s="116"/>
      <c r="J1424" s="116"/>
      <c r="K1424" s="792" t="s">
        <v>4266</v>
      </c>
      <c r="L1424" s="159" t="s">
        <v>5639</v>
      </c>
    </row>
    <row r="1425" spans="2:12" hidden="1" x14ac:dyDescent="0.3">
      <c r="B1425" s="7">
        <f t="shared" si="22"/>
        <v>1421</v>
      </c>
      <c r="C1425" s="364" t="s">
        <v>3830</v>
      </c>
      <c r="D1425" s="185" t="s">
        <v>1617</v>
      </c>
      <c r="E1425" s="771">
        <v>41555</v>
      </c>
      <c r="F1425" s="782">
        <v>35</v>
      </c>
      <c r="G1425" s="68"/>
      <c r="H1425" s="770"/>
      <c r="I1425" s="116"/>
      <c r="J1425" s="116"/>
      <c r="K1425" s="792" t="s">
        <v>4266</v>
      </c>
      <c r="L1425" s="159" t="s">
        <v>5639</v>
      </c>
    </row>
    <row r="1426" spans="2:12" hidden="1" x14ac:dyDescent="0.3">
      <c r="B1426" s="7">
        <f t="shared" si="22"/>
        <v>1422</v>
      </c>
      <c r="C1426" s="217" t="s">
        <v>3833</v>
      </c>
      <c r="D1426" s="219" t="s">
        <v>3834</v>
      </c>
      <c r="E1426" s="215" t="s">
        <v>3835</v>
      </c>
      <c r="F1426" s="804">
        <v>31600</v>
      </c>
      <c r="G1426" s="68"/>
      <c r="H1426" s="770"/>
      <c r="I1426" s="116"/>
      <c r="J1426" s="116"/>
      <c r="K1426" s="792" t="s">
        <v>4266</v>
      </c>
      <c r="L1426" s="159" t="s">
        <v>5639</v>
      </c>
    </row>
    <row r="1427" spans="2:12" hidden="1" x14ac:dyDescent="0.3">
      <c r="B1427" s="7">
        <f t="shared" si="22"/>
        <v>1423</v>
      </c>
      <c r="C1427" s="1773" t="s">
        <v>3842</v>
      </c>
      <c r="D1427" s="955" t="s">
        <v>3843</v>
      </c>
      <c r="E1427" s="1513">
        <v>41446</v>
      </c>
      <c r="F1427" s="1514">
        <v>8500</v>
      </c>
      <c r="G1427" s="1515"/>
      <c r="H1427" s="1515"/>
      <c r="I1427" s="1515"/>
      <c r="J1427" s="1515"/>
      <c r="K1427" s="955" t="s">
        <v>5158</v>
      </c>
      <c r="L1427" s="159" t="s">
        <v>5639</v>
      </c>
    </row>
    <row r="1428" spans="2:12" hidden="1" x14ac:dyDescent="0.3">
      <c r="B1428" s="7">
        <f t="shared" si="22"/>
        <v>1424</v>
      </c>
      <c r="C1428" s="114" t="s">
        <v>3793</v>
      </c>
      <c r="D1428" s="393" t="s">
        <v>3794</v>
      </c>
      <c r="E1428" s="114" t="s">
        <v>3813</v>
      </c>
      <c r="F1428" s="657">
        <v>677.18</v>
      </c>
      <c r="G1428" s="68"/>
      <c r="H1428" s="770"/>
      <c r="I1428" s="116"/>
      <c r="J1428" s="116"/>
      <c r="K1428" s="792" t="s">
        <v>4266</v>
      </c>
      <c r="L1428" s="159" t="s">
        <v>5639</v>
      </c>
    </row>
    <row r="1429" spans="2:12" hidden="1" x14ac:dyDescent="0.3">
      <c r="B1429" s="7">
        <f t="shared" si="22"/>
        <v>1425</v>
      </c>
      <c r="C1429" s="99" t="s">
        <v>3868</v>
      </c>
      <c r="D1429" s="20" t="s">
        <v>1153</v>
      </c>
      <c r="E1429" s="1812">
        <v>40581</v>
      </c>
      <c r="F1429" s="499">
        <v>42</v>
      </c>
      <c r="G1429" s="280"/>
      <c r="H1429" s="95"/>
      <c r="I1429" s="283"/>
      <c r="J1429" s="283"/>
      <c r="K1429" s="786"/>
      <c r="L1429" s="159" t="s">
        <v>5639</v>
      </c>
    </row>
    <row r="1430" spans="2:12" hidden="1" x14ac:dyDescent="0.3">
      <c r="B1430" s="7">
        <f t="shared" si="22"/>
        <v>1426</v>
      </c>
      <c r="C1430" s="99" t="s">
        <v>3869</v>
      </c>
      <c r="D1430" s="20" t="s">
        <v>1153</v>
      </c>
      <c r="E1430" s="1812">
        <v>40581</v>
      </c>
      <c r="F1430" s="499">
        <v>42</v>
      </c>
      <c r="G1430" s="280"/>
      <c r="H1430" s="95"/>
      <c r="I1430" s="283"/>
      <c r="J1430" s="283"/>
      <c r="K1430" s="786"/>
      <c r="L1430" s="159" t="s">
        <v>5639</v>
      </c>
    </row>
    <row r="1431" spans="2:12" hidden="1" x14ac:dyDescent="0.3">
      <c r="B1431" s="7">
        <f t="shared" si="22"/>
        <v>1427</v>
      </c>
      <c r="C1431" s="99" t="s">
        <v>3870</v>
      </c>
      <c r="D1431" s="20" t="s">
        <v>1153</v>
      </c>
      <c r="E1431" s="1812">
        <v>40581</v>
      </c>
      <c r="F1431" s="499">
        <v>42</v>
      </c>
      <c r="G1431" s="280"/>
      <c r="H1431" s="95"/>
      <c r="I1431" s="283"/>
      <c r="J1431" s="283"/>
      <c r="K1431" s="786"/>
      <c r="L1431" s="159" t="s">
        <v>5639</v>
      </c>
    </row>
    <row r="1432" spans="2:12" hidden="1" x14ac:dyDescent="0.3">
      <c r="B1432" s="7">
        <f t="shared" si="22"/>
        <v>1428</v>
      </c>
      <c r="C1432" s="99" t="s">
        <v>3871</v>
      </c>
      <c r="D1432" s="20" t="s">
        <v>1153</v>
      </c>
      <c r="E1432" s="1812">
        <v>40581</v>
      </c>
      <c r="F1432" s="499">
        <v>42</v>
      </c>
      <c r="G1432" s="280"/>
      <c r="H1432" s="95"/>
      <c r="I1432" s="283"/>
      <c r="J1432" s="283"/>
      <c r="K1432" s="786"/>
      <c r="L1432" s="159" t="s">
        <v>5639</v>
      </c>
    </row>
    <row r="1433" spans="2:12" hidden="1" x14ac:dyDescent="0.3">
      <c r="B1433" s="7">
        <f t="shared" si="22"/>
        <v>1429</v>
      </c>
      <c r="C1433" s="99" t="s">
        <v>3872</v>
      </c>
      <c r="D1433" s="20" t="s">
        <v>1153</v>
      </c>
      <c r="E1433" s="1812">
        <v>40581</v>
      </c>
      <c r="F1433" s="499">
        <v>42</v>
      </c>
      <c r="G1433" s="280"/>
      <c r="H1433" s="95"/>
      <c r="I1433" s="283"/>
      <c r="J1433" s="283"/>
      <c r="K1433" s="786"/>
      <c r="L1433" s="159" t="s">
        <v>5639</v>
      </c>
    </row>
    <row r="1434" spans="2:12" hidden="1" x14ac:dyDescent="0.3">
      <c r="B1434" s="7">
        <f t="shared" si="22"/>
        <v>1430</v>
      </c>
      <c r="C1434" s="99" t="s">
        <v>3873</v>
      </c>
      <c r="D1434" s="20" t="s">
        <v>1153</v>
      </c>
      <c r="E1434" s="1812">
        <v>40581</v>
      </c>
      <c r="F1434" s="499">
        <v>42</v>
      </c>
      <c r="G1434" s="280"/>
      <c r="H1434" s="95"/>
      <c r="I1434" s="283"/>
      <c r="J1434" s="283"/>
      <c r="K1434" s="786"/>
      <c r="L1434" s="159" t="s">
        <v>5639</v>
      </c>
    </row>
    <row r="1435" spans="2:12" hidden="1" x14ac:dyDescent="0.3">
      <c r="B1435" s="7">
        <f t="shared" si="22"/>
        <v>1431</v>
      </c>
      <c r="C1435" s="99" t="s">
        <v>3874</v>
      </c>
      <c r="D1435" s="20" t="s">
        <v>1153</v>
      </c>
      <c r="E1435" s="1812">
        <v>40581</v>
      </c>
      <c r="F1435" s="499">
        <v>42</v>
      </c>
      <c r="G1435" s="280"/>
      <c r="H1435" s="95"/>
      <c r="I1435" s="283"/>
      <c r="J1435" s="283"/>
      <c r="K1435" s="786"/>
      <c r="L1435" s="159" t="s">
        <v>5639</v>
      </c>
    </row>
    <row r="1436" spans="2:12" hidden="1" x14ac:dyDescent="0.3">
      <c r="B1436" s="7">
        <f t="shared" si="22"/>
        <v>1432</v>
      </c>
      <c r="C1436" s="99" t="s">
        <v>3875</v>
      </c>
      <c r="D1436" s="20" t="s">
        <v>1153</v>
      </c>
      <c r="E1436" s="1812">
        <v>40581</v>
      </c>
      <c r="F1436" s="499">
        <v>42</v>
      </c>
      <c r="G1436" s="280"/>
      <c r="H1436" s="95"/>
      <c r="I1436" s="283"/>
      <c r="J1436" s="283"/>
      <c r="K1436" s="786"/>
      <c r="L1436" s="159" t="s">
        <v>5639</v>
      </c>
    </row>
    <row r="1437" spans="2:12" hidden="1" x14ac:dyDescent="0.3">
      <c r="B1437" s="7">
        <f t="shared" si="22"/>
        <v>1433</v>
      </c>
      <c r="C1437" s="99" t="s">
        <v>3876</v>
      </c>
      <c r="D1437" s="20" t="s">
        <v>1153</v>
      </c>
      <c r="E1437" s="1812">
        <v>40581</v>
      </c>
      <c r="F1437" s="499">
        <v>42</v>
      </c>
      <c r="G1437" s="280"/>
      <c r="H1437" s="95"/>
      <c r="I1437" s="283"/>
      <c r="J1437" s="283"/>
      <c r="K1437" s="786"/>
      <c r="L1437" s="159" t="s">
        <v>5639</v>
      </c>
    </row>
    <row r="1438" spans="2:12" hidden="1" x14ac:dyDescent="0.3">
      <c r="B1438" s="7">
        <f t="shared" si="22"/>
        <v>1434</v>
      </c>
      <c r="C1438" s="99" t="s">
        <v>3877</v>
      </c>
      <c r="D1438" s="20" t="s">
        <v>1153</v>
      </c>
      <c r="E1438" s="1812">
        <v>40581</v>
      </c>
      <c r="F1438" s="499">
        <v>42</v>
      </c>
      <c r="G1438" s="280"/>
      <c r="H1438" s="95"/>
      <c r="I1438" s="283"/>
      <c r="J1438" s="283"/>
      <c r="K1438" s="786"/>
      <c r="L1438" s="159" t="s">
        <v>5639</v>
      </c>
    </row>
    <row r="1439" spans="2:12" hidden="1" x14ac:dyDescent="0.3">
      <c r="B1439" s="7">
        <f t="shared" si="22"/>
        <v>1435</v>
      </c>
      <c r="C1439" s="99" t="s">
        <v>3878</v>
      </c>
      <c r="D1439" s="20" t="s">
        <v>1153</v>
      </c>
      <c r="E1439" s="1812">
        <v>40581</v>
      </c>
      <c r="F1439" s="499">
        <v>42</v>
      </c>
      <c r="G1439" s="280"/>
      <c r="H1439" s="95"/>
      <c r="I1439" s="283"/>
      <c r="J1439" s="283"/>
      <c r="K1439" s="786"/>
      <c r="L1439" s="159" t="s">
        <v>5639</v>
      </c>
    </row>
    <row r="1440" spans="2:12" hidden="1" x14ac:dyDescent="0.3">
      <c r="B1440" s="7">
        <f t="shared" si="22"/>
        <v>1436</v>
      </c>
      <c r="C1440" s="99" t="s">
        <v>3879</v>
      </c>
      <c r="D1440" s="20" t="s">
        <v>1153</v>
      </c>
      <c r="E1440" s="1812">
        <v>40581</v>
      </c>
      <c r="F1440" s="499">
        <v>42</v>
      </c>
      <c r="G1440" s="280"/>
      <c r="H1440" s="95"/>
      <c r="I1440" s="283"/>
      <c r="J1440" s="283"/>
      <c r="K1440" s="786"/>
      <c r="L1440" s="159" t="s">
        <v>5639</v>
      </c>
    </row>
    <row r="1441" spans="2:12" hidden="1" x14ac:dyDescent="0.3">
      <c r="B1441" s="7">
        <f t="shared" si="22"/>
        <v>1437</v>
      </c>
      <c r="C1441" s="99" t="s">
        <v>3880</v>
      </c>
      <c r="D1441" s="20" t="s">
        <v>1153</v>
      </c>
      <c r="E1441" s="1812">
        <v>40581</v>
      </c>
      <c r="F1441" s="499">
        <v>42</v>
      </c>
      <c r="G1441" s="280"/>
      <c r="H1441" s="95"/>
      <c r="I1441" s="283"/>
      <c r="J1441" s="283"/>
      <c r="K1441" s="786"/>
      <c r="L1441" s="159" t="s">
        <v>5639</v>
      </c>
    </row>
    <row r="1442" spans="2:12" hidden="1" x14ac:dyDescent="0.3">
      <c r="B1442" s="7">
        <f t="shared" si="22"/>
        <v>1438</v>
      </c>
      <c r="C1442" s="99" t="s">
        <v>3881</v>
      </c>
      <c r="D1442" s="20" t="s">
        <v>1153</v>
      </c>
      <c r="E1442" s="1812">
        <v>40581</v>
      </c>
      <c r="F1442" s="499">
        <v>42</v>
      </c>
      <c r="G1442" s="67"/>
      <c r="H1442" s="67"/>
      <c r="I1442" s="67"/>
      <c r="J1442" s="67"/>
      <c r="K1442" s="787"/>
      <c r="L1442" s="159" t="s">
        <v>5639</v>
      </c>
    </row>
    <row r="1443" spans="2:12" hidden="1" x14ac:dyDescent="0.3">
      <c r="B1443" s="7">
        <f t="shared" si="22"/>
        <v>1439</v>
      </c>
      <c r="C1443" s="99" t="s">
        <v>3882</v>
      </c>
      <c r="D1443" s="20" t="s">
        <v>1153</v>
      </c>
      <c r="E1443" s="1812">
        <v>40581</v>
      </c>
      <c r="F1443" s="499">
        <v>42</v>
      </c>
      <c r="G1443" s="67"/>
      <c r="H1443" s="67"/>
      <c r="I1443" s="67"/>
      <c r="J1443" s="67"/>
      <c r="K1443" s="787"/>
      <c r="L1443" s="159" t="s">
        <v>5639</v>
      </c>
    </row>
    <row r="1444" spans="2:12" hidden="1" x14ac:dyDescent="0.3">
      <c r="B1444" s="7">
        <f t="shared" si="22"/>
        <v>1440</v>
      </c>
      <c r="C1444" s="99" t="s">
        <v>3883</v>
      </c>
      <c r="D1444" s="20" t="s">
        <v>1153</v>
      </c>
      <c r="E1444" s="1812">
        <v>40581</v>
      </c>
      <c r="F1444" s="499">
        <v>42</v>
      </c>
      <c r="G1444" s="67"/>
      <c r="H1444" s="67"/>
      <c r="I1444" s="67"/>
      <c r="J1444" s="67"/>
      <c r="K1444" s="787"/>
      <c r="L1444" s="159" t="s">
        <v>5639</v>
      </c>
    </row>
    <row r="1445" spans="2:12" hidden="1" x14ac:dyDescent="0.3">
      <c r="B1445" s="7">
        <f t="shared" si="22"/>
        <v>1441</v>
      </c>
      <c r="C1445" s="99" t="s">
        <v>3884</v>
      </c>
      <c r="D1445" s="20" t="s">
        <v>1153</v>
      </c>
      <c r="E1445" s="1812">
        <v>40581</v>
      </c>
      <c r="F1445" s="499">
        <v>42</v>
      </c>
      <c r="G1445" s="67"/>
      <c r="H1445" s="67"/>
      <c r="I1445" s="67"/>
      <c r="J1445" s="67"/>
      <c r="K1445" s="787"/>
      <c r="L1445" s="159" t="s">
        <v>5639</v>
      </c>
    </row>
    <row r="1446" spans="2:12" hidden="1" x14ac:dyDescent="0.3">
      <c r="B1446" s="7">
        <f t="shared" si="22"/>
        <v>1442</v>
      </c>
      <c r="C1446" s="99" t="s">
        <v>3885</v>
      </c>
      <c r="D1446" s="20" t="s">
        <v>1153</v>
      </c>
      <c r="E1446" s="1812">
        <v>40581</v>
      </c>
      <c r="F1446" s="499">
        <v>42</v>
      </c>
      <c r="G1446" s="67"/>
      <c r="H1446" s="67"/>
      <c r="I1446" s="67"/>
      <c r="J1446" s="67"/>
      <c r="K1446" s="787"/>
      <c r="L1446" s="159" t="s">
        <v>5639</v>
      </c>
    </row>
    <row r="1447" spans="2:12" hidden="1" x14ac:dyDescent="0.3">
      <c r="B1447" s="7">
        <f t="shared" si="22"/>
        <v>1443</v>
      </c>
      <c r="C1447" s="99" t="s">
        <v>3886</v>
      </c>
      <c r="D1447" s="20" t="s">
        <v>1153</v>
      </c>
      <c r="E1447" s="1812">
        <v>40581</v>
      </c>
      <c r="F1447" s="499">
        <v>42</v>
      </c>
      <c r="G1447" s="67"/>
      <c r="H1447" s="67"/>
      <c r="I1447" s="67"/>
      <c r="J1447" s="67"/>
      <c r="K1447" s="787"/>
      <c r="L1447" s="159" t="s">
        <v>5639</v>
      </c>
    </row>
    <row r="1448" spans="2:12" hidden="1" x14ac:dyDescent="0.3">
      <c r="B1448" s="7">
        <f t="shared" si="22"/>
        <v>1444</v>
      </c>
      <c r="C1448" s="99" t="s">
        <v>3887</v>
      </c>
      <c r="D1448" s="20" t="s">
        <v>1153</v>
      </c>
      <c r="E1448" s="1812">
        <v>40581</v>
      </c>
      <c r="F1448" s="499">
        <v>42</v>
      </c>
      <c r="G1448" s="67"/>
      <c r="H1448" s="67"/>
      <c r="I1448" s="67"/>
      <c r="J1448" s="67"/>
      <c r="K1448" s="787"/>
      <c r="L1448" s="159" t="s">
        <v>5639</v>
      </c>
    </row>
    <row r="1449" spans="2:12" hidden="1" x14ac:dyDescent="0.3">
      <c r="B1449" s="7">
        <f t="shared" si="22"/>
        <v>1445</v>
      </c>
      <c r="C1449" s="99" t="s">
        <v>3888</v>
      </c>
      <c r="D1449" s="20" t="s">
        <v>1153</v>
      </c>
      <c r="E1449" s="1812">
        <v>40581</v>
      </c>
      <c r="F1449" s="499">
        <v>42</v>
      </c>
      <c r="G1449" s="67"/>
      <c r="H1449" s="67"/>
      <c r="I1449" s="67"/>
      <c r="J1449" s="67"/>
      <c r="K1449" s="787"/>
      <c r="L1449" s="159" t="s">
        <v>5639</v>
      </c>
    </row>
    <row r="1450" spans="2:12" hidden="1" x14ac:dyDescent="0.3">
      <c r="B1450" s="7">
        <f t="shared" si="22"/>
        <v>1446</v>
      </c>
      <c r="C1450" s="99" t="s">
        <v>3889</v>
      </c>
      <c r="D1450" s="20" t="s">
        <v>1153</v>
      </c>
      <c r="E1450" s="1812">
        <v>40581</v>
      </c>
      <c r="F1450" s="499">
        <v>42</v>
      </c>
      <c r="G1450" s="67"/>
      <c r="H1450" s="67"/>
      <c r="I1450" s="67"/>
      <c r="J1450" s="67"/>
      <c r="K1450" s="787"/>
      <c r="L1450" s="159" t="s">
        <v>5639</v>
      </c>
    </row>
    <row r="1451" spans="2:12" hidden="1" x14ac:dyDescent="0.3">
      <c r="B1451" s="7">
        <f t="shared" si="22"/>
        <v>1447</v>
      </c>
      <c r="C1451" s="99" t="s">
        <v>3890</v>
      </c>
      <c r="D1451" s="20" t="s">
        <v>1153</v>
      </c>
      <c r="E1451" s="1812">
        <v>40581</v>
      </c>
      <c r="F1451" s="499">
        <v>42</v>
      </c>
      <c r="G1451" s="67"/>
      <c r="H1451" s="67"/>
      <c r="I1451" s="67"/>
      <c r="J1451" s="67"/>
      <c r="K1451" s="787"/>
      <c r="L1451" s="159" t="s">
        <v>5639</v>
      </c>
    </row>
    <row r="1452" spans="2:12" hidden="1" x14ac:dyDescent="0.3">
      <c r="B1452" s="7">
        <f t="shared" si="22"/>
        <v>1448</v>
      </c>
      <c r="C1452" s="99" t="s">
        <v>3891</v>
      </c>
      <c r="D1452" s="20" t="s">
        <v>1153</v>
      </c>
      <c r="E1452" s="1812">
        <v>40581</v>
      </c>
      <c r="F1452" s="499">
        <v>42</v>
      </c>
      <c r="G1452" s="67"/>
      <c r="H1452" s="67"/>
      <c r="I1452" s="67"/>
      <c r="J1452" s="67"/>
      <c r="K1452" s="787"/>
      <c r="L1452" s="159" t="s">
        <v>5639</v>
      </c>
    </row>
    <row r="1453" spans="2:12" hidden="1" x14ac:dyDescent="0.3">
      <c r="B1453" s="7">
        <f t="shared" si="22"/>
        <v>1449</v>
      </c>
      <c r="C1453" s="99" t="s">
        <v>3892</v>
      </c>
      <c r="D1453" s="20" t="s">
        <v>1153</v>
      </c>
      <c r="E1453" s="1812">
        <v>40581</v>
      </c>
      <c r="F1453" s="499">
        <v>42</v>
      </c>
      <c r="G1453" s="67"/>
      <c r="H1453" s="67"/>
      <c r="I1453" s="67"/>
      <c r="J1453" s="67"/>
      <c r="K1453" s="787"/>
      <c r="L1453" s="159" t="s">
        <v>5639</v>
      </c>
    </row>
    <row r="1454" spans="2:12" hidden="1" x14ac:dyDescent="0.3">
      <c r="B1454" s="7">
        <f t="shared" si="22"/>
        <v>1450</v>
      </c>
      <c r="C1454" s="99" t="s">
        <v>3893</v>
      </c>
      <c r="D1454" s="20" t="s">
        <v>1153</v>
      </c>
      <c r="E1454" s="1812">
        <v>40581</v>
      </c>
      <c r="F1454" s="499">
        <v>42</v>
      </c>
      <c r="G1454" s="67"/>
      <c r="H1454" s="67"/>
      <c r="I1454" s="67"/>
      <c r="J1454" s="67"/>
      <c r="K1454" s="787"/>
      <c r="L1454" s="159" t="s">
        <v>5639</v>
      </c>
    </row>
    <row r="1455" spans="2:12" hidden="1" x14ac:dyDescent="0.3">
      <c r="B1455" s="7">
        <f t="shared" si="22"/>
        <v>1451</v>
      </c>
      <c r="C1455" s="99" t="s">
        <v>3894</v>
      </c>
      <c r="D1455" s="20" t="s">
        <v>1153</v>
      </c>
      <c r="E1455" s="1812">
        <v>40581</v>
      </c>
      <c r="F1455" s="499">
        <v>42</v>
      </c>
      <c r="G1455" s="67"/>
      <c r="H1455" s="67"/>
      <c r="I1455" s="67"/>
      <c r="J1455" s="67"/>
      <c r="K1455" s="787"/>
      <c r="L1455" s="159" t="s">
        <v>5639</v>
      </c>
    </row>
    <row r="1456" spans="2:12" hidden="1" x14ac:dyDescent="0.3">
      <c r="B1456" s="7">
        <f t="shared" si="22"/>
        <v>1452</v>
      </c>
      <c r="C1456" s="99" t="s">
        <v>3895</v>
      </c>
      <c r="D1456" s="20" t="s">
        <v>1153</v>
      </c>
      <c r="E1456" s="1812">
        <v>40581</v>
      </c>
      <c r="F1456" s="499">
        <v>42</v>
      </c>
      <c r="G1456" s="67"/>
      <c r="H1456" s="67"/>
      <c r="I1456" s="67"/>
      <c r="J1456" s="67"/>
      <c r="K1456" s="787"/>
      <c r="L1456" s="159" t="s">
        <v>5639</v>
      </c>
    </row>
    <row r="1457" spans="2:12" hidden="1" x14ac:dyDescent="0.3">
      <c r="B1457" s="7">
        <f t="shared" si="22"/>
        <v>1453</v>
      </c>
      <c r="C1457" s="99" t="s">
        <v>3896</v>
      </c>
      <c r="D1457" s="20" t="s">
        <v>1153</v>
      </c>
      <c r="E1457" s="1812">
        <v>40581</v>
      </c>
      <c r="F1457" s="499">
        <v>42</v>
      </c>
      <c r="G1457" s="67"/>
      <c r="H1457" s="67"/>
      <c r="I1457" s="67"/>
      <c r="J1457" s="67"/>
      <c r="K1457" s="787"/>
      <c r="L1457" s="159" t="s">
        <v>5639</v>
      </c>
    </row>
    <row r="1458" spans="2:12" hidden="1" x14ac:dyDescent="0.3">
      <c r="B1458" s="7">
        <f t="shared" si="22"/>
        <v>1454</v>
      </c>
      <c r="C1458" s="99" t="s">
        <v>3897</v>
      </c>
      <c r="D1458" s="20" t="s">
        <v>1153</v>
      </c>
      <c r="E1458" s="1812">
        <v>40581</v>
      </c>
      <c r="F1458" s="499">
        <v>42</v>
      </c>
      <c r="G1458" s="67"/>
      <c r="H1458" s="67"/>
      <c r="I1458" s="67"/>
      <c r="J1458" s="67"/>
      <c r="K1458" s="787"/>
      <c r="L1458" s="159" t="s">
        <v>5639</v>
      </c>
    </row>
    <row r="1459" spans="2:12" hidden="1" x14ac:dyDescent="0.3">
      <c r="B1459" s="7">
        <f t="shared" si="22"/>
        <v>1455</v>
      </c>
      <c r="C1459" s="99" t="s">
        <v>3898</v>
      </c>
      <c r="D1459" s="20" t="s">
        <v>1153</v>
      </c>
      <c r="E1459" s="1812">
        <v>40581</v>
      </c>
      <c r="F1459" s="499">
        <v>42</v>
      </c>
      <c r="G1459" s="67"/>
      <c r="H1459" s="67"/>
      <c r="I1459" s="67"/>
      <c r="J1459" s="67"/>
      <c r="K1459" s="787"/>
      <c r="L1459" s="159" t="s">
        <v>5639</v>
      </c>
    </row>
    <row r="1460" spans="2:12" hidden="1" x14ac:dyDescent="0.3">
      <c r="B1460" s="7">
        <f t="shared" si="22"/>
        <v>1456</v>
      </c>
      <c r="C1460" s="99" t="s">
        <v>3899</v>
      </c>
      <c r="D1460" s="20" t="s">
        <v>1153</v>
      </c>
      <c r="E1460" s="1812">
        <v>40581</v>
      </c>
      <c r="F1460" s="499">
        <v>42</v>
      </c>
      <c r="G1460" s="67"/>
      <c r="H1460" s="67"/>
      <c r="I1460" s="67"/>
      <c r="J1460" s="67"/>
      <c r="K1460" s="787"/>
      <c r="L1460" s="159" t="s">
        <v>5639</v>
      </c>
    </row>
    <row r="1461" spans="2:12" hidden="1" x14ac:dyDescent="0.3">
      <c r="B1461" s="7">
        <f t="shared" si="22"/>
        <v>1457</v>
      </c>
      <c r="C1461" s="99" t="s">
        <v>3900</v>
      </c>
      <c r="D1461" s="20" t="s">
        <v>1153</v>
      </c>
      <c r="E1461" s="1812">
        <v>40581</v>
      </c>
      <c r="F1461" s="499">
        <v>42</v>
      </c>
      <c r="G1461" s="67"/>
      <c r="H1461" s="67"/>
      <c r="I1461" s="67"/>
      <c r="J1461" s="67"/>
      <c r="K1461" s="787"/>
      <c r="L1461" s="159" t="s">
        <v>5639</v>
      </c>
    </row>
    <row r="1462" spans="2:12" hidden="1" x14ac:dyDescent="0.3">
      <c r="B1462" s="7">
        <f t="shared" si="22"/>
        <v>1458</v>
      </c>
      <c r="C1462" s="99" t="s">
        <v>3901</v>
      </c>
      <c r="D1462" s="20" t="s">
        <v>1153</v>
      </c>
      <c r="E1462" s="1812">
        <v>40581</v>
      </c>
      <c r="F1462" s="499">
        <v>42</v>
      </c>
      <c r="G1462" s="67"/>
      <c r="H1462" s="67"/>
      <c r="I1462" s="67"/>
      <c r="J1462" s="67"/>
      <c r="K1462" s="787"/>
      <c r="L1462" s="159" t="s">
        <v>5639</v>
      </c>
    </row>
    <row r="1463" spans="2:12" hidden="1" x14ac:dyDescent="0.3">
      <c r="B1463" s="7">
        <f t="shared" si="22"/>
        <v>1459</v>
      </c>
      <c r="C1463" s="99" t="s">
        <v>3902</v>
      </c>
      <c r="D1463" s="20" t="s">
        <v>1153</v>
      </c>
      <c r="E1463" s="1812">
        <v>40581</v>
      </c>
      <c r="F1463" s="499">
        <v>42</v>
      </c>
      <c r="G1463" s="67"/>
      <c r="H1463" s="67"/>
      <c r="I1463" s="67"/>
      <c r="J1463" s="67"/>
      <c r="K1463" s="787"/>
      <c r="L1463" s="159" t="s">
        <v>5639</v>
      </c>
    </row>
    <row r="1464" spans="2:12" hidden="1" x14ac:dyDescent="0.3">
      <c r="B1464" s="7">
        <f t="shared" si="22"/>
        <v>1460</v>
      </c>
      <c r="C1464" s="99" t="s">
        <v>3903</v>
      </c>
      <c r="D1464" s="20" t="s">
        <v>1153</v>
      </c>
      <c r="E1464" s="1812">
        <v>40581</v>
      </c>
      <c r="F1464" s="499">
        <v>42</v>
      </c>
      <c r="G1464" s="67"/>
      <c r="H1464" s="67"/>
      <c r="I1464" s="67"/>
      <c r="J1464" s="67"/>
      <c r="K1464" s="787"/>
      <c r="L1464" s="159" t="s">
        <v>5639</v>
      </c>
    </row>
    <row r="1465" spans="2:12" hidden="1" x14ac:dyDescent="0.3">
      <c r="B1465" s="7">
        <f t="shared" si="22"/>
        <v>1461</v>
      </c>
      <c r="C1465" s="119" t="s">
        <v>3747</v>
      </c>
      <c r="D1465" s="20" t="s">
        <v>3748</v>
      </c>
      <c r="E1465" s="1830">
        <v>40581</v>
      </c>
      <c r="F1465" s="495">
        <v>345</v>
      </c>
      <c r="G1465" s="438"/>
      <c r="H1465" s="147"/>
      <c r="I1465" s="7"/>
      <c r="J1465" s="7"/>
      <c r="K1465" s="781"/>
      <c r="L1465" s="159" t="s">
        <v>5639</v>
      </c>
    </row>
    <row r="1466" spans="2:12" hidden="1" x14ac:dyDescent="0.3">
      <c r="B1466" s="7">
        <f t="shared" si="22"/>
        <v>1462</v>
      </c>
      <c r="C1466" s="56" t="s">
        <v>3763</v>
      </c>
      <c r="D1466" s="46" t="s">
        <v>3752</v>
      </c>
      <c r="E1466" s="47">
        <v>40661</v>
      </c>
      <c r="F1466" s="769">
        <v>158.19999999999999</v>
      </c>
      <c r="G1466" s="785"/>
      <c r="H1466" s="116"/>
      <c r="I1466" s="116"/>
      <c r="J1466" s="116"/>
      <c r="K1466" s="185" t="s">
        <v>5159</v>
      </c>
      <c r="L1466" s="159" t="s">
        <v>5639</v>
      </c>
    </row>
    <row r="1467" spans="2:12" hidden="1" x14ac:dyDescent="0.3">
      <c r="B1467" s="7">
        <f t="shared" si="22"/>
        <v>1463</v>
      </c>
      <c r="C1467" s="99" t="s">
        <v>3783</v>
      </c>
      <c r="D1467" s="20" t="s">
        <v>3784</v>
      </c>
      <c r="E1467" s="469"/>
      <c r="F1467" s="470"/>
      <c r="G1467" s="443"/>
      <c r="H1467" s="147"/>
      <c r="I1467" s="7"/>
      <c r="J1467" s="7"/>
      <c r="K1467" s="786"/>
      <c r="L1467" s="159" t="s">
        <v>5639</v>
      </c>
    </row>
    <row r="1468" spans="2:12" hidden="1" x14ac:dyDescent="0.3">
      <c r="B1468" s="7">
        <f t="shared" si="22"/>
        <v>1464</v>
      </c>
      <c r="C1468" s="119" t="s">
        <v>3775</v>
      </c>
      <c r="D1468" s="18" t="s">
        <v>708</v>
      </c>
      <c r="E1468" s="1830">
        <v>41256</v>
      </c>
      <c r="F1468" s="495">
        <v>82.5</v>
      </c>
      <c r="G1468" s="63"/>
      <c r="H1468" s="444"/>
      <c r="I1468" s="283"/>
      <c r="J1468" s="283"/>
      <c r="K1468" s="170" t="s">
        <v>4266</v>
      </c>
      <c r="L1468" s="159" t="s">
        <v>5639</v>
      </c>
    </row>
    <row r="1469" spans="2:12" hidden="1" x14ac:dyDescent="0.3">
      <c r="B1469" s="7">
        <f t="shared" si="22"/>
        <v>1465</v>
      </c>
      <c r="C1469" s="119" t="s">
        <v>3776</v>
      </c>
      <c r="D1469" s="18" t="s">
        <v>708</v>
      </c>
      <c r="E1469" s="1830">
        <v>41256</v>
      </c>
      <c r="F1469" s="495">
        <v>82.5</v>
      </c>
      <c r="G1469" s="63"/>
      <c r="H1469" s="444"/>
      <c r="I1469" s="283"/>
      <c r="J1469" s="283"/>
      <c r="K1469" s="170" t="s">
        <v>4266</v>
      </c>
      <c r="L1469" s="159" t="s">
        <v>5639</v>
      </c>
    </row>
    <row r="1470" spans="2:12" hidden="1" x14ac:dyDescent="0.3">
      <c r="B1470" s="7">
        <f t="shared" si="22"/>
        <v>1466</v>
      </c>
      <c r="C1470" s="119" t="s">
        <v>3777</v>
      </c>
      <c r="D1470" s="18" t="s">
        <v>708</v>
      </c>
      <c r="E1470" s="1830">
        <v>41256</v>
      </c>
      <c r="F1470" s="495">
        <v>82.5</v>
      </c>
      <c r="G1470" s="63"/>
      <c r="H1470" s="444"/>
      <c r="I1470" s="283"/>
      <c r="J1470" s="283"/>
      <c r="K1470" s="170" t="s">
        <v>4266</v>
      </c>
      <c r="L1470" s="159" t="s">
        <v>5639</v>
      </c>
    </row>
    <row r="1471" spans="2:12" hidden="1" x14ac:dyDescent="0.3">
      <c r="B1471" s="7">
        <f t="shared" si="22"/>
        <v>1467</v>
      </c>
      <c r="C1471" s="119" t="s">
        <v>3778</v>
      </c>
      <c r="D1471" s="18" t="s">
        <v>708</v>
      </c>
      <c r="E1471" s="1830">
        <v>41256</v>
      </c>
      <c r="F1471" s="495">
        <v>82.5</v>
      </c>
      <c r="G1471" s="63"/>
      <c r="H1471" s="444"/>
      <c r="I1471" s="283"/>
      <c r="J1471" s="283"/>
      <c r="K1471" s="170" t="s">
        <v>4266</v>
      </c>
      <c r="L1471" s="159" t="s">
        <v>5639</v>
      </c>
    </row>
    <row r="1472" spans="2:12" hidden="1" x14ac:dyDescent="0.3">
      <c r="B1472" s="7">
        <f t="shared" si="22"/>
        <v>1468</v>
      </c>
      <c r="C1472" s="119" t="s">
        <v>3844</v>
      </c>
      <c r="D1472" s="18" t="s">
        <v>3845</v>
      </c>
      <c r="E1472" s="1830">
        <v>41388</v>
      </c>
      <c r="F1472" s="495">
        <v>120</v>
      </c>
      <c r="G1472" s="280"/>
      <c r="H1472" s="95"/>
      <c r="I1472" s="283"/>
      <c r="J1472" s="283"/>
      <c r="K1472" s="170" t="s">
        <v>4266</v>
      </c>
      <c r="L1472" s="159" t="s">
        <v>5639</v>
      </c>
    </row>
    <row r="1473" spans="2:12" hidden="1" x14ac:dyDescent="0.3">
      <c r="B1473" s="7">
        <f t="shared" si="22"/>
        <v>1469</v>
      </c>
      <c r="C1473" s="119" t="s">
        <v>3846</v>
      </c>
      <c r="D1473" s="18" t="s">
        <v>3847</v>
      </c>
      <c r="E1473" s="1830">
        <v>41541</v>
      </c>
      <c r="F1473" s="495">
        <v>55</v>
      </c>
      <c r="G1473" s="280"/>
      <c r="H1473" s="95"/>
      <c r="I1473" s="283"/>
      <c r="J1473" s="283"/>
      <c r="K1473" s="170" t="s">
        <v>4266</v>
      </c>
      <c r="L1473" s="159" t="s">
        <v>5639</v>
      </c>
    </row>
    <row r="1474" spans="2:12" hidden="1" x14ac:dyDescent="0.3">
      <c r="B1474" s="7">
        <f t="shared" si="22"/>
        <v>1470</v>
      </c>
      <c r="C1474" s="119" t="s">
        <v>3848</v>
      </c>
      <c r="D1474" s="18" t="s">
        <v>3847</v>
      </c>
      <c r="E1474" s="1830">
        <v>41541</v>
      </c>
      <c r="F1474" s="495">
        <v>90</v>
      </c>
      <c r="G1474" s="280"/>
      <c r="H1474" s="95"/>
      <c r="I1474" s="283"/>
      <c r="J1474" s="283"/>
      <c r="K1474" s="170" t="s">
        <v>4266</v>
      </c>
      <c r="L1474" s="159" t="s">
        <v>5639</v>
      </c>
    </row>
    <row r="1475" spans="2:12" hidden="1" x14ac:dyDescent="0.3">
      <c r="B1475" s="7">
        <f t="shared" si="22"/>
        <v>1471</v>
      </c>
      <c r="C1475" s="119" t="s">
        <v>3849</v>
      </c>
      <c r="D1475" s="18" t="s">
        <v>3847</v>
      </c>
      <c r="E1475" s="1830">
        <v>41541</v>
      </c>
      <c r="F1475" s="495">
        <v>90</v>
      </c>
      <c r="G1475" s="280"/>
      <c r="H1475" s="95"/>
      <c r="I1475" s="283"/>
      <c r="J1475" s="283"/>
      <c r="K1475" s="170" t="s">
        <v>4266</v>
      </c>
      <c r="L1475" s="159" t="s">
        <v>5639</v>
      </c>
    </row>
    <row r="1476" spans="2:12" hidden="1" x14ac:dyDescent="0.3">
      <c r="B1476" s="7">
        <f t="shared" si="22"/>
        <v>1472</v>
      </c>
      <c r="C1476" s="119" t="s">
        <v>3850</v>
      </c>
      <c r="D1476" s="18" t="s">
        <v>3847</v>
      </c>
      <c r="E1476" s="1830">
        <v>41541</v>
      </c>
      <c r="F1476" s="495">
        <v>115</v>
      </c>
      <c r="G1476" s="280"/>
      <c r="H1476" s="95"/>
      <c r="I1476" s="283"/>
      <c r="J1476" s="283"/>
      <c r="K1476" s="170" t="s">
        <v>4266</v>
      </c>
      <c r="L1476" s="159" t="s">
        <v>5639</v>
      </c>
    </row>
    <row r="1477" spans="2:12" hidden="1" x14ac:dyDescent="0.3">
      <c r="B1477" s="7">
        <f t="shared" si="22"/>
        <v>1473</v>
      </c>
      <c r="C1477" s="119" t="s">
        <v>3851</v>
      </c>
      <c r="D1477" s="18" t="s">
        <v>3847</v>
      </c>
      <c r="E1477" s="1830">
        <v>41541</v>
      </c>
      <c r="F1477" s="495">
        <v>115</v>
      </c>
      <c r="G1477" s="280"/>
      <c r="H1477" s="95"/>
      <c r="I1477" s="283"/>
      <c r="J1477" s="283"/>
      <c r="K1477" s="170" t="s">
        <v>4266</v>
      </c>
      <c r="L1477" s="159" t="s">
        <v>5639</v>
      </c>
    </row>
    <row r="1478" spans="2:12" hidden="1" x14ac:dyDescent="0.3">
      <c r="B1478" s="7">
        <f t="shared" si="22"/>
        <v>1474</v>
      </c>
      <c r="C1478" s="119" t="s">
        <v>3852</v>
      </c>
      <c r="D1478" s="18" t="s">
        <v>3847</v>
      </c>
      <c r="E1478" s="1830">
        <v>41541</v>
      </c>
      <c r="F1478" s="495">
        <v>120</v>
      </c>
      <c r="G1478" s="280"/>
      <c r="H1478" s="95"/>
      <c r="I1478" s="283"/>
      <c r="J1478" s="283"/>
      <c r="K1478" s="170" t="s">
        <v>4266</v>
      </c>
      <c r="L1478" s="159" t="s">
        <v>5639</v>
      </c>
    </row>
    <row r="1479" spans="2:12" hidden="1" x14ac:dyDescent="0.3">
      <c r="B1479" s="7">
        <f t="shared" ref="B1479:B1542" si="23">B1478+1</f>
        <v>1475</v>
      </c>
      <c r="C1479" s="119" t="s">
        <v>3853</v>
      </c>
      <c r="D1479" s="18" t="s">
        <v>3854</v>
      </c>
      <c r="E1479" s="1830">
        <v>41541</v>
      </c>
      <c r="F1479" s="495">
        <v>45</v>
      </c>
      <c r="G1479" s="280"/>
      <c r="H1479" s="95"/>
      <c r="I1479" s="283"/>
      <c r="J1479" s="283"/>
      <c r="K1479" s="170" t="s">
        <v>4266</v>
      </c>
      <c r="L1479" s="159" t="s">
        <v>5639</v>
      </c>
    </row>
    <row r="1480" spans="2:12" hidden="1" x14ac:dyDescent="0.3">
      <c r="B1480" s="7">
        <f t="shared" si="23"/>
        <v>1476</v>
      </c>
      <c r="C1480" s="119" t="s">
        <v>3853</v>
      </c>
      <c r="D1480" s="18" t="s">
        <v>3847</v>
      </c>
      <c r="E1480" s="1830">
        <v>41541</v>
      </c>
      <c r="F1480" s="495">
        <v>55</v>
      </c>
      <c r="G1480" s="280"/>
      <c r="H1480" s="95"/>
      <c r="I1480" s="283"/>
      <c r="J1480" s="283"/>
      <c r="K1480" s="170" t="s">
        <v>4266</v>
      </c>
      <c r="L1480" s="159" t="s">
        <v>5639</v>
      </c>
    </row>
    <row r="1481" spans="2:12" hidden="1" x14ac:dyDescent="0.3">
      <c r="B1481" s="7">
        <f t="shared" si="23"/>
        <v>1477</v>
      </c>
      <c r="C1481" s="119" t="s">
        <v>3855</v>
      </c>
      <c r="D1481" s="18" t="s">
        <v>3856</v>
      </c>
      <c r="E1481" s="1830">
        <v>41772</v>
      </c>
      <c r="F1481" s="495">
        <v>169</v>
      </c>
      <c r="G1481" s="280"/>
      <c r="H1481" s="95"/>
      <c r="I1481" s="283"/>
      <c r="J1481" s="283"/>
      <c r="K1481" s="170" t="s">
        <v>4266</v>
      </c>
      <c r="L1481" s="159" t="s">
        <v>5639</v>
      </c>
    </row>
    <row r="1482" spans="2:12" hidden="1" x14ac:dyDescent="0.3">
      <c r="B1482" s="7">
        <f t="shared" si="23"/>
        <v>1478</v>
      </c>
      <c r="C1482" s="119" t="s">
        <v>3857</v>
      </c>
      <c r="D1482" s="18" t="s">
        <v>3858</v>
      </c>
      <c r="E1482" s="1830">
        <v>41449</v>
      </c>
      <c r="F1482" s="495">
        <v>30.72</v>
      </c>
      <c r="G1482" s="280"/>
      <c r="H1482" s="95"/>
      <c r="I1482" s="283"/>
      <c r="J1482" s="283"/>
      <c r="K1482" s="170" t="s">
        <v>4266</v>
      </c>
      <c r="L1482" s="159" t="s">
        <v>5639</v>
      </c>
    </row>
    <row r="1483" spans="2:12" hidden="1" x14ac:dyDescent="0.3">
      <c r="B1483" s="7">
        <f t="shared" si="23"/>
        <v>1479</v>
      </c>
      <c r="C1483" s="119" t="s">
        <v>3859</v>
      </c>
      <c r="D1483" s="18" t="s">
        <v>3858</v>
      </c>
      <c r="E1483" s="1830">
        <v>41449</v>
      </c>
      <c r="F1483" s="495">
        <v>30.72</v>
      </c>
      <c r="G1483" s="280"/>
      <c r="H1483" s="95"/>
      <c r="I1483" s="283"/>
      <c r="J1483" s="283"/>
      <c r="K1483" s="170" t="s">
        <v>4266</v>
      </c>
      <c r="L1483" s="159" t="s">
        <v>5639</v>
      </c>
    </row>
    <row r="1484" spans="2:12" hidden="1" x14ac:dyDescent="0.3">
      <c r="B1484" s="7">
        <f t="shared" si="23"/>
        <v>1480</v>
      </c>
      <c r="C1484" s="56" t="s">
        <v>3860</v>
      </c>
      <c r="D1484" s="18" t="s">
        <v>3858</v>
      </c>
      <c r="E1484" s="1830">
        <v>41449</v>
      </c>
      <c r="F1484" s="495">
        <v>30.72</v>
      </c>
      <c r="G1484" s="280"/>
      <c r="H1484" s="95"/>
      <c r="I1484" s="283"/>
      <c r="J1484" s="283"/>
      <c r="K1484" s="170" t="s">
        <v>4266</v>
      </c>
      <c r="L1484" s="159" t="s">
        <v>5639</v>
      </c>
    </row>
    <row r="1485" spans="2:12" hidden="1" x14ac:dyDescent="0.3">
      <c r="B1485" s="7">
        <f t="shared" si="23"/>
        <v>1481</v>
      </c>
      <c r="C1485" s="56" t="s">
        <v>3861</v>
      </c>
      <c r="D1485" s="18" t="s">
        <v>3858</v>
      </c>
      <c r="E1485" s="1830">
        <v>41449</v>
      </c>
      <c r="F1485" s="495">
        <v>30.72</v>
      </c>
      <c r="G1485" s="280"/>
      <c r="H1485" s="95"/>
      <c r="I1485" s="283"/>
      <c r="J1485" s="283"/>
      <c r="K1485" s="170" t="s">
        <v>4266</v>
      </c>
      <c r="L1485" s="159" t="s">
        <v>5639</v>
      </c>
    </row>
    <row r="1486" spans="2:12" hidden="1" x14ac:dyDescent="0.3">
      <c r="B1486" s="7">
        <f t="shared" si="23"/>
        <v>1482</v>
      </c>
      <c r="C1486" s="56" t="s">
        <v>3862</v>
      </c>
      <c r="D1486" s="18" t="s">
        <v>3858</v>
      </c>
      <c r="E1486" s="1830">
        <v>41449</v>
      </c>
      <c r="F1486" s="495">
        <v>30.72</v>
      </c>
      <c r="G1486" s="280"/>
      <c r="H1486" s="95"/>
      <c r="I1486" s="283"/>
      <c r="J1486" s="283"/>
      <c r="K1486" s="170" t="s">
        <v>4266</v>
      </c>
      <c r="L1486" s="159" t="s">
        <v>5639</v>
      </c>
    </row>
    <row r="1487" spans="2:12" hidden="1" x14ac:dyDescent="0.3">
      <c r="B1487" s="7">
        <f t="shared" si="23"/>
        <v>1483</v>
      </c>
      <c r="C1487" s="56" t="s">
        <v>3863</v>
      </c>
      <c r="D1487" s="18" t="s">
        <v>3864</v>
      </c>
      <c r="E1487" s="1830">
        <v>41557</v>
      </c>
      <c r="F1487" s="495">
        <v>475</v>
      </c>
      <c r="G1487" s="280"/>
      <c r="H1487" s="95"/>
      <c r="I1487" s="283"/>
      <c r="J1487" s="283"/>
      <c r="K1487" s="170" t="s">
        <v>4266</v>
      </c>
      <c r="L1487" s="159" t="s">
        <v>5639</v>
      </c>
    </row>
    <row r="1488" spans="2:12" hidden="1" x14ac:dyDescent="0.3">
      <c r="B1488" s="7">
        <f t="shared" si="23"/>
        <v>1484</v>
      </c>
      <c r="C1488" s="119" t="s">
        <v>3865</v>
      </c>
      <c r="D1488" s="18" t="s">
        <v>3866</v>
      </c>
      <c r="E1488" s="1830">
        <v>41772</v>
      </c>
      <c r="F1488" s="495">
        <v>98</v>
      </c>
      <c r="G1488" s="280"/>
      <c r="H1488" s="95"/>
      <c r="I1488" s="283"/>
      <c r="J1488" s="283"/>
      <c r="K1488" s="170" t="s">
        <v>4266</v>
      </c>
      <c r="L1488" s="159" t="s">
        <v>5639</v>
      </c>
    </row>
    <row r="1489" spans="2:12" hidden="1" x14ac:dyDescent="0.3">
      <c r="B1489" s="7">
        <f t="shared" si="23"/>
        <v>1485</v>
      </c>
      <c r="C1489" s="119" t="s">
        <v>3867</v>
      </c>
      <c r="D1489" s="18" t="s">
        <v>1180</v>
      </c>
      <c r="E1489" s="1830">
        <v>41772</v>
      </c>
      <c r="F1489" s="495">
        <v>71</v>
      </c>
      <c r="G1489" s="280"/>
      <c r="H1489" s="95"/>
      <c r="I1489" s="283"/>
      <c r="J1489" s="283"/>
      <c r="K1489" s="170" t="s">
        <v>4266</v>
      </c>
      <c r="L1489" s="159" t="s">
        <v>5639</v>
      </c>
    </row>
    <row r="1490" spans="2:12" hidden="1" x14ac:dyDescent="0.3">
      <c r="B1490" s="7">
        <f t="shared" si="23"/>
        <v>1486</v>
      </c>
      <c r="C1490" s="147" t="s">
        <v>1155</v>
      </c>
      <c r="D1490" s="145" t="s">
        <v>5309</v>
      </c>
      <c r="E1490" s="36">
        <v>42781</v>
      </c>
      <c r="F1490" s="141">
        <v>234</v>
      </c>
      <c r="G1490" s="64"/>
      <c r="H1490" s="141"/>
      <c r="I1490" s="86"/>
      <c r="J1490" s="7" t="s">
        <v>70</v>
      </c>
      <c r="K1490" s="1845" t="s">
        <v>5311</v>
      </c>
      <c r="L1490" s="159" t="s">
        <v>5565</v>
      </c>
    </row>
    <row r="1491" spans="2:12" hidden="1" x14ac:dyDescent="0.3">
      <c r="B1491" s="7">
        <f t="shared" si="23"/>
        <v>1487</v>
      </c>
      <c r="C1491" s="99" t="s">
        <v>1774</v>
      </c>
      <c r="D1491" s="185" t="s">
        <v>15</v>
      </c>
      <c r="E1491" s="99" t="s">
        <v>244</v>
      </c>
      <c r="F1491" s="196">
        <v>55</v>
      </c>
      <c r="G1491" s="1829"/>
      <c r="H1491" s="100"/>
      <c r="I1491" s="86"/>
      <c r="J1491" s="7" t="s">
        <v>70</v>
      </c>
      <c r="K1491" s="917" t="s">
        <v>1775</v>
      </c>
      <c r="L1491" s="159" t="s">
        <v>5565</v>
      </c>
    </row>
    <row r="1492" spans="2:12" ht="39.6" hidden="1" x14ac:dyDescent="0.3">
      <c r="B1492" s="7">
        <f t="shared" si="23"/>
        <v>1488</v>
      </c>
      <c r="C1492" s="147" t="s">
        <v>2160</v>
      </c>
      <c r="D1492" s="79" t="s">
        <v>9</v>
      </c>
      <c r="E1492" s="1815">
        <v>42823</v>
      </c>
      <c r="F1492" s="1816">
        <v>172</v>
      </c>
      <c r="G1492" s="917" t="s">
        <v>2040</v>
      </c>
      <c r="H1492" s="109"/>
      <c r="I1492" s="7"/>
      <c r="J1492" s="7" t="s">
        <v>70</v>
      </c>
      <c r="K1492" s="917" t="s">
        <v>5320</v>
      </c>
      <c r="L1492" s="159" t="s">
        <v>5565</v>
      </c>
    </row>
    <row r="1493" spans="2:12" hidden="1" x14ac:dyDescent="0.3">
      <c r="B1493" s="7">
        <f t="shared" si="23"/>
        <v>1489</v>
      </c>
      <c r="C1493" s="119" t="s">
        <v>1780</v>
      </c>
      <c r="D1493" s="189" t="s">
        <v>1781</v>
      </c>
      <c r="E1493" s="1830">
        <v>40633</v>
      </c>
      <c r="F1493" s="55">
        <v>220</v>
      </c>
      <c r="G1493" s="1829"/>
      <c r="H1493" s="100"/>
      <c r="I1493" s="86"/>
      <c r="J1493" s="7" t="s">
        <v>70</v>
      </c>
      <c r="K1493" s="63" t="s">
        <v>1787</v>
      </c>
      <c r="L1493" s="159" t="s">
        <v>5565</v>
      </c>
    </row>
    <row r="1494" spans="2:12" hidden="1" x14ac:dyDescent="0.3">
      <c r="B1494" s="7">
        <f t="shared" si="23"/>
        <v>1490</v>
      </c>
      <c r="C1494" s="119" t="s">
        <v>1782</v>
      </c>
      <c r="D1494" s="189" t="s">
        <v>1783</v>
      </c>
      <c r="E1494" s="1830">
        <v>40633</v>
      </c>
      <c r="F1494" s="55">
        <v>190</v>
      </c>
      <c r="G1494" s="43"/>
      <c r="H1494" s="100"/>
      <c r="I1494" s="86"/>
      <c r="J1494" s="7" t="s">
        <v>70</v>
      </c>
      <c r="K1494" s="63" t="s">
        <v>4305</v>
      </c>
      <c r="L1494" s="159" t="s">
        <v>5565</v>
      </c>
    </row>
    <row r="1495" spans="2:12" hidden="1" x14ac:dyDescent="0.3">
      <c r="B1495" s="7">
        <f t="shared" si="23"/>
        <v>1491</v>
      </c>
      <c r="C1495" s="119" t="s">
        <v>1784</v>
      </c>
      <c r="D1495" s="189" t="s">
        <v>1783</v>
      </c>
      <c r="E1495" s="1830">
        <v>40633</v>
      </c>
      <c r="F1495" s="55">
        <v>190</v>
      </c>
      <c r="G1495" s="43"/>
      <c r="H1495" s="100"/>
      <c r="I1495" s="86"/>
      <c r="J1495" s="7" t="s">
        <v>70</v>
      </c>
      <c r="K1495" s="63" t="s">
        <v>4305</v>
      </c>
      <c r="L1495" s="159" t="s">
        <v>5565</v>
      </c>
    </row>
    <row r="1496" spans="2:12" hidden="1" x14ac:dyDescent="0.3">
      <c r="B1496" s="7">
        <f t="shared" si="23"/>
        <v>1492</v>
      </c>
      <c r="C1496" s="172" t="s">
        <v>1803</v>
      </c>
      <c r="D1496" s="79" t="s">
        <v>9</v>
      </c>
      <c r="E1496" s="1815">
        <v>38718</v>
      </c>
      <c r="F1496" s="199">
        <v>30</v>
      </c>
      <c r="G1496" s="68"/>
      <c r="H1496" s="68"/>
      <c r="I1496" s="86"/>
      <c r="J1496" s="7" t="s">
        <v>540</v>
      </c>
      <c r="K1496" s="917" t="s">
        <v>1875</v>
      </c>
      <c r="L1496" s="159" t="s">
        <v>5565</v>
      </c>
    </row>
    <row r="1497" spans="2:12" ht="39.6" hidden="1" x14ac:dyDescent="0.3">
      <c r="B1497" s="7">
        <f t="shared" si="23"/>
        <v>1493</v>
      </c>
      <c r="C1497" s="116" t="s">
        <v>1804</v>
      </c>
      <c r="D1497" s="79" t="s">
        <v>9</v>
      </c>
      <c r="E1497" s="1815">
        <v>38718</v>
      </c>
      <c r="F1497" s="59">
        <v>30</v>
      </c>
      <c r="G1497" s="63"/>
      <c r="H1497" s="167"/>
      <c r="I1497" s="86"/>
      <c r="J1497" s="7" t="s">
        <v>540</v>
      </c>
      <c r="K1497" s="917" t="s">
        <v>4306</v>
      </c>
      <c r="L1497" s="159" t="s">
        <v>5565</v>
      </c>
    </row>
    <row r="1498" spans="2:12" s="1597" customFormat="1" hidden="1" x14ac:dyDescent="0.3">
      <c r="B1498" s="7">
        <f t="shared" si="23"/>
        <v>1494</v>
      </c>
      <c r="C1498" s="1672" t="s">
        <v>78</v>
      </c>
      <c r="D1498" s="1620" t="s">
        <v>486</v>
      </c>
      <c r="E1498" s="1605" t="s">
        <v>5450</v>
      </c>
      <c r="F1498" s="1684">
        <v>0</v>
      </c>
      <c r="G1498" s="1606"/>
      <c r="H1498" s="1632"/>
      <c r="I1498" s="1588"/>
      <c r="J1498" s="1588" t="s">
        <v>540</v>
      </c>
      <c r="K1498" s="1805" t="s">
        <v>1829</v>
      </c>
      <c r="L1498" s="1881" t="s">
        <v>5565</v>
      </c>
    </row>
    <row r="1499" spans="2:12" s="1597" customFormat="1" hidden="1" x14ac:dyDescent="0.3">
      <c r="B1499" s="7">
        <f t="shared" si="23"/>
        <v>1495</v>
      </c>
      <c r="C1499" s="1672" t="s">
        <v>78</v>
      </c>
      <c r="D1499" s="1620" t="s">
        <v>486</v>
      </c>
      <c r="E1499" s="1605" t="s">
        <v>5450</v>
      </c>
      <c r="F1499" s="1684">
        <v>0</v>
      </c>
      <c r="G1499" s="1606"/>
      <c r="H1499" s="1674"/>
      <c r="I1499" s="1603"/>
      <c r="J1499" s="1588" t="s">
        <v>70</v>
      </c>
      <c r="K1499" s="1805" t="s">
        <v>1830</v>
      </c>
      <c r="L1499" s="1881" t="s">
        <v>5565</v>
      </c>
    </row>
    <row r="1500" spans="2:12" s="1597" customFormat="1" hidden="1" x14ac:dyDescent="0.3">
      <c r="B1500" s="7">
        <f t="shared" si="23"/>
        <v>1496</v>
      </c>
      <c r="C1500" s="1672" t="s">
        <v>78</v>
      </c>
      <c r="D1500" s="1620" t="s">
        <v>83</v>
      </c>
      <c r="E1500" s="1605" t="s">
        <v>5450</v>
      </c>
      <c r="F1500" s="1684">
        <v>0</v>
      </c>
      <c r="G1500" s="1612"/>
      <c r="H1500" s="1674"/>
      <c r="I1500" s="1603"/>
      <c r="J1500" s="1588" t="s">
        <v>70</v>
      </c>
      <c r="K1500" s="1805" t="s">
        <v>1831</v>
      </c>
      <c r="L1500" s="1881" t="s">
        <v>5565</v>
      </c>
    </row>
    <row r="1501" spans="2:12" s="1597" customFormat="1" hidden="1" x14ac:dyDescent="0.3">
      <c r="B1501" s="7">
        <f t="shared" si="23"/>
        <v>1497</v>
      </c>
      <c r="C1501" s="1672" t="s">
        <v>78</v>
      </c>
      <c r="D1501" s="1620" t="s">
        <v>83</v>
      </c>
      <c r="E1501" s="1605" t="s">
        <v>5450</v>
      </c>
      <c r="F1501" s="1684">
        <v>0</v>
      </c>
      <c r="G1501" s="1612"/>
      <c r="H1501" s="1674"/>
      <c r="I1501" s="1603"/>
      <c r="J1501" s="1588" t="s">
        <v>70</v>
      </c>
      <c r="K1501" s="1805" t="s">
        <v>1672</v>
      </c>
      <c r="L1501" s="1881" t="s">
        <v>5565</v>
      </c>
    </row>
    <row r="1502" spans="2:12" s="1597" customFormat="1" ht="26.4" hidden="1" x14ac:dyDescent="0.3">
      <c r="B1502" s="7">
        <f t="shared" si="23"/>
        <v>1498</v>
      </c>
      <c r="C1502" s="1672" t="s">
        <v>78</v>
      </c>
      <c r="D1502" s="1620" t="s">
        <v>1832</v>
      </c>
      <c r="E1502" s="1605" t="s">
        <v>5450</v>
      </c>
      <c r="F1502" s="1684">
        <v>0</v>
      </c>
      <c r="G1502" s="1612"/>
      <c r="H1502" s="1674"/>
      <c r="I1502" s="1603"/>
      <c r="J1502" s="1588" t="s">
        <v>70</v>
      </c>
      <c r="K1502" s="1805" t="s">
        <v>4308</v>
      </c>
      <c r="L1502" s="1881" t="s">
        <v>5565</v>
      </c>
    </row>
    <row r="1503" spans="2:12" ht="26.4" hidden="1" x14ac:dyDescent="0.3">
      <c r="B1503" s="7">
        <f t="shared" si="23"/>
        <v>1499</v>
      </c>
      <c r="C1503" s="146" t="s">
        <v>2062</v>
      </c>
      <c r="D1503" s="14" t="s">
        <v>2063</v>
      </c>
      <c r="E1503" s="175">
        <v>42203</v>
      </c>
      <c r="F1503" s="78">
        <v>43</v>
      </c>
      <c r="G1503" s="64"/>
      <c r="H1503" s="112"/>
      <c r="I1503" s="123"/>
      <c r="J1503" s="7" t="s">
        <v>70</v>
      </c>
      <c r="K1503" s="917" t="s">
        <v>4318</v>
      </c>
      <c r="L1503" s="159" t="s">
        <v>5565</v>
      </c>
    </row>
    <row r="1504" spans="2:12" hidden="1" x14ac:dyDescent="0.3">
      <c r="B1504" s="7">
        <f t="shared" si="23"/>
        <v>1500</v>
      </c>
      <c r="C1504" s="116" t="s">
        <v>1810</v>
      </c>
      <c r="D1504" s="57" t="s">
        <v>1811</v>
      </c>
      <c r="E1504" s="1815">
        <v>42979</v>
      </c>
      <c r="F1504" s="168">
        <v>508.5</v>
      </c>
      <c r="G1504" s="63"/>
      <c r="H1504" s="167"/>
      <c r="I1504" s="86"/>
      <c r="J1504" s="7" t="s">
        <v>70</v>
      </c>
      <c r="K1504" s="2009" t="s">
        <v>1819</v>
      </c>
      <c r="L1504" s="159" t="s">
        <v>5565</v>
      </c>
    </row>
    <row r="1505" spans="2:12" hidden="1" x14ac:dyDescent="0.3">
      <c r="B1505" s="7">
        <f t="shared" si="23"/>
        <v>1501</v>
      </c>
      <c r="C1505" s="116" t="s">
        <v>1812</v>
      </c>
      <c r="D1505" s="57" t="s">
        <v>1811</v>
      </c>
      <c r="E1505" s="1815">
        <v>42979</v>
      </c>
      <c r="F1505" s="168">
        <v>508.5</v>
      </c>
      <c r="G1505" s="63"/>
      <c r="H1505" s="167"/>
      <c r="I1505" s="86"/>
      <c r="J1505" s="7" t="s">
        <v>70</v>
      </c>
      <c r="K1505" s="2010"/>
      <c r="L1505" s="159" t="s">
        <v>5565</v>
      </c>
    </row>
    <row r="1506" spans="2:12" hidden="1" x14ac:dyDescent="0.3">
      <c r="B1506" s="7">
        <f t="shared" si="23"/>
        <v>1502</v>
      </c>
      <c r="C1506" s="116" t="s">
        <v>1813</v>
      </c>
      <c r="D1506" s="57" t="s">
        <v>1811</v>
      </c>
      <c r="E1506" s="1815">
        <v>42979</v>
      </c>
      <c r="F1506" s="168">
        <v>508.5</v>
      </c>
      <c r="G1506" s="63"/>
      <c r="H1506" s="167"/>
      <c r="I1506" s="86"/>
      <c r="J1506" s="7" t="s">
        <v>70</v>
      </c>
      <c r="K1506" s="2010"/>
      <c r="L1506" s="159" t="s">
        <v>5565</v>
      </c>
    </row>
    <row r="1507" spans="2:12" hidden="1" x14ac:dyDescent="0.3">
      <c r="B1507" s="7">
        <f t="shared" si="23"/>
        <v>1503</v>
      </c>
      <c r="C1507" s="116" t="s">
        <v>1814</v>
      </c>
      <c r="D1507" s="57" t="s">
        <v>1811</v>
      </c>
      <c r="E1507" s="1815">
        <v>42979</v>
      </c>
      <c r="F1507" s="168">
        <v>508.5</v>
      </c>
      <c r="G1507" s="63"/>
      <c r="H1507" s="167"/>
      <c r="I1507" s="86"/>
      <c r="J1507" s="7" t="s">
        <v>70</v>
      </c>
      <c r="K1507" s="2010"/>
      <c r="L1507" s="159" t="s">
        <v>5565</v>
      </c>
    </row>
    <row r="1508" spans="2:12" hidden="1" x14ac:dyDescent="0.3">
      <c r="B1508" s="7">
        <f t="shared" si="23"/>
        <v>1504</v>
      </c>
      <c r="C1508" s="116" t="s">
        <v>1815</v>
      </c>
      <c r="D1508" s="57" t="s">
        <v>1811</v>
      </c>
      <c r="E1508" s="1815">
        <v>42979</v>
      </c>
      <c r="F1508" s="168">
        <v>508.5</v>
      </c>
      <c r="G1508" s="63"/>
      <c r="H1508" s="167"/>
      <c r="I1508" s="86"/>
      <c r="J1508" s="7" t="s">
        <v>70</v>
      </c>
      <c r="K1508" s="2010"/>
      <c r="L1508" s="159" t="s">
        <v>5565</v>
      </c>
    </row>
    <row r="1509" spans="2:12" hidden="1" x14ac:dyDescent="0.3">
      <c r="B1509" s="7">
        <f t="shared" si="23"/>
        <v>1505</v>
      </c>
      <c r="C1509" s="116" t="s">
        <v>1816</v>
      </c>
      <c r="D1509" s="57" t="s">
        <v>1811</v>
      </c>
      <c r="E1509" s="1815">
        <v>42979</v>
      </c>
      <c r="F1509" s="168">
        <v>508.5</v>
      </c>
      <c r="G1509" s="63"/>
      <c r="H1509" s="167"/>
      <c r="I1509" s="86"/>
      <c r="J1509" s="7" t="s">
        <v>70</v>
      </c>
      <c r="K1509" s="2010"/>
      <c r="L1509" s="159" t="s">
        <v>5565</v>
      </c>
    </row>
    <row r="1510" spans="2:12" hidden="1" x14ac:dyDescent="0.3">
      <c r="B1510" s="7">
        <f t="shared" si="23"/>
        <v>1506</v>
      </c>
      <c r="C1510" s="116" t="s">
        <v>1817</v>
      </c>
      <c r="D1510" s="57" t="s">
        <v>1811</v>
      </c>
      <c r="E1510" s="1815">
        <v>42979</v>
      </c>
      <c r="F1510" s="168">
        <v>508.5</v>
      </c>
      <c r="G1510" s="63"/>
      <c r="H1510" s="167"/>
      <c r="I1510" s="86"/>
      <c r="J1510" s="7" t="s">
        <v>70</v>
      </c>
      <c r="K1510" s="2010"/>
      <c r="L1510" s="159" t="s">
        <v>5565</v>
      </c>
    </row>
    <row r="1511" spans="2:12" hidden="1" x14ac:dyDescent="0.3">
      <c r="B1511" s="7">
        <f t="shared" si="23"/>
        <v>1507</v>
      </c>
      <c r="C1511" s="116" t="s">
        <v>1818</v>
      </c>
      <c r="D1511" s="57" t="s">
        <v>1811</v>
      </c>
      <c r="E1511" s="1815">
        <v>42979</v>
      </c>
      <c r="F1511" s="168">
        <v>508.5</v>
      </c>
      <c r="G1511" s="63"/>
      <c r="H1511" s="167"/>
      <c r="I1511" s="86"/>
      <c r="J1511" s="7" t="s">
        <v>70</v>
      </c>
      <c r="K1511" s="2011"/>
      <c r="L1511" s="159" t="s">
        <v>5565</v>
      </c>
    </row>
    <row r="1512" spans="2:12" hidden="1" x14ac:dyDescent="0.3">
      <c r="B1512" s="7">
        <f t="shared" si="23"/>
        <v>1508</v>
      </c>
      <c r="C1512" s="7" t="s">
        <v>1795</v>
      </c>
      <c r="D1512" s="123" t="s">
        <v>32</v>
      </c>
      <c r="E1512" s="108">
        <v>42494</v>
      </c>
      <c r="F1512" s="107">
        <v>169</v>
      </c>
      <c r="G1512" s="7"/>
      <c r="H1512" s="7"/>
      <c r="I1512" s="7"/>
      <c r="J1512" s="7" t="s">
        <v>70</v>
      </c>
      <c r="K1512" s="7" t="s">
        <v>1808</v>
      </c>
      <c r="L1512" s="159" t="s">
        <v>5565</v>
      </c>
    </row>
    <row r="1513" spans="2:12" ht="26.4" hidden="1" x14ac:dyDescent="0.3">
      <c r="B1513" s="7">
        <f t="shared" si="23"/>
        <v>1509</v>
      </c>
      <c r="C1513" s="7" t="s">
        <v>1796</v>
      </c>
      <c r="D1513" s="162" t="s">
        <v>4310</v>
      </c>
      <c r="E1513" s="108">
        <v>42494</v>
      </c>
      <c r="F1513" s="107">
        <v>32.9</v>
      </c>
      <c r="G1513" s="7"/>
      <c r="H1513" s="7"/>
      <c r="I1513" s="7"/>
      <c r="J1513" s="7" t="s">
        <v>70</v>
      </c>
      <c r="K1513" s="1799" t="s">
        <v>4309</v>
      </c>
      <c r="L1513" s="159" t="s">
        <v>5565</v>
      </c>
    </row>
    <row r="1514" spans="2:12" ht="26.4" hidden="1" x14ac:dyDescent="0.3">
      <c r="B1514" s="7">
        <f t="shared" si="23"/>
        <v>1510</v>
      </c>
      <c r="C1514" s="7" t="s">
        <v>1797</v>
      </c>
      <c r="D1514" s="162" t="s">
        <v>4310</v>
      </c>
      <c r="E1514" s="108">
        <v>42494</v>
      </c>
      <c r="F1514" s="107">
        <v>32.9</v>
      </c>
      <c r="G1514" s="7"/>
      <c r="H1514" s="7"/>
      <c r="I1514" s="7"/>
      <c r="J1514" s="7" t="s">
        <v>70</v>
      </c>
      <c r="K1514" s="1799" t="s">
        <v>4309</v>
      </c>
      <c r="L1514" s="159" t="s">
        <v>5565</v>
      </c>
    </row>
    <row r="1515" spans="2:12" ht="26.4" hidden="1" x14ac:dyDescent="0.3">
      <c r="B1515" s="7">
        <f t="shared" si="23"/>
        <v>1511</v>
      </c>
      <c r="C1515" s="7" t="s">
        <v>1798</v>
      </c>
      <c r="D1515" s="162" t="s">
        <v>4310</v>
      </c>
      <c r="E1515" s="108">
        <v>42494</v>
      </c>
      <c r="F1515" s="107">
        <v>32.9</v>
      </c>
      <c r="G1515" s="7"/>
      <c r="H1515" s="7"/>
      <c r="I1515" s="7"/>
      <c r="J1515" s="7" t="s">
        <v>70</v>
      </c>
      <c r="K1515" s="1799" t="s">
        <v>4309</v>
      </c>
      <c r="L1515" s="159" t="s">
        <v>5565</v>
      </c>
    </row>
    <row r="1516" spans="2:12" hidden="1" x14ac:dyDescent="0.3">
      <c r="B1516" s="7">
        <f t="shared" si="23"/>
        <v>1512</v>
      </c>
      <c r="C1516" s="7" t="s">
        <v>1799</v>
      </c>
      <c r="D1516" s="162" t="s">
        <v>1666</v>
      </c>
      <c r="E1516" s="108">
        <v>42552</v>
      </c>
      <c r="F1516" s="107">
        <v>46</v>
      </c>
      <c r="G1516" s="7"/>
      <c r="H1516" s="7"/>
      <c r="I1516" s="7"/>
      <c r="J1516" s="7" t="s">
        <v>540</v>
      </c>
      <c r="K1516" s="7" t="s">
        <v>4311</v>
      </c>
      <c r="L1516" s="159" t="s">
        <v>5565</v>
      </c>
    </row>
    <row r="1517" spans="2:12" hidden="1" x14ac:dyDescent="0.3">
      <c r="B1517" s="7">
        <f t="shared" si="23"/>
        <v>1513</v>
      </c>
      <c r="C1517" s="56" t="s">
        <v>1807</v>
      </c>
      <c r="D1517" s="46" t="s">
        <v>67</v>
      </c>
      <c r="E1517" s="1803" t="s">
        <v>5450</v>
      </c>
      <c r="F1517" s="1807">
        <v>0</v>
      </c>
      <c r="G1517" s="52"/>
      <c r="H1517" s="151"/>
      <c r="I1517" s="126"/>
      <c r="J1517" s="7" t="s">
        <v>70</v>
      </c>
      <c r="K1517" s="58" t="s">
        <v>1775</v>
      </c>
      <c r="L1517" s="159" t="s">
        <v>5565</v>
      </c>
    </row>
    <row r="1518" spans="2:12" hidden="1" x14ac:dyDescent="0.3">
      <c r="B1518" s="7">
        <f t="shared" si="23"/>
        <v>1514</v>
      </c>
      <c r="C1518" s="56" t="s">
        <v>1820</v>
      </c>
      <c r="D1518" s="74" t="s">
        <v>1821</v>
      </c>
      <c r="E1518" s="1803" t="s">
        <v>5450</v>
      </c>
      <c r="F1518" s="53">
        <v>1465</v>
      </c>
      <c r="G1518" s="52"/>
      <c r="H1518" s="151"/>
      <c r="I1518" s="126"/>
      <c r="J1518" s="7" t="s">
        <v>70</v>
      </c>
      <c r="K1518" s="58" t="s">
        <v>1822</v>
      </c>
      <c r="L1518" s="159" t="s">
        <v>5565</v>
      </c>
    </row>
    <row r="1519" spans="2:12" hidden="1" x14ac:dyDescent="0.3">
      <c r="B1519" s="7">
        <f t="shared" si="23"/>
        <v>1515</v>
      </c>
      <c r="C1519" s="116" t="s">
        <v>1790</v>
      </c>
      <c r="D1519" s="57" t="s">
        <v>82</v>
      </c>
      <c r="E1519" s="1815">
        <v>40665</v>
      </c>
      <c r="F1519" s="1007">
        <v>785</v>
      </c>
      <c r="G1519" s="63" t="s">
        <v>910</v>
      </c>
      <c r="H1519" s="167"/>
      <c r="I1519" s="86"/>
      <c r="J1519" s="7" t="s">
        <v>70</v>
      </c>
      <c r="K1519" s="917" t="s">
        <v>4312</v>
      </c>
      <c r="L1519" s="159" t="s">
        <v>5565</v>
      </c>
    </row>
    <row r="1520" spans="2:12" hidden="1" x14ac:dyDescent="0.3">
      <c r="B1520" s="7">
        <f t="shared" si="23"/>
        <v>1516</v>
      </c>
      <c r="C1520" s="113" t="s">
        <v>1792</v>
      </c>
      <c r="D1520" s="57" t="s">
        <v>79</v>
      </c>
      <c r="E1520" s="1803" t="s">
        <v>5450</v>
      </c>
      <c r="F1520" s="1807">
        <v>0</v>
      </c>
      <c r="G1520" s="50" t="s">
        <v>170</v>
      </c>
      <c r="H1520" s="60"/>
      <c r="I1520" s="111" t="s">
        <v>1793</v>
      </c>
      <c r="J1520" s="7" t="s">
        <v>70</v>
      </c>
      <c r="K1520" s="1799" t="s">
        <v>1794</v>
      </c>
      <c r="L1520" s="159" t="s">
        <v>5565</v>
      </c>
    </row>
    <row r="1521" spans="2:12" hidden="1" x14ac:dyDescent="0.3">
      <c r="B1521" s="7">
        <f t="shared" si="23"/>
        <v>1517</v>
      </c>
      <c r="C1521" s="113" t="s">
        <v>1809</v>
      </c>
      <c r="D1521" s="170" t="s">
        <v>38</v>
      </c>
      <c r="E1521" s="1803">
        <v>42289</v>
      </c>
      <c r="F1521" s="71">
        <v>249</v>
      </c>
      <c r="G1521" s="50" t="s">
        <v>1139</v>
      </c>
      <c r="H1521" s="60" t="s">
        <v>1151</v>
      </c>
      <c r="I1521" s="60"/>
      <c r="J1521" s="7" t="s">
        <v>70</v>
      </c>
      <c r="K1521" s="1799"/>
      <c r="L1521" s="159" t="s">
        <v>5565</v>
      </c>
    </row>
    <row r="1522" spans="2:12" hidden="1" x14ac:dyDescent="0.3">
      <c r="B1522" s="7">
        <f t="shared" si="23"/>
        <v>1518</v>
      </c>
      <c r="C1522" s="113" t="s">
        <v>4313</v>
      </c>
      <c r="D1522" s="112" t="s">
        <v>127</v>
      </c>
      <c r="E1522" s="1803">
        <v>42563</v>
      </c>
      <c r="F1522" s="71">
        <v>650</v>
      </c>
      <c r="G1522" s="50" t="s">
        <v>1826</v>
      </c>
      <c r="H1522" s="60"/>
      <c r="I1522" s="60" t="s">
        <v>1827</v>
      </c>
      <c r="J1522" s="7" t="s">
        <v>70</v>
      </c>
      <c r="K1522" s="1799" t="s">
        <v>1775</v>
      </c>
      <c r="L1522" s="159" t="s">
        <v>5565</v>
      </c>
    </row>
    <row r="1523" spans="2:12" hidden="1" x14ac:dyDescent="0.3">
      <c r="B1523" s="7">
        <f t="shared" si="23"/>
        <v>1519</v>
      </c>
      <c r="C1523" s="109" t="s">
        <v>78</v>
      </c>
      <c r="D1523" s="112" t="s">
        <v>55</v>
      </c>
      <c r="E1523" s="1803" t="s">
        <v>5450</v>
      </c>
      <c r="F1523" s="1807">
        <v>0</v>
      </c>
      <c r="G1523" s="1804" t="s">
        <v>1659</v>
      </c>
      <c r="H1523" s="60"/>
      <c r="I1523" s="60"/>
      <c r="J1523" s="7" t="s">
        <v>70</v>
      </c>
      <c r="K1523" s="1799" t="s">
        <v>1775</v>
      </c>
      <c r="L1523" s="159" t="s">
        <v>5565</v>
      </c>
    </row>
    <row r="1524" spans="2:12" hidden="1" x14ac:dyDescent="0.3">
      <c r="B1524" s="7">
        <f t="shared" si="23"/>
        <v>1520</v>
      </c>
      <c r="C1524" s="114" t="s">
        <v>2780</v>
      </c>
      <c r="D1524" s="170" t="s">
        <v>82</v>
      </c>
      <c r="E1524" s="1803">
        <v>42563</v>
      </c>
      <c r="F1524" s="1822">
        <v>530</v>
      </c>
      <c r="G1524" s="1804" t="s">
        <v>1309</v>
      </c>
      <c r="H1524" s="60" t="s">
        <v>1924</v>
      </c>
      <c r="I1524" s="94"/>
      <c r="J1524" s="94" t="s">
        <v>70</v>
      </c>
      <c r="K1524" s="50" t="s">
        <v>4320</v>
      </c>
      <c r="L1524" s="159" t="s">
        <v>5565</v>
      </c>
    </row>
    <row r="1525" spans="2:12" ht="24" hidden="1" x14ac:dyDescent="0.3">
      <c r="B1525" s="7">
        <f t="shared" si="23"/>
        <v>1521</v>
      </c>
      <c r="C1525" s="114" t="s">
        <v>2650</v>
      </c>
      <c r="D1525" s="170" t="s">
        <v>38</v>
      </c>
      <c r="E1525" s="517">
        <v>42880</v>
      </c>
      <c r="F1525" s="1826">
        <v>799</v>
      </c>
      <c r="G1525" s="1804" t="s">
        <v>1306</v>
      </c>
      <c r="H1525" s="94" t="s">
        <v>2651</v>
      </c>
      <c r="I1525" s="94"/>
      <c r="J1525" s="94" t="s">
        <v>70</v>
      </c>
      <c r="K1525" s="50" t="s">
        <v>4322</v>
      </c>
      <c r="L1525" s="159" t="s">
        <v>5565</v>
      </c>
    </row>
    <row r="1526" spans="2:12" s="1597" customFormat="1" hidden="1" x14ac:dyDescent="0.3">
      <c r="B1526" s="7">
        <f t="shared" si="23"/>
        <v>1522</v>
      </c>
      <c r="C1526" s="1595" t="s">
        <v>78</v>
      </c>
      <c r="D1526" s="1602" t="s">
        <v>55</v>
      </c>
      <c r="E1526" s="1605" t="s">
        <v>5450</v>
      </c>
      <c r="F1526" s="1684">
        <v>0</v>
      </c>
      <c r="G1526" s="1601" t="s">
        <v>1238</v>
      </c>
      <c r="H1526" s="1615"/>
      <c r="I1526" s="1615"/>
      <c r="J1526" s="1588" t="s">
        <v>540</v>
      </c>
      <c r="K1526" s="1802"/>
      <c r="L1526" s="1881" t="s">
        <v>5565</v>
      </c>
    </row>
    <row r="1527" spans="2:12" s="1597" customFormat="1" hidden="1" x14ac:dyDescent="0.3">
      <c r="B1527" s="7">
        <f t="shared" si="23"/>
        <v>1523</v>
      </c>
      <c r="C1527" s="1607" t="s">
        <v>78</v>
      </c>
      <c r="D1527" s="1602" t="s">
        <v>55</v>
      </c>
      <c r="E1527" s="1605" t="s">
        <v>5450</v>
      </c>
      <c r="F1527" s="1684">
        <v>0</v>
      </c>
      <c r="G1527" s="1601" t="s">
        <v>1238</v>
      </c>
      <c r="H1527" s="1615"/>
      <c r="I1527" s="1615"/>
      <c r="J1527" s="1588" t="s">
        <v>540</v>
      </c>
      <c r="K1527" s="1802"/>
      <c r="L1527" s="1881" t="s">
        <v>5565</v>
      </c>
    </row>
    <row r="1528" spans="2:12" s="954" customFormat="1" hidden="1" x14ac:dyDescent="0.3">
      <c r="B1528" s="7">
        <f t="shared" si="23"/>
        <v>1524</v>
      </c>
      <c r="C1528" s="947" t="s">
        <v>1792</v>
      </c>
      <c r="D1528" s="1501" t="s">
        <v>82</v>
      </c>
      <c r="E1528" s="1491" t="s">
        <v>5450</v>
      </c>
      <c r="F1528" s="1492">
        <v>0</v>
      </c>
      <c r="G1528" s="1510" t="s">
        <v>1707</v>
      </c>
      <c r="H1528" s="1516"/>
      <c r="I1528" s="1516"/>
      <c r="J1528" s="946" t="s">
        <v>540</v>
      </c>
      <c r="K1528" s="1170" t="s">
        <v>119</v>
      </c>
      <c r="L1528" s="1892" t="s">
        <v>5565</v>
      </c>
    </row>
    <row r="1529" spans="2:12" s="954" customFormat="1" hidden="1" x14ac:dyDescent="0.3">
      <c r="B1529" s="7">
        <f t="shared" si="23"/>
        <v>1525</v>
      </c>
      <c r="C1529" s="952" t="s">
        <v>232</v>
      </c>
      <c r="D1529" s="1497" t="s">
        <v>79</v>
      </c>
      <c r="E1529" s="1491" t="s">
        <v>5450</v>
      </c>
      <c r="F1529" s="1492">
        <v>0</v>
      </c>
      <c r="G1529" s="1499" t="s">
        <v>889</v>
      </c>
      <c r="H1529" s="1516"/>
      <c r="I1529" s="1516"/>
      <c r="J1529" s="946" t="s">
        <v>540</v>
      </c>
      <c r="K1529" s="1170" t="s">
        <v>119</v>
      </c>
      <c r="L1529" s="1892" t="s">
        <v>5565</v>
      </c>
    </row>
    <row r="1530" spans="2:12" s="954" customFormat="1" hidden="1" x14ac:dyDescent="0.3">
      <c r="B1530" s="7">
        <f t="shared" si="23"/>
        <v>1526</v>
      </c>
      <c r="C1530" s="952" t="s">
        <v>4321</v>
      </c>
      <c r="D1530" s="1497" t="s">
        <v>82</v>
      </c>
      <c r="E1530" s="1491" t="s">
        <v>5450</v>
      </c>
      <c r="F1530" s="1492">
        <v>0</v>
      </c>
      <c r="G1530" s="1499"/>
      <c r="H1530" s="1516"/>
      <c r="I1530" s="1516"/>
      <c r="J1530" s="946" t="s">
        <v>540</v>
      </c>
      <c r="K1530" s="1170" t="s">
        <v>119</v>
      </c>
      <c r="L1530" s="1892" t="s">
        <v>5565</v>
      </c>
    </row>
    <row r="1531" spans="2:12" s="1597" customFormat="1" hidden="1" x14ac:dyDescent="0.3">
      <c r="B1531" s="7">
        <f t="shared" si="23"/>
        <v>1527</v>
      </c>
      <c r="C1531" s="1594" t="s">
        <v>78</v>
      </c>
      <c r="D1531" s="1609" t="s">
        <v>1414</v>
      </c>
      <c r="E1531" s="1605" t="s">
        <v>5450</v>
      </c>
      <c r="F1531" s="1684">
        <v>0</v>
      </c>
      <c r="G1531" s="1594"/>
      <c r="H1531" s="1698"/>
      <c r="I1531" s="1588"/>
      <c r="J1531" s="1588" t="s">
        <v>70</v>
      </c>
      <c r="K1531" s="1594"/>
      <c r="L1531" s="1881" t="s">
        <v>5565</v>
      </c>
    </row>
    <row r="1532" spans="2:12" ht="24" hidden="1" x14ac:dyDescent="0.3">
      <c r="B1532" s="7">
        <f t="shared" si="23"/>
        <v>1528</v>
      </c>
      <c r="C1532" s="109" t="s">
        <v>1837</v>
      </c>
      <c r="D1532" s="112" t="s">
        <v>1838</v>
      </c>
      <c r="E1532" s="1803" t="s">
        <v>5450</v>
      </c>
      <c r="F1532" s="1807">
        <v>0</v>
      </c>
      <c r="G1532" s="50" t="s">
        <v>1839</v>
      </c>
      <c r="H1532" s="60" t="s">
        <v>1840</v>
      </c>
      <c r="I1532" s="126"/>
      <c r="J1532" s="7" t="s">
        <v>70</v>
      </c>
      <c r="K1532" s="1799"/>
      <c r="L1532" s="159" t="s">
        <v>5565</v>
      </c>
    </row>
    <row r="1533" spans="2:12" hidden="1" x14ac:dyDescent="0.3">
      <c r="B1533" s="7">
        <f t="shared" si="23"/>
        <v>1529</v>
      </c>
      <c r="C1533" s="109" t="s">
        <v>1877</v>
      </c>
      <c r="D1533" s="112" t="s">
        <v>1833</v>
      </c>
      <c r="E1533" s="1803" t="s">
        <v>5450</v>
      </c>
      <c r="F1533" s="1807">
        <v>0</v>
      </c>
      <c r="G1533" s="50" t="s">
        <v>1139</v>
      </c>
      <c r="H1533" s="60"/>
      <c r="I1533" s="169" t="s">
        <v>1834</v>
      </c>
      <c r="J1533" s="7" t="s">
        <v>70</v>
      </c>
      <c r="K1533" s="1799"/>
      <c r="L1533" s="159" t="s">
        <v>5565</v>
      </c>
    </row>
    <row r="1534" spans="2:12" hidden="1" x14ac:dyDescent="0.3">
      <c r="B1534" s="7">
        <f t="shared" si="23"/>
        <v>1530</v>
      </c>
      <c r="C1534" s="109" t="s">
        <v>1842</v>
      </c>
      <c r="D1534" s="112" t="s">
        <v>1833</v>
      </c>
      <c r="E1534" s="1803" t="s">
        <v>5450</v>
      </c>
      <c r="F1534" s="1807">
        <v>0</v>
      </c>
      <c r="G1534" s="50" t="s">
        <v>1139</v>
      </c>
      <c r="H1534" s="60" t="s">
        <v>1843</v>
      </c>
      <c r="I1534" s="169"/>
      <c r="J1534" s="7" t="s">
        <v>66</v>
      </c>
      <c r="K1534" s="1799" t="s">
        <v>119</v>
      </c>
      <c r="L1534" s="159" t="s">
        <v>5565</v>
      </c>
    </row>
    <row r="1535" spans="2:12" s="1597" customFormat="1" ht="26.4" hidden="1" x14ac:dyDescent="0.3">
      <c r="B1535" s="7">
        <f t="shared" si="23"/>
        <v>1531</v>
      </c>
      <c r="C1535" s="1607" t="s">
        <v>78</v>
      </c>
      <c r="D1535" s="1602" t="s">
        <v>79</v>
      </c>
      <c r="E1535" s="1605" t="s">
        <v>5450</v>
      </c>
      <c r="F1535" s="2007">
        <v>0</v>
      </c>
      <c r="G1535" s="1606" t="s">
        <v>889</v>
      </c>
      <c r="H1535" s="1615"/>
      <c r="I1535" s="1616" t="s">
        <v>1828</v>
      </c>
      <c r="J1535" s="1588" t="s">
        <v>70</v>
      </c>
      <c r="K1535" s="1699" t="s">
        <v>5173</v>
      </c>
      <c r="L1535" s="1881" t="s">
        <v>5565</v>
      </c>
    </row>
    <row r="1536" spans="2:12" s="1597" customFormat="1" ht="26.4" hidden="1" x14ac:dyDescent="0.3">
      <c r="B1536" s="7">
        <f t="shared" si="23"/>
        <v>1532</v>
      </c>
      <c r="C1536" s="1607" t="s">
        <v>78</v>
      </c>
      <c r="D1536" s="1602" t="s">
        <v>82</v>
      </c>
      <c r="E1536" s="1605" t="s">
        <v>5450</v>
      </c>
      <c r="F1536" s="2008"/>
      <c r="G1536" s="1606"/>
      <c r="H1536" s="1615" t="s">
        <v>1516</v>
      </c>
      <c r="I1536" s="1615"/>
      <c r="J1536" s="1588" t="s">
        <v>70</v>
      </c>
      <c r="K1536" s="1699" t="s">
        <v>5173</v>
      </c>
      <c r="L1536" s="1881" t="s">
        <v>5565</v>
      </c>
    </row>
    <row r="1537" spans="2:13" hidden="1" x14ac:dyDescent="0.3">
      <c r="B1537" s="7">
        <f t="shared" si="23"/>
        <v>1533</v>
      </c>
      <c r="C1537" s="119" t="s">
        <v>1779</v>
      </c>
      <c r="D1537" s="185" t="s">
        <v>48</v>
      </c>
      <c r="E1537" s="1812">
        <v>40961</v>
      </c>
      <c r="F1537" s="196">
        <v>1203.28</v>
      </c>
      <c r="G1537" s="1829" t="s">
        <v>958</v>
      </c>
      <c r="H1537" s="100" t="s">
        <v>1786</v>
      </c>
      <c r="I1537" s="86"/>
      <c r="J1537" s="7" t="s">
        <v>70</v>
      </c>
      <c r="K1537" s="63"/>
      <c r="L1537" s="159" t="s">
        <v>5565</v>
      </c>
    </row>
    <row r="1538" spans="2:13" hidden="1" x14ac:dyDescent="0.3">
      <c r="B1538" s="7">
        <f t="shared" si="23"/>
        <v>1534</v>
      </c>
      <c r="C1538" s="119" t="s">
        <v>3026</v>
      </c>
      <c r="D1538" s="185" t="s">
        <v>48</v>
      </c>
      <c r="E1538" s="1812">
        <v>43614</v>
      </c>
      <c r="F1538" s="196">
        <v>743.83</v>
      </c>
      <c r="G1538" s="1829" t="s">
        <v>2087</v>
      </c>
      <c r="H1538" s="100"/>
      <c r="I1538" s="86"/>
      <c r="J1538" s="7" t="s">
        <v>70</v>
      </c>
      <c r="K1538" s="63" t="s">
        <v>4305</v>
      </c>
      <c r="L1538" s="159" t="s">
        <v>5565</v>
      </c>
    </row>
    <row r="1539" spans="2:13" ht="26.4" hidden="1" x14ac:dyDescent="0.3">
      <c r="B1539" s="7">
        <f t="shared" si="23"/>
        <v>1535</v>
      </c>
      <c r="C1539" s="119" t="s">
        <v>1868</v>
      </c>
      <c r="D1539" s="201" t="s">
        <v>1869</v>
      </c>
      <c r="E1539" s="1812">
        <v>42403</v>
      </c>
      <c r="F1539" s="196">
        <v>184.9</v>
      </c>
      <c r="G1539" s="1829" t="s">
        <v>3037</v>
      </c>
      <c r="H1539" s="100"/>
      <c r="I1539" s="86"/>
      <c r="J1539" s="7" t="s">
        <v>70</v>
      </c>
      <c r="K1539" s="917" t="s">
        <v>4314</v>
      </c>
      <c r="L1539" s="159" t="s">
        <v>5565</v>
      </c>
    </row>
    <row r="1540" spans="2:13" ht="24" hidden="1" x14ac:dyDescent="0.3">
      <c r="B1540" s="7">
        <f t="shared" si="23"/>
        <v>1536</v>
      </c>
      <c r="C1540" s="119" t="s">
        <v>1812</v>
      </c>
      <c r="D1540" s="185" t="s">
        <v>3035</v>
      </c>
      <c r="E1540" s="1812">
        <v>44033</v>
      </c>
      <c r="F1540" s="196">
        <v>59.95</v>
      </c>
      <c r="G1540" s="1829" t="s">
        <v>3036</v>
      </c>
      <c r="H1540" s="100"/>
      <c r="I1540" s="86"/>
      <c r="J1540" s="7" t="s">
        <v>70</v>
      </c>
      <c r="K1540" s="63" t="s">
        <v>4315</v>
      </c>
      <c r="L1540" s="159" t="s">
        <v>5565</v>
      </c>
    </row>
    <row r="1541" spans="2:13" hidden="1" x14ac:dyDescent="0.3">
      <c r="B1541" s="7">
        <f t="shared" si="23"/>
        <v>1537</v>
      </c>
      <c r="C1541" s="119" t="s">
        <v>1813</v>
      </c>
      <c r="D1541" s="185" t="s">
        <v>3035</v>
      </c>
      <c r="E1541" s="1812">
        <v>44033</v>
      </c>
      <c r="F1541" s="196">
        <v>82.5</v>
      </c>
      <c r="G1541" s="1829" t="s">
        <v>3037</v>
      </c>
      <c r="H1541" s="100" t="s">
        <v>3038</v>
      </c>
      <c r="I1541" s="86"/>
      <c r="J1541" s="7" t="s">
        <v>70</v>
      </c>
      <c r="K1541" s="63" t="s">
        <v>4316</v>
      </c>
      <c r="L1541" s="159" t="s">
        <v>5565</v>
      </c>
    </row>
    <row r="1542" spans="2:13" hidden="1" x14ac:dyDescent="0.3">
      <c r="B1542" s="7">
        <f t="shared" si="23"/>
        <v>1538</v>
      </c>
      <c r="C1542" s="119" t="s">
        <v>3805</v>
      </c>
      <c r="D1542" s="185" t="s">
        <v>135</v>
      </c>
      <c r="E1542" s="1812">
        <v>44277</v>
      </c>
      <c r="F1542" s="1820">
        <v>1699</v>
      </c>
      <c r="G1542" s="1829" t="s">
        <v>3449</v>
      </c>
      <c r="H1542" s="119" t="s">
        <v>4295</v>
      </c>
      <c r="I1542" s="86"/>
      <c r="J1542" s="7" t="s">
        <v>70</v>
      </c>
      <c r="K1542" s="63"/>
      <c r="L1542" s="159" t="s">
        <v>5565</v>
      </c>
    </row>
    <row r="1543" spans="2:13" hidden="1" x14ac:dyDescent="0.3">
      <c r="B1543" s="7">
        <f t="shared" ref="B1543:B1606" si="24">B1542+1</f>
        <v>1539</v>
      </c>
      <c r="C1543" s="119" t="s">
        <v>1866</v>
      </c>
      <c r="D1543" s="185" t="s">
        <v>4323</v>
      </c>
      <c r="E1543" s="1812">
        <v>44193</v>
      </c>
      <c r="F1543" s="196">
        <v>46.95</v>
      </c>
      <c r="G1543" s="1829" t="s">
        <v>5174</v>
      </c>
      <c r="H1543" s="100"/>
      <c r="I1543" s="86"/>
      <c r="J1543" s="7"/>
      <c r="K1543" s="228" t="s">
        <v>5377</v>
      </c>
      <c r="L1543" s="159" t="s">
        <v>5565</v>
      </c>
    </row>
    <row r="1544" spans="2:13" hidden="1" x14ac:dyDescent="0.3">
      <c r="B1544" s="7">
        <f t="shared" si="24"/>
        <v>1540</v>
      </c>
      <c r="C1544" s="109" t="s">
        <v>1805</v>
      </c>
      <c r="D1544" s="112" t="s">
        <v>127</v>
      </c>
      <c r="E1544" s="1803">
        <v>40877</v>
      </c>
      <c r="F1544" s="54">
        <v>875</v>
      </c>
      <c r="G1544" s="1804" t="s">
        <v>1806</v>
      </c>
      <c r="H1544" s="57"/>
      <c r="I1544" s="7" t="s">
        <v>4278</v>
      </c>
      <c r="J1544" s="7"/>
      <c r="K1544" s="57" t="s">
        <v>4317</v>
      </c>
      <c r="L1544" s="159" t="s">
        <v>5565</v>
      </c>
    </row>
    <row r="1545" spans="2:13" hidden="1" x14ac:dyDescent="0.3">
      <c r="B1545" s="7">
        <f t="shared" si="24"/>
        <v>1541</v>
      </c>
      <c r="C1545" s="109" t="s">
        <v>1570</v>
      </c>
      <c r="D1545" s="112" t="s">
        <v>486</v>
      </c>
      <c r="E1545" s="1803">
        <v>38718</v>
      </c>
      <c r="F1545" s="54">
        <v>80</v>
      </c>
      <c r="G1545" s="1804"/>
      <c r="H1545" s="57"/>
      <c r="I1545" s="7"/>
      <c r="J1545" s="7"/>
      <c r="K1545" s="57" t="s">
        <v>1844</v>
      </c>
      <c r="L1545" s="159" t="s">
        <v>5565</v>
      </c>
    </row>
    <row r="1546" spans="2:13" ht="26.4" hidden="1" x14ac:dyDescent="0.3">
      <c r="B1546" s="7">
        <f t="shared" si="24"/>
        <v>1542</v>
      </c>
      <c r="C1546" s="109" t="s">
        <v>1845</v>
      </c>
      <c r="D1546" s="112" t="s">
        <v>1846</v>
      </c>
      <c r="E1546" s="1803">
        <v>40633</v>
      </c>
      <c r="F1546" s="54">
        <v>1130</v>
      </c>
      <c r="G1546" s="1804"/>
      <c r="H1546" s="57"/>
      <c r="I1546" s="7"/>
      <c r="J1546" s="7"/>
      <c r="K1546" s="57" t="s">
        <v>1847</v>
      </c>
      <c r="L1546" s="159" t="s">
        <v>5565</v>
      </c>
    </row>
    <row r="1547" spans="2:13" hidden="1" x14ac:dyDescent="0.3">
      <c r="B1547" s="7">
        <f t="shared" si="24"/>
        <v>1543</v>
      </c>
      <c r="C1547" s="116" t="s">
        <v>1731</v>
      </c>
      <c r="D1547" s="57" t="s">
        <v>9</v>
      </c>
      <c r="E1547" s="1803">
        <v>40633</v>
      </c>
      <c r="F1547" s="45">
        <v>138</v>
      </c>
      <c r="G1547" s="1804"/>
      <c r="H1547" s="167"/>
      <c r="I1547" s="86"/>
      <c r="J1547" s="7"/>
      <c r="K1547" s="57" t="s">
        <v>1848</v>
      </c>
      <c r="L1547" s="159" t="s">
        <v>5565</v>
      </c>
    </row>
    <row r="1548" spans="2:13" ht="28.8" hidden="1" x14ac:dyDescent="0.3">
      <c r="B1548" s="1332">
        <f t="shared" si="24"/>
        <v>1544</v>
      </c>
      <c r="C1548" s="1333" t="s">
        <v>1852</v>
      </c>
      <c r="D1548" s="1346" t="s">
        <v>1853</v>
      </c>
      <c r="E1548" s="1335">
        <v>40633</v>
      </c>
      <c r="F1548" s="1347">
        <v>150</v>
      </c>
      <c r="G1548" s="1348"/>
      <c r="H1548" s="1349"/>
      <c r="I1548" s="1332"/>
      <c r="J1548" s="1332"/>
      <c r="K1548" s="1350" t="s">
        <v>1854</v>
      </c>
      <c r="L1548" s="1890" t="s">
        <v>5565</v>
      </c>
      <c r="M1548" s="1890" t="s">
        <v>6016</v>
      </c>
    </row>
    <row r="1549" spans="2:13" hidden="1" x14ac:dyDescent="0.3">
      <c r="B1549" s="7">
        <f t="shared" si="24"/>
        <v>1545</v>
      </c>
      <c r="C1549" s="109" t="s">
        <v>1855</v>
      </c>
      <c r="D1549" s="112" t="s">
        <v>1856</v>
      </c>
      <c r="E1549" s="1803">
        <v>43062</v>
      </c>
      <c r="F1549" s="54">
        <v>195</v>
      </c>
      <c r="G1549" s="1804"/>
      <c r="H1549" s="121"/>
      <c r="I1549" s="7"/>
      <c r="J1549" s="7"/>
      <c r="K1549" s="57" t="s">
        <v>77</v>
      </c>
      <c r="L1549" s="159" t="s">
        <v>5565</v>
      </c>
    </row>
    <row r="1550" spans="2:13" hidden="1" x14ac:dyDescent="0.3">
      <c r="B1550" s="7">
        <f t="shared" si="24"/>
        <v>1546</v>
      </c>
      <c r="C1550" s="116" t="s">
        <v>1803</v>
      </c>
      <c r="D1550" s="57" t="s">
        <v>1859</v>
      </c>
      <c r="E1550" s="1815">
        <v>42823</v>
      </c>
      <c r="F1550" s="168">
        <v>18.899999999999999</v>
      </c>
      <c r="G1550" s="63"/>
      <c r="H1550" s="167"/>
      <c r="I1550" s="86"/>
      <c r="J1550" s="7" t="s">
        <v>70</v>
      </c>
      <c r="K1550" s="917" t="s">
        <v>1860</v>
      </c>
      <c r="L1550" s="159" t="s">
        <v>5565</v>
      </c>
    </row>
    <row r="1551" spans="2:13" hidden="1" x14ac:dyDescent="0.3">
      <c r="B1551" s="7">
        <f t="shared" si="24"/>
        <v>1547</v>
      </c>
      <c r="C1551" s="116" t="s">
        <v>1804</v>
      </c>
      <c r="D1551" s="57" t="s">
        <v>1859</v>
      </c>
      <c r="E1551" s="1815">
        <v>42823</v>
      </c>
      <c r="F1551" s="168">
        <v>18.899999999999999</v>
      </c>
      <c r="G1551" s="63"/>
      <c r="H1551" s="167"/>
      <c r="I1551" s="86"/>
      <c r="J1551" s="7" t="s">
        <v>70</v>
      </c>
      <c r="K1551" s="917" t="s">
        <v>1861</v>
      </c>
      <c r="L1551" s="159" t="s">
        <v>5565</v>
      </c>
    </row>
    <row r="1552" spans="2:13" hidden="1" x14ac:dyDescent="0.3">
      <c r="B1552" s="7">
        <f t="shared" si="24"/>
        <v>1548</v>
      </c>
      <c r="C1552" s="116" t="s">
        <v>1857</v>
      </c>
      <c r="D1552" s="57" t="s">
        <v>1859</v>
      </c>
      <c r="E1552" s="1815">
        <v>42823</v>
      </c>
      <c r="F1552" s="168">
        <v>18.899999999999999</v>
      </c>
      <c r="G1552" s="63"/>
      <c r="H1552" s="167"/>
      <c r="I1552" s="86"/>
      <c r="J1552" s="7" t="s">
        <v>70</v>
      </c>
      <c r="K1552" s="917" t="s">
        <v>1862</v>
      </c>
      <c r="L1552" s="159" t="s">
        <v>5565</v>
      </c>
    </row>
    <row r="1553" spans="2:13" hidden="1" x14ac:dyDescent="0.3">
      <c r="B1553" s="7">
        <f t="shared" si="24"/>
        <v>1549</v>
      </c>
      <c r="C1553" s="116" t="s">
        <v>1858</v>
      </c>
      <c r="D1553" s="57" t="s">
        <v>1859</v>
      </c>
      <c r="E1553" s="1815">
        <v>42823</v>
      </c>
      <c r="F1553" s="168">
        <v>18.899999999999999</v>
      </c>
      <c r="G1553" s="63"/>
      <c r="H1553" s="167"/>
      <c r="I1553" s="86"/>
      <c r="J1553" s="7" t="s">
        <v>70</v>
      </c>
      <c r="K1553" s="917" t="s">
        <v>1863</v>
      </c>
      <c r="L1553" s="159" t="s">
        <v>5565</v>
      </c>
    </row>
    <row r="1554" spans="2:13" hidden="1" x14ac:dyDescent="0.3">
      <c r="B1554" s="7">
        <f t="shared" si="24"/>
        <v>1550</v>
      </c>
      <c r="C1554" s="119" t="s">
        <v>1866</v>
      </c>
      <c r="D1554" s="201" t="s">
        <v>1864</v>
      </c>
      <c r="E1554" s="1812">
        <v>43031</v>
      </c>
      <c r="F1554" s="196">
        <v>615.85</v>
      </c>
      <c r="G1554" s="1829"/>
      <c r="H1554" s="100"/>
      <c r="I1554" s="86"/>
      <c r="J1554" s="7" t="s">
        <v>70</v>
      </c>
      <c r="K1554" s="917" t="s">
        <v>1865</v>
      </c>
      <c r="L1554" s="159" t="s">
        <v>5565</v>
      </c>
    </row>
    <row r="1555" spans="2:13" ht="28.8" hidden="1" x14ac:dyDescent="0.3">
      <c r="B1555" s="1332">
        <f t="shared" si="24"/>
        <v>1551</v>
      </c>
      <c r="C1555" s="1333" t="s">
        <v>1871</v>
      </c>
      <c r="D1555" s="1874" t="s">
        <v>1872</v>
      </c>
      <c r="E1555" s="1875">
        <v>40633</v>
      </c>
      <c r="F1555" s="2005">
        <v>817</v>
      </c>
      <c r="G1555" s="1856"/>
      <c r="H1555" s="1346"/>
      <c r="I1555" s="1876"/>
      <c r="J1555" s="1332" t="s">
        <v>70</v>
      </c>
      <c r="K1555" s="1873" t="s">
        <v>1874</v>
      </c>
      <c r="L1555" s="1890" t="s">
        <v>5565</v>
      </c>
      <c r="M1555" s="1890" t="s">
        <v>6015</v>
      </c>
    </row>
    <row r="1556" spans="2:13" hidden="1" x14ac:dyDescent="0.3">
      <c r="B1556" s="7">
        <f t="shared" si="24"/>
        <v>1552</v>
      </c>
      <c r="C1556" s="119" t="s">
        <v>1873</v>
      </c>
      <c r="D1556" s="201" t="s">
        <v>1872</v>
      </c>
      <c r="E1556" s="1812">
        <v>40633</v>
      </c>
      <c r="F1556" s="2006"/>
      <c r="G1556" s="1829"/>
      <c r="H1556" s="100"/>
      <c r="I1556" s="86"/>
      <c r="J1556" s="7" t="s">
        <v>70</v>
      </c>
      <c r="K1556" s="917" t="s">
        <v>1851</v>
      </c>
      <c r="L1556" s="159" t="s">
        <v>5565</v>
      </c>
    </row>
    <row r="1557" spans="2:13" ht="26.4" hidden="1" x14ac:dyDescent="0.3">
      <c r="B1557" s="7">
        <f t="shared" si="24"/>
        <v>1553</v>
      </c>
      <c r="C1557" s="99" t="s">
        <v>1776</v>
      </c>
      <c r="D1557" s="185" t="s">
        <v>1446</v>
      </c>
      <c r="E1557" s="99" t="s">
        <v>244</v>
      </c>
      <c r="F1557" s="196">
        <v>180</v>
      </c>
      <c r="G1557" s="1829"/>
      <c r="H1557" s="100"/>
      <c r="I1557" s="86"/>
      <c r="J1557" s="7" t="s">
        <v>70</v>
      </c>
      <c r="K1557" s="1845" t="s">
        <v>5313</v>
      </c>
      <c r="L1557" s="159" t="s">
        <v>5667</v>
      </c>
    </row>
    <row r="1558" spans="2:13" ht="26.4" hidden="1" x14ac:dyDescent="0.3">
      <c r="B1558" s="7">
        <f t="shared" si="24"/>
        <v>1554</v>
      </c>
      <c r="C1558" s="109" t="s">
        <v>1788</v>
      </c>
      <c r="D1558" s="198" t="s">
        <v>1789</v>
      </c>
      <c r="E1558" s="1803">
        <v>40633</v>
      </c>
      <c r="F1558" s="54">
        <v>73</v>
      </c>
      <c r="G1558" s="1804"/>
      <c r="H1558" s="69"/>
      <c r="I1558" s="86"/>
      <c r="J1558" s="7" t="s">
        <v>70</v>
      </c>
      <c r="K1558" s="917" t="s">
        <v>5314</v>
      </c>
      <c r="L1558" s="159" t="s">
        <v>5565</v>
      </c>
    </row>
    <row r="1559" spans="2:13" hidden="1" x14ac:dyDescent="0.3">
      <c r="B1559" s="7">
        <f t="shared" si="24"/>
        <v>1555</v>
      </c>
      <c r="C1559" s="99" t="s">
        <v>1777</v>
      </c>
      <c r="D1559" s="185" t="s">
        <v>5316</v>
      </c>
      <c r="E1559" s="99" t="s">
        <v>1778</v>
      </c>
      <c r="F1559" s="196">
        <v>82.55</v>
      </c>
      <c r="G1559" s="1829"/>
      <c r="H1559" s="100"/>
      <c r="I1559" s="86"/>
      <c r="J1559" s="7" t="s">
        <v>70</v>
      </c>
      <c r="K1559" s="63" t="s">
        <v>1785</v>
      </c>
      <c r="L1559" s="159" t="s">
        <v>5565</v>
      </c>
    </row>
    <row r="1560" spans="2:13" hidden="1" x14ac:dyDescent="0.3">
      <c r="B1560" s="7">
        <f t="shared" si="24"/>
        <v>1556</v>
      </c>
      <c r="C1560" s="116" t="s">
        <v>1870</v>
      </c>
      <c r="D1560" s="79" t="s">
        <v>227</v>
      </c>
      <c r="E1560" s="1803" t="s">
        <v>5450</v>
      </c>
      <c r="F1560" s="1807">
        <v>0</v>
      </c>
      <c r="G1560" s="63"/>
      <c r="H1560" s="167"/>
      <c r="I1560" s="86"/>
      <c r="J1560" s="7" t="s">
        <v>70</v>
      </c>
      <c r="K1560" s="917" t="s">
        <v>5317</v>
      </c>
      <c r="L1560" s="159" t="s">
        <v>5565</v>
      </c>
    </row>
    <row r="1561" spans="2:13" ht="26.4" hidden="1" x14ac:dyDescent="0.3">
      <c r="B1561" s="7">
        <f t="shared" si="24"/>
        <v>1557</v>
      </c>
      <c r="C1561" s="116" t="s">
        <v>1790</v>
      </c>
      <c r="D1561" s="57" t="s">
        <v>79</v>
      </c>
      <c r="E1561" s="1815">
        <v>40665</v>
      </c>
      <c r="F1561" s="1807">
        <v>0</v>
      </c>
      <c r="G1561" s="63" t="s">
        <v>1027</v>
      </c>
      <c r="H1561" s="167"/>
      <c r="I1561" s="86" t="s">
        <v>1791</v>
      </c>
      <c r="J1561" s="7" t="s">
        <v>70</v>
      </c>
      <c r="K1561" s="917" t="s">
        <v>5330</v>
      </c>
      <c r="L1561" s="159" t="s">
        <v>5565</v>
      </c>
    </row>
    <row r="1562" spans="2:13" ht="26.4" hidden="1" x14ac:dyDescent="0.3">
      <c r="B1562" s="7">
        <f t="shared" si="24"/>
        <v>1558</v>
      </c>
      <c r="C1562" s="73" t="s">
        <v>1800</v>
      </c>
      <c r="D1562" s="162" t="s">
        <v>1278</v>
      </c>
      <c r="E1562" s="192">
        <v>42552</v>
      </c>
      <c r="F1562" s="71">
        <v>46</v>
      </c>
      <c r="G1562" s="917"/>
      <c r="H1562" s="202"/>
      <c r="I1562" s="7"/>
      <c r="J1562" s="7"/>
      <c r="K1562" s="58" t="s">
        <v>1801</v>
      </c>
      <c r="L1562" s="159" t="s">
        <v>5565</v>
      </c>
    </row>
    <row r="1563" spans="2:13" hidden="1" x14ac:dyDescent="0.3">
      <c r="B1563" s="7">
        <f t="shared" si="24"/>
        <v>1559</v>
      </c>
      <c r="C1563" s="7" t="s">
        <v>1422</v>
      </c>
      <c r="D1563" s="123" t="s">
        <v>1354</v>
      </c>
      <c r="E1563" s="108">
        <v>40690</v>
      </c>
      <c r="F1563" s="107">
        <v>118</v>
      </c>
      <c r="G1563" s="7"/>
      <c r="H1563" s="7"/>
      <c r="I1563" s="7"/>
      <c r="J1563" s="7"/>
      <c r="K1563" s="1799"/>
      <c r="L1563" s="159" t="s">
        <v>5565</v>
      </c>
    </row>
    <row r="1564" spans="2:13" ht="39.6" hidden="1" x14ac:dyDescent="0.3">
      <c r="B1564" s="7">
        <f t="shared" si="24"/>
        <v>1560</v>
      </c>
      <c r="C1564" s="7" t="s">
        <v>1823</v>
      </c>
      <c r="D1564" s="123" t="s">
        <v>127</v>
      </c>
      <c r="E1564" s="108">
        <v>42422</v>
      </c>
      <c r="F1564" s="107">
        <v>875</v>
      </c>
      <c r="G1564" s="7" t="s">
        <v>889</v>
      </c>
      <c r="H1564" s="7" t="s">
        <v>1683</v>
      </c>
      <c r="I1564" s="7" t="s">
        <v>1824</v>
      </c>
      <c r="J1564" s="7"/>
      <c r="K1564" s="1799" t="s">
        <v>1825</v>
      </c>
      <c r="L1564" s="159" t="s">
        <v>5565</v>
      </c>
    </row>
    <row r="1565" spans="2:13" s="1597" customFormat="1" ht="24" hidden="1" x14ac:dyDescent="0.3">
      <c r="B1565" s="7">
        <f t="shared" si="24"/>
        <v>1561</v>
      </c>
      <c r="C1565" s="1700" t="s">
        <v>78</v>
      </c>
      <c r="D1565" s="1618" t="s">
        <v>79</v>
      </c>
      <c r="E1565" s="1605" t="s">
        <v>5450</v>
      </c>
      <c r="F1565" s="1684">
        <v>0</v>
      </c>
      <c r="G1565" s="1606" t="s">
        <v>901</v>
      </c>
      <c r="H1565" s="1659"/>
      <c r="I1565" s="1836" t="s">
        <v>2781</v>
      </c>
      <c r="J1565" s="1659" t="s">
        <v>70</v>
      </c>
      <c r="K1565" s="1601" t="s">
        <v>4319</v>
      </c>
      <c r="L1565" s="1881" t="s">
        <v>5565</v>
      </c>
    </row>
    <row r="1566" spans="2:13" hidden="1" x14ac:dyDescent="0.3">
      <c r="B1566" s="7">
        <f t="shared" si="24"/>
        <v>1562</v>
      </c>
      <c r="C1566" s="109" t="s">
        <v>1849</v>
      </c>
      <c r="D1566" s="176" t="s">
        <v>1850</v>
      </c>
      <c r="E1566" s="1803">
        <v>40633</v>
      </c>
      <c r="F1566" s="54">
        <v>138</v>
      </c>
      <c r="G1566" s="1804"/>
      <c r="H1566" s="57"/>
      <c r="I1566" s="7"/>
      <c r="J1566" s="7"/>
      <c r="K1566" s="57" t="s">
        <v>1851</v>
      </c>
      <c r="L1566" s="159" t="s">
        <v>5565</v>
      </c>
    </row>
    <row r="1567" spans="2:13" x14ac:dyDescent="0.3">
      <c r="B1567" s="7">
        <f t="shared" si="24"/>
        <v>1563</v>
      </c>
      <c r="C1567" s="1517" t="s">
        <v>3089</v>
      </c>
      <c r="D1567" s="1518" t="s">
        <v>2301</v>
      </c>
      <c r="E1567" s="1519">
        <v>41337</v>
      </c>
      <c r="F1567" s="956">
        <v>81</v>
      </c>
      <c r="G1567" s="956" t="s">
        <v>4652</v>
      </c>
      <c r="H1567" s="1520"/>
      <c r="I1567" s="946"/>
      <c r="J1567" s="946" t="s">
        <v>540</v>
      </c>
      <c r="K1567" s="953" t="s">
        <v>119</v>
      </c>
      <c r="L1567" s="159" t="s">
        <v>5640</v>
      </c>
    </row>
    <row r="1568" spans="2:13" x14ac:dyDescent="0.3">
      <c r="B1568" s="7">
        <f t="shared" si="24"/>
        <v>1564</v>
      </c>
      <c r="C1568" s="1521" t="s">
        <v>3091</v>
      </c>
      <c r="D1568" s="1518" t="s">
        <v>82</v>
      </c>
      <c r="E1568" s="1491" t="s">
        <v>5450</v>
      </c>
      <c r="F1568" s="1492">
        <v>0</v>
      </c>
      <c r="G1568" s="956" t="s">
        <v>3090</v>
      </c>
      <c r="H1568" s="1520"/>
      <c r="I1568" s="946"/>
      <c r="J1568" s="946" t="s">
        <v>70</v>
      </c>
      <c r="K1568" s="953" t="s">
        <v>4648</v>
      </c>
      <c r="L1568" s="159" t="s">
        <v>5640</v>
      </c>
    </row>
    <row r="1569" spans="2:12" x14ac:dyDescent="0.3">
      <c r="B1569" s="7">
        <f t="shared" si="24"/>
        <v>1565</v>
      </c>
      <c r="C1569" s="1521" t="s">
        <v>3091</v>
      </c>
      <c r="D1569" s="1518" t="s">
        <v>3092</v>
      </c>
      <c r="E1569" s="1487">
        <v>42803</v>
      </c>
      <c r="F1569" s="956">
        <v>376</v>
      </c>
      <c r="G1569" s="956" t="s">
        <v>3090</v>
      </c>
      <c r="H1569" s="946"/>
      <c r="I1569" s="946"/>
      <c r="J1569" s="946" t="s">
        <v>70</v>
      </c>
      <c r="K1569" s="953" t="s">
        <v>4648</v>
      </c>
      <c r="L1569" s="159" t="s">
        <v>5640</v>
      </c>
    </row>
    <row r="1570" spans="2:12" x14ac:dyDescent="0.3">
      <c r="B1570" s="7">
        <f t="shared" si="24"/>
        <v>1566</v>
      </c>
      <c r="C1570" s="1521" t="s">
        <v>3093</v>
      </c>
      <c r="D1570" s="1518" t="s">
        <v>3094</v>
      </c>
      <c r="E1570" s="1487">
        <v>42803</v>
      </c>
      <c r="F1570" s="956">
        <v>100</v>
      </c>
      <c r="G1570" s="956"/>
      <c r="H1570" s="946"/>
      <c r="I1570" s="946"/>
      <c r="J1570" s="946" t="s">
        <v>70</v>
      </c>
      <c r="K1570" s="956" t="s">
        <v>4649</v>
      </c>
      <c r="L1570" s="159" t="s">
        <v>5640</v>
      </c>
    </row>
    <row r="1571" spans="2:12" x14ac:dyDescent="0.3">
      <c r="B1571" s="7">
        <f t="shared" si="24"/>
        <v>1567</v>
      </c>
      <c r="C1571" s="1521" t="s">
        <v>3095</v>
      </c>
      <c r="D1571" s="1518" t="s">
        <v>3096</v>
      </c>
      <c r="E1571" s="1487">
        <v>42803</v>
      </c>
      <c r="F1571" s="956">
        <v>42</v>
      </c>
      <c r="G1571" s="956"/>
      <c r="H1571" s="946"/>
      <c r="I1571" s="946"/>
      <c r="J1571" s="946" t="s">
        <v>540</v>
      </c>
      <c r="K1571" s="953" t="s">
        <v>119</v>
      </c>
      <c r="L1571" s="159" t="s">
        <v>5640</v>
      </c>
    </row>
    <row r="1572" spans="2:12" x14ac:dyDescent="0.3">
      <c r="B1572" s="7">
        <f t="shared" si="24"/>
        <v>1568</v>
      </c>
      <c r="C1572" s="1521" t="s">
        <v>3097</v>
      </c>
      <c r="D1572" s="1518" t="s">
        <v>3096</v>
      </c>
      <c r="E1572" s="1487">
        <v>42803</v>
      </c>
      <c r="F1572" s="956">
        <v>42</v>
      </c>
      <c r="G1572" s="956"/>
      <c r="H1572" s="946"/>
      <c r="I1572" s="946"/>
      <c r="J1572" s="946" t="s">
        <v>540</v>
      </c>
      <c r="K1572" s="953" t="s">
        <v>119</v>
      </c>
      <c r="L1572" s="159" t="s">
        <v>5640</v>
      </c>
    </row>
    <row r="1573" spans="2:12" x14ac:dyDescent="0.3">
      <c r="B1573" s="7">
        <f t="shared" si="24"/>
        <v>1569</v>
      </c>
      <c r="C1573" s="1521" t="s">
        <v>3098</v>
      </c>
      <c r="D1573" s="1518" t="s">
        <v>3096</v>
      </c>
      <c r="E1573" s="1487">
        <v>42803</v>
      </c>
      <c r="F1573" s="956">
        <v>42</v>
      </c>
      <c r="G1573" s="956"/>
      <c r="H1573" s="946"/>
      <c r="I1573" s="946"/>
      <c r="J1573" s="946" t="s">
        <v>70</v>
      </c>
      <c r="K1573" s="953" t="s">
        <v>4346</v>
      </c>
      <c r="L1573" s="159" t="s">
        <v>5640</v>
      </c>
    </row>
    <row r="1574" spans="2:12" x14ac:dyDescent="0.3">
      <c r="B1574" s="7">
        <f t="shared" si="24"/>
        <v>1570</v>
      </c>
      <c r="C1574" s="1521" t="s">
        <v>3100</v>
      </c>
      <c r="D1574" s="1518" t="s">
        <v>3113</v>
      </c>
      <c r="E1574" s="1487">
        <v>42803</v>
      </c>
      <c r="F1574" s="956">
        <v>585</v>
      </c>
      <c r="G1574" s="956" t="s">
        <v>889</v>
      </c>
      <c r="H1574" s="946"/>
      <c r="I1574" s="946" t="s">
        <v>4655</v>
      </c>
      <c r="J1574" s="946"/>
      <c r="K1574" s="953"/>
      <c r="L1574" s="159" t="s">
        <v>5640</v>
      </c>
    </row>
    <row r="1575" spans="2:12" x14ac:dyDescent="0.3">
      <c r="B1575" s="7">
        <f t="shared" si="24"/>
        <v>1571</v>
      </c>
      <c r="C1575" s="1521" t="s">
        <v>3100</v>
      </c>
      <c r="D1575" s="1518" t="s">
        <v>55</v>
      </c>
      <c r="E1575" s="1487"/>
      <c r="F1575" s="956"/>
      <c r="G1575" s="956" t="s">
        <v>1144</v>
      </c>
      <c r="H1575" s="946"/>
      <c r="I1575" s="946"/>
      <c r="J1575" s="946"/>
      <c r="K1575" s="953"/>
      <c r="L1575" s="159" t="s">
        <v>5640</v>
      </c>
    </row>
    <row r="1576" spans="2:12" x14ac:dyDescent="0.3">
      <c r="B1576" s="7">
        <f t="shared" si="24"/>
        <v>1572</v>
      </c>
      <c r="C1576" s="1521" t="s">
        <v>3154</v>
      </c>
      <c r="D1576" s="1518" t="s">
        <v>55</v>
      </c>
      <c r="E1576" s="1487">
        <v>44133</v>
      </c>
      <c r="F1576" s="956">
        <v>90</v>
      </c>
      <c r="G1576" s="956"/>
      <c r="H1576" s="946"/>
      <c r="I1576" s="946"/>
      <c r="J1576" s="946" t="s">
        <v>70</v>
      </c>
      <c r="K1576" s="1522"/>
      <c r="L1576" s="159" t="s">
        <v>5640</v>
      </c>
    </row>
    <row r="1577" spans="2:12" s="1597" customFormat="1" x14ac:dyDescent="0.3">
      <c r="B1577" s="7">
        <f t="shared" si="24"/>
        <v>1573</v>
      </c>
      <c r="C1577" s="1608" t="s">
        <v>78</v>
      </c>
      <c r="D1577" s="1609" t="s">
        <v>82</v>
      </c>
      <c r="E1577" s="1605" t="s">
        <v>5450</v>
      </c>
      <c r="F1577" s="1684">
        <v>0</v>
      </c>
      <c r="G1577" s="1612"/>
      <c r="H1577" s="1588"/>
      <c r="I1577" s="1588"/>
      <c r="J1577" s="1588"/>
      <c r="K1577" s="1594" t="s">
        <v>4346</v>
      </c>
      <c r="L1577" s="1881" t="s">
        <v>5640</v>
      </c>
    </row>
    <row r="1578" spans="2:12" x14ac:dyDescent="0.3">
      <c r="B1578" s="7">
        <f t="shared" si="24"/>
        <v>1574</v>
      </c>
      <c r="C1578" s="1521" t="s">
        <v>5333</v>
      </c>
      <c r="D1578" s="1486" t="s">
        <v>79</v>
      </c>
      <c r="E1578" s="1517" t="s">
        <v>5334</v>
      </c>
      <c r="F1578" s="1507">
        <v>100</v>
      </c>
      <c r="G1578" s="956" t="s">
        <v>1027</v>
      </c>
      <c r="H1578" s="946"/>
      <c r="I1578" s="946"/>
      <c r="J1578" s="946"/>
      <c r="K1578" s="1517" t="s">
        <v>4648</v>
      </c>
      <c r="L1578" s="159" t="s">
        <v>5640</v>
      </c>
    </row>
    <row r="1579" spans="2:12" x14ac:dyDescent="0.3">
      <c r="B1579" s="7">
        <f t="shared" si="24"/>
        <v>1575</v>
      </c>
      <c r="C1579" s="1521" t="s">
        <v>3091</v>
      </c>
      <c r="D1579" s="1486" t="s">
        <v>55</v>
      </c>
      <c r="E1579" s="1517"/>
      <c r="F1579" s="1507"/>
      <c r="G1579" s="956" t="s">
        <v>1144</v>
      </c>
      <c r="H1579" s="946"/>
      <c r="I1579" s="946"/>
      <c r="J1579" s="946" t="s">
        <v>4212</v>
      </c>
      <c r="K1579" s="1517" t="s">
        <v>4665</v>
      </c>
      <c r="L1579" s="159" t="s">
        <v>5640</v>
      </c>
    </row>
    <row r="1580" spans="2:12" x14ac:dyDescent="0.3">
      <c r="B1580" s="7">
        <f t="shared" si="24"/>
        <v>1576</v>
      </c>
      <c r="C1580" s="1517" t="s">
        <v>3154</v>
      </c>
      <c r="D1580" s="1486" t="s">
        <v>3155</v>
      </c>
      <c r="E1580" s="1506">
        <v>43829</v>
      </c>
      <c r="F1580" s="1507">
        <v>325</v>
      </c>
      <c r="G1580" s="956" t="s">
        <v>1139</v>
      </c>
      <c r="H1580" s="946" t="s">
        <v>3027</v>
      </c>
      <c r="I1580" s="946"/>
      <c r="J1580" s="946"/>
      <c r="K1580" s="953"/>
      <c r="L1580" s="159" t="s">
        <v>5640</v>
      </c>
    </row>
    <row r="1581" spans="2:12" x14ac:dyDescent="0.3">
      <c r="B1581" s="7">
        <f t="shared" si="24"/>
        <v>1577</v>
      </c>
      <c r="C1581" s="1521" t="s">
        <v>3101</v>
      </c>
      <c r="D1581" s="1518" t="s">
        <v>233</v>
      </c>
      <c r="E1581" s="1487"/>
      <c r="F1581" s="956"/>
      <c r="G1581" s="956" t="s">
        <v>1027</v>
      </c>
      <c r="H1581" s="946"/>
      <c r="I1581" s="946"/>
      <c r="J1581" s="946" t="s">
        <v>540</v>
      </c>
      <c r="K1581" s="953" t="s">
        <v>119</v>
      </c>
      <c r="L1581" s="159" t="s">
        <v>5640</v>
      </c>
    </row>
    <row r="1582" spans="2:12" x14ac:dyDescent="0.3">
      <c r="B1582" s="7">
        <f t="shared" si="24"/>
        <v>1578</v>
      </c>
      <c r="C1582" s="1521" t="s">
        <v>3102</v>
      </c>
      <c r="D1582" s="1518" t="s">
        <v>3103</v>
      </c>
      <c r="E1582" s="1491" t="s">
        <v>5450</v>
      </c>
      <c r="F1582" s="1492">
        <v>0</v>
      </c>
      <c r="G1582" s="956"/>
      <c r="H1582" s="946"/>
      <c r="I1582" s="946"/>
      <c r="J1582" s="946" t="s">
        <v>540</v>
      </c>
      <c r="K1582" s="953" t="s">
        <v>119</v>
      </c>
      <c r="L1582" s="159" t="s">
        <v>5640</v>
      </c>
    </row>
    <row r="1583" spans="2:12" x14ac:dyDescent="0.3">
      <c r="B1583" s="7">
        <f t="shared" si="24"/>
        <v>1579</v>
      </c>
      <c r="C1583" s="1521" t="s">
        <v>4661</v>
      </c>
      <c r="D1583" s="1518" t="s">
        <v>82</v>
      </c>
      <c r="E1583" s="1487"/>
      <c r="F1583" s="956"/>
      <c r="G1583" s="956" t="s">
        <v>2254</v>
      </c>
      <c r="H1583" s="946"/>
      <c r="I1583" s="946"/>
      <c r="J1583" s="946" t="s">
        <v>4272</v>
      </c>
      <c r="K1583" s="953" t="s">
        <v>119</v>
      </c>
      <c r="L1583" s="159" t="s">
        <v>5640</v>
      </c>
    </row>
    <row r="1584" spans="2:12" x14ac:dyDescent="0.3">
      <c r="B1584" s="7">
        <f t="shared" si="24"/>
        <v>1580</v>
      </c>
      <c r="C1584" s="1521" t="s">
        <v>4662</v>
      </c>
      <c r="D1584" s="1518" t="s">
        <v>121</v>
      </c>
      <c r="E1584" s="1487"/>
      <c r="F1584" s="956"/>
      <c r="G1584" s="956" t="s">
        <v>889</v>
      </c>
      <c r="H1584" s="946"/>
      <c r="I1584" s="946"/>
      <c r="J1584" s="946" t="s">
        <v>4272</v>
      </c>
      <c r="K1584" s="953" t="s">
        <v>119</v>
      </c>
      <c r="L1584" s="159" t="s">
        <v>5640</v>
      </c>
    </row>
    <row r="1585" spans="2:12" s="1597" customFormat="1" x14ac:dyDescent="0.3">
      <c r="B1585" s="7">
        <f t="shared" si="24"/>
        <v>1581</v>
      </c>
      <c r="C1585" s="1594" t="s">
        <v>235</v>
      </c>
      <c r="D1585" s="1609" t="s">
        <v>4656</v>
      </c>
      <c r="E1585" s="1605" t="s">
        <v>5450</v>
      </c>
      <c r="F1585" s="1684">
        <v>0</v>
      </c>
      <c r="G1585" s="1805"/>
      <c r="H1585" s="1802"/>
      <c r="I1585" s="1802"/>
      <c r="J1585" s="1802"/>
      <c r="K1585" s="1805"/>
      <c r="L1585" s="1881" t="s">
        <v>5640</v>
      </c>
    </row>
    <row r="1586" spans="2:12" s="1597" customFormat="1" x14ac:dyDescent="0.3">
      <c r="B1586" s="7">
        <f t="shared" si="24"/>
        <v>1582</v>
      </c>
      <c r="C1586" s="1608" t="s">
        <v>235</v>
      </c>
      <c r="D1586" s="1666" t="s">
        <v>3104</v>
      </c>
      <c r="E1586" s="1605" t="s">
        <v>5450</v>
      </c>
      <c r="F1586" s="1684">
        <v>0</v>
      </c>
      <c r="G1586" s="1612"/>
      <c r="H1586" s="1588"/>
      <c r="I1586" s="1588"/>
      <c r="J1586" s="1588"/>
      <c r="K1586" s="1805"/>
      <c r="L1586" s="1881" t="s">
        <v>5640</v>
      </c>
    </row>
    <row r="1587" spans="2:12" x14ac:dyDescent="0.3">
      <c r="B1587" s="7">
        <f t="shared" si="24"/>
        <v>1583</v>
      </c>
      <c r="C1587" s="1512" t="s">
        <v>3106</v>
      </c>
      <c r="D1587" s="1523" t="s">
        <v>1305</v>
      </c>
      <c r="E1587" s="1524">
        <v>41485</v>
      </c>
      <c r="F1587" s="1525">
        <v>3231.8</v>
      </c>
      <c r="G1587" s="956" t="s">
        <v>2022</v>
      </c>
      <c r="H1587" s="946"/>
      <c r="I1587" s="946"/>
      <c r="J1587" s="946"/>
      <c r="K1587" s="953"/>
      <c r="L1587" s="159" t="s">
        <v>5640</v>
      </c>
    </row>
    <row r="1588" spans="2:12" s="1597" customFormat="1" x14ac:dyDescent="0.3">
      <c r="B1588" s="7">
        <f t="shared" si="24"/>
        <v>1584</v>
      </c>
      <c r="C1588" s="1608" t="s">
        <v>78</v>
      </c>
      <c r="D1588" s="1609" t="s">
        <v>3108</v>
      </c>
      <c r="E1588" s="1605" t="s">
        <v>5450</v>
      </c>
      <c r="F1588" s="1684">
        <v>0</v>
      </c>
      <c r="G1588" s="1612"/>
      <c r="H1588" s="1588"/>
      <c r="I1588" s="1588"/>
      <c r="J1588" s="1588"/>
      <c r="K1588" s="1594"/>
      <c r="L1588" s="1881" t="s">
        <v>5640</v>
      </c>
    </row>
    <row r="1589" spans="2:12" s="1597" customFormat="1" x14ac:dyDescent="0.3">
      <c r="B1589" s="7">
        <f t="shared" si="24"/>
        <v>1585</v>
      </c>
      <c r="C1589" s="1608" t="s">
        <v>78</v>
      </c>
      <c r="D1589" s="1609" t="s">
        <v>4663</v>
      </c>
      <c r="E1589" s="1605" t="s">
        <v>5450</v>
      </c>
      <c r="F1589" s="1684">
        <v>0</v>
      </c>
      <c r="G1589" s="1612" t="s">
        <v>889</v>
      </c>
      <c r="H1589" s="1588"/>
      <c r="I1589" s="1588"/>
      <c r="J1589" s="1588" t="s">
        <v>70</v>
      </c>
      <c r="K1589" s="1594"/>
      <c r="L1589" s="1881" t="s">
        <v>5640</v>
      </c>
    </row>
    <row r="1590" spans="2:12" s="1597" customFormat="1" x14ac:dyDescent="0.3">
      <c r="B1590" s="7">
        <f t="shared" si="24"/>
        <v>1586</v>
      </c>
      <c r="C1590" s="1608" t="s">
        <v>78</v>
      </c>
      <c r="D1590" s="1609" t="s">
        <v>82</v>
      </c>
      <c r="E1590" s="1594"/>
      <c r="F1590" s="1611"/>
      <c r="G1590" s="1612" t="s">
        <v>3090</v>
      </c>
      <c r="H1590" s="1588"/>
      <c r="I1590" s="1588"/>
      <c r="J1590" s="1588" t="s">
        <v>4208</v>
      </c>
      <c r="K1590" s="1594"/>
      <c r="L1590" s="1881" t="s">
        <v>5640</v>
      </c>
    </row>
    <row r="1591" spans="2:12" s="1597" customFormat="1" x14ac:dyDescent="0.3">
      <c r="B1591" s="7">
        <f t="shared" si="24"/>
        <v>1587</v>
      </c>
      <c r="C1591" s="1608" t="s">
        <v>78</v>
      </c>
      <c r="D1591" s="1609" t="s">
        <v>82</v>
      </c>
      <c r="E1591" s="1605" t="s">
        <v>5450</v>
      </c>
      <c r="F1591" s="1684">
        <v>0</v>
      </c>
      <c r="G1591" s="1612" t="s">
        <v>901</v>
      </c>
      <c r="H1591" s="1588"/>
      <c r="I1591" s="1588"/>
      <c r="J1591" s="1588" t="s">
        <v>4272</v>
      </c>
      <c r="K1591" s="1594"/>
      <c r="L1591" s="1881" t="s">
        <v>5640</v>
      </c>
    </row>
    <row r="1592" spans="2:12" s="1597" customFormat="1" x14ac:dyDescent="0.3">
      <c r="B1592" s="7">
        <f t="shared" si="24"/>
        <v>1588</v>
      </c>
      <c r="C1592" s="1608" t="s">
        <v>78</v>
      </c>
      <c r="D1592" s="1609" t="s">
        <v>1381</v>
      </c>
      <c r="E1592" s="1594"/>
      <c r="F1592" s="1611"/>
      <c r="G1592" s="1612" t="s">
        <v>1144</v>
      </c>
      <c r="H1592" s="1588"/>
      <c r="I1592" s="1588"/>
      <c r="J1592" s="1588" t="s">
        <v>4272</v>
      </c>
      <c r="K1592" s="1594" t="s">
        <v>4664</v>
      </c>
      <c r="L1592" s="1881" t="s">
        <v>5640</v>
      </c>
    </row>
    <row r="1593" spans="2:12" ht="26.4" x14ac:dyDescent="0.3">
      <c r="B1593" s="7">
        <f t="shared" si="24"/>
        <v>1589</v>
      </c>
      <c r="C1593" s="109" t="s">
        <v>2171</v>
      </c>
      <c r="D1593" s="39" t="s">
        <v>4658</v>
      </c>
      <c r="E1593" s="1803">
        <v>43559</v>
      </c>
      <c r="F1593" s="45">
        <v>798.99</v>
      </c>
      <c r="G1593" s="1804" t="s">
        <v>2173</v>
      </c>
      <c r="H1593" s="1803"/>
      <c r="I1593" s="126"/>
      <c r="J1593" s="7" t="s">
        <v>70</v>
      </c>
      <c r="K1593" s="1799" t="s">
        <v>4657</v>
      </c>
      <c r="L1593" s="159" t="s">
        <v>5640</v>
      </c>
    </row>
    <row r="1594" spans="2:12" s="1597" customFormat="1" ht="26.4" x14ac:dyDescent="0.3">
      <c r="B1594" s="7">
        <f t="shared" si="24"/>
        <v>1590</v>
      </c>
      <c r="C1594" s="1588" t="s">
        <v>78</v>
      </c>
      <c r="D1594" s="1620" t="s">
        <v>1617</v>
      </c>
      <c r="E1594" s="1605" t="s">
        <v>5450</v>
      </c>
      <c r="F1594" s="1684">
        <v>0</v>
      </c>
      <c r="G1594" s="1802" t="s">
        <v>2370</v>
      </c>
      <c r="H1594" s="1588"/>
      <c r="I1594" s="1588"/>
      <c r="J1594" s="1588" t="s">
        <v>70</v>
      </c>
      <c r="K1594" s="1802"/>
      <c r="L1594" s="1881" t="s">
        <v>5640</v>
      </c>
    </row>
    <row r="1595" spans="2:12" s="1597" customFormat="1" ht="26.4" x14ac:dyDescent="0.3">
      <c r="B1595" s="7">
        <f t="shared" si="24"/>
        <v>1591</v>
      </c>
      <c r="C1595" s="1588" t="s">
        <v>78</v>
      </c>
      <c r="D1595" s="1620" t="s">
        <v>1617</v>
      </c>
      <c r="E1595" s="1605" t="s">
        <v>5450</v>
      </c>
      <c r="F1595" s="1684">
        <v>0</v>
      </c>
      <c r="G1595" s="1802" t="s">
        <v>2370</v>
      </c>
      <c r="H1595" s="1588"/>
      <c r="I1595" s="1588"/>
      <c r="J1595" s="1588" t="s">
        <v>70</v>
      </c>
      <c r="K1595" s="1802"/>
      <c r="L1595" s="1881" t="s">
        <v>5640</v>
      </c>
    </row>
    <row r="1596" spans="2:12" x14ac:dyDescent="0.3">
      <c r="B1596" s="7">
        <f t="shared" si="24"/>
        <v>1592</v>
      </c>
      <c r="C1596" s="147" t="s">
        <v>3068</v>
      </c>
      <c r="D1596" s="122" t="s">
        <v>227</v>
      </c>
      <c r="E1596" s="1803" t="s">
        <v>5450</v>
      </c>
      <c r="F1596" s="1807">
        <v>0</v>
      </c>
      <c r="G1596" s="157"/>
      <c r="H1596" s="146"/>
      <c r="I1596" s="7"/>
      <c r="J1596" s="7"/>
      <c r="K1596" s="917" t="s">
        <v>4653</v>
      </c>
      <c r="L1596" s="159" t="s">
        <v>5640</v>
      </c>
    </row>
    <row r="1597" spans="2:12" s="954" customFormat="1" ht="26.4" x14ac:dyDescent="0.3">
      <c r="B1597" s="7">
        <f t="shared" si="24"/>
        <v>1593</v>
      </c>
      <c r="C1597" s="1517" t="s">
        <v>3105</v>
      </c>
      <c r="D1597" s="1486" t="s">
        <v>48</v>
      </c>
      <c r="E1597" s="1526">
        <v>41337</v>
      </c>
      <c r="F1597" s="1212">
        <v>800</v>
      </c>
      <c r="G1597" s="953"/>
      <c r="H1597" s="946"/>
      <c r="I1597" s="946"/>
      <c r="J1597" s="946"/>
      <c r="K1597" s="953" t="s">
        <v>4666</v>
      </c>
      <c r="L1597" s="1892" t="s">
        <v>5640</v>
      </c>
    </row>
    <row r="1598" spans="2:12" x14ac:dyDescent="0.3">
      <c r="B1598" s="7">
        <f t="shared" si="24"/>
        <v>1594</v>
      </c>
      <c r="C1598" s="147" t="s">
        <v>3099</v>
      </c>
      <c r="D1598" s="79" t="s">
        <v>3096</v>
      </c>
      <c r="E1598" s="1815">
        <v>42803</v>
      </c>
      <c r="F1598" s="63">
        <v>42</v>
      </c>
      <c r="G1598" s="63"/>
      <c r="H1598" s="7"/>
      <c r="I1598" s="7"/>
      <c r="J1598" s="7"/>
      <c r="K1598" s="1814" t="s">
        <v>4654</v>
      </c>
      <c r="L1598" s="159" t="s">
        <v>5640</v>
      </c>
    </row>
    <row r="1599" spans="2:12" x14ac:dyDescent="0.3">
      <c r="B1599" s="7">
        <f t="shared" si="24"/>
        <v>1595</v>
      </c>
      <c r="C1599" s="147" t="s">
        <v>3101</v>
      </c>
      <c r="D1599" s="145" t="s">
        <v>3107</v>
      </c>
      <c r="E1599" s="1803" t="s">
        <v>5450</v>
      </c>
      <c r="F1599" s="1807">
        <v>0</v>
      </c>
      <c r="G1599" s="63"/>
      <c r="H1599" s="7"/>
      <c r="I1599" s="7"/>
      <c r="J1599" s="7"/>
      <c r="K1599" s="917"/>
      <c r="L1599" s="159" t="s">
        <v>5640</v>
      </c>
    </row>
    <row r="1600" spans="2:12" s="1597" customFormat="1" x14ac:dyDescent="0.3">
      <c r="B1600" s="7">
        <f t="shared" si="24"/>
        <v>1596</v>
      </c>
      <c r="C1600" s="1608" t="s">
        <v>78</v>
      </c>
      <c r="D1600" s="1609" t="s">
        <v>3109</v>
      </c>
      <c r="E1600" s="1605" t="s">
        <v>5450</v>
      </c>
      <c r="F1600" s="1684">
        <v>0</v>
      </c>
      <c r="G1600" s="1612"/>
      <c r="H1600" s="1588"/>
      <c r="I1600" s="1588"/>
      <c r="J1600" s="1588"/>
      <c r="K1600" s="1594" t="s">
        <v>3110</v>
      </c>
      <c r="L1600" s="1881" t="s">
        <v>5640</v>
      </c>
    </row>
    <row r="1601" spans="2:12" s="1597" customFormat="1" x14ac:dyDescent="0.3">
      <c r="B1601" s="7">
        <f t="shared" si="24"/>
        <v>1597</v>
      </c>
      <c r="C1601" s="1608" t="s">
        <v>78</v>
      </c>
      <c r="D1601" s="1609" t="s">
        <v>3108</v>
      </c>
      <c r="E1601" s="1605" t="s">
        <v>5450</v>
      </c>
      <c r="F1601" s="1684">
        <v>0</v>
      </c>
      <c r="G1601" s="1612"/>
      <c r="H1601" s="1588"/>
      <c r="I1601" s="1588"/>
      <c r="J1601" s="1588"/>
      <c r="K1601" s="1805"/>
      <c r="L1601" s="1881" t="s">
        <v>5640</v>
      </c>
    </row>
    <row r="1602" spans="2:12" x14ac:dyDescent="0.3">
      <c r="B1602" s="7">
        <f t="shared" si="24"/>
        <v>1598</v>
      </c>
      <c r="C1602" s="117" t="s">
        <v>3111</v>
      </c>
      <c r="D1602" s="122" t="s">
        <v>3112</v>
      </c>
      <c r="E1602" s="1843">
        <v>41185</v>
      </c>
      <c r="F1602" s="1816">
        <v>695</v>
      </c>
      <c r="G1602" s="63"/>
      <c r="H1602" s="7"/>
      <c r="I1602" s="7"/>
      <c r="J1602" s="7"/>
      <c r="K1602" s="917"/>
      <c r="L1602" s="159" t="s">
        <v>5640</v>
      </c>
    </row>
    <row r="1603" spans="2:12" hidden="1" x14ac:dyDescent="0.3">
      <c r="B1603" s="7">
        <f t="shared" si="24"/>
        <v>1599</v>
      </c>
      <c r="C1603" s="146" t="s">
        <v>2671</v>
      </c>
      <c r="D1603" s="145" t="s">
        <v>133</v>
      </c>
      <c r="E1603" s="1839">
        <v>38718</v>
      </c>
      <c r="F1603" s="245">
        <v>45</v>
      </c>
      <c r="G1603" s="247"/>
      <c r="H1603" s="144"/>
      <c r="I1603" s="144"/>
      <c r="J1603" s="1814" t="s">
        <v>70</v>
      </c>
      <c r="K1603" s="1814" t="s">
        <v>1893</v>
      </c>
      <c r="L1603" s="159" t="s">
        <v>5641</v>
      </c>
    </row>
    <row r="1604" spans="2:12" hidden="1" x14ac:dyDescent="0.3">
      <c r="B1604" s="7">
        <f t="shared" si="24"/>
        <v>1600</v>
      </c>
      <c r="C1604" s="146" t="s">
        <v>4195</v>
      </c>
      <c r="D1604" s="145" t="s">
        <v>486</v>
      </c>
      <c r="E1604" s="1839">
        <v>38718</v>
      </c>
      <c r="F1604" s="245">
        <v>110</v>
      </c>
      <c r="G1604" s="247"/>
      <c r="H1604" s="144"/>
      <c r="I1604" s="144"/>
      <c r="J1604" s="1814" t="s">
        <v>70</v>
      </c>
      <c r="K1604" s="1827" t="s">
        <v>2692</v>
      </c>
      <c r="L1604" s="159" t="s">
        <v>5641</v>
      </c>
    </row>
    <row r="1605" spans="2:12" ht="26.4" hidden="1" x14ac:dyDescent="0.3">
      <c r="B1605" s="7">
        <f t="shared" si="24"/>
        <v>1601</v>
      </c>
      <c r="C1605" s="146" t="s">
        <v>2674</v>
      </c>
      <c r="D1605" s="145" t="s">
        <v>2675</v>
      </c>
      <c r="E1605" s="1839">
        <v>42915</v>
      </c>
      <c r="F1605" s="245">
        <v>3000</v>
      </c>
      <c r="G1605" s="247"/>
      <c r="H1605" s="144"/>
      <c r="I1605" s="144"/>
      <c r="J1605" s="1814" t="s">
        <v>70</v>
      </c>
      <c r="K1605" s="1827" t="s">
        <v>4196</v>
      </c>
      <c r="L1605" s="159" t="s">
        <v>5641</v>
      </c>
    </row>
    <row r="1606" spans="2:12" hidden="1" x14ac:dyDescent="0.3">
      <c r="B1606" s="7">
        <f t="shared" si="24"/>
        <v>1602</v>
      </c>
      <c r="C1606" s="12" t="s">
        <v>2716</v>
      </c>
      <c r="D1606" s="20" t="s">
        <v>11</v>
      </c>
      <c r="E1606" s="99" t="s">
        <v>244</v>
      </c>
      <c r="F1606" s="248">
        <v>80</v>
      </c>
      <c r="G1606" s="248"/>
      <c r="H1606" s="100"/>
      <c r="I1606" s="86"/>
      <c r="J1606" s="7" t="s">
        <v>66</v>
      </c>
      <c r="K1606" s="1799"/>
      <c r="L1606" s="159" t="s">
        <v>5641</v>
      </c>
    </row>
    <row r="1607" spans="2:12" s="1597" customFormat="1" hidden="1" x14ac:dyDescent="0.3">
      <c r="B1607" s="7">
        <f t="shared" ref="B1607:B1670" si="25">B1606+1</f>
        <v>1603</v>
      </c>
      <c r="C1607" s="1608" t="s">
        <v>78</v>
      </c>
      <c r="D1607" s="1609" t="s">
        <v>498</v>
      </c>
      <c r="E1607" s="1645"/>
      <c r="F1607" s="1701"/>
      <c r="G1607" s="1702"/>
      <c r="H1607" s="1603"/>
      <c r="I1607" s="1603"/>
      <c r="J1607" s="1588" t="s">
        <v>70</v>
      </c>
      <c r="K1607" s="1802" t="s">
        <v>2680</v>
      </c>
      <c r="L1607" s="1881" t="s">
        <v>5641</v>
      </c>
    </row>
    <row r="1608" spans="2:12" s="1597" customFormat="1" hidden="1" x14ac:dyDescent="0.3">
      <c r="B1608" s="7">
        <f t="shared" si="25"/>
        <v>1604</v>
      </c>
      <c r="C1608" s="1608" t="s">
        <v>78</v>
      </c>
      <c r="D1608" s="1609" t="s">
        <v>498</v>
      </c>
      <c r="E1608" s="1645"/>
      <c r="F1608" s="1701"/>
      <c r="G1608" s="1702"/>
      <c r="H1608" s="1603"/>
      <c r="I1608" s="1603"/>
      <c r="J1608" s="1588" t="s">
        <v>70</v>
      </c>
      <c r="K1608" s="1802" t="s">
        <v>2680</v>
      </c>
      <c r="L1608" s="1881" t="s">
        <v>5641</v>
      </c>
    </row>
    <row r="1609" spans="2:12" s="1597" customFormat="1" hidden="1" x14ac:dyDescent="0.3">
      <c r="B1609" s="7">
        <f t="shared" si="25"/>
        <v>1605</v>
      </c>
      <c r="C1609" s="1608" t="s">
        <v>78</v>
      </c>
      <c r="D1609" s="1609" t="s">
        <v>486</v>
      </c>
      <c r="E1609" s="1645"/>
      <c r="F1609" s="1701"/>
      <c r="G1609" s="1702"/>
      <c r="H1609" s="1603"/>
      <c r="I1609" s="1603"/>
      <c r="J1609" s="1588" t="s">
        <v>70</v>
      </c>
      <c r="K1609" s="1588" t="s">
        <v>1280</v>
      </c>
      <c r="L1609" s="1881" t="s">
        <v>5641</v>
      </c>
    </row>
    <row r="1610" spans="2:12" s="1597" customFormat="1" hidden="1" x14ac:dyDescent="0.3">
      <c r="B1610" s="7">
        <f t="shared" si="25"/>
        <v>1606</v>
      </c>
      <c r="C1610" s="1588" t="s">
        <v>78</v>
      </c>
      <c r="D1610" s="1603" t="s">
        <v>83</v>
      </c>
      <c r="E1610" s="1603"/>
      <c r="F1610" s="1644"/>
      <c r="G1610" s="1603"/>
      <c r="H1610" s="1603"/>
      <c r="I1610" s="1603"/>
      <c r="J1610" s="1588" t="s">
        <v>540</v>
      </c>
      <c r="K1610" s="1802"/>
      <c r="L1610" s="1881" t="s">
        <v>5641</v>
      </c>
    </row>
    <row r="1611" spans="2:12" s="1597" customFormat="1" hidden="1" x14ac:dyDescent="0.3">
      <c r="B1611" s="7">
        <f t="shared" si="25"/>
        <v>1607</v>
      </c>
      <c r="C1611" s="1588" t="s">
        <v>78</v>
      </c>
      <c r="D1611" s="1603" t="s">
        <v>83</v>
      </c>
      <c r="E1611" s="1603"/>
      <c r="F1611" s="1644"/>
      <c r="G1611" s="1603"/>
      <c r="H1611" s="1603"/>
      <c r="I1611" s="1603"/>
      <c r="J1611" s="1588" t="s">
        <v>540</v>
      </c>
      <c r="K1611" s="1802"/>
      <c r="L1611" s="1881" t="s">
        <v>5641</v>
      </c>
    </row>
    <row r="1612" spans="2:12" s="1597" customFormat="1" hidden="1" x14ac:dyDescent="0.3">
      <c r="B1612" s="7">
        <f t="shared" si="25"/>
        <v>1608</v>
      </c>
      <c r="C1612" s="1608" t="s">
        <v>78</v>
      </c>
      <c r="D1612" s="1620" t="s">
        <v>686</v>
      </c>
      <c r="E1612" s="1645"/>
      <c r="F1612" s="1703"/>
      <c r="G1612" s="1648"/>
      <c r="H1612" s="1603"/>
      <c r="I1612" s="1603"/>
      <c r="J1612" s="1588" t="s">
        <v>70</v>
      </c>
      <c r="K1612" s="1588" t="s">
        <v>2691</v>
      </c>
      <c r="L1612" s="1881" t="s">
        <v>5641</v>
      </c>
    </row>
    <row r="1613" spans="2:12" hidden="1" x14ac:dyDescent="0.3">
      <c r="B1613" s="7">
        <f t="shared" si="25"/>
        <v>1609</v>
      </c>
      <c r="C1613" s="146" t="s">
        <v>2672</v>
      </c>
      <c r="D1613" s="145" t="s">
        <v>2673</v>
      </c>
      <c r="E1613" s="1839">
        <v>38718</v>
      </c>
      <c r="F1613" s="245">
        <v>700</v>
      </c>
      <c r="G1613" s="7"/>
      <c r="H1613" s="7"/>
      <c r="I1613" s="7"/>
      <c r="J1613" s="7"/>
      <c r="K1613" s="1799" t="s">
        <v>4203</v>
      </c>
      <c r="L1613" s="159" t="s">
        <v>5641</v>
      </c>
    </row>
    <row r="1614" spans="2:12" hidden="1" x14ac:dyDescent="0.3">
      <c r="B1614" s="7">
        <f t="shared" si="25"/>
        <v>1610</v>
      </c>
      <c r="C1614" s="117" t="s">
        <v>2719</v>
      </c>
      <c r="D1614" s="170" t="s">
        <v>2720</v>
      </c>
      <c r="E1614" s="113" t="s">
        <v>244</v>
      </c>
      <c r="F1614" s="248">
        <v>200</v>
      </c>
      <c r="G1614" s="258"/>
      <c r="H1614" s="258"/>
      <c r="I1614" s="258"/>
      <c r="J1614" s="67"/>
      <c r="K1614" s="1799"/>
      <c r="L1614" s="159" t="s">
        <v>5641</v>
      </c>
    </row>
    <row r="1615" spans="2:12" ht="26.4" hidden="1" x14ac:dyDescent="0.3">
      <c r="B1615" s="7">
        <f t="shared" si="25"/>
        <v>1611</v>
      </c>
      <c r="C1615" s="117" t="s">
        <v>3068</v>
      </c>
      <c r="D1615" s="170" t="s">
        <v>11</v>
      </c>
      <c r="E1615" s="113"/>
      <c r="F1615" s="248"/>
      <c r="G1615" s="258"/>
      <c r="H1615" s="258"/>
      <c r="I1615" s="258"/>
      <c r="J1615" s="67"/>
      <c r="K1615" s="1799" t="s">
        <v>4204</v>
      </c>
      <c r="L1615" s="159" t="s">
        <v>5641</v>
      </c>
    </row>
    <row r="1616" spans="2:12" s="1597" customFormat="1" hidden="1" x14ac:dyDescent="0.3">
      <c r="B1616" s="7">
        <f t="shared" si="25"/>
        <v>1612</v>
      </c>
      <c r="C1616" s="1594"/>
      <c r="D1616" s="1618" t="s">
        <v>4205</v>
      </c>
      <c r="E1616" s="1595"/>
      <c r="F1616" s="1704"/>
      <c r="G1616" s="1662"/>
      <c r="H1616" s="1662"/>
      <c r="I1616" s="1662"/>
      <c r="J1616" s="1654"/>
      <c r="K1616" s="1802" t="s">
        <v>4206</v>
      </c>
      <c r="L1616" s="1881" t="s">
        <v>5641</v>
      </c>
    </row>
    <row r="1617" spans="2:12" ht="39.6" hidden="1" x14ac:dyDescent="0.3">
      <c r="B1617" s="7">
        <f t="shared" si="25"/>
        <v>1613</v>
      </c>
      <c r="C1617" s="113" t="s">
        <v>2000</v>
      </c>
      <c r="D1617" s="219" t="s">
        <v>2001</v>
      </c>
      <c r="E1617" s="192">
        <v>42774</v>
      </c>
      <c r="F1617" s="394">
        <v>128</v>
      </c>
      <c r="G1617" s="395"/>
      <c r="H1617" s="112"/>
      <c r="I1617" s="7"/>
      <c r="J1617" s="7" t="s">
        <v>70</v>
      </c>
      <c r="K1617" s="917" t="s">
        <v>4545</v>
      </c>
      <c r="L1617" s="159" t="s">
        <v>5641</v>
      </c>
    </row>
    <row r="1618" spans="2:12" s="1597" customFormat="1" hidden="1" x14ac:dyDescent="0.3">
      <c r="B1618" s="7">
        <f t="shared" si="25"/>
        <v>1614</v>
      </c>
      <c r="C1618" s="1594" t="s">
        <v>78</v>
      </c>
      <c r="D1618" s="1618" t="s">
        <v>4551</v>
      </c>
      <c r="E1618" s="1595"/>
      <c r="F1618" s="1704"/>
      <c r="G1618" s="1662"/>
      <c r="H1618" s="1662"/>
      <c r="I1618" s="1662"/>
      <c r="J1618" s="1588" t="s">
        <v>70</v>
      </c>
      <c r="K1618" s="1802" t="s">
        <v>4203</v>
      </c>
      <c r="L1618" s="1881" t="s">
        <v>5641</v>
      </c>
    </row>
    <row r="1619" spans="2:12" s="1597" customFormat="1" ht="24" hidden="1" x14ac:dyDescent="0.3">
      <c r="B1619" s="7">
        <f t="shared" si="25"/>
        <v>1615</v>
      </c>
      <c r="C1619" s="1594" t="s">
        <v>78</v>
      </c>
      <c r="D1619" s="1618" t="s">
        <v>4552</v>
      </c>
      <c r="E1619" s="1595"/>
      <c r="F1619" s="1704"/>
      <c r="G1619" s="1662"/>
      <c r="H1619" s="1662"/>
      <c r="I1619" s="1662"/>
      <c r="J1619" s="1588" t="s">
        <v>70</v>
      </c>
      <c r="K1619" s="1802" t="s">
        <v>4203</v>
      </c>
      <c r="L1619" s="1881" t="s">
        <v>5641</v>
      </c>
    </row>
    <row r="1620" spans="2:12" s="1597" customFormat="1" hidden="1" x14ac:dyDescent="0.3">
      <c r="B1620" s="7">
        <f t="shared" si="25"/>
        <v>1616</v>
      </c>
      <c r="C1620" s="1594" t="s">
        <v>78</v>
      </c>
      <c r="D1620" s="1618" t="s">
        <v>4553</v>
      </c>
      <c r="E1620" s="1595"/>
      <c r="F1620" s="1704"/>
      <c r="G1620" s="1662"/>
      <c r="H1620" s="1662"/>
      <c r="I1620" s="1662"/>
      <c r="J1620" s="1588" t="s">
        <v>70</v>
      </c>
      <c r="K1620" s="1802"/>
      <c r="L1620" s="1881" t="s">
        <v>5641</v>
      </c>
    </row>
    <row r="1621" spans="2:12" s="1597" customFormat="1" hidden="1" x14ac:dyDescent="0.3">
      <c r="B1621" s="7">
        <f t="shared" si="25"/>
        <v>1617</v>
      </c>
      <c r="C1621" s="1594" t="s">
        <v>78</v>
      </c>
      <c r="D1621" s="1618" t="s">
        <v>4553</v>
      </c>
      <c r="E1621" s="1595"/>
      <c r="F1621" s="1704"/>
      <c r="G1621" s="1662"/>
      <c r="H1621" s="1662"/>
      <c r="I1621" s="1662"/>
      <c r="J1621" s="1588" t="s">
        <v>70</v>
      </c>
      <c r="K1621" s="1802"/>
      <c r="L1621" s="1881" t="s">
        <v>5641</v>
      </c>
    </row>
    <row r="1622" spans="2:12" hidden="1" x14ac:dyDescent="0.3">
      <c r="B1622" s="7">
        <f t="shared" si="25"/>
        <v>1618</v>
      </c>
      <c r="C1622" s="117" t="s">
        <v>2262</v>
      </c>
      <c r="D1622" s="57" t="s">
        <v>32</v>
      </c>
      <c r="E1622" s="57"/>
      <c r="F1622" s="122"/>
      <c r="G1622" s="251"/>
      <c r="H1622" s="121"/>
      <c r="I1622" s="86"/>
      <c r="J1622" s="7" t="s">
        <v>70</v>
      </c>
      <c r="K1622" s="1799" t="s">
        <v>2685</v>
      </c>
      <c r="L1622" s="159" t="s">
        <v>5641</v>
      </c>
    </row>
    <row r="1623" spans="2:12" ht="26.4" hidden="1" x14ac:dyDescent="0.3">
      <c r="B1623" s="7">
        <f t="shared" si="25"/>
        <v>1619</v>
      </c>
      <c r="C1623" s="117" t="s">
        <v>2687</v>
      </c>
      <c r="D1623" s="57" t="s">
        <v>32</v>
      </c>
      <c r="E1623" s="57"/>
      <c r="F1623" s="122"/>
      <c r="G1623" s="251"/>
      <c r="H1623" s="121"/>
      <c r="I1623" s="86"/>
      <c r="J1623" s="7" t="s">
        <v>70</v>
      </c>
      <c r="K1623" s="1799" t="s">
        <v>4546</v>
      </c>
      <c r="L1623" s="159" t="s">
        <v>5641</v>
      </c>
    </row>
    <row r="1624" spans="2:12" hidden="1" x14ac:dyDescent="0.3">
      <c r="B1624" s="7">
        <f t="shared" si="25"/>
        <v>1620</v>
      </c>
      <c r="C1624" s="7" t="s">
        <v>1799</v>
      </c>
      <c r="D1624" s="162" t="s">
        <v>1666</v>
      </c>
      <c r="E1624" s="108">
        <v>42552</v>
      </c>
      <c r="F1624" s="107">
        <v>46</v>
      </c>
      <c r="G1624" s="7"/>
      <c r="H1624" s="7"/>
      <c r="I1624" s="7"/>
      <c r="J1624" s="7" t="s">
        <v>540</v>
      </c>
      <c r="K1624" s="7" t="s">
        <v>1802</v>
      </c>
      <c r="L1624" s="159" t="s">
        <v>5641</v>
      </c>
    </row>
    <row r="1625" spans="2:12" hidden="1" x14ac:dyDescent="0.3">
      <c r="B1625" s="7">
        <f t="shared" si="25"/>
        <v>1621</v>
      </c>
      <c r="C1625" s="1814" t="s">
        <v>2681</v>
      </c>
      <c r="D1625" s="84" t="s">
        <v>79</v>
      </c>
      <c r="E1625" s="2001">
        <v>42543</v>
      </c>
      <c r="F1625" s="2012">
        <v>450</v>
      </c>
      <c r="G1625" s="144" t="s">
        <v>889</v>
      </c>
      <c r="H1625" s="144"/>
      <c r="I1625" s="144" t="s">
        <v>2682</v>
      </c>
      <c r="J1625" s="1814" t="s">
        <v>70</v>
      </c>
      <c r="K1625" s="1827"/>
      <c r="L1625" s="159" t="s">
        <v>5641</v>
      </c>
    </row>
    <row r="1626" spans="2:12" hidden="1" x14ac:dyDescent="0.3">
      <c r="B1626" s="7">
        <f t="shared" si="25"/>
        <v>1622</v>
      </c>
      <c r="C1626" s="1814" t="s">
        <v>2681</v>
      </c>
      <c r="D1626" s="84" t="s">
        <v>82</v>
      </c>
      <c r="E1626" s="2002"/>
      <c r="F1626" s="2012"/>
      <c r="G1626" s="144" t="s">
        <v>2683</v>
      </c>
      <c r="H1626" s="144" t="s">
        <v>1939</v>
      </c>
      <c r="I1626" s="144"/>
      <c r="J1626" s="1814" t="s">
        <v>70</v>
      </c>
      <c r="K1626" s="1827"/>
      <c r="L1626" s="159" t="s">
        <v>5641</v>
      </c>
    </row>
    <row r="1627" spans="2:12" ht="39.6" hidden="1" x14ac:dyDescent="0.3">
      <c r="B1627" s="7">
        <f t="shared" si="25"/>
        <v>1623</v>
      </c>
      <c r="C1627" s="116" t="s">
        <v>80</v>
      </c>
      <c r="D1627" s="121" t="s">
        <v>79</v>
      </c>
      <c r="E1627" s="1815"/>
      <c r="F1627" s="107"/>
      <c r="G1627" s="249" t="s">
        <v>889</v>
      </c>
      <c r="H1627" s="7"/>
      <c r="I1627" s="86" t="s">
        <v>2545</v>
      </c>
      <c r="J1627" s="7" t="s">
        <v>70</v>
      </c>
      <c r="K1627" s="1799" t="s">
        <v>2717</v>
      </c>
      <c r="L1627" s="159" t="s">
        <v>5641</v>
      </c>
    </row>
    <row r="1628" spans="2:12" ht="39.6" hidden="1" x14ac:dyDescent="0.3">
      <c r="B1628" s="7">
        <f t="shared" si="25"/>
        <v>1624</v>
      </c>
      <c r="C1628" s="116" t="s">
        <v>81</v>
      </c>
      <c r="D1628" s="121" t="s">
        <v>82</v>
      </c>
      <c r="E1628" s="1815">
        <v>42563</v>
      </c>
      <c r="F1628" s="107">
        <v>530</v>
      </c>
      <c r="G1628" s="249" t="s">
        <v>1309</v>
      </c>
      <c r="H1628" s="7"/>
      <c r="I1628" s="86"/>
      <c r="J1628" s="7" t="s">
        <v>70</v>
      </c>
      <c r="K1628" s="1799" t="s">
        <v>2718</v>
      </c>
      <c r="L1628" s="159" t="s">
        <v>5641</v>
      </c>
    </row>
    <row r="1629" spans="2:12" s="1597" customFormat="1" hidden="1" x14ac:dyDescent="0.3">
      <c r="B1629" s="7">
        <f t="shared" si="25"/>
        <v>1625</v>
      </c>
      <c r="C1629" s="1608" t="s">
        <v>78</v>
      </c>
      <c r="D1629" s="1609" t="s">
        <v>527</v>
      </c>
      <c r="E1629" s="1645"/>
      <c r="F1629" s="1701"/>
      <c r="G1629" s="1648" t="s">
        <v>1139</v>
      </c>
      <c r="H1629" s="1648" t="s">
        <v>1771</v>
      </c>
      <c r="I1629" s="1588"/>
      <c r="J1629" s="1588" t="s">
        <v>70</v>
      </c>
      <c r="K1629" s="1588" t="s">
        <v>1993</v>
      </c>
      <c r="L1629" s="1881" t="s">
        <v>5641</v>
      </c>
    </row>
    <row r="1630" spans="2:12" hidden="1" x14ac:dyDescent="0.3">
      <c r="B1630" s="7">
        <f t="shared" si="25"/>
        <v>1626</v>
      </c>
      <c r="C1630" s="147" t="s">
        <v>2688</v>
      </c>
      <c r="D1630" s="121" t="s">
        <v>79</v>
      </c>
      <c r="E1630" s="2003">
        <v>40749</v>
      </c>
      <c r="F1630" s="2004">
        <v>780</v>
      </c>
      <c r="G1630" s="70" t="s">
        <v>889</v>
      </c>
      <c r="H1630" s="7"/>
      <c r="I1630" s="7" t="s">
        <v>2689</v>
      </c>
      <c r="J1630" s="7" t="s">
        <v>70</v>
      </c>
      <c r="K1630" s="1799"/>
      <c r="L1630" s="159" t="s">
        <v>5641</v>
      </c>
    </row>
    <row r="1631" spans="2:12" hidden="1" x14ac:dyDescent="0.3">
      <c r="B1631" s="7">
        <f t="shared" si="25"/>
        <v>1627</v>
      </c>
      <c r="C1631" s="147" t="s">
        <v>2688</v>
      </c>
      <c r="D1631" s="255" t="s">
        <v>82</v>
      </c>
      <c r="E1631" s="2003"/>
      <c r="F1631" s="2004"/>
      <c r="G1631" s="1814" t="s">
        <v>1944</v>
      </c>
      <c r="H1631" s="1814"/>
      <c r="I1631" s="1814"/>
      <c r="J1631" s="1814" t="s">
        <v>70</v>
      </c>
      <c r="K1631" s="1827"/>
      <c r="L1631" s="159" t="s">
        <v>5641</v>
      </c>
    </row>
    <row r="1632" spans="2:12" hidden="1" x14ac:dyDescent="0.3">
      <c r="B1632" s="7">
        <f t="shared" si="25"/>
        <v>1628</v>
      </c>
      <c r="C1632" s="147" t="s">
        <v>2721</v>
      </c>
      <c r="D1632" s="122" t="s">
        <v>82</v>
      </c>
      <c r="E1632" s="1815">
        <v>42563</v>
      </c>
      <c r="F1632" s="1842">
        <v>530</v>
      </c>
      <c r="G1632" s="63" t="s">
        <v>1309</v>
      </c>
      <c r="H1632" s="167"/>
      <c r="I1632" s="7"/>
      <c r="J1632" s="7" t="s">
        <v>70</v>
      </c>
      <c r="K1632" s="1827"/>
      <c r="L1632" s="159" t="s">
        <v>5641</v>
      </c>
    </row>
    <row r="1633" spans="2:12" s="1597" customFormat="1" hidden="1" x14ac:dyDescent="0.3">
      <c r="B1633" s="7">
        <f t="shared" si="25"/>
        <v>1629</v>
      </c>
      <c r="C1633" s="1594" t="s">
        <v>78</v>
      </c>
      <c r="D1633" s="1609" t="s">
        <v>55</v>
      </c>
      <c r="E1633" s="1610"/>
      <c r="F1633" s="1673"/>
      <c r="G1633" s="1612" t="s">
        <v>1238</v>
      </c>
      <c r="H1633" s="1674"/>
      <c r="I1633" s="1588"/>
      <c r="J1633" s="1588"/>
      <c r="K1633" s="1802"/>
      <c r="L1633" s="1881" t="s">
        <v>5641</v>
      </c>
    </row>
    <row r="1634" spans="2:12" hidden="1" x14ac:dyDescent="0.3">
      <c r="B1634" s="7">
        <f t="shared" si="25"/>
        <v>1630</v>
      </c>
      <c r="C1634" s="147" t="s">
        <v>4207</v>
      </c>
      <c r="D1634" s="122" t="s">
        <v>55</v>
      </c>
      <c r="E1634" s="1815"/>
      <c r="F1634" s="1842"/>
      <c r="G1634" s="63" t="s">
        <v>1309</v>
      </c>
      <c r="H1634" s="167"/>
      <c r="I1634" s="7"/>
      <c r="J1634" s="7"/>
      <c r="K1634" s="1827" t="s">
        <v>4208</v>
      </c>
      <c r="L1634" s="159" t="s">
        <v>5641</v>
      </c>
    </row>
    <row r="1635" spans="2:12" s="1597" customFormat="1" hidden="1" x14ac:dyDescent="0.3">
      <c r="B1635" s="7">
        <f t="shared" si="25"/>
        <v>1631</v>
      </c>
      <c r="C1635" s="1594" t="s">
        <v>78</v>
      </c>
      <c r="D1635" s="1609" t="s">
        <v>82</v>
      </c>
      <c r="E1635" s="1610"/>
      <c r="F1635" s="1673"/>
      <c r="G1635" s="1612" t="s">
        <v>889</v>
      </c>
      <c r="H1635" s="1674"/>
      <c r="I1635" s="1802" t="s">
        <v>4209</v>
      </c>
      <c r="J1635" s="1588"/>
      <c r="K1635" s="1802" t="s">
        <v>4206</v>
      </c>
      <c r="L1635" s="1881" t="s">
        <v>5641</v>
      </c>
    </row>
    <row r="1636" spans="2:12" s="1597" customFormat="1" ht="26.4" hidden="1" x14ac:dyDescent="0.3">
      <c r="B1636" s="7">
        <f t="shared" si="25"/>
        <v>1632</v>
      </c>
      <c r="C1636" s="1594" t="s">
        <v>78</v>
      </c>
      <c r="D1636" s="1609" t="s">
        <v>2914</v>
      </c>
      <c r="E1636" s="1610"/>
      <c r="F1636" s="1673"/>
      <c r="G1636" s="1612" t="s">
        <v>1139</v>
      </c>
      <c r="H1636" s="1625" t="s">
        <v>1151</v>
      </c>
      <c r="I1636" s="1588"/>
      <c r="J1636" s="1588"/>
      <c r="K1636" s="1802" t="s">
        <v>4547</v>
      </c>
      <c r="L1636" s="1881" t="s">
        <v>5641</v>
      </c>
    </row>
    <row r="1637" spans="2:12" s="1597" customFormat="1" ht="26.4" hidden="1" x14ac:dyDescent="0.3">
      <c r="B1637" s="7">
        <f t="shared" si="25"/>
        <v>1633</v>
      </c>
      <c r="C1637" s="1588" t="s">
        <v>78</v>
      </c>
      <c r="D1637" s="1620" t="s">
        <v>1617</v>
      </c>
      <c r="E1637" s="1645"/>
      <c r="F1637" s="1634"/>
      <c r="G1637" s="1802" t="s">
        <v>2370</v>
      </c>
      <c r="H1637" s="1588"/>
      <c r="I1637" s="1588"/>
      <c r="J1637" s="1588" t="s">
        <v>70</v>
      </c>
      <c r="K1637" s="1802" t="s">
        <v>2690</v>
      </c>
      <c r="L1637" s="1881" t="s">
        <v>5641</v>
      </c>
    </row>
    <row r="1638" spans="2:12" s="1597" customFormat="1" hidden="1" x14ac:dyDescent="0.3">
      <c r="B1638" s="7">
        <f t="shared" si="25"/>
        <v>1634</v>
      </c>
      <c r="C1638" s="1588" t="s">
        <v>78</v>
      </c>
      <c r="D1638" s="1620" t="s">
        <v>1617</v>
      </c>
      <c r="E1638" s="1588"/>
      <c r="F1638" s="1634"/>
      <c r="G1638" s="1588" t="s">
        <v>2154</v>
      </c>
      <c r="H1638" s="1588"/>
      <c r="I1638" s="1802"/>
      <c r="J1638" s="1588" t="s">
        <v>70</v>
      </c>
      <c r="K1638" s="1802" t="s">
        <v>2685</v>
      </c>
      <c r="L1638" s="1881" t="s">
        <v>5641</v>
      </c>
    </row>
    <row r="1639" spans="2:12" s="1597" customFormat="1" ht="26.4" hidden="1" x14ac:dyDescent="0.3">
      <c r="B1639" s="7">
        <f t="shared" si="25"/>
        <v>1635</v>
      </c>
      <c r="C1639" s="1588" t="s">
        <v>78</v>
      </c>
      <c r="D1639" s="1620" t="s">
        <v>1617</v>
      </c>
      <c r="E1639" s="1588"/>
      <c r="F1639" s="1634"/>
      <c r="G1639" s="1588" t="s">
        <v>2154</v>
      </c>
      <c r="H1639" s="1588"/>
      <c r="I1639" s="1802"/>
      <c r="J1639" s="1588" t="s">
        <v>70</v>
      </c>
      <c r="K1639" s="1802" t="s">
        <v>4199</v>
      </c>
      <c r="L1639" s="1881" t="s">
        <v>5641</v>
      </c>
    </row>
    <row r="1640" spans="2:12" hidden="1" x14ac:dyDescent="0.3">
      <c r="B1640" s="7">
        <f t="shared" si="25"/>
        <v>1636</v>
      </c>
      <c r="C1640" s="147" t="s">
        <v>1779</v>
      </c>
      <c r="D1640" s="365" t="s">
        <v>48</v>
      </c>
      <c r="E1640" s="1843">
        <v>40961</v>
      </c>
      <c r="F1640" s="508">
        <v>1203.28</v>
      </c>
      <c r="G1640" s="917" t="s">
        <v>958</v>
      </c>
      <c r="H1640" s="121" t="s">
        <v>1786</v>
      </c>
      <c r="I1640" s="86"/>
      <c r="J1640" s="7" t="s">
        <v>70</v>
      </c>
      <c r="K1640" s="63" t="s">
        <v>2678</v>
      </c>
      <c r="L1640" s="159" t="s">
        <v>5641</v>
      </c>
    </row>
    <row r="1641" spans="2:12" hidden="1" x14ac:dyDescent="0.3">
      <c r="B1641" s="7">
        <f t="shared" si="25"/>
        <v>1637</v>
      </c>
      <c r="C1641" s="147" t="s">
        <v>5417</v>
      </c>
      <c r="D1641" s="121" t="s">
        <v>48</v>
      </c>
      <c r="E1641" s="1843">
        <v>43334</v>
      </c>
      <c r="F1641" s="508">
        <v>795</v>
      </c>
      <c r="G1641" s="7" t="s">
        <v>2087</v>
      </c>
      <c r="H1641" s="7" t="s">
        <v>2927</v>
      </c>
      <c r="I1641" s="7"/>
      <c r="J1641" s="7" t="s">
        <v>70</v>
      </c>
      <c r="K1641" s="1799" t="s">
        <v>4548</v>
      </c>
      <c r="L1641" s="159" t="s">
        <v>5641</v>
      </c>
    </row>
    <row r="1642" spans="2:12" s="1597" customFormat="1" ht="26.4" hidden="1" x14ac:dyDescent="0.3">
      <c r="B1642" s="7">
        <f t="shared" si="25"/>
        <v>1638</v>
      </c>
      <c r="C1642" s="1588" t="s">
        <v>78</v>
      </c>
      <c r="D1642" s="1620" t="s">
        <v>708</v>
      </c>
      <c r="E1642" s="1645"/>
      <c r="F1642" s="1701"/>
      <c r="G1642" s="1802" t="s">
        <v>4210</v>
      </c>
      <c r="H1642" s="1802"/>
      <c r="I1642" s="1802"/>
      <c r="J1642" s="1802"/>
      <c r="K1642" s="1802" t="s">
        <v>4211</v>
      </c>
      <c r="L1642" s="1881" t="s">
        <v>5641</v>
      </c>
    </row>
    <row r="1643" spans="2:12" hidden="1" x14ac:dyDescent="0.3">
      <c r="B1643" s="7">
        <f t="shared" si="25"/>
        <v>1639</v>
      </c>
      <c r="C1643" s="147" t="s">
        <v>2075</v>
      </c>
      <c r="D1643" s="112" t="s">
        <v>1127</v>
      </c>
      <c r="E1643" s="1803">
        <v>40771</v>
      </c>
      <c r="F1643" s="45">
        <v>250</v>
      </c>
      <c r="G1643" s="45">
        <v>250</v>
      </c>
      <c r="H1643" s="7"/>
      <c r="I1643" s="7"/>
      <c r="J1643" s="7"/>
      <c r="K1643" s="1799" t="s">
        <v>1667</v>
      </c>
      <c r="L1643" s="159" t="s">
        <v>5641</v>
      </c>
    </row>
    <row r="1644" spans="2:12" hidden="1" x14ac:dyDescent="0.3">
      <c r="B1644" s="7">
        <f t="shared" si="25"/>
        <v>1640</v>
      </c>
      <c r="C1644" s="147" t="s">
        <v>2726</v>
      </c>
      <c r="D1644" s="112" t="s">
        <v>2727</v>
      </c>
      <c r="E1644" s="1803">
        <v>40623</v>
      </c>
      <c r="F1644" s="45">
        <v>780.95</v>
      </c>
      <c r="G1644" s="45"/>
      <c r="H1644" s="7"/>
      <c r="I1644" s="7"/>
      <c r="J1644" s="7" t="s">
        <v>540</v>
      </c>
      <c r="K1644" s="1799" t="s">
        <v>4549</v>
      </c>
      <c r="L1644" s="159" t="s">
        <v>5641</v>
      </c>
    </row>
    <row r="1645" spans="2:12" hidden="1" x14ac:dyDescent="0.3">
      <c r="B1645" s="7">
        <f t="shared" si="25"/>
        <v>1641</v>
      </c>
      <c r="C1645" s="147" t="s">
        <v>1122</v>
      </c>
      <c r="D1645" s="112" t="s">
        <v>932</v>
      </c>
      <c r="E1645" s="1803">
        <v>41171</v>
      </c>
      <c r="F1645" s="45">
        <v>590</v>
      </c>
      <c r="G1645" s="45" t="s">
        <v>961</v>
      </c>
      <c r="H1645" s="7"/>
      <c r="I1645" s="7"/>
      <c r="J1645" s="7"/>
      <c r="K1645" s="1799" t="s">
        <v>2728</v>
      </c>
      <c r="L1645" s="159" t="s">
        <v>5641</v>
      </c>
    </row>
    <row r="1646" spans="2:12" ht="26.4" hidden="1" x14ac:dyDescent="0.3">
      <c r="B1646" s="7">
        <f t="shared" si="25"/>
        <v>1642</v>
      </c>
      <c r="C1646" s="147" t="s">
        <v>2729</v>
      </c>
      <c r="D1646" s="112" t="s">
        <v>932</v>
      </c>
      <c r="E1646" s="1803">
        <v>40730</v>
      </c>
      <c r="F1646" s="45">
        <v>2543.3200000000002</v>
      </c>
      <c r="G1646" s="45"/>
      <c r="H1646" s="7"/>
      <c r="I1646" s="7"/>
      <c r="J1646" s="7"/>
      <c r="K1646" s="1799" t="s">
        <v>2730</v>
      </c>
      <c r="L1646" s="159" t="s">
        <v>5641</v>
      </c>
    </row>
    <row r="1647" spans="2:12" hidden="1" x14ac:dyDescent="0.3">
      <c r="B1647" s="7">
        <f t="shared" si="25"/>
        <v>1643</v>
      </c>
      <c r="C1647" s="146" t="s">
        <v>2731</v>
      </c>
      <c r="D1647" s="100" t="s">
        <v>932</v>
      </c>
      <c r="E1647" s="1830">
        <v>42811</v>
      </c>
      <c r="F1647" s="45">
        <v>1650</v>
      </c>
      <c r="G1647" s="45"/>
      <c r="H1647" s="7"/>
      <c r="I1647" s="7"/>
      <c r="J1647" s="7"/>
      <c r="K1647" s="1799" t="s">
        <v>2732</v>
      </c>
      <c r="L1647" s="159" t="s">
        <v>5641</v>
      </c>
    </row>
    <row r="1648" spans="2:12" ht="26.4" hidden="1" x14ac:dyDescent="0.3">
      <c r="B1648" s="7">
        <f t="shared" si="25"/>
        <v>1644</v>
      </c>
      <c r="C1648" s="146" t="s">
        <v>2733</v>
      </c>
      <c r="D1648" s="100" t="s">
        <v>2724</v>
      </c>
      <c r="E1648" s="1830">
        <v>42797</v>
      </c>
      <c r="F1648" s="45">
        <v>112</v>
      </c>
      <c r="G1648" s="45"/>
      <c r="H1648" s="7"/>
      <c r="I1648" s="7"/>
      <c r="J1648" s="7" t="s">
        <v>889</v>
      </c>
      <c r="K1648" s="1799" t="s">
        <v>4200</v>
      </c>
      <c r="L1648" s="159" t="s">
        <v>5641</v>
      </c>
    </row>
    <row r="1649" spans="2:12" hidden="1" x14ac:dyDescent="0.3">
      <c r="B1649" s="7">
        <f t="shared" si="25"/>
        <v>1645</v>
      </c>
      <c r="C1649" s="147" t="s">
        <v>2722</v>
      </c>
      <c r="D1649" s="112" t="s">
        <v>1076</v>
      </c>
      <c r="E1649" s="1803">
        <v>42495</v>
      </c>
      <c r="F1649" s="256">
        <v>46</v>
      </c>
      <c r="G1649" s="256"/>
      <c r="H1649" s="7"/>
      <c r="I1649" s="7"/>
      <c r="J1649" s="7"/>
      <c r="K1649" s="1799" t="s">
        <v>2734</v>
      </c>
      <c r="L1649" s="159" t="s">
        <v>5641</v>
      </c>
    </row>
    <row r="1650" spans="2:12" ht="26.4" hidden="1" x14ac:dyDescent="0.3">
      <c r="B1650" s="7">
        <f t="shared" si="25"/>
        <v>1646</v>
      </c>
      <c r="C1650" s="147" t="s">
        <v>2477</v>
      </c>
      <c r="D1650" s="112" t="s">
        <v>932</v>
      </c>
      <c r="E1650" s="1803">
        <v>41158</v>
      </c>
      <c r="F1650" s="45">
        <v>2581.89</v>
      </c>
      <c r="G1650" s="507" t="s">
        <v>4201</v>
      </c>
      <c r="H1650" s="257"/>
      <c r="I1650" s="7"/>
      <c r="J1650" s="7"/>
      <c r="K1650" s="1799" t="s">
        <v>4202</v>
      </c>
      <c r="L1650" s="159" t="s">
        <v>5641</v>
      </c>
    </row>
    <row r="1651" spans="2:12" hidden="1" x14ac:dyDescent="0.3">
      <c r="B1651" s="7">
        <f t="shared" si="25"/>
        <v>1647</v>
      </c>
      <c r="C1651" s="147" t="s">
        <v>1093</v>
      </c>
      <c r="D1651" s="38" t="s">
        <v>79</v>
      </c>
      <c r="E1651" s="1979">
        <v>38718</v>
      </c>
      <c r="F1651" s="1984">
        <v>250</v>
      </c>
      <c r="G1651" s="1804" t="s">
        <v>1027</v>
      </c>
      <c r="H1651" s="60"/>
      <c r="I1651" s="60"/>
      <c r="J1651" s="7"/>
      <c r="K1651" s="1799" t="s">
        <v>2735</v>
      </c>
      <c r="L1651" s="159" t="s">
        <v>5641</v>
      </c>
    </row>
    <row r="1652" spans="2:12" hidden="1" x14ac:dyDescent="0.3">
      <c r="B1652" s="7">
        <f t="shared" si="25"/>
        <v>1648</v>
      </c>
      <c r="C1652" s="147" t="s">
        <v>1093</v>
      </c>
      <c r="D1652" s="38" t="s">
        <v>82</v>
      </c>
      <c r="E1652" s="1979"/>
      <c r="F1652" s="1984"/>
      <c r="G1652" s="1804" t="s">
        <v>1657</v>
      </c>
      <c r="H1652" s="60"/>
      <c r="I1652" s="126"/>
      <c r="J1652" s="7"/>
      <c r="K1652" s="1799" t="s">
        <v>2735</v>
      </c>
      <c r="L1652" s="159" t="s">
        <v>5641</v>
      </c>
    </row>
    <row r="1653" spans="2:12" hidden="1" x14ac:dyDescent="0.3">
      <c r="B1653" s="7">
        <f t="shared" si="25"/>
        <v>1649</v>
      </c>
      <c r="C1653" s="147" t="s">
        <v>2722</v>
      </c>
      <c r="D1653" s="112" t="s">
        <v>1076</v>
      </c>
      <c r="E1653" s="1803">
        <v>42495</v>
      </c>
      <c r="F1653" s="256">
        <v>46</v>
      </c>
      <c r="G1653" s="258"/>
      <c r="H1653" s="258"/>
      <c r="I1653" s="258"/>
      <c r="J1653" s="67"/>
      <c r="K1653" s="1799" t="s">
        <v>2734</v>
      </c>
      <c r="L1653" s="159" t="s">
        <v>5641</v>
      </c>
    </row>
    <row r="1654" spans="2:12" hidden="1" x14ac:dyDescent="0.3">
      <c r="B1654" s="7">
        <f t="shared" si="25"/>
        <v>1650</v>
      </c>
      <c r="C1654" s="117" t="s">
        <v>2723</v>
      </c>
      <c r="D1654" s="170" t="s">
        <v>2724</v>
      </c>
      <c r="E1654" s="113" t="s">
        <v>2725</v>
      </c>
      <c r="F1654" s="248">
        <v>120</v>
      </c>
      <c r="G1654" s="258"/>
      <c r="H1654" s="258"/>
      <c r="I1654" s="258"/>
      <c r="J1654" s="67"/>
      <c r="K1654" s="1799" t="s">
        <v>2734</v>
      </c>
      <c r="L1654" s="159" t="s">
        <v>5641</v>
      </c>
    </row>
    <row r="1655" spans="2:12" ht="39.6" hidden="1" x14ac:dyDescent="0.3">
      <c r="B1655" s="7">
        <f t="shared" si="25"/>
        <v>1651</v>
      </c>
      <c r="C1655" s="117" t="s">
        <v>1768</v>
      </c>
      <c r="D1655" s="122" t="s">
        <v>9</v>
      </c>
      <c r="E1655" s="1843">
        <v>38718</v>
      </c>
      <c r="F1655" s="228">
        <v>65</v>
      </c>
      <c r="G1655" s="228"/>
      <c r="H1655" s="68"/>
      <c r="I1655" s="86"/>
      <c r="J1655" s="7" t="s">
        <v>540</v>
      </c>
      <c r="K1655" s="917" t="s">
        <v>4198</v>
      </c>
      <c r="L1655" s="159" t="s">
        <v>5641</v>
      </c>
    </row>
    <row r="1656" spans="2:12" hidden="1" x14ac:dyDescent="0.3">
      <c r="B1656" s="7">
        <f t="shared" si="25"/>
        <v>1652</v>
      </c>
      <c r="C1656" s="7" t="s">
        <v>2686</v>
      </c>
      <c r="D1656" s="86" t="s">
        <v>65</v>
      </c>
      <c r="E1656" s="572">
        <v>42552</v>
      </c>
      <c r="F1656" s="249">
        <v>46</v>
      </c>
      <c r="G1656" s="86"/>
      <c r="H1656" s="86"/>
      <c r="I1656" s="86"/>
      <c r="J1656" s="7" t="s">
        <v>66</v>
      </c>
      <c r="K1656" s="917" t="s">
        <v>4197</v>
      </c>
      <c r="L1656" s="159" t="s">
        <v>5641</v>
      </c>
    </row>
    <row r="1657" spans="2:12" ht="26.4" hidden="1" x14ac:dyDescent="0.3">
      <c r="B1657" s="7">
        <f t="shared" si="25"/>
        <v>1653</v>
      </c>
      <c r="C1657" s="147" t="s">
        <v>2676</v>
      </c>
      <c r="D1657" s="122" t="s">
        <v>527</v>
      </c>
      <c r="E1657" s="1815">
        <v>43007</v>
      </c>
      <c r="F1657" s="1816">
        <v>799</v>
      </c>
      <c r="G1657" s="70" t="s">
        <v>1306</v>
      </c>
      <c r="H1657" s="70" t="s">
        <v>2677</v>
      </c>
      <c r="I1657" s="7"/>
      <c r="J1657" s="7" t="s">
        <v>70</v>
      </c>
      <c r="K1657" s="1799" t="s">
        <v>4550</v>
      </c>
      <c r="L1657" s="159" t="s">
        <v>5641</v>
      </c>
    </row>
    <row r="1658" spans="2:12" hidden="1" x14ac:dyDescent="0.3">
      <c r="B1658" s="7">
        <f t="shared" si="25"/>
        <v>1654</v>
      </c>
      <c r="C1658" s="113" t="s">
        <v>3124</v>
      </c>
      <c r="D1658" s="170" t="s">
        <v>11</v>
      </c>
      <c r="E1658" s="113" t="s">
        <v>244</v>
      </c>
      <c r="F1658" s="291">
        <v>110</v>
      </c>
      <c r="G1658" s="229"/>
      <c r="H1658" s="121"/>
      <c r="I1658" s="86"/>
      <c r="J1658" s="7" t="s">
        <v>70</v>
      </c>
      <c r="K1658" s="917" t="s">
        <v>2026</v>
      </c>
      <c r="L1658" s="159" t="s">
        <v>5642</v>
      </c>
    </row>
    <row r="1659" spans="2:12" hidden="1" x14ac:dyDescent="0.3">
      <c r="B1659" s="7">
        <f t="shared" si="25"/>
        <v>1655</v>
      </c>
      <c r="C1659" s="113" t="s">
        <v>3125</v>
      </c>
      <c r="D1659" s="170" t="s">
        <v>3126</v>
      </c>
      <c r="E1659" s="113" t="s">
        <v>3127</v>
      </c>
      <c r="F1659" s="291">
        <v>160</v>
      </c>
      <c r="G1659" s="229"/>
      <c r="H1659" s="121"/>
      <c r="I1659" s="86"/>
      <c r="J1659" s="7" t="s">
        <v>70</v>
      </c>
      <c r="K1659" s="917" t="s">
        <v>2066</v>
      </c>
      <c r="L1659" s="159" t="s">
        <v>5642</v>
      </c>
    </row>
    <row r="1660" spans="2:12" hidden="1" x14ac:dyDescent="0.3">
      <c r="B1660" s="7">
        <f t="shared" si="25"/>
        <v>1656</v>
      </c>
      <c r="C1660" s="113" t="s">
        <v>2041</v>
      </c>
      <c r="D1660" s="170" t="s">
        <v>1076</v>
      </c>
      <c r="E1660" s="113" t="s">
        <v>3127</v>
      </c>
      <c r="F1660" s="291">
        <v>33.5</v>
      </c>
      <c r="G1660" s="229"/>
      <c r="H1660" s="121"/>
      <c r="I1660" s="86"/>
      <c r="J1660" s="7" t="s">
        <v>70</v>
      </c>
      <c r="K1660" s="917" t="s">
        <v>2026</v>
      </c>
      <c r="L1660" s="159" t="s">
        <v>5642</v>
      </c>
    </row>
    <row r="1661" spans="2:12" hidden="1" x14ac:dyDescent="0.3">
      <c r="B1661" s="7">
        <f t="shared" si="25"/>
        <v>1657</v>
      </c>
      <c r="C1661" s="113" t="s">
        <v>3128</v>
      </c>
      <c r="D1661" s="170" t="s">
        <v>4578</v>
      </c>
      <c r="E1661" s="113" t="s">
        <v>244</v>
      </c>
      <c r="F1661" s="291">
        <v>110</v>
      </c>
      <c r="G1661" s="229"/>
      <c r="H1661" s="121"/>
      <c r="I1661" s="86"/>
      <c r="J1661" s="7" t="s">
        <v>70</v>
      </c>
      <c r="K1661" s="63"/>
      <c r="L1661" s="159" t="s">
        <v>5642</v>
      </c>
    </row>
    <row r="1662" spans="2:12" hidden="1" x14ac:dyDescent="0.3">
      <c r="B1662" s="7">
        <f t="shared" si="25"/>
        <v>1658</v>
      </c>
      <c r="C1662" s="113" t="s">
        <v>3129</v>
      </c>
      <c r="D1662" s="170" t="s">
        <v>4579</v>
      </c>
      <c r="E1662" s="113" t="s">
        <v>244</v>
      </c>
      <c r="F1662" s="291">
        <v>80</v>
      </c>
      <c r="G1662" s="229"/>
      <c r="H1662" s="121"/>
      <c r="I1662" s="86"/>
      <c r="J1662" s="7" t="s">
        <v>70</v>
      </c>
      <c r="K1662" s="63"/>
      <c r="L1662" s="159" t="s">
        <v>5642</v>
      </c>
    </row>
    <row r="1663" spans="2:12" s="1597" customFormat="1" hidden="1" x14ac:dyDescent="0.3">
      <c r="B1663" s="7">
        <f t="shared" si="25"/>
        <v>1659</v>
      </c>
      <c r="C1663" s="1607" t="s">
        <v>235</v>
      </c>
      <c r="D1663" s="1602" t="s">
        <v>1153</v>
      </c>
      <c r="E1663" s="1595"/>
      <c r="F1663" s="1705"/>
      <c r="G1663" s="1706"/>
      <c r="H1663" s="1632"/>
      <c r="I1663" s="1603"/>
      <c r="J1663" s="1588" t="s">
        <v>540</v>
      </c>
      <c r="K1663" s="1612"/>
      <c r="L1663" s="1881" t="s">
        <v>5642</v>
      </c>
    </row>
    <row r="1664" spans="2:12" s="1597" customFormat="1" hidden="1" x14ac:dyDescent="0.3">
      <c r="B1664" s="7">
        <f t="shared" si="25"/>
        <v>1660</v>
      </c>
      <c r="C1664" s="1607" t="s">
        <v>235</v>
      </c>
      <c r="D1664" s="1602" t="s">
        <v>1153</v>
      </c>
      <c r="E1664" s="1595"/>
      <c r="F1664" s="1705"/>
      <c r="G1664" s="1706"/>
      <c r="H1664" s="1632"/>
      <c r="I1664" s="1603"/>
      <c r="J1664" s="1588" t="s">
        <v>70</v>
      </c>
      <c r="K1664" s="1612"/>
      <c r="L1664" s="1881" t="s">
        <v>5642</v>
      </c>
    </row>
    <row r="1665" spans="2:13" hidden="1" x14ac:dyDescent="0.3">
      <c r="B1665" s="7">
        <f t="shared" si="25"/>
        <v>1661</v>
      </c>
      <c r="C1665" s="109" t="s">
        <v>3136</v>
      </c>
      <c r="D1665" s="112" t="s">
        <v>11</v>
      </c>
      <c r="E1665" s="113"/>
      <c r="F1665" s="291"/>
      <c r="G1665" s="229"/>
      <c r="H1665" s="121"/>
      <c r="I1665" s="86"/>
      <c r="J1665" s="7" t="s">
        <v>70</v>
      </c>
      <c r="K1665" s="63"/>
      <c r="L1665" s="159" t="s">
        <v>5642</v>
      </c>
    </row>
    <row r="1666" spans="2:13" hidden="1" x14ac:dyDescent="0.3">
      <c r="B1666" s="7">
        <f t="shared" si="25"/>
        <v>1662</v>
      </c>
      <c r="C1666" s="7" t="s">
        <v>2686</v>
      </c>
      <c r="D1666" s="86" t="s">
        <v>65</v>
      </c>
      <c r="E1666" s="572">
        <v>42552</v>
      </c>
      <c r="F1666" s="249">
        <v>46</v>
      </c>
      <c r="G1666" s="86"/>
      <c r="H1666" s="86"/>
      <c r="I1666" s="86"/>
      <c r="J1666" s="7" t="s">
        <v>70</v>
      </c>
      <c r="K1666" s="917" t="s">
        <v>4477</v>
      </c>
      <c r="L1666" s="159" t="s">
        <v>5642</v>
      </c>
    </row>
    <row r="1667" spans="2:13" hidden="1" x14ac:dyDescent="0.3">
      <c r="B1667" s="7">
        <f t="shared" si="25"/>
        <v>1663</v>
      </c>
      <c r="C1667" s="117" t="s">
        <v>1768</v>
      </c>
      <c r="D1667" s="122" t="s">
        <v>9</v>
      </c>
      <c r="E1667" s="1843">
        <v>38718</v>
      </c>
      <c r="F1667" s="228">
        <v>65</v>
      </c>
      <c r="G1667" s="228"/>
      <c r="H1667" s="68"/>
      <c r="I1667" s="86"/>
      <c r="J1667" s="7" t="s">
        <v>540</v>
      </c>
      <c r="K1667" s="917" t="s">
        <v>4477</v>
      </c>
      <c r="L1667" s="159" t="s">
        <v>5642</v>
      </c>
    </row>
    <row r="1668" spans="2:13" hidden="1" x14ac:dyDescent="0.3">
      <c r="B1668" s="7">
        <f t="shared" si="25"/>
        <v>1664</v>
      </c>
      <c r="C1668" s="109" t="s">
        <v>3134</v>
      </c>
      <c r="D1668" s="112" t="s">
        <v>1076</v>
      </c>
      <c r="E1668" s="1803">
        <v>42495</v>
      </c>
      <c r="F1668" s="256">
        <v>46</v>
      </c>
      <c r="G1668" s="229"/>
      <c r="H1668" s="121"/>
      <c r="I1668" s="86"/>
      <c r="J1668" s="7"/>
      <c r="K1668" s="917" t="s">
        <v>4581</v>
      </c>
      <c r="L1668" s="159" t="s">
        <v>5642</v>
      </c>
    </row>
    <row r="1669" spans="2:13" ht="28.8" hidden="1" x14ac:dyDescent="0.3">
      <c r="B1669" s="1332">
        <f t="shared" si="25"/>
        <v>1665</v>
      </c>
      <c r="C1669" s="1333" t="s">
        <v>3139</v>
      </c>
      <c r="D1669" s="1346" t="s">
        <v>121</v>
      </c>
      <c r="E1669" s="1333"/>
      <c r="F1669" s="1333"/>
      <c r="G1669" s="1333" t="s">
        <v>4590</v>
      </c>
      <c r="H1669" s="1333" t="s">
        <v>4591</v>
      </c>
      <c r="I1669" s="1333"/>
      <c r="J1669" s="1332" t="s">
        <v>540</v>
      </c>
      <c r="K1669" s="1333" t="s">
        <v>4208</v>
      </c>
      <c r="L1669" s="1890" t="s">
        <v>5642</v>
      </c>
      <c r="M1669" s="1890" t="s">
        <v>6016</v>
      </c>
    </row>
    <row r="1670" spans="2:13" hidden="1" x14ac:dyDescent="0.3">
      <c r="B1670" s="7">
        <f t="shared" si="25"/>
        <v>1666</v>
      </c>
      <c r="C1670" s="109" t="s">
        <v>3130</v>
      </c>
      <c r="D1670" s="176" t="s">
        <v>4582</v>
      </c>
      <c r="E1670" s="147"/>
      <c r="F1670" s="174"/>
      <c r="G1670" s="229"/>
      <c r="H1670" s="121"/>
      <c r="I1670" s="86"/>
      <c r="J1670" s="7" t="s">
        <v>70</v>
      </c>
      <c r="K1670" s="63" t="s">
        <v>2066</v>
      </c>
      <c r="L1670" s="159" t="s">
        <v>5642</v>
      </c>
    </row>
    <row r="1671" spans="2:13" hidden="1" x14ac:dyDescent="0.3">
      <c r="B1671" s="7">
        <f t="shared" ref="B1671:B1734" si="26">B1670+1</f>
        <v>1667</v>
      </c>
      <c r="C1671" s="109" t="s">
        <v>3131</v>
      </c>
      <c r="D1671" s="176" t="s">
        <v>4583</v>
      </c>
      <c r="E1671" s="117"/>
      <c r="F1671" s="228"/>
      <c r="G1671" s="229"/>
      <c r="H1671" s="121"/>
      <c r="I1671" s="86"/>
      <c r="J1671" s="7" t="s">
        <v>70</v>
      </c>
      <c r="K1671" s="63" t="s">
        <v>4584</v>
      </c>
      <c r="L1671" s="159" t="s">
        <v>5642</v>
      </c>
    </row>
    <row r="1672" spans="2:13" hidden="1" x14ac:dyDescent="0.3">
      <c r="B1672" s="7">
        <f t="shared" si="26"/>
        <v>1668</v>
      </c>
      <c r="C1672" s="109" t="s">
        <v>3132</v>
      </c>
      <c r="D1672" s="176" t="s">
        <v>133</v>
      </c>
      <c r="E1672" s="1843"/>
      <c r="F1672" s="228"/>
      <c r="G1672" s="229"/>
      <c r="H1672" s="121"/>
      <c r="I1672" s="86"/>
      <c r="J1672" s="7" t="s">
        <v>70</v>
      </c>
      <c r="K1672" s="917" t="s">
        <v>4580</v>
      </c>
      <c r="L1672" s="159" t="s">
        <v>5642</v>
      </c>
    </row>
    <row r="1673" spans="2:13" hidden="1" x14ac:dyDescent="0.3">
      <c r="B1673" s="7">
        <f t="shared" si="26"/>
        <v>1669</v>
      </c>
      <c r="C1673" s="109" t="s">
        <v>1975</v>
      </c>
      <c r="D1673" s="176" t="s">
        <v>17</v>
      </c>
      <c r="E1673" s="1843"/>
      <c r="F1673" s="228"/>
      <c r="G1673" s="229"/>
      <c r="H1673" s="121"/>
      <c r="I1673" s="86"/>
      <c r="J1673" s="7" t="s">
        <v>70</v>
      </c>
      <c r="K1673" s="63"/>
      <c r="L1673" s="159" t="s">
        <v>5642</v>
      </c>
    </row>
    <row r="1674" spans="2:13" hidden="1" x14ac:dyDescent="0.3">
      <c r="B1674" s="7">
        <f t="shared" si="26"/>
        <v>1670</v>
      </c>
      <c r="C1674" s="109" t="s">
        <v>3145</v>
      </c>
      <c r="D1674" s="112" t="s">
        <v>36</v>
      </c>
      <c r="E1674" s="292">
        <v>42422</v>
      </c>
      <c r="F1674" s="45">
        <v>450</v>
      </c>
      <c r="G1674" s="150"/>
      <c r="H1674" s="14"/>
      <c r="I1674" s="86"/>
      <c r="J1674" s="7" t="s">
        <v>70</v>
      </c>
      <c r="K1674" s="63" t="s">
        <v>4585</v>
      </c>
      <c r="L1674" s="159" t="s">
        <v>5642</v>
      </c>
    </row>
    <row r="1675" spans="2:13" hidden="1" x14ac:dyDescent="0.3">
      <c r="B1675" s="7">
        <f t="shared" si="26"/>
        <v>1671</v>
      </c>
      <c r="C1675" s="109" t="s">
        <v>80</v>
      </c>
      <c r="D1675" s="176" t="s">
        <v>5433</v>
      </c>
      <c r="E1675" s="153"/>
      <c r="F1675" s="207"/>
      <c r="G1675" s="63" t="s">
        <v>889</v>
      </c>
      <c r="H1675" s="14"/>
      <c r="I1675" s="86"/>
      <c r="J1675" s="7" t="s">
        <v>70</v>
      </c>
      <c r="K1675" s="63" t="s">
        <v>4580</v>
      </c>
      <c r="L1675" s="159" t="s">
        <v>5642</v>
      </c>
    </row>
    <row r="1676" spans="2:13" hidden="1" x14ac:dyDescent="0.3">
      <c r="B1676" s="7">
        <f t="shared" si="26"/>
        <v>1672</v>
      </c>
      <c r="C1676" s="99" t="s">
        <v>3781</v>
      </c>
      <c r="D1676" s="151" t="s">
        <v>127</v>
      </c>
      <c r="E1676" s="1812">
        <v>42422</v>
      </c>
      <c r="F1676" s="593">
        <v>875</v>
      </c>
      <c r="G1676" s="63"/>
      <c r="H1676" s="444"/>
      <c r="I1676" s="283"/>
      <c r="J1676" s="283"/>
      <c r="K1676" s="917" t="s">
        <v>2066</v>
      </c>
      <c r="L1676" s="159" t="s">
        <v>5642</v>
      </c>
    </row>
    <row r="1677" spans="2:13" hidden="1" x14ac:dyDescent="0.3">
      <c r="B1677" s="7">
        <f t="shared" si="26"/>
        <v>1673</v>
      </c>
      <c r="C1677" s="109" t="s">
        <v>3138</v>
      </c>
      <c r="D1677" s="112" t="s">
        <v>88</v>
      </c>
      <c r="E1677" s="1803"/>
      <c r="F1677" s="286"/>
      <c r="G1677" s="280"/>
      <c r="H1677" s="281"/>
      <c r="I1677" s="282"/>
      <c r="J1677" s="7" t="s">
        <v>70</v>
      </c>
      <c r="K1677" s="917" t="s">
        <v>2026</v>
      </c>
      <c r="L1677" s="159" t="s">
        <v>5642</v>
      </c>
    </row>
    <row r="1678" spans="2:13" hidden="1" x14ac:dyDescent="0.3">
      <c r="B1678" s="7">
        <f t="shared" si="26"/>
        <v>1674</v>
      </c>
      <c r="C1678" s="113" t="s">
        <v>3139</v>
      </c>
      <c r="D1678" s="170" t="s">
        <v>1305</v>
      </c>
      <c r="E1678" s="113" t="s">
        <v>271</v>
      </c>
      <c r="F1678" s="1842"/>
      <c r="G1678" s="63"/>
      <c r="H1678" s="167"/>
      <c r="I1678" s="86"/>
      <c r="J1678" s="7" t="s">
        <v>70</v>
      </c>
      <c r="K1678" s="917"/>
      <c r="L1678" s="159" t="s">
        <v>5642</v>
      </c>
    </row>
    <row r="1679" spans="2:13" hidden="1" x14ac:dyDescent="0.3">
      <c r="B1679" s="7">
        <f t="shared" si="26"/>
        <v>1675</v>
      </c>
      <c r="C1679" s="109" t="s">
        <v>3142</v>
      </c>
      <c r="D1679" s="112" t="s">
        <v>3143</v>
      </c>
      <c r="E1679" s="1815"/>
      <c r="F1679" s="174"/>
      <c r="G1679" s="63"/>
      <c r="H1679" s="86"/>
      <c r="I1679" s="86"/>
      <c r="J1679" s="7" t="s">
        <v>70</v>
      </c>
      <c r="K1679" s="917" t="s">
        <v>2066</v>
      </c>
      <c r="L1679" s="159" t="s">
        <v>5642</v>
      </c>
    </row>
    <row r="1680" spans="2:13" hidden="1" x14ac:dyDescent="0.3">
      <c r="B1680" s="7">
        <f t="shared" si="26"/>
        <v>1676</v>
      </c>
      <c r="C1680" s="113" t="s">
        <v>4586</v>
      </c>
      <c r="D1680" s="170" t="s">
        <v>82</v>
      </c>
      <c r="E1680" s="113"/>
      <c r="F1680" s="1842"/>
      <c r="G1680" s="63" t="s">
        <v>170</v>
      </c>
      <c r="H1680" s="167"/>
      <c r="I1680" s="86"/>
      <c r="J1680" s="7"/>
      <c r="K1680" s="917" t="s">
        <v>4477</v>
      </c>
      <c r="L1680" s="159" t="s">
        <v>5642</v>
      </c>
    </row>
    <row r="1681" spans="2:12" hidden="1" x14ac:dyDescent="0.3">
      <c r="B1681" s="7">
        <f t="shared" si="26"/>
        <v>1677</v>
      </c>
      <c r="C1681" s="109" t="s">
        <v>5465</v>
      </c>
      <c r="D1681" s="170" t="s">
        <v>79</v>
      </c>
      <c r="E1681" s="192">
        <v>43854</v>
      </c>
      <c r="F1681" s="1842">
        <v>44.96</v>
      </c>
      <c r="G1681" s="63" t="s">
        <v>1826</v>
      </c>
      <c r="H1681" s="167"/>
      <c r="I1681" s="86" t="s">
        <v>5464</v>
      </c>
      <c r="J1681" s="7"/>
      <c r="K1681" s="917" t="s">
        <v>4588</v>
      </c>
      <c r="L1681" s="159" t="s">
        <v>5642</v>
      </c>
    </row>
    <row r="1682" spans="2:12" s="1597" customFormat="1" hidden="1" x14ac:dyDescent="0.3">
      <c r="B1682" s="7">
        <f t="shared" si="26"/>
        <v>1678</v>
      </c>
      <c r="C1682" s="1607" t="s">
        <v>235</v>
      </c>
      <c r="D1682" s="1602" t="s">
        <v>3140</v>
      </c>
      <c r="E1682" s="1610"/>
      <c r="F1682" s="1647"/>
      <c r="G1682" s="1612"/>
      <c r="H1682" s="1603"/>
      <c r="I1682" s="1603"/>
      <c r="J1682" s="1588" t="s">
        <v>70</v>
      </c>
      <c r="K1682" s="1805" t="s">
        <v>2026</v>
      </c>
      <c r="L1682" s="1881" t="s">
        <v>5642</v>
      </c>
    </row>
    <row r="1683" spans="2:12" s="1597" customFormat="1" hidden="1" x14ac:dyDescent="0.3">
      <c r="B1683" s="7">
        <f t="shared" si="26"/>
        <v>1679</v>
      </c>
      <c r="C1683" s="1607" t="s">
        <v>235</v>
      </c>
      <c r="D1683" s="1602" t="s">
        <v>3141</v>
      </c>
      <c r="E1683" s="1610"/>
      <c r="F1683" s="1647"/>
      <c r="G1683" s="1612"/>
      <c r="H1683" s="1603"/>
      <c r="I1683" s="1603"/>
      <c r="J1683" s="1588" t="s">
        <v>70</v>
      </c>
      <c r="K1683" s="1805" t="s">
        <v>4587</v>
      </c>
      <c r="L1683" s="1881" t="s">
        <v>5642</v>
      </c>
    </row>
    <row r="1684" spans="2:12" hidden="1" x14ac:dyDescent="0.3">
      <c r="B1684" s="7">
        <f t="shared" si="26"/>
        <v>1680</v>
      </c>
      <c r="C1684" s="109" t="s">
        <v>3137</v>
      </c>
      <c r="D1684" s="112" t="s">
        <v>48</v>
      </c>
      <c r="E1684" s="1803">
        <v>40669</v>
      </c>
      <c r="F1684" s="256">
        <v>1128.5</v>
      </c>
      <c r="G1684" s="917"/>
      <c r="H1684" s="86"/>
      <c r="I1684" s="86"/>
      <c r="J1684" s="7" t="s">
        <v>70</v>
      </c>
      <c r="K1684" s="917"/>
      <c r="L1684" s="159" t="s">
        <v>5642</v>
      </c>
    </row>
    <row r="1685" spans="2:12" s="1597" customFormat="1" hidden="1" x14ac:dyDescent="0.3">
      <c r="B1685" s="7">
        <f t="shared" si="26"/>
        <v>1681</v>
      </c>
      <c r="C1685" s="1607" t="s">
        <v>78</v>
      </c>
      <c r="D1685" s="1604" t="s">
        <v>1617</v>
      </c>
      <c r="E1685" s="1605"/>
      <c r="F1685" s="1721"/>
      <c r="G1685" s="1721" t="s">
        <v>2609</v>
      </c>
      <c r="H1685" s="1615"/>
      <c r="I1685" s="1690"/>
      <c r="J1685" s="1588" t="s">
        <v>70</v>
      </c>
      <c r="K1685" s="1802"/>
      <c r="L1685" s="1881" t="s">
        <v>5642</v>
      </c>
    </row>
    <row r="1686" spans="2:12" hidden="1" x14ac:dyDescent="0.3">
      <c r="B1686" s="7">
        <f t="shared" si="26"/>
        <v>1682</v>
      </c>
      <c r="C1686" s="109" t="s">
        <v>2722</v>
      </c>
      <c r="D1686" s="112" t="s">
        <v>1076</v>
      </c>
      <c r="E1686" s="1803">
        <v>42495</v>
      </c>
      <c r="F1686" s="256">
        <v>46</v>
      </c>
      <c r="G1686" s="229"/>
      <c r="H1686" s="121"/>
      <c r="I1686" s="86"/>
      <c r="J1686" s="7"/>
      <c r="K1686" s="63"/>
      <c r="L1686" s="159" t="s">
        <v>5642</v>
      </c>
    </row>
    <row r="1687" spans="2:12" hidden="1" x14ac:dyDescent="0.3">
      <c r="B1687" s="7">
        <f t="shared" si="26"/>
        <v>1683</v>
      </c>
      <c r="C1687" s="109" t="s">
        <v>81</v>
      </c>
      <c r="D1687" s="112" t="s">
        <v>82</v>
      </c>
      <c r="E1687" s="1803">
        <v>42563</v>
      </c>
      <c r="F1687" s="286"/>
      <c r="G1687" s="280"/>
      <c r="H1687" s="282"/>
      <c r="I1687" s="282"/>
      <c r="J1687" s="283"/>
      <c r="K1687" s="917"/>
      <c r="L1687" s="159" t="s">
        <v>5642</v>
      </c>
    </row>
    <row r="1688" spans="2:12" hidden="1" x14ac:dyDescent="0.3">
      <c r="B1688" s="7">
        <f t="shared" si="26"/>
        <v>1684</v>
      </c>
      <c r="C1688" s="113" t="s">
        <v>3563</v>
      </c>
      <c r="D1688" s="170" t="s">
        <v>11</v>
      </c>
      <c r="E1688" s="113" t="s">
        <v>244</v>
      </c>
      <c r="F1688" s="248">
        <v>40</v>
      </c>
      <c r="G1688" s="63"/>
      <c r="H1688" s="95"/>
      <c r="I1688" s="748"/>
      <c r="J1688" s="7" t="s">
        <v>70</v>
      </c>
      <c r="K1688" s="808"/>
      <c r="L1688" s="159" t="s">
        <v>5643</v>
      </c>
    </row>
    <row r="1689" spans="2:12" hidden="1" x14ac:dyDescent="0.3">
      <c r="B1689" s="7">
        <f t="shared" si="26"/>
        <v>1685</v>
      </c>
      <c r="C1689" s="119" t="s">
        <v>1126</v>
      </c>
      <c r="D1689" s="18" t="s">
        <v>1127</v>
      </c>
      <c r="E1689" s="1830">
        <v>40771</v>
      </c>
      <c r="F1689" s="21">
        <v>250</v>
      </c>
      <c r="G1689" s="744"/>
      <c r="H1689" s="744"/>
      <c r="I1689" s="749"/>
      <c r="J1689" s="7" t="s">
        <v>70</v>
      </c>
      <c r="K1689" s="745"/>
      <c r="L1689" s="159" t="s">
        <v>5643</v>
      </c>
    </row>
    <row r="1690" spans="2:12" hidden="1" x14ac:dyDescent="0.3">
      <c r="B1690" s="7">
        <f t="shared" si="26"/>
        <v>1686</v>
      </c>
      <c r="C1690" s="364" t="s">
        <v>3424</v>
      </c>
      <c r="D1690" s="20" t="s">
        <v>65</v>
      </c>
      <c r="E1690" s="1812">
        <v>41309</v>
      </c>
      <c r="F1690" s="128">
        <v>182.5</v>
      </c>
      <c r="G1690" s="741"/>
      <c r="H1690" s="117"/>
      <c r="I1690" s="750"/>
      <c r="J1690" s="7" t="s">
        <v>70</v>
      </c>
      <c r="K1690" s="20" t="s">
        <v>3546</v>
      </c>
      <c r="L1690" s="159" t="s">
        <v>5643</v>
      </c>
    </row>
    <row r="1691" spans="2:12" hidden="1" x14ac:dyDescent="0.3">
      <c r="B1691" s="7">
        <f t="shared" si="26"/>
        <v>1687</v>
      </c>
      <c r="C1691" s="217" t="s">
        <v>3547</v>
      </c>
      <c r="D1691" s="170" t="s">
        <v>15</v>
      </c>
      <c r="E1691" s="1812"/>
      <c r="F1691" s="128"/>
      <c r="G1691" s="741"/>
      <c r="H1691" s="117"/>
      <c r="I1691" s="750"/>
      <c r="J1691" s="7"/>
      <c r="K1691" s="20"/>
      <c r="L1691" s="159" t="s">
        <v>5643</v>
      </c>
    </row>
    <row r="1692" spans="2:12" s="1597" customFormat="1" hidden="1" x14ac:dyDescent="0.3">
      <c r="B1692" s="7">
        <f t="shared" si="26"/>
        <v>1688</v>
      </c>
      <c r="C1692" s="1757" t="s">
        <v>235</v>
      </c>
      <c r="D1692" s="1618" t="s">
        <v>65</v>
      </c>
      <c r="E1692" s="1599"/>
      <c r="F1692" s="1661"/>
      <c r="G1692" s="1708"/>
      <c r="H1692" s="1594"/>
      <c r="I1692" s="1709"/>
      <c r="J1692" s="1802" t="s">
        <v>540</v>
      </c>
      <c r="K1692" s="1618"/>
      <c r="L1692" s="1881" t="s">
        <v>5643</v>
      </c>
    </row>
    <row r="1693" spans="2:12" s="1597" customFormat="1" hidden="1" x14ac:dyDescent="0.3">
      <c r="B1693" s="7">
        <f t="shared" si="26"/>
        <v>1689</v>
      </c>
      <c r="C1693" s="1757" t="s">
        <v>235</v>
      </c>
      <c r="D1693" s="1618" t="s">
        <v>408</v>
      </c>
      <c r="E1693" s="1710"/>
      <c r="F1693" s="1711"/>
      <c r="G1693" s="1708"/>
      <c r="H1693" s="1594"/>
      <c r="I1693" s="1709"/>
      <c r="J1693" s="1802" t="s">
        <v>540</v>
      </c>
      <c r="K1693" s="1618" t="s">
        <v>4989</v>
      </c>
      <c r="L1693" s="1881" t="s">
        <v>5643</v>
      </c>
    </row>
    <row r="1694" spans="2:12" s="1597" customFormat="1" hidden="1" x14ac:dyDescent="0.3">
      <c r="B1694" s="7">
        <f t="shared" si="26"/>
        <v>1690</v>
      </c>
      <c r="C1694" s="1757" t="s">
        <v>235</v>
      </c>
      <c r="D1694" s="1618" t="s">
        <v>408</v>
      </c>
      <c r="E1694" s="1710"/>
      <c r="F1694" s="1711"/>
      <c r="G1694" s="1708"/>
      <c r="H1694" s="1594"/>
      <c r="I1694" s="1709"/>
      <c r="J1694" s="1802" t="s">
        <v>540</v>
      </c>
      <c r="K1694" s="1618"/>
      <c r="L1694" s="1881" t="s">
        <v>5643</v>
      </c>
    </row>
    <row r="1695" spans="2:12" s="1597" customFormat="1" hidden="1" x14ac:dyDescent="0.3">
      <c r="B1695" s="7">
        <f t="shared" si="26"/>
        <v>1691</v>
      </c>
      <c r="C1695" s="1757" t="s">
        <v>235</v>
      </c>
      <c r="D1695" s="1618" t="s">
        <v>408</v>
      </c>
      <c r="E1695" s="1712"/>
      <c r="F1695" s="1711"/>
      <c r="G1695" s="1708"/>
      <c r="H1695" s="1594"/>
      <c r="I1695" s="1709"/>
      <c r="J1695" s="1802" t="s">
        <v>540</v>
      </c>
      <c r="K1695" s="1618"/>
      <c r="L1695" s="1881" t="s">
        <v>5643</v>
      </c>
    </row>
    <row r="1696" spans="2:12" s="1597" customFormat="1" hidden="1" x14ac:dyDescent="0.3">
      <c r="B1696" s="7">
        <f t="shared" si="26"/>
        <v>1692</v>
      </c>
      <c r="C1696" s="1757" t="s">
        <v>235</v>
      </c>
      <c r="D1696" s="1618" t="s">
        <v>9</v>
      </c>
      <c r="E1696" s="1712"/>
      <c r="F1696" s="1711"/>
      <c r="G1696" s="1708"/>
      <c r="H1696" s="1594"/>
      <c r="I1696" s="1709"/>
      <c r="J1696" s="1802"/>
      <c r="K1696" s="1618"/>
      <c r="L1696" s="1881" t="s">
        <v>5643</v>
      </c>
    </row>
    <row r="1697" spans="2:12" s="1597" customFormat="1" hidden="1" x14ac:dyDescent="0.3">
      <c r="B1697" s="7">
        <f t="shared" si="26"/>
        <v>1693</v>
      </c>
      <c r="C1697" s="1757" t="s">
        <v>235</v>
      </c>
      <c r="D1697" s="1618" t="s">
        <v>3559</v>
      </c>
      <c r="E1697" s="1599"/>
      <c r="F1697" s="1601"/>
      <c r="G1697" s="1805"/>
      <c r="H1697" s="1698"/>
      <c r="I1697" s="1709"/>
      <c r="J1697" s="1802"/>
      <c r="K1697" s="1618" t="s">
        <v>3560</v>
      </c>
      <c r="L1697" s="1881" t="s">
        <v>5643</v>
      </c>
    </row>
    <row r="1698" spans="2:12" hidden="1" x14ac:dyDescent="0.3">
      <c r="B1698" s="7">
        <f t="shared" si="26"/>
        <v>1694</v>
      </c>
      <c r="C1698" s="113" t="s">
        <v>4990</v>
      </c>
      <c r="D1698" s="170" t="s">
        <v>233</v>
      </c>
      <c r="E1698" s="192"/>
      <c r="F1698" s="50"/>
      <c r="G1698" s="917" t="s">
        <v>889</v>
      </c>
      <c r="H1698" s="223"/>
      <c r="I1698" s="750"/>
      <c r="J1698" s="1799" t="s">
        <v>1673</v>
      </c>
      <c r="K1698" s="170"/>
      <c r="L1698" s="159" t="s">
        <v>5643</v>
      </c>
    </row>
    <row r="1699" spans="2:12" s="1597" customFormat="1" ht="24" hidden="1" x14ac:dyDescent="0.3">
      <c r="B1699" s="7">
        <f t="shared" si="26"/>
        <v>1695</v>
      </c>
      <c r="C1699" s="1757" t="s">
        <v>235</v>
      </c>
      <c r="D1699" s="1618" t="s">
        <v>88</v>
      </c>
      <c r="E1699" s="1599"/>
      <c r="F1699" s="1601"/>
      <c r="G1699" s="1805" t="s">
        <v>901</v>
      </c>
      <c r="H1699" s="1698"/>
      <c r="I1699" s="1709"/>
      <c r="J1699" s="1802"/>
      <c r="K1699" s="1618" t="s">
        <v>4766</v>
      </c>
      <c r="L1699" s="1881" t="s">
        <v>5643</v>
      </c>
    </row>
    <row r="1700" spans="2:12" s="1597" customFormat="1" hidden="1" x14ac:dyDescent="0.3">
      <c r="B1700" s="7">
        <f t="shared" si="26"/>
        <v>1696</v>
      </c>
      <c r="C1700" s="1757" t="s">
        <v>235</v>
      </c>
      <c r="D1700" s="1618" t="s">
        <v>3417</v>
      </c>
      <c r="E1700" s="1710"/>
      <c r="F1700" s="1711"/>
      <c r="G1700" s="1805"/>
      <c r="H1700" s="1698"/>
      <c r="I1700" s="1709"/>
      <c r="J1700" s="1802" t="s">
        <v>540</v>
      </c>
      <c r="K1700" s="1618"/>
      <c r="L1700" s="1881" t="s">
        <v>5643</v>
      </c>
    </row>
    <row r="1701" spans="2:12" s="1597" customFormat="1" hidden="1" x14ac:dyDescent="0.3">
      <c r="B1701" s="7">
        <f t="shared" si="26"/>
        <v>1697</v>
      </c>
      <c r="C1701" s="1757" t="s">
        <v>235</v>
      </c>
      <c r="D1701" s="1618" t="s">
        <v>3417</v>
      </c>
      <c r="E1701" s="1712"/>
      <c r="F1701" s="1711"/>
      <c r="G1701" s="1805"/>
      <c r="H1701" s="1698"/>
      <c r="I1701" s="1709"/>
      <c r="J1701" s="1802" t="s">
        <v>540</v>
      </c>
      <c r="K1701" s="1618"/>
      <c r="L1701" s="1881" t="s">
        <v>5643</v>
      </c>
    </row>
    <row r="1702" spans="2:12" s="1597" customFormat="1" hidden="1" x14ac:dyDescent="0.3">
      <c r="B1702" s="7">
        <f t="shared" si="26"/>
        <v>1698</v>
      </c>
      <c r="C1702" s="1757" t="s">
        <v>235</v>
      </c>
      <c r="D1702" s="1618" t="s">
        <v>4996</v>
      </c>
      <c r="E1702" s="1618"/>
      <c r="F1702" s="1618"/>
      <c r="G1702" s="1595" t="s">
        <v>3922</v>
      </c>
      <c r="H1702" s="1618"/>
      <c r="I1702" s="1618"/>
      <c r="J1702" s="1802" t="s">
        <v>540</v>
      </c>
      <c r="K1702" s="1618" t="s">
        <v>4997</v>
      </c>
      <c r="L1702" s="1881" t="s">
        <v>5643</v>
      </c>
    </row>
    <row r="1703" spans="2:12" s="1597" customFormat="1" hidden="1" x14ac:dyDescent="0.3">
      <c r="B1703" s="7">
        <f t="shared" si="26"/>
        <v>1699</v>
      </c>
      <c r="C1703" s="1757" t="s">
        <v>235</v>
      </c>
      <c r="D1703" s="1618" t="s">
        <v>4996</v>
      </c>
      <c r="E1703" s="1618"/>
      <c r="F1703" s="1618"/>
      <c r="G1703" s="1595" t="s">
        <v>3063</v>
      </c>
      <c r="H1703" s="1618"/>
      <c r="I1703" s="1618"/>
      <c r="J1703" s="1595"/>
      <c r="K1703" s="1618"/>
      <c r="L1703" s="1881" t="s">
        <v>5643</v>
      </c>
    </row>
    <row r="1704" spans="2:12" s="1597" customFormat="1" hidden="1" x14ac:dyDescent="0.3">
      <c r="B1704" s="7">
        <f t="shared" si="26"/>
        <v>1700</v>
      </c>
      <c r="C1704" s="1757" t="s">
        <v>235</v>
      </c>
      <c r="D1704" s="1618" t="s">
        <v>4998</v>
      </c>
      <c r="E1704" s="1618"/>
      <c r="F1704" s="1618"/>
      <c r="G1704" s="1595"/>
      <c r="H1704" s="1618"/>
      <c r="I1704" s="1618"/>
      <c r="J1704" s="1595" t="s">
        <v>540</v>
      </c>
      <c r="K1704" s="1618"/>
      <c r="L1704" s="1881" t="s">
        <v>5643</v>
      </c>
    </row>
    <row r="1705" spans="2:12" s="1597" customFormat="1" hidden="1" x14ac:dyDescent="0.3">
      <c r="B1705" s="7">
        <f t="shared" si="26"/>
        <v>1701</v>
      </c>
      <c r="C1705" s="1757" t="s">
        <v>235</v>
      </c>
      <c r="D1705" s="1618" t="s">
        <v>4999</v>
      </c>
      <c r="E1705" s="1618"/>
      <c r="F1705" s="1618"/>
      <c r="G1705" s="1595"/>
      <c r="H1705" s="1618"/>
      <c r="I1705" s="1618"/>
      <c r="J1705" s="1595" t="s">
        <v>540</v>
      </c>
      <c r="K1705" s="1618"/>
      <c r="L1705" s="1881" t="s">
        <v>5643</v>
      </c>
    </row>
    <row r="1706" spans="2:12" s="1597" customFormat="1" hidden="1" x14ac:dyDescent="0.3">
      <c r="B1706" s="7">
        <f t="shared" si="26"/>
        <v>1702</v>
      </c>
      <c r="C1706" s="1757" t="s">
        <v>235</v>
      </c>
      <c r="D1706" s="1618" t="s">
        <v>5000</v>
      </c>
      <c r="E1706" s="1618"/>
      <c r="F1706" s="1618"/>
      <c r="G1706" s="1595"/>
      <c r="H1706" s="1618"/>
      <c r="I1706" s="1618"/>
      <c r="J1706" s="1595" t="s">
        <v>540</v>
      </c>
      <c r="K1706" s="1618"/>
      <c r="L1706" s="1881" t="s">
        <v>5643</v>
      </c>
    </row>
    <row r="1707" spans="2:12" s="1597" customFormat="1" hidden="1" x14ac:dyDescent="0.3">
      <c r="B1707" s="7">
        <f t="shared" si="26"/>
        <v>1703</v>
      </c>
      <c r="C1707" s="1757" t="s">
        <v>235</v>
      </c>
      <c r="D1707" s="1618" t="s">
        <v>5001</v>
      </c>
      <c r="E1707" s="1618"/>
      <c r="F1707" s="1618"/>
      <c r="G1707" s="1595"/>
      <c r="H1707" s="1618"/>
      <c r="I1707" s="1618"/>
      <c r="J1707" s="1595" t="s">
        <v>540</v>
      </c>
      <c r="K1707" s="1618"/>
      <c r="L1707" s="1881" t="s">
        <v>5643</v>
      </c>
    </row>
    <row r="1708" spans="2:12" s="1597" customFormat="1" hidden="1" x14ac:dyDescent="0.3">
      <c r="B1708" s="7">
        <f t="shared" si="26"/>
        <v>1704</v>
      </c>
      <c r="C1708" s="1595" t="s">
        <v>3561</v>
      </c>
      <c r="D1708" s="1618" t="s">
        <v>1064</v>
      </c>
      <c r="E1708" s="1712"/>
      <c r="F1708" s="1713"/>
      <c r="G1708" s="1805" t="s">
        <v>5002</v>
      </c>
      <c r="H1708" s="1802"/>
      <c r="I1708" s="1714" t="s">
        <v>5005</v>
      </c>
      <c r="J1708" s="1802" t="s">
        <v>70</v>
      </c>
      <c r="K1708" s="1715"/>
      <c r="L1708" s="1881" t="s">
        <v>5643</v>
      </c>
    </row>
    <row r="1709" spans="2:12" s="1597" customFormat="1" ht="26.4" hidden="1" x14ac:dyDescent="0.3">
      <c r="B1709" s="7">
        <f t="shared" si="26"/>
        <v>1705</v>
      </c>
      <c r="C1709" s="1595" t="s">
        <v>3561</v>
      </c>
      <c r="D1709" s="1618" t="s">
        <v>1064</v>
      </c>
      <c r="E1709" s="1712"/>
      <c r="F1709" s="1713"/>
      <c r="G1709" s="1805" t="s">
        <v>5006</v>
      </c>
      <c r="H1709" s="1802"/>
      <c r="I1709" s="1714" t="s">
        <v>5005</v>
      </c>
      <c r="J1709" s="1802"/>
      <c r="K1709" s="1715"/>
      <c r="L1709" s="1881" t="s">
        <v>5643</v>
      </c>
    </row>
    <row r="1710" spans="2:12" s="1597" customFormat="1" hidden="1" x14ac:dyDescent="0.3">
      <c r="B1710" s="7">
        <f t="shared" si="26"/>
        <v>1706</v>
      </c>
      <c r="C1710" s="1595" t="s">
        <v>3561</v>
      </c>
      <c r="D1710" s="1618" t="s">
        <v>1064</v>
      </c>
      <c r="E1710" s="1712"/>
      <c r="F1710" s="1713"/>
      <c r="G1710" s="1805" t="s">
        <v>5003</v>
      </c>
      <c r="H1710" s="1802"/>
      <c r="I1710" s="1709" t="s">
        <v>5004</v>
      </c>
      <c r="J1710" s="1802" t="s">
        <v>70</v>
      </c>
      <c r="K1710" s="1715"/>
      <c r="L1710" s="1881" t="s">
        <v>5643</v>
      </c>
    </row>
    <row r="1711" spans="2:12" s="1597" customFormat="1" ht="24" hidden="1" x14ac:dyDescent="0.3">
      <c r="B1711" s="7">
        <f t="shared" si="26"/>
        <v>1707</v>
      </c>
      <c r="C1711" s="1757" t="s">
        <v>235</v>
      </c>
      <c r="D1711" s="1618" t="s">
        <v>3557</v>
      </c>
      <c r="E1711" s="1712"/>
      <c r="F1711" s="1711"/>
      <c r="G1711" s="1805"/>
      <c r="H1711" s="1698"/>
      <c r="I1711" s="1709"/>
      <c r="J1711" s="1802"/>
      <c r="K1711" s="1618" t="s">
        <v>3558</v>
      </c>
      <c r="L1711" s="1881" t="s">
        <v>5643</v>
      </c>
    </row>
    <row r="1712" spans="2:12" s="1597" customFormat="1" hidden="1" x14ac:dyDescent="0.3">
      <c r="B1712" s="7">
        <f t="shared" si="26"/>
        <v>1708</v>
      </c>
      <c r="C1712" s="1757" t="s">
        <v>235</v>
      </c>
      <c r="D1712" s="1618" t="s">
        <v>1268</v>
      </c>
      <c r="E1712" s="1712"/>
      <c r="F1712" s="1711"/>
      <c r="G1712" s="1805"/>
      <c r="H1712" s="1698"/>
      <c r="I1712" s="1709"/>
      <c r="J1712" s="1802"/>
      <c r="K1712" s="1618"/>
      <c r="L1712" s="1881" t="s">
        <v>5643</v>
      </c>
    </row>
    <row r="1713" spans="2:12" s="1597" customFormat="1" hidden="1" x14ac:dyDescent="0.3">
      <c r="B1713" s="7">
        <f t="shared" si="26"/>
        <v>1709</v>
      </c>
      <c r="C1713" s="1757" t="s">
        <v>235</v>
      </c>
      <c r="D1713" s="1618" t="s">
        <v>5007</v>
      </c>
      <c r="E1713" s="1712"/>
      <c r="F1713" s="1711"/>
      <c r="G1713" s="1805"/>
      <c r="H1713" s="1698"/>
      <c r="I1713" s="1709"/>
      <c r="J1713" s="1802"/>
      <c r="K1713" s="1618"/>
      <c r="L1713" s="1881" t="s">
        <v>5643</v>
      </c>
    </row>
    <row r="1714" spans="2:12" s="1597" customFormat="1" hidden="1" x14ac:dyDescent="0.3">
      <c r="B1714" s="7">
        <f t="shared" si="26"/>
        <v>1710</v>
      </c>
      <c r="C1714" s="1757" t="s">
        <v>235</v>
      </c>
      <c r="D1714" s="1618" t="s">
        <v>5007</v>
      </c>
      <c r="E1714" s="1712"/>
      <c r="F1714" s="1711"/>
      <c r="G1714" s="1805"/>
      <c r="H1714" s="1698"/>
      <c r="I1714" s="1709"/>
      <c r="J1714" s="1802"/>
      <c r="K1714" s="1618"/>
      <c r="L1714" s="1881" t="s">
        <v>5643</v>
      </c>
    </row>
    <row r="1715" spans="2:12" s="1597" customFormat="1" hidden="1" x14ac:dyDescent="0.3">
      <c r="B1715" s="7">
        <f t="shared" si="26"/>
        <v>1711</v>
      </c>
      <c r="C1715" s="1757" t="s">
        <v>235</v>
      </c>
      <c r="D1715" s="1618" t="s">
        <v>3562</v>
      </c>
      <c r="E1715" s="1712"/>
      <c r="F1715" s="1713"/>
      <c r="G1715" s="1805"/>
      <c r="H1715" s="1802"/>
      <c r="I1715" s="1709"/>
      <c r="J1715" s="1802"/>
      <c r="K1715" s="1715"/>
      <c r="L1715" s="1881" t="s">
        <v>5643</v>
      </c>
    </row>
    <row r="1716" spans="2:12" s="1597" customFormat="1" hidden="1" x14ac:dyDescent="0.3">
      <c r="B1716" s="7">
        <f t="shared" si="26"/>
        <v>1712</v>
      </c>
      <c r="C1716" s="1757" t="s">
        <v>235</v>
      </c>
      <c r="D1716" s="1618" t="s">
        <v>3562</v>
      </c>
      <c r="E1716" s="1716"/>
      <c r="F1716" s="1716"/>
      <c r="G1716" s="1716"/>
      <c r="H1716" s="1716"/>
      <c r="I1716" s="1716"/>
      <c r="J1716" s="1716"/>
      <c r="K1716" s="1716"/>
      <c r="L1716" s="1881" t="s">
        <v>5643</v>
      </c>
    </row>
    <row r="1717" spans="2:12" s="1597" customFormat="1" hidden="1" x14ac:dyDescent="0.3">
      <c r="B1717" s="7">
        <f t="shared" si="26"/>
        <v>1713</v>
      </c>
      <c r="C1717" s="1595" t="s">
        <v>3561</v>
      </c>
      <c r="D1717" s="1618" t="s">
        <v>1067</v>
      </c>
      <c r="E1717" s="1712"/>
      <c r="F1717" s="1713"/>
      <c r="G1717" s="1805"/>
      <c r="H1717" s="1802"/>
      <c r="I1717" s="1709"/>
      <c r="J1717" s="1802"/>
      <c r="K1717" s="1715" t="s">
        <v>4991</v>
      </c>
      <c r="L1717" s="1881" t="s">
        <v>5643</v>
      </c>
    </row>
    <row r="1718" spans="2:12" hidden="1" x14ac:dyDescent="0.3">
      <c r="B1718" s="7">
        <f t="shared" si="26"/>
        <v>1714</v>
      </c>
      <c r="C1718" s="217" t="s">
        <v>3548</v>
      </c>
      <c r="D1718" s="219" t="s">
        <v>3549</v>
      </c>
      <c r="E1718" s="192">
        <v>42447</v>
      </c>
      <c r="F1718" s="214">
        <v>500</v>
      </c>
      <c r="G1718" s="917"/>
      <c r="H1718" s="223"/>
      <c r="I1718" s="750"/>
      <c r="J1718" s="1799" t="s">
        <v>1546</v>
      </c>
      <c r="K1718" s="634" t="s">
        <v>119</v>
      </c>
      <c r="L1718" s="159" t="s">
        <v>5643</v>
      </c>
    </row>
    <row r="1719" spans="2:12" s="1597" customFormat="1" hidden="1" x14ac:dyDescent="0.3">
      <c r="B1719" s="7">
        <f t="shared" si="26"/>
        <v>1715</v>
      </c>
      <c r="C1719" s="1595" t="s">
        <v>3561</v>
      </c>
      <c r="D1719" s="1618" t="s">
        <v>1098</v>
      </c>
      <c r="E1719" s="1712"/>
      <c r="F1719" s="1713"/>
      <c r="G1719" s="1805" t="s">
        <v>1103</v>
      </c>
      <c r="H1719" s="1802"/>
      <c r="I1719" s="1709"/>
      <c r="J1719" s="1802" t="s">
        <v>4239</v>
      </c>
      <c r="K1719" s="1715" t="s">
        <v>119</v>
      </c>
      <c r="L1719" s="1881" t="s">
        <v>5643</v>
      </c>
    </row>
    <row r="1720" spans="2:12" hidden="1" x14ac:dyDescent="0.3">
      <c r="B1720" s="7">
        <f t="shared" si="26"/>
        <v>1716</v>
      </c>
      <c r="C1720" s="113" t="s">
        <v>3564</v>
      </c>
      <c r="D1720" s="170" t="s">
        <v>3565</v>
      </c>
      <c r="E1720" s="113" t="s">
        <v>2403</v>
      </c>
      <c r="F1720" s="248">
        <v>152</v>
      </c>
      <c r="G1720" s="63" t="s">
        <v>4992</v>
      </c>
      <c r="H1720" s="444"/>
      <c r="I1720" s="751"/>
      <c r="J1720" s="1799" t="s">
        <v>1546</v>
      </c>
      <c r="K1720" s="634" t="s">
        <v>119</v>
      </c>
      <c r="L1720" s="159" t="s">
        <v>5643</v>
      </c>
    </row>
    <row r="1721" spans="2:12" hidden="1" x14ac:dyDescent="0.3">
      <c r="B1721" s="7">
        <f t="shared" si="26"/>
        <v>1717</v>
      </c>
      <c r="C1721" s="113" t="s">
        <v>3567</v>
      </c>
      <c r="D1721" s="170" t="s">
        <v>3568</v>
      </c>
      <c r="E1721" s="113" t="s">
        <v>2403</v>
      </c>
      <c r="F1721" s="248">
        <v>210.25</v>
      </c>
      <c r="G1721" s="63"/>
      <c r="H1721" s="444"/>
      <c r="I1721" s="751"/>
      <c r="J1721" s="1799" t="s">
        <v>1546</v>
      </c>
      <c r="K1721" s="634" t="s">
        <v>119</v>
      </c>
      <c r="L1721" s="159" t="s">
        <v>5643</v>
      </c>
    </row>
    <row r="1722" spans="2:12" hidden="1" x14ac:dyDescent="0.3">
      <c r="B1722" s="7">
        <f t="shared" si="26"/>
        <v>1718</v>
      </c>
      <c r="C1722" s="113" t="s">
        <v>5480</v>
      </c>
      <c r="D1722" s="170" t="s">
        <v>5481</v>
      </c>
      <c r="E1722" s="192">
        <v>40383</v>
      </c>
      <c r="F1722" s="248">
        <f>523.7+282</f>
        <v>805.7</v>
      </c>
      <c r="G1722" s="63" t="s">
        <v>5482</v>
      </c>
      <c r="H1722" s="63" t="s">
        <v>5483</v>
      </c>
      <c r="I1722" s="751"/>
      <c r="J1722" s="1799" t="s">
        <v>70</v>
      </c>
      <c r="K1722" s="634" t="s">
        <v>5484</v>
      </c>
      <c r="L1722" s="159" t="s">
        <v>5643</v>
      </c>
    </row>
    <row r="1723" spans="2:12" hidden="1" x14ac:dyDescent="0.3">
      <c r="B1723" s="7">
        <f t="shared" si="26"/>
        <v>1719</v>
      </c>
      <c r="C1723" s="364" t="s">
        <v>4178</v>
      </c>
      <c r="D1723" s="646" t="s">
        <v>4164</v>
      </c>
      <c r="E1723" s="478">
        <v>44169</v>
      </c>
      <c r="F1723" s="480">
        <v>660</v>
      </c>
      <c r="G1723" s="480" t="s">
        <v>3990</v>
      </c>
      <c r="H1723" s="480" t="s">
        <v>4165</v>
      </c>
      <c r="I1723" s="755">
        <v>3694755441103</v>
      </c>
      <c r="J1723" s="458"/>
      <c r="K1723" s="170"/>
      <c r="L1723" s="159" t="s">
        <v>5643</v>
      </c>
    </row>
    <row r="1724" spans="2:12" hidden="1" x14ac:dyDescent="0.3">
      <c r="B1724" s="7">
        <f t="shared" si="26"/>
        <v>1720</v>
      </c>
      <c r="C1724" s="364" t="s">
        <v>4179</v>
      </c>
      <c r="D1724" s="646" t="s">
        <v>4164</v>
      </c>
      <c r="E1724" s="478">
        <v>44169</v>
      </c>
      <c r="F1724" s="480">
        <v>660</v>
      </c>
      <c r="G1724" s="480" t="s">
        <v>3990</v>
      </c>
      <c r="H1724" s="480" t="s">
        <v>4165</v>
      </c>
      <c r="I1724" s="755">
        <v>36947554411</v>
      </c>
      <c r="J1724" s="458"/>
      <c r="K1724" s="170"/>
      <c r="L1724" s="159" t="s">
        <v>5643</v>
      </c>
    </row>
    <row r="1725" spans="2:12" hidden="1" x14ac:dyDescent="0.3">
      <c r="B1725" s="7">
        <f t="shared" si="26"/>
        <v>1721</v>
      </c>
      <c r="C1725" s="364" t="s">
        <v>4180</v>
      </c>
      <c r="D1725" s="646" t="s">
        <v>4164</v>
      </c>
      <c r="E1725" s="478">
        <v>44169</v>
      </c>
      <c r="F1725" s="480">
        <v>660</v>
      </c>
      <c r="G1725" s="480" t="s">
        <v>3990</v>
      </c>
      <c r="H1725" s="480" t="s">
        <v>4165</v>
      </c>
      <c r="I1725" s="755">
        <v>3694755441401</v>
      </c>
      <c r="J1725" s="458"/>
      <c r="K1725" s="170"/>
      <c r="L1725" s="159" t="s">
        <v>5643</v>
      </c>
    </row>
    <row r="1726" spans="2:12" hidden="1" x14ac:dyDescent="0.3">
      <c r="B1726" s="7">
        <f t="shared" si="26"/>
        <v>1722</v>
      </c>
      <c r="C1726" s="364" t="s">
        <v>4181</v>
      </c>
      <c r="D1726" s="646" t="s">
        <v>4166</v>
      </c>
      <c r="E1726" s="478">
        <v>44169</v>
      </c>
      <c r="F1726" s="480">
        <v>682</v>
      </c>
      <c r="G1726" s="480" t="s">
        <v>3990</v>
      </c>
      <c r="H1726" s="480" t="s">
        <v>4167</v>
      </c>
      <c r="I1726" s="755">
        <v>524454749</v>
      </c>
      <c r="J1726" s="458"/>
      <c r="K1726" s="170"/>
      <c r="L1726" s="159" t="s">
        <v>5643</v>
      </c>
    </row>
    <row r="1727" spans="2:12" hidden="1" x14ac:dyDescent="0.3">
      <c r="B1727" s="7">
        <f t="shared" si="26"/>
        <v>1723</v>
      </c>
      <c r="C1727" s="364" t="s">
        <v>4182</v>
      </c>
      <c r="D1727" s="646" t="s">
        <v>4166</v>
      </c>
      <c r="E1727" s="478">
        <v>44169</v>
      </c>
      <c r="F1727" s="480">
        <v>682</v>
      </c>
      <c r="G1727" s="480" t="s">
        <v>3990</v>
      </c>
      <c r="H1727" s="480" t="s">
        <v>4167</v>
      </c>
      <c r="I1727" s="755">
        <v>5244544749856</v>
      </c>
      <c r="J1727" s="458"/>
      <c r="K1727" s="170"/>
      <c r="L1727" s="159" t="s">
        <v>5643</v>
      </c>
    </row>
    <row r="1728" spans="2:12" hidden="1" x14ac:dyDescent="0.3">
      <c r="B1728" s="7">
        <f t="shared" si="26"/>
        <v>1724</v>
      </c>
      <c r="C1728" s="364" t="s">
        <v>4183</v>
      </c>
      <c r="D1728" s="646" t="s">
        <v>4169</v>
      </c>
      <c r="E1728" s="478">
        <v>44169</v>
      </c>
      <c r="F1728" s="480">
        <v>250</v>
      </c>
      <c r="G1728" s="480" t="s">
        <v>3990</v>
      </c>
      <c r="H1728" s="480" t="s">
        <v>4168</v>
      </c>
      <c r="I1728" s="755">
        <v>11330021301</v>
      </c>
      <c r="J1728" s="458"/>
      <c r="K1728" s="170"/>
      <c r="L1728" s="159" t="s">
        <v>5643</v>
      </c>
    </row>
    <row r="1729" spans="2:12" hidden="1" x14ac:dyDescent="0.3">
      <c r="B1729" s="7">
        <f t="shared" si="26"/>
        <v>1725</v>
      </c>
      <c r="C1729" s="364" t="s">
        <v>4184</v>
      </c>
      <c r="D1729" s="646" t="s">
        <v>4169</v>
      </c>
      <c r="E1729" s="478">
        <v>44169</v>
      </c>
      <c r="F1729" s="480">
        <v>250</v>
      </c>
      <c r="G1729" s="480" t="s">
        <v>3990</v>
      </c>
      <c r="H1729" s="480" t="s">
        <v>4168</v>
      </c>
      <c r="I1729" s="752" t="s">
        <v>4994</v>
      </c>
      <c r="J1729" s="458"/>
      <c r="K1729" s="170"/>
      <c r="L1729" s="159" t="s">
        <v>5643</v>
      </c>
    </row>
    <row r="1730" spans="2:12" hidden="1" x14ac:dyDescent="0.3">
      <c r="B1730" s="7">
        <f t="shared" si="26"/>
        <v>1726</v>
      </c>
      <c r="C1730" s="364" t="s">
        <v>4185</v>
      </c>
      <c r="D1730" s="646" t="s">
        <v>4170</v>
      </c>
      <c r="E1730" s="478">
        <v>44169</v>
      </c>
      <c r="F1730" s="480">
        <v>485</v>
      </c>
      <c r="G1730" s="480" t="s">
        <v>3990</v>
      </c>
      <c r="H1730" s="480" t="s">
        <v>4171</v>
      </c>
      <c r="I1730" s="752" t="s">
        <v>4995</v>
      </c>
      <c r="J1730" s="458"/>
      <c r="K1730" s="170"/>
      <c r="L1730" s="159" t="s">
        <v>5643</v>
      </c>
    </row>
    <row r="1731" spans="2:12" hidden="1" x14ac:dyDescent="0.3">
      <c r="B1731" s="7">
        <f t="shared" si="26"/>
        <v>1727</v>
      </c>
      <c r="C1731" s="364" t="s">
        <v>4186</v>
      </c>
      <c r="D1731" s="646" t="s">
        <v>4170</v>
      </c>
      <c r="E1731" s="478">
        <v>44169</v>
      </c>
      <c r="F1731" s="480">
        <v>485</v>
      </c>
      <c r="G1731" s="480" t="s">
        <v>3990</v>
      </c>
      <c r="H1731" s="480" t="s">
        <v>4171</v>
      </c>
      <c r="I1731" s="755">
        <v>11230213101</v>
      </c>
      <c r="J1731" s="458"/>
      <c r="K1731" s="170"/>
      <c r="L1731" s="159" t="s">
        <v>5643</v>
      </c>
    </row>
    <row r="1732" spans="2:12" hidden="1" x14ac:dyDescent="0.3">
      <c r="B1732" s="7">
        <f t="shared" si="26"/>
        <v>1728</v>
      </c>
      <c r="C1732" s="364" t="s">
        <v>4187</v>
      </c>
      <c r="D1732" s="646" t="s">
        <v>4172</v>
      </c>
      <c r="E1732" s="478">
        <v>44169</v>
      </c>
      <c r="F1732" s="480">
        <v>870</v>
      </c>
      <c r="G1732" s="480" t="s">
        <v>3990</v>
      </c>
      <c r="H1732" s="480" t="s">
        <v>4173</v>
      </c>
      <c r="I1732" s="755">
        <v>1885937702</v>
      </c>
      <c r="J1732" s="458"/>
      <c r="K1732" s="170"/>
      <c r="L1732" s="159" t="s">
        <v>5643</v>
      </c>
    </row>
    <row r="1733" spans="2:12" hidden="1" x14ac:dyDescent="0.3">
      <c r="B1733" s="7">
        <f t="shared" si="26"/>
        <v>1729</v>
      </c>
      <c r="C1733" s="364" t="s">
        <v>4188</v>
      </c>
      <c r="D1733" s="646" t="s">
        <v>4172</v>
      </c>
      <c r="E1733" s="478">
        <v>44169</v>
      </c>
      <c r="F1733" s="480">
        <v>870</v>
      </c>
      <c r="G1733" s="480" t="s">
        <v>3990</v>
      </c>
      <c r="H1733" s="480" t="s">
        <v>4173</v>
      </c>
      <c r="I1733" s="755">
        <v>188593678</v>
      </c>
      <c r="J1733" s="458"/>
      <c r="K1733" s="170"/>
      <c r="L1733" s="159" t="s">
        <v>5643</v>
      </c>
    </row>
    <row r="1734" spans="2:12" hidden="1" x14ac:dyDescent="0.3">
      <c r="B1734" s="7">
        <f t="shared" si="26"/>
        <v>1730</v>
      </c>
      <c r="C1734" s="364" t="s">
        <v>4189</v>
      </c>
      <c r="D1734" s="646" t="s">
        <v>4174</v>
      </c>
      <c r="E1734" s="478">
        <v>44179</v>
      </c>
      <c r="F1734" s="480">
        <v>429.4</v>
      </c>
      <c r="G1734" s="480" t="s">
        <v>4175</v>
      </c>
      <c r="H1734" s="480" t="s">
        <v>4176</v>
      </c>
      <c r="I1734" s="753"/>
      <c r="J1734" s="458"/>
      <c r="K1734" s="170"/>
      <c r="L1734" s="159" t="s">
        <v>5643</v>
      </c>
    </row>
    <row r="1735" spans="2:12" hidden="1" x14ac:dyDescent="0.3">
      <c r="B1735" s="7">
        <f t="shared" ref="B1735:B1798" si="27">B1734+1</f>
        <v>1731</v>
      </c>
      <c r="C1735" s="364" t="s">
        <v>4190</v>
      </c>
      <c r="D1735" s="646" t="s">
        <v>4174</v>
      </c>
      <c r="E1735" s="478">
        <v>44179</v>
      </c>
      <c r="F1735" s="480">
        <v>429.4</v>
      </c>
      <c r="G1735" s="480" t="s">
        <v>4175</v>
      </c>
      <c r="H1735" s="480" t="s">
        <v>4176</v>
      </c>
      <c r="I1735" s="753"/>
      <c r="J1735" s="458"/>
      <c r="K1735" s="170"/>
      <c r="L1735" s="159" t="s">
        <v>5643</v>
      </c>
    </row>
    <row r="1736" spans="2:12" hidden="1" x14ac:dyDescent="0.3">
      <c r="B1736" s="7">
        <f t="shared" si="27"/>
        <v>1732</v>
      </c>
      <c r="C1736" s="113" t="s">
        <v>3566</v>
      </c>
      <c r="D1736" s="170" t="s">
        <v>1051</v>
      </c>
      <c r="E1736" s="192">
        <v>41198</v>
      </c>
      <c r="F1736" s="248">
        <v>948.35</v>
      </c>
      <c r="G1736" s="63"/>
      <c r="H1736" s="444"/>
      <c r="I1736" s="751"/>
      <c r="J1736" s="283"/>
      <c r="K1736" s="808" t="s">
        <v>2267</v>
      </c>
      <c r="L1736" s="159" t="s">
        <v>5643</v>
      </c>
    </row>
    <row r="1737" spans="2:12" hidden="1" x14ac:dyDescent="0.3">
      <c r="B1737" s="7">
        <f t="shared" si="27"/>
        <v>1733</v>
      </c>
      <c r="C1737" s="364" t="s">
        <v>3545</v>
      </c>
      <c r="D1737" s="20" t="s">
        <v>36</v>
      </c>
      <c r="E1737" s="1812"/>
      <c r="F1737" s="470"/>
      <c r="G1737" s="458"/>
      <c r="H1737" s="117"/>
      <c r="I1737" s="750"/>
      <c r="J1737" s="1799"/>
      <c r="K1737" s="170" t="s">
        <v>4266</v>
      </c>
      <c r="L1737" s="159" t="s">
        <v>5643</v>
      </c>
    </row>
    <row r="1738" spans="2:12" hidden="1" x14ac:dyDescent="0.3">
      <c r="B1738" s="7">
        <f t="shared" si="27"/>
        <v>1734</v>
      </c>
      <c r="C1738" s="217" t="s">
        <v>3551</v>
      </c>
      <c r="D1738" s="170" t="s">
        <v>3552</v>
      </c>
      <c r="E1738" s="113" t="s">
        <v>3556</v>
      </c>
      <c r="F1738" s="248">
        <v>1260.7</v>
      </c>
      <c r="G1738" s="917"/>
      <c r="H1738" s="223"/>
      <c r="I1738" s="750"/>
      <c r="J1738" s="1799"/>
      <c r="K1738" s="170" t="s">
        <v>4266</v>
      </c>
      <c r="L1738" s="159" t="s">
        <v>5643</v>
      </c>
    </row>
    <row r="1739" spans="2:12" hidden="1" x14ac:dyDescent="0.3">
      <c r="B1739" s="7">
        <f t="shared" si="27"/>
        <v>1735</v>
      </c>
      <c r="C1739" s="217" t="s">
        <v>3553</v>
      </c>
      <c r="D1739" s="170" t="s">
        <v>3554</v>
      </c>
      <c r="E1739" s="192">
        <v>41407</v>
      </c>
      <c r="F1739" s="248">
        <v>600</v>
      </c>
      <c r="G1739" s="917"/>
      <c r="H1739" s="223"/>
      <c r="I1739" s="750"/>
      <c r="J1739" s="1799"/>
      <c r="K1739" s="170" t="s">
        <v>4266</v>
      </c>
      <c r="L1739" s="159" t="s">
        <v>5643</v>
      </c>
    </row>
    <row r="1740" spans="2:12" hidden="1" x14ac:dyDescent="0.3">
      <c r="B1740" s="7">
        <f t="shared" si="27"/>
        <v>1736</v>
      </c>
      <c r="C1740" s="217" t="s">
        <v>3550</v>
      </c>
      <c r="D1740" s="219" t="s">
        <v>3416</v>
      </c>
      <c r="E1740" s="113" t="s">
        <v>3555</v>
      </c>
      <c r="F1740" s="248">
        <v>419.9</v>
      </c>
      <c r="G1740" s="917"/>
      <c r="H1740" s="223"/>
      <c r="I1740" s="750"/>
      <c r="J1740" s="1799"/>
      <c r="K1740" s="170"/>
      <c r="L1740" s="159" t="s">
        <v>5643</v>
      </c>
    </row>
    <row r="1741" spans="2:12" hidden="1" x14ac:dyDescent="0.3">
      <c r="B1741" s="7">
        <f t="shared" si="27"/>
        <v>1737</v>
      </c>
      <c r="C1741" s="119" t="s">
        <v>1131</v>
      </c>
      <c r="D1741" s="18" t="s">
        <v>32</v>
      </c>
      <c r="E1741" s="1830">
        <v>41337</v>
      </c>
      <c r="F1741" s="43">
        <v>180</v>
      </c>
      <c r="G1741" s="43"/>
      <c r="H1741" s="337"/>
      <c r="I1741" s="1814"/>
      <c r="J1741" s="1814" t="s">
        <v>66</v>
      </c>
      <c r="K1741" s="1799"/>
      <c r="L1741" s="159" t="s">
        <v>5644</v>
      </c>
    </row>
    <row r="1742" spans="2:12" ht="26.4" hidden="1" x14ac:dyDescent="0.3">
      <c r="B1742" s="7">
        <f t="shared" si="27"/>
        <v>1738</v>
      </c>
      <c r="C1742" s="617" t="s">
        <v>1720</v>
      </c>
      <c r="D1742" s="352" t="s">
        <v>4643</v>
      </c>
      <c r="E1742" s="1812">
        <v>42465</v>
      </c>
      <c r="F1742" s="1829">
        <v>32.9</v>
      </c>
      <c r="G1742" s="917" t="s">
        <v>1132</v>
      </c>
      <c r="H1742" s="337"/>
      <c r="I1742" s="1814"/>
      <c r="J1742" s="1814" t="s">
        <v>70</v>
      </c>
      <c r="K1742" s="1799"/>
      <c r="L1742" s="159" t="s">
        <v>5644</v>
      </c>
    </row>
    <row r="1743" spans="2:12" ht="26.4" hidden="1" x14ac:dyDescent="0.3">
      <c r="B1743" s="7">
        <f t="shared" si="27"/>
        <v>1739</v>
      </c>
      <c r="C1743" s="617" t="s">
        <v>1721</v>
      </c>
      <c r="D1743" s="352" t="s">
        <v>4643</v>
      </c>
      <c r="E1743" s="1812">
        <v>42465</v>
      </c>
      <c r="F1743" s="1829">
        <v>32.9</v>
      </c>
      <c r="G1743" s="917" t="s">
        <v>1132</v>
      </c>
      <c r="H1743" s="337"/>
      <c r="I1743" s="1814"/>
      <c r="J1743" s="1814" t="s">
        <v>70</v>
      </c>
      <c r="K1743" s="1799"/>
      <c r="L1743" s="159" t="s">
        <v>5644</v>
      </c>
    </row>
    <row r="1744" spans="2:12" ht="26.4" hidden="1" x14ac:dyDescent="0.3">
      <c r="B1744" s="7">
        <f t="shared" si="27"/>
        <v>1740</v>
      </c>
      <c r="C1744" s="1814" t="s">
        <v>1140</v>
      </c>
      <c r="D1744" s="85" t="s">
        <v>227</v>
      </c>
      <c r="E1744" s="9">
        <v>42205</v>
      </c>
      <c r="F1744" s="1819">
        <v>789.51</v>
      </c>
      <c r="G1744" s="1814"/>
      <c r="H1744" s="1814"/>
      <c r="I1744" s="1814"/>
      <c r="J1744" s="1814" t="s">
        <v>70</v>
      </c>
      <c r="K1744" s="1827" t="s">
        <v>1242</v>
      </c>
      <c r="L1744" s="159" t="s">
        <v>5644</v>
      </c>
    </row>
    <row r="1745" spans="2:12" hidden="1" x14ac:dyDescent="0.3">
      <c r="B1745" s="7">
        <f t="shared" si="27"/>
        <v>1741</v>
      </c>
      <c r="C1745" s="119" t="s">
        <v>1141</v>
      </c>
      <c r="D1745" s="352" t="s">
        <v>1142</v>
      </c>
      <c r="E1745" s="33">
        <v>42207</v>
      </c>
      <c r="F1745" s="43">
        <v>260</v>
      </c>
      <c r="G1745" s="43"/>
      <c r="H1745" s="1830"/>
      <c r="I1745" s="1814"/>
      <c r="J1745" s="1814" t="s">
        <v>70</v>
      </c>
      <c r="K1745" s="1827" t="s">
        <v>1243</v>
      </c>
      <c r="L1745" s="159" t="s">
        <v>5644</v>
      </c>
    </row>
    <row r="1746" spans="2:12" s="1597" customFormat="1" hidden="1" x14ac:dyDescent="0.3">
      <c r="B1746" s="7">
        <f t="shared" si="27"/>
        <v>1742</v>
      </c>
      <c r="C1746" s="1588" t="s">
        <v>4359</v>
      </c>
      <c r="D1746" s="1617" t="s">
        <v>4641</v>
      </c>
      <c r="E1746" s="1664"/>
      <c r="F1746" s="1634"/>
      <c r="G1746" s="1588" t="s">
        <v>4640</v>
      </c>
      <c r="H1746" s="1588"/>
      <c r="I1746" s="1588"/>
      <c r="J1746" s="1588"/>
      <c r="K1746" s="1588"/>
      <c r="L1746" s="1881" t="s">
        <v>5644</v>
      </c>
    </row>
    <row r="1747" spans="2:12" ht="26.4" hidden="1" x14ac:dyDescent="0.3">
      <c r="B1747" s="7">
        <f t="shared" si="27"/>
        <v>1743</v>
      </c>
      <c r="C1747" s="119" t="s">
        <v>1128</v>
      </c>
      <c r="D1747" s="20" t="s">
        <v>88</v>
      </c>
      <c r="E1747" s="1830"/>
      <c r="F1747" s="21"/>
      <c r="G1747" s="1829" t="s">
        <v>1900</v>
      </c>
      <c r="H1747" s="344"/>
      <c r="I1747" s="1799" t="s">
        <v>1901</v>
      </c>
      <c r="J1747" s="7" t="s">
        <v>70</v>
      </c>
      <c r="K1747" s="345" t="s">
        <v>4644</v>
      </c>
      <c r="L1747" s="159" t="s">
        <v>5644</v>
      </c>
    </row>
    <row r="1748" spans="2:12" hidden="1" x14ac:dyDescent="0.3">
      <c r="B1748" s="7">
        <f t="shared" si="27"/>
        <v>1744</v>
      </c>
      <c r="C1748" s="119" t="s">
        <v>1129</v>
      </c>
      <c r="D1748" s="18" t="s">
        <v>124</v>
      </c>
      <c r="E1748" s="1830"/>
      <c r="F1748" s="21"/>
      <c r="G1748" s="43" t="s">
        <v>889</v>
      </c>
      <c r="H1748" s="346">
        <v>2545</v>
      </c>
      <c r="I1748" s="7"/>
      <c r="J1748" s="7" t="s">
        <v>70</v>
      </c>
      <c r="K1748" s="1799" t="s">
        <v>1902</v>
      </c>
      <c r="L1748" s="159" t="s">
        <v>5644</v>
      </c>
    </row>
    <row r="1749" spans="2:12" hidden="1" x14ac:dyDescent="0.3">
      <c r="B1749" s="7">
        <f t="shared" si="27"/>
        <v>1745</v>
      </c>
      <c r="C1749" s="119" t="s">
        <v>1133</v>
      </c>
      <c r="D1749" s="352" t="s">
        <v>79</v>
      </c>
      <c r="E1749" s="2000"/>
      <c r="F1749" s="2029">
        <v>885.83</v>
      </c>
      <c r="G1749" s="2030" t="s">
        <v>889</v>
      </c>
      <c r="H1749" s="2031" t="s">
        <v>1134</v>
      </c>
      <c r="I1749" s="7" t="s">
        <v>1135</v>
      </c>
      <c r="J1749" s="1974" t="s">
        <v>70</v>
      </c>
      <c r="K1749" s="1974" t="s">
        <v>1137</v>
      </c>
      <c r="L1749" s="159" t="s">
        <v>5644</v>
      </c>
    </row>
    <row r="1750" spans="2:12" hidden="1" x14ac:dyDescent="0.3">
      <c r="B1750" s="7">
        <f t="shared" si="27"/>
        <v>1746</v>
      </c>
      <c r="C1750" s="119" t="s">
        <v>1133</v>
      </c>
      <c r="D1750" s="352" t="s">
        <v>82</v>
      </c>
      <c r="E1750" s="2000"/>
      <c r="F1750" s="2029"/>
      <c r="G1750" s="2030"/>
      <c r="H1750" s="2031"/>
      <c r="I1750" s="7" t="s">
        <v>1136</v>
      </c>
      <c r="J1750" s="1974"/>
      <c r="K1750" s="1974"/>
      <c r="L1750" s="159" t="s">
        <v>5644</v>
      </c>
    </row>
    <row r="1751" spans="2:12" hidden="1" x14ac:dyDescent="0.3">
      <c r="B1751" s="7">
        <f t="shared" si="27"/>
        <v>1747</v>
      </c>
      <c r="C1751" s="119" t="s">
        <v>1138</v>
      </c>
      <c r="D1751" s="352" t="s">
        <v>527</v>
      </c>
      <c r="E1751" s="1830">
        <v>42314</v>
      </c>
      <c r="F1751" s="1828">
        <v>210</v>
      </c>
      <c r="G1751" s="43" t="s">
        <v>1139</v>
      </c>
      <c r="H1751" s="1830" t="s">
        <v>1151</v>
      </c>
      <c r="I1751" s="7"/>
      <c r="J1751" s="7" t="s">
        <v>540</v>
      </c>
      <c r="K1751" s="1799" t="s">
        <v>553</v>
      </c>
      <c r="L1751" s="159" t="s">
        <v>5644</v>
      </c>
    </row>
    <row r="1752" spans="2:12" hidden="1" x14ac:dyDescent="0.3">
      <c r="B1752" s="7">
        <f t="shared" si="27"/>
        <v>1748</v>
      </c>
      <c r="C1752" s="119" t="s">
        <v>1143</v>
      </c>
      <c r="D1752" s="352" t="s">
        <v>55</v>
      </c>
      <c r="E1752" s="1830"/>
      <c r="F1752" s="43">
        <v>45</v>
      </c>
      <c r="G1752" s="43" t="s">
        <v>1144</v>
      </c>
      <c r="H1752" s="1830" t="s">
        <v>1145</v>
      </c>
      <c r="I1752" s="126"/>
      <c r="J1752" s="7" t="s">
        <v>540</v>
      </c>
      <c r="K1752" s="1799" t="s">
        <v>553</v>
      </c>
      <c r="L1752" s="159" t="s">
        <v>5644</v>
      </c>
    </row>
    <row r="1753" spans="2:12" ht="26.4" hidden="1" x14ac:dyDescent="0.3">
      <c r="B1753" s="7">
        <f t="shared" si="27"/>
        <v>1749</v>
      </c>
      <c r="C1753" s="109" t="s">
        <v>1149</v>
      </c>
      <c r="D1753" s="76" t="s">
        <v>82</v>
      </c>
      <c r="E1753" s="1803"/>
      <c r="F1753" s="1804"/>
      <c r="G1753" s="1804"/>
      <c r="H1753" s="1803"/>
      <c r="I1753" s="126"/>
      <c r="J1753" s="7" t="s">
        <v>70</v>
      </c>
      <c r="K1753" s="1799" t="s">
        <v>1150</v>
      </c>
      <c r="L1753" s="159" t="s">
        <v>5644</v>
      </c>
    </row>
    <row r="1754" spans="2:12" hidden="1" x14ac:dyDescent="0.3">
      <c r="B1754" s="7">
        <f t="shared" si="27"/>
        <v>1750</v>
      </c>
      <c r="C1754" s="119" t="s">
        <v>1147</v>
      </c>
      <c r="D1754" s="352" t="s">
        <v>1148</v>
      </c>
      <c r="E1754" s="1830">
        <v>42207</v>
      </c>
      <c r="F1754" s="43">
        <v>180</v>
      </c>
      <c r="G1754" s="43"/>
      <c r="H1754" s="1830"/>
      <c r="I1754" s="126"/>
      <c r="J1754" s="7" t="s">
        <v>70</v>
      </c>
      <c r="K1754" s="1799" t="s">
        <v>1244</v>
      </c>
      <c r="L1754" s="159" t="s">
        <v>5644</v>
      </c>
    </row>
    <row r="1755" spans="2:12" s="1597" customFormat="1" hidden="1" x14ac:dyDescent="0.3">
      <c r="B1755" s="7">
        <f t="shared" si="27"/>
        <v>1751</v>
      </c>
      <c r="C1755" s="1607" t="s">
        <v>78</v>
      </c>
      <c r="D1755" s="1604" t="s">
        <v>1617</v>
      </c>
      <c r="E1755" s="1605"/>
      <c r="F1755" s="1721"/>
      <c r="G1755" s="1721" t="s">
        <v>1618</v>
      </c>
      <c r="H1755" s="1615"/>
      <c r="I1755" s="1690"/>
      <c r="J1755" s="1588" t="s">
        <v>70</v>
      </c>
      <c r="K1755" s="1802"/>
      <c r="L1755" s="1881" t="s">
        <v>5644</v>
      </c>
    </row>
    <row r="1756" spans="2:12" s="1597" customFormat="1" hidden="1" x14ac:dyDescent="0.3">
      <c r="B1756" s="7">
        <f t="shared" si="27"/>
        <v>1752</v>
      </c>
      <c r="C1756" s="1607" t="s">
        <v>4359</v>
      </c>
      <c r="D1756" s="1717" t="s">
        <v>3277</v>
      </c>
      <c r="E1756" s="1605"/>
      <c r="F1756" s="1606"/>
      <c r="G1756" s="1606"/>
      <c r="H1756" s="1605"/>
      <c r="I1756" s="1690"/>
      <c r="J1756" s="1588"/>
      <c r="K1756" s="1802"/>
      <c r="L1756" s="1881" t="s">
        <v>5644</v>
      </c>
    </row>
    <row r="1757" spans="2:12" s="1597" customFormat="1" hidden="1" x14ac:dyDescent="0.3">
      <c r="B1757" s="7">
        <f t="shared" si="27"/>
        <v>1753</v>
      </c>
      <c r="C1757" s="1607" t="s">
        <v>4359</v>
      </c>
      <c r="D1757" s="1717" t="s">
        <v>3278</v>
      </c>
      <c r="E1757" s="1605"/>
      <c r="F1757" s="1606"/>
      <c r="G1757" s="1606"/>
      <c r="H1757" s="1605"/>
      <c r="I1757" s="1690"/>
      <c r="J1757" s="1588"/>
      <c r="K1757" s="1802"/>
      <c r="L1757" s="1881" t="s">
        <v>5644</v>
      </c>
    </row>
    <row r="1758" spans="2:12" s="1597" customFormat="1" hidden="1" x14ac:dyDescent="0.3">
      <c r="B1758" s="7">
        <f t="shared" si="27"/>
        <v>1754</v>
      </c>
      <c r="C1758" s="1607" t="s">
        <v>4359</v>
      </c>
      <c r="D1758" s="1717" t="s">
        <v>368</v>
      </c>
      <c r="E1758" s="1605"/>
      <c r="F1758" s="1606"/>
      <c r="G1758" s="1606"/>
      <c r="H1758" s="1605"/>
      <c r="I1758" s="1690"/>
      <c r="J1758" s="1588"/>
      <c r="K1758" s="1802"/>
      <c r="L1758" s="1881" t="s">
        <v>5644</v>
      </c>
    </row>
    <row r="1759" spans="2:12" s="1597" customFormat="1" hidden="1" x14ac:dyDescent="0.3">
      <c r="B1759" s="7">
        <f t="shared" si="27"/>
        <v>1755</v>
      </c>
      <c r="C1759" s="1607" t="s">
        <v>4359</v>
      </c>
      <c r="D1759" s="1717" t="s">
        <v>3279</v>
      </c>
      <c r="E1759" s="1605"/>
      <c r="F1759" s="1606"/>
      <c r="G1759" s="1606" t="s">
        <v>1139</v>
      </c>
      <c r="H1759" s="1605" t="s">
        <v>2837</v>
      </c>
      <c r="I1759" s="1690" t="s">
        <v>3281</v>
      </c>
      <c r="J1759" s="1588"/>
      <c r="K1759" s="1802"/>
      <c r="L1759" s="1881" t="s">
        <v>5644</v>
      </c>
    </row>
    <row r="1760" spans="2:12" s="1597" customFormat="1" hidden="1" x14ac:dyDescent="0.3">
      <c r="B1760" s="7">
        <f t="shared" si="27"/>
        <v>1756</v>
      </c>
      <c r="C1760" s="1607" t="s">
        <v>4359</v>
      </c>
      <c r="D1760" s="1717" t="s">
        <v>3282</v>
      </c>
      <c r="E1760" s="1605"/>
      <c r="F1760" s="1606"/>
      <c r="G1760" s="1606" t="s">
        <v>901</v>
      </c>
      <c r="H1760" s="1605"/>
      <c r="I1760" s="1690" t="s">
        <v>3280</v>
      </c>
      <c r="J1760" s="1588"/>
      <c r="K1760" s="1802"/>
      <c r="L1760" s="1881" t="s">
        <v>5644</v>
      </c>
    </row>
    <row r="1761" spans="2:12" s="1597" customFormat="1" hidden="1" x14ac:dyDescent="0.3">
      <c r="B1761" s="7">
        <f t="shared" si="27"/>
        <v>1757</v>
      </c>
      <c r="C1761" s="1607" t="s">
        <v>4359</v>
      </c>
      <c r="D1761" s="1717" t="s">
        <v>3283</v>
      </c>
      <c r="E1761" s="1605"/>
      <c r="F1761" s="1606"/>
      <c r="G1761" s="1606" t="s">
        <v>1139</v>
      </c>
      <c r="H1761" s="1605"/>
      <c r="I1761" s="1690" t="s">
        <v>3284</v>
      </c>
      <c r="J1761" s="1588"/>
      <c r="K1761" s="1802"/>
      <c r="L1761" s="1881" t="s">
        <v>5644</v>
      </c>
    </row>
    <row r="1762" spans="2:12" s="1597" customFormat="1" hidden="1" x14ac:dyDescent="0.3">
      <c r="B1762" s="7">
        <f t="shared" si="27"/>
        <v>1758</v>
      </c>
      <c r="C1762" s="1607" t="s">
        <v>4359</v>
      </c>
      <c r="D1762" s="1717" t="s">
        <v>55</v>
      </c>
      <c r="E1762" s="1605"/>
      <c r="F1762" s="1606"/>
      <c r="G1762" s="1606" t="s">
        <v>1144</v>
      </c>
      <c r="H1762" s="1605"/>
      <c r="I1762" s="1690">
        <v>200412501931</v>
      </c>
      <c r="J1762" s="1588"/>
      <c r="K1762" s="1802"/>
      <c r="L1762" s="1881" t="s">
        <v>5644</v>
      </c>
    </row>
    <row r="1763" spans="2:12" s="1597" customFormat="1" hidden="1" x14ac:dyDescent="0.3">
      <c r="B1763" s="7">
        <f t="shared" si="27"/>
        <v>1759</v>
      </c>
      <c r="C1763" s="1607" t="s">
        <v>4359</v>
      </c>
      <c r="D1763" s="1717" t="s">
        <v>82</v>
      </c>
      <c r="E1763" s="1605"/>
      <c r="F1763" s="1606"/>
      <c r="G1763" s="1606" t="s">
        <v>901</v>
      </c>
      <c r="H1763" s="1605"/>
      <c r="I1763" s="1690" t="s">
        <v>3285</v>
      </c>
      <c r="J1763" s="1588"/>
      <c r="K1763" s="1802"/>
      <c r="L1763" s="1881" t="s">
        <v>5644</v>
      </c>
    </row>
    <row r="1764" spans="2:12" s="1597" customFormat="1" hidden="1" x14ac:dyDescent="0.3">
      <c r="B1764" s="7">
        <f t="shared" si="27"/>
        <v>1760</v>
      </c>
      <c r="C1764" s="1607" t="s">
        <v>4359</v>
      </c>
      <c r="D1764" s="1717" t="s">
        <v>3286</v>
      </c>
      <c r="E1764" s="1605"/>
      <c r="F1764" s="1606"/>
      <c r="G1764" s="1606"/>
      <c r="H1764" s="1605"/>
      <c r="I1764" s="1690"/>
      <c r="J1764" s="1588"/>
      <c r="K1764" s="1802"/>
      <c r="L1764" s="1881" t="s">
        <v>5644</v>
      </c>
    </row>
    <row r="1765" spans="2:12" s="1597" customFormat="1" hidden="1" x14ac:dyDescent="0.3">
      <c r="B1765" s="7">
        <f t="shared" si="27"/>
        <v>1761</v>
      </c>
      <c r="C1765" s="1607" t="s">
        <v>4359</v>
      </c>
      <c r="D1765" s="1717" t="s">
        <v>3286</v>
      </c>
      <c r="E1765" s="1605"/>
      <c r="F1765" s="1606"/>
      <c r="G1765" s="1606"/>
      <c r="H1765" s="1605"/>
      <c r="I1765" s="1690"/>
      <c r="J1765" s="1588"/>
      <c r="K1765" s="1802"/>
      <c r="L1765" s="1881" t="s">
        <v>5644</v>
      </c>
    </row>
    <row r="1766" spans="2:12" s="1597" customFormat="1" hidden="1" x14ac:dyDescent="0.3">
      <c r="B1766" s="7">
        <f t="shared" si="27"/>
        <v>1762</v>
      </c>
      <c r="C1766" s="1607" t="s">
        <v>4359</v>
      </c>
      <c r="D1766" s="1717" t="s">
        <v>3287</v>
      </c>
      <c r="E1766" s="1605"/>
      <c r="F1766" s="1606"/>
      <c r="G1766" s="1606"/>
      <c r="H1766" s="1605"/>
      <c r="I1766" s="1690"/>
      <c r="J1766" s="1588"/>
      <c r="K1766" s="1802"/>
      <c r="L1766" s="1881" t="s">
        <v>5644</v>
      </c>
    </row>
    <row r="1767" spans="2:12" s="1597" customFormat="1" hidden="1" x14ac:dyDescent="0.3">
      <c r="B1767" s="7">
        <f t="shared" si="27"/>
        <v>1763</v>
      </c>
      <c r="C1767" s="1607" t="s">
        <v>4359</v>
      </c>
      <c r="D1767" s="1717" t="s">
        <v>3288</v>
      </c>
      <c r="E1767" s="1605"/>
      <c r="F1767" s="1606"/>
      <c r="G1767" s="1606"/>
      <c r="H1767" s="1605"/>
      <c r="I1767" s="1690"/>
      <c r="J1767" s="1588"/>
      <c r="K1767" s="1802"/>
      <c r="L1767" s="1881" t="s">
        <v>5644</v>
      </c>
    </row>
    <row r="1768" spans="2:12" s="1597" customFormat="1" hidden="1" x14ac:dyDescent="0.3">
      <c r="B1768" s="7">
        <f t="shared" si="27"/>
        <v>1764</v>
      </c>
      <c r="C1768" s="1607" t="s">
        <v>4359</v>
      </c>
      <c r="D1768" s="1717" t="s">
        <v>3289</v>
      </c>
      <c r="E1768" s="1605"/>
      <c r="F1768" s="1606"/>
      <c r="G1768" s="1606"/>
      <c r="H1768" s="1605"/>
      <c r="I1768" s="1690"/>
      <c r="J1768" s="1588"/>
      <c r="K1768" s="1802"/>
      <c r="L1768" s="1881" t="s">
        <v>5644</v>
      </c>
    </row>
    <row r="1769" spans="2:12" hidden="1" x14ac:dyDescent="0.3">
      <c r="B1769" s="7">
        <f t="shared" si="27"/>
        <v>1765</v>
      </c>
      <c r="C1769" s="119" t="s">
        <v>1126</v>
      </c>
      <c r="D1769" s="18" t="s">
        <v>1127</v>
      </c>
      <c r="E1769" s="1830">
        <v>40771</v>
      </c>
      <c r="F1769" s="21">
        <v>250</v>
      </c>
      <c r="G1769" s="43"/>
      <c r="H1769" s="1814"/>
      <c r="I1769" s="1814"/>
      <c r="J1769" s="1814" t="s">
        <v>70</v>
      </c>
      <c r="K1769" s="1827" t="s">
        <v>4639</v>
      </c>
      <c r="L1769" s="159" t="s">
        <v>5644</v>
      </c>
    </row>
    <row r="1770" spans="2:12" hidden="1" x14ac:dyDescent="0.3">
      <c r="B1770" s="7">
        <f t="shared" si="27"/>
        <v>1766</v>
      </c>
      <c r="C1770" s="119" t="s">
        <v>1130</v>
      </c>
      <c r="D1770" s="18" t="s">
        <v>32</v>
      </c>
      <c r="E1770" s="1830">
        <v>41337</v>
      </c>
      <c r="F1770" s="43">
        <v>180</v>
      </c>
      <c r="G1770" s="43"/>
      <c r="H1770" s="337"/>
      <c r="I1770" s="1814"/>
      <c r="J1770" s="1814"/>
      <c r="K1770" s="1799"/>
      <c r="L1770" s="159" t="s">
        <v>5644</v>
      </c>
    </row>
    <row r="1771" spans="2:12" s="1597" customFormat="1" hidden="1" x14ac:dyDescent="0.3">
      <c r="B1771" s="7">
        <f t="shared" si="27"/>
        <v>1767</v>
      </c>
      <c r="C1771" s="1607" t="s">
        <v>78</v>
      </c>
      <c r="D1771" s="1717" t="s">
        <v>932</v>
      </c>
      <c r="E1771" s="1718"/>
      <c r="F1771" s="1606"/>
      <c r="G1771" s="1606" t="s">
        <v>961</v>
      </c>
      <c r="H1771" s="1605"/>
      <c r="I1771" s="1588"/>
      <c r="J1771" s="1588" t="s">
        <v>70</v>
      </c>
      <c r="K1771" s="1802" t="s">
        <v>4642</v>
      </c>
      <c r="L1771" s="1881" t="s">
        <v>5644</v>
      </c>
    </row>
    <row r="1772" spans="2:12" s="1597" customFormat="1" ht="39.6" hidden="1" x14ac:dyDescent="0.3">
      <c r="B1772" s="7">
        <f t="shared" si="27"/>
        <v>1768</v>
      </c>
      <c r="C1772" s="1594" t="s">
        <v>4359</v>
      </c>
      <c r="D1772" s="1609" t="s">
        <v>4950</v>
      </c>
      <c r="E1772" s="1645"/>
      <c r="F1772" s="1805"/>
      <c r="G1772" s="1805"/>
      <c r="H1772" s="1588"/>
      <c r="I1772" s="1588"/>
      <c r="J1772" s="1588" t="s">
        <v>70</v>
      </c>
      <c r="K1772" s="1802" t="s">
        <v>4952</v>
      </c>
      <c r="L1772" s="1881" t="s">
        <v>5645</v>
      </c>
    </row>
    <row r="1773" spans="2:12" s="1597" customFormat="1" hidden="1" x14ac:dyDescent="0.3">
      <c r="B1773" s="7">
        <f t="shared" si="27"/>
        <v>1769</v>
      </c>
      <c r="C1773" s="1594" t="s">
        <v>4359</v>
      </c>
      <c r="D1773" s="1609" t="s">
        <v>4363</v>
      </c>
      <c r="E1773" s="1645"/>
      <c r="F1773" s="1805"/>
      <c r="G1773" s="1805"/>
      <c r="H1773" s="1588"/>
      <c r="I1773" s="1588"/>
      <c r="J1773" s="1588" t="s">
        <v>70</v>
      </c>
      <c r="K1773" s="1802" t="s">
        <v>4393</v>
      </c>
      <c r="L1773" s="1881" t="s">
        <v>5645</v>
      </c>
    </row>
    <row r="1774" spans="2:12" s="1597" customFormat="1" hidden="1" x14ac:dyDescent="0.3">
      <c r="B1774" s="7">
        <f t="shared" si="27"/>
        <v>1770</v>
      </c>
      <c r="C1774" s="1594" t="s">
        <v>4359</v>
      </c>
      <c r="D1774" s="1609" t="s">
        <v>4951</v>
      </c>
      <c r="E1774" s="1645"/>
      <c r="F1774" s="1805"/>
      <c r="G1774" s="1805"/>
      <c r="H1774" s="1588"/>
      <c r="I1774" s="1588"/>
      <c r="J1774" s="1588" t="s">
        <v>70</v>
      </c>
      <c r="K1774" s="1802" t="s">
        <v>4393</v>
      </c>
      <c r="L1774" s="1881" t="s">
        <v>5645</v>
      </c>
    </row>
    <row r="1775" spans="2:12" s="1597" customFormat="1" hidden="1" x14ac:dyDescent="0.3">
      <c r="B1775" s="7">
        <f t="shared" si="27"/>
        <v>1771</v>
      </c>
      <c r="C1775" s="1608" t="s">
        <v>235</v>
      </c>
      <c r="D1775" s="1609" t="s">
        <v>79</v>
      </c>
      <c r="E1775" s="1610"/>
      <c r="F1775" s="1611"/>
      <c r="G1775" s="1648" t="s">
        <v>2254</v>
      </c>
      <c r="H1775" s="1648"/>
      <c r="I1775" s="1588"/>
      <c r="J1775" s="1588" t="s">
        <v>70</v>
      </c>
      <c r="K1775" s="1802"/>
      <c r="L1775" s="1881" t="s">
        <v>5645</v>
      </c>
    </row>
    <row r="1776" spans="2:12" hidden="1" x14ac:dyDescent="0.3">
      <c r="B1776" s="7">
        <f t="shared" si="27"/>
        <v>1772</v>
      </c>
      <c r="C1776" s="147" t="s">
        <v>3062</v>
      </c>
      <c r="D1776" s="122" t="s">
        <v>121</v>
      </c>
      <c r="E1776" s="1815">
        <v>43621</v>
      </c>
      <c r="F1776" s="63">
        <v>300</v>
      </c>
      <c r="G1776" s="63" t="s">
        <v>1139</v>
      </c>
      <c r="H1776" s="70"/>
      <c r="I1776" s="7"/>
      <c r="J1776" s="7" t="s">
        <v>70</v>
      </c>
      <c r="K1776" s="1799"/>
      <c r="L1776" s="159" t="s">
        <v>5645</v>
      </c>
    </row>
    <row r="1777" spans="2:12" hidden="1" x14ac:dyDescent="0.3">
      <c r="B1777" s="7">
        <f t="shared" si="27"/>
        <v>1773</v>
      </c>
      <c r="C1777" s="147" t="s">
        <v>3066</v>
      </c>
      <c r="D1777" s="122" t="s">
        <v>55</v>
      </c>
      <c r="E1777" s="1843">
        <v>43805</v>
      </c>
      <c r="F1777" s="917">
        <v>52</v>
      </c>
      <c r="G1777" s="917"/>
      <c r="H1777" s="7"/>
      <c r="I1777" s="7"/>
      <c r="J1777" s="7" t="s">
        <v>70</v>
      </c>
      <c r="K1777" s="1799" t="s">
        <v>1734</v>
      </c>
      <c r="L1777" s="159" t="s">
        <v>5645</v>
      </c>
    </row>
    <row r="1778" spans="2:12" hidden="1" x14ac:dyDescent="0.3">
      <c r="B1778" s="7">
        <f t="shared" si="27"/>
        <v>1774</v>
      </c>
      <c r="C1778" s="117" t="s">
        <v>4953</v>
      </c>
      <c r="D1778" s="122" t="s">
        <v>82</v>
      </c>
      <c r="E1778" s="1843"/>
      <c r="F1778" s="917"/>
      <c r="G1778" s="917"/>
      <c r="H1778" s="7"/>
      <c r="I1778" s="7"/>
      <c r="J1778" s="7" t="s">
        <v>70</v>
      </c>
      <c r="K1778" s="1799" t="s">
        <v>4954</v>
      </c>
      <c r="L1778" s="159" t="s">
        <v>5645</v>
      </c>
    </row>
    <row r="1779" spans="2:12" ht="24" hidden="1" x14ac:dyDescent="0.3">
      <c r="B1779" s="7">
        <f t="shared" si="27"/>
        <v>1775</v>
      </c>
      <c r="C1779" s="99" t="s">
        <v>1167</v>
      </c>
      <c r="D1779" s="20" t="s">
        <v>1087</v>
      </c>
      <c r="E1779" s="1812">
        <v>42447</v>
      </c>
      <c r="F1779" s="1829">
        <v>488.99</v>
      </c>
      <c r="G1779" s="1829"/>
      <c r="H1779" s="99" t="s">
        <v>579</v>
      </c>
      <c r="I1779" s="1814"/>
      <c r="J1779" s="1814" t="s">
        <v>70</v>
      </c>
      <c r="K1779" s="501"/>
      <c r="L1779" s="159" t="s">
        <v>5645</v>
      </c>
    </row>
    <row r="1780" spans="2:12" s="1597" customFormat="1" hidden="1" x14ac:dyDescent="0.3">
      <c r="B1780" s="7">
        <f t="shared" si="27"/>
        <v>1776</v>
      </c>
      <c r="C1780" s="1607" t="s">
        <v>78</v>
      </c>
      <c r="D1780" s="1618" t="s">
        <v>4955</v>
      </c>
      <c r="E1780" s="1595"/>
      <c r="F1780" s="1601"/>
      <c r="G1780" s="1601" t="s">
        <v>3053</v>
      </c>
      <c r="H1780" s="1601"/>
      <c r="I1780" s="1588"/>
      <c r="J1780" s="1588" t="s">
        <v>70</v>
      </c>
      <c r="K1780" s="1802"/>
      <c r="L1780" s="1881" t="s">
        <v>5645</v>
      </c>
    </row>
    <row r="1781" spans="2:12" s="1597" customFormat="1" hidden="1" x14ac:dyDescent="0.3">
      <c r="B1781" s="7">
        <f t="shared" si="27"/>
        <v>1777</v>
      </c>
      <c r="C1781" s="1607" t="s">
        <v>78</v>
      </c>
      <c r="D1781" s="1604" t="s">
        <v>1088</v>
      </c>
      <c r="E1781" s="1607"/>
      <c r="F1781" s="1601"/>
      <c r="G1781" s="1601" t="s">
        <v>1090</v>
      </c>
      <c r="H1781" s="1607"/>
      <c r="I1781" s="1588" t="s">
        <v>1091</v>
      </c>
      <c r="J1781" s="1588" t="s">
        <v>70</v>
      </c>
      <c r="K1781" s="1802"/>
      <c r="L1781" s="1881" t="s">
        <v>5645</v>
      </c>
    </row>
    <row r="1782" spans="2:12" s="1597" customFormat="1" hidden="1" x14ac:dyDescent="0.3">
      <c r="B1782" s="7">
        <f t="shared" si="27"/>
        <v>1778</v>
      </c>
      <c r="C1782" s="1607" t="s">
        <v>78</v>
      </c>
      <c r="D1782" s="1604" t="s">
        <v>1089</v>
      </c>
      <c r="E1782" s="1607"/>
      <c r="F1782" s="1601"/>
      <c r="G1782" s="1601"/>
      <c r="H1782" s="1607"/>
      <c r="I1782" s="1588"/>
      <c r="J1782" s="1588" t="s">
        <v>70</v>
      </c>
      <c r="K1782" s="1802" t="s">
        <v>1092</v>
      </c>
      <c r="L1782" s="1881" t="s">
        <v>5645</v>
      </c>
    </row>
    <row r="1783" spans="2:12" s="1597" customFormat="1" hidden="1" x14ac:dyDescent="0.3">
      <c r="B1783" s="7">
        <f t="shared" si="27"/>
        <v>1779</v>
      </c>
      <c r="C1783" s="1607" t="s">
        <v>78</v>
      </c>
      <c r="D1783" s="1604" t="s">
        <v>1096</v>
      </c>
      <c r="E1783" s="1607"/>
      <c r="F1783" s="1601"/>
      <c r="G1783" s="1601"/>
      <c r="H1783" s="1607"/>
      <c r="I1783" s="1588"/>
      <c r="J1783" s="1588" t="s">
        <v>66</v>
      </c>
      <c r="K1783" s="1802" t="s">
        <v>4956</v>
      </c>
      <c r="L1783" s="1881" t="s">
        <v>5645</v>
      </c>
    </row>
    <row r="1784" spans="2:12" ht="26.4" hidden="1" x14ac:dyDescent="0.3">
      <c r="B1784" s="7">
        <f t="shared" si="27"/>
        <v>1780</v>
      </c>
      <c r="C1784" s="109" t="s">
        <v>1058</v>
      </c>
      <c r="D1784" s="38" t="s">
        <v>1100</v>
      </c>
      <c r="E1784" s="109"/>
      <c r="F1784" s="109"/>
      <c r="G1784" s="130" t="s">
        <v>1103</v>
      </c>
      <c r="H1784" s="341"/>
      <c r="I1784" s="7"/>
      <c r="J1784" s="7"/>
      <c r="K1784" s="1799" t="s">
        <v>1104</v>
      </c>
      <c r="L1784" s="159" t="s">
        <v>5645</v>
      </c>
    </row>
    <row r="1785" spans="2:12" hidden="1" x14ac:dyDescent="0.3">
      <c r="B1785" s="7">
        <f t="shared" si="27"/>
        <v>1781</v>
      </c>
      <c r="C1785" s="99" t="s">
        <v>1166</v>
      </c>
      <c r="D1785" s="20" t="s">
        <v>1098</v>
      </c>
      <c r="E1785" s="1812">
        <v>42447</v>
      </c>
      <c r="F1785" s="43"/>
      <c r="G1785" s="43"/>
      <c r="H1785" s="51"/>
      <c r="I1785" s="1814"/>
      <c r="J1785" s="1814"/>
      <c r="K1785" s="1827"/>
      <c r="L1785" s="159" t="s">
        <v>5645</v>
      </c>
    </row>
    <row r="1786" spans="2:12" hidden="1" x14ac:dyDescent="0.3">
      <c r="B1786" s="7">
        <f t="shared" si="27"/>
        <v>1782</v>
      </c>
      <c r="C1786" s="113" t="s">
        <v>1163</v>
      </c>
      <c r="D1786" s="20" t="s">
        <v>1099</v>
      </c>
      <c r="E1786" s="1812">
        <v>42447</v>
      </c>
      <c r="F1786" s="1829">
        <v>105.99</v>
      </c>
      <c r="G1786" s="1829" t="s">
        <v>1105</v>
      </c>
      <c r="H1786" s="51"/>
      <c r="I1786" s="1814"/>
      <c r="J1786" s="1814" t="s">
        <v>70</v>
      </c>
      <c r="K1786" s="1827" t="s">
        <v>4984</v>
      </c>
      <c r="L1786" s="159" t="s">
        <v>5645</v>
      </c>
    </row>
    <row r="1787" spans="2:12" hidden="1" x14ac:dyDescent="0.3">
      <c r="B1787" s="7">
        <f t="shared" si="27"/>
        <v>1783</v>
      </c>
      <c r="C1787" s="99" t="s">
        <v>1165</v>
      </c>
      <c r="D1787" s="20" t="s">
        <v>1100</v>
      </c>
      <c r="E1787" s="1812">
        <v>42447</v>
      </c>
      <c r="F1787" s="1829"/>
      <c r="G1787" s="1829" t="s">
        <v>1106</v>
      </c>
      <c r="H1787" s="51"/>
      <c r="I1787" s="1814"/>
      <c r="J1787" s="1814" t="s">
        <v>70</v>
      </c>
      <c r="K1787" s="1827"/>
      <c r="L1787" s="159" t="s">
        <v>5645</v>
      </c>
    </row>
    <row r="1788" spans="2:12" hidden="1" x14ac:dyDescent="0.3">
      <c r="B1788" s="7">
        <f t="shared" si="27"/>
        <v>1784</v>
      </c>
      <c r="C1788" s="99" t="s">
        <v>1169</v>
      </c>
      <c r="D1788" s="20" t="s">
        <v>1102</v>
      </c>
      <c r="E1788" s="1812">
        <v>42447</v>
      </c>
      <c r="F1788" s="51"/>
      <c r="G1788" s="1829" t="s">
        <v>1103</v>
      </c>
      <c r="H1788" s="51"/>
      <c r="I1788" s="1814"/>
      <c r="J1788" s="1814" t="s">
        <v>540</v>
      </c>
      <c r="K1788" s="1827"/>
      <c r="L1788" s="159" t="s">
        <v>5645</v>
      </c>
    </row>
    <row r="1789" spans="2:12" s="1597" customFormat="1" hidden="1" x14ac:dyDescent="0.3">
      <c r="B1789" s="7">
        <f t="shared" si="27"/>
        <v>1785</v>
      </c>
      <c r="C1789" s="1607" t="s">
        <v>78</v>
      </c>
      <c r="D1789" s="1604" t="s">
        <v>1107</v>
      </c>
      <c r="E1789" s="1607"/>
      <c r="F1789" s="1601"/>
      <c r="G1789" s="1601"/>
      <c r="H1789" s="1607"/>
      <c r="I1789" s="1588"/>
      <c r="J1789" s="1588"/>
      <c r="K1789" s="1802"/>
      <c r="L1789" s="1881" t="s">
        <v>5645</v>
      </c>
    </row>
    <row r="1790" spans="2:12" s="1597" customFormat="1" hidden="1" x14ac:dyDescent="0.3">
      <c r="B1790" s="7">
        <f t="shared" si="27"/>
        <v>1786</v>
      </c>
      <c r="C1790" s="1588" t="s">
        <v>78</v>
      </c>
      <c r="D1790" s="1604" t="s">
        <v>1107</v>
      </c>
      <c r="E1790" s="1633"/>
      <c r="F1790" s="1634"/>
      <c r="G1790" s="1588"/>
      <c r="H1790" s="1588"/>
      <c r="I1790" s="1588"/>
      <c r="J1790" s="1588"/>
      <c r="K1790" s="1802"/>
      <c r="L1790" s="1881" t="s">
        <v>5645</v>
      </c>
    </row>
    <row r="1791" spans="2:12" hidden="1" x14ac:dyDescent="0.3">
      <c r="B1791" s="7">
        <f t="shared" si="27"/>
        <v>1787</v>
      </c>
      <c r="C1791" s="1814" t="s">
        <v>3065</v>
      </c>
      <c r="D1791" s="18" t="s">
        <v>5151</v>
      </c>
      <c r="E1791" s="9">
        <v>43655</v>
      </c>
      <c r="F1791" s="1819">
        <v>99.95</v>
      </c>
      <c r="G1791" s="1814" t="s">
        <v>3063</v>
      </c>
      <c r="H1791" s="1814" t="s">
        <v>3064</v>
      </c>
      <c r="I1791" s="1814"/>
      <c r="J1791" s="1814"/>
      <c r="K1791" s="1827"/>
      <c r="L1791" s="159" t="s">
        <v>5645</v>
      </c>
    </row>
    <row r="1792" spans="2:12" hidden="1" x14ac:dyDescent="0.3">
      <c r="B1792" s="7">
        <f t="shared" si="27"/>
        <v>1788</v>
      </c>
      <c r="C1792" s="1814" t="s">
        <v>3051</v>
      </c>
      <c r="D1792" s="18" t="s">
        <v>3052</v>
      </c>
      <c r="E1792" s="9">
        <v>43731</v>
      </c>
      <c r="F1792" s="1819">
        <v>288.25</v>
      </c>
      <c r="G1792" s="1814" t="s">
        <v>3053</v>
      </c>
      <c r="H1792" s="1814" t="s">
        <v>3054</v>
      </c>
      <c r="I1792" s="1814"/>
      <c r="J1792" s="1814"/>
      <c r="K1792" s="1827"/>
      <c r="L1792" s="159" t="s">
        <v>5645</v>
      </c>
    </row>
    <row r="1793" spans="2:12" hidden="1" x14ac:dyDescent="0.3">
      <c r="B1793" s="7">
        <f t="shared" si="27"/>
        <v>1789</v>
      </c>
      <c r="C1793" s="1814" t="s">
        <v>3055</v>
      </c>
      <c r="D1793" s="18" t="s">
        <v>3056</v>
      </c>
      <c r="E1793" s="9">
        <v>43731</v>
      </c>
      <c r="F1793" s="1819">
        <v>87.01</v>
      </c>
      <c r="G1793" s="1814" t="s">
        <v>3053</v>
      </c>
      <c r="H1793" s="1814" t="s">
        <v>3057</v>
      </c>
      <c r="I1793" s="1814"/>
      <c r="J1793" s="1814"/>
      <c r="K1793" s="1827"/>
      <c r="L1793" s="159" t="s">
        <v>5645</v>
      </c>
    </row>
    <row r="1794" spans="2:12" hidden="1" x14ac:dyDescent="0.3">
      <c r="B1794" s="7">
        <f t="shared" si="27"/>
        <v>1790</v>
      </c>
      <c r="C1794" s="1814" t="s">
        <v>3058</v>
      </c>
      <c r="D1794" s="18" t="s">
        <v>4973</v>
      </c>
      <c r="E1794" s="9">
        <v>43731</v>
      </c>
      <c r="F1794" s="1819">
        <v>158.19999999999999</v>
      </c>
      <c r="G1794" s="1814" t="s">
        <v>2930</v>
      </c>
      <c r="H1794" s="1814">
        <v>158.19999999999999</v>
      </c>
      <c r="I1794" s="1814"/>
      <c r="J1794" s="1814"/>
      <c r="K1794" s="1827"/>
      <c r="L1794" s="159" t="s">
        <v>5645</v>
      </c>
    </row>
    <row r="1795" spans="2:12" hidden="1" x14ac:dyDescent="0.3">
      <c r="B1795" s="7">
        <f t="shared" si="27"/>
        <v>1791</v>
      </c>
      <c r="C1795" s="1814" t="s">
        <v>3059</v>
      </c>
      <c r="D1795" s="18" t="s">
        <v>3060</v>
      </c>
      <c r="E1795" s="9">
        <v>43735</v>
      </c>
      <c r="F1795" s="1819">
        <v>437.5</v>
      </c>
      <c r="G1795" s="1814"/>
      <c r="H1795" s="1814"/>
      <c r="I1795" s="1814"/>
      <c r="J1795" s="1814"/>
      <c r="K1795" s="1827" t="s">
        <v>3061</v>
      </c>
      <c r="L1795" s="159" t="s">
        <v>5645</v>
      </c>
    </row>
    <row r="1796" spans="2:12" hidden="1" x14ac:dyDescent="0.3">
      <c r="B1796" s="7">
        <f t="shared" si="27"/>
        <v>1792</v>
      </c>
      <c r="C1796" s="1814" t="s">
        <v>4961</v>
      </c>
      <c r="D1796" s="18" t="s">
        <v>4960</v>
      </c>
      <c r="E1796" s="9"/>
      <c r="F1796" s="1819">
        <v>234.23</v>
      </c>
      <c r="G1796" s="1814" t="s">
        <v>1103</v>
      </c>
      <c r="H1796" s="1814"/>
      <c r="I1796" s="1814"/>
      <c r="J1796" s="1814"/>
      <c r="K1796" s="1827"/>
      <c r="L1796" s="159" t="s">
        <v>5645</v>
      </c>
    </row>
    <row r="1797" spans="2:12" hidden="1" x14ac:dyDescent="0.3">
      <c r="B1797" s="7">
        <f t="shared" si="27"/>
        <v>1793</v>
      </c>
      <c r="C1797" s="1814" t="s">
        <v>4962</v>
      </c>
      <c r="D1797" s="18" t="s">
        <v>4966</v>
      </c>
      <c r="E1797" s="9">
        <v>43731</v>
      </c>
      <c r="F1797" s="1819">
        <v>249.73</v>
      </c>
      <c r="G1797" s="1814" t="s">
        <v>4967</v>
      </c>
      <c r="H1797" s="1814"/>
      <c r="I1797" s="1814"/>
      <c r="J1797" s="1814"/>
      <c r="K1797" s="1827"/>
      <c r="L1797" s="159" t="s">
        <v>5645</v>
      </c>
    </row>
    <row r="1798" spans="2:12" hidden="1" x14ac:dyDescent="0.3">
      <c r="B1798" s="7">
        <f t="shared" si="27"/>
        <v>1794</v>
      </c>
      <c r="C1798" s="1814" t="s">
        <v>4963</v>
      </c>
      <c r="D1798" s="18" t="s">
        <v>4966</v>
      </c>
      <c r="E1798" s="9">
        <v>43731</v>
      </c>
      <c r="F1798" s="1819">
        <v>249.73</v>
      </c>
      <c r="G1798" s="1814" t="s">
        <v>4967</v>
      </c>
      <c r="H1798" s="1814"/>
      <c r="I1798" s="1814"/>
      <c r="J1798" s="1814"/>
      <c r="K1798" s="1827"/>
      <c r="L1798" s="159" t="s">
        <v>5645</v>
      </c>
    </row>
    <row r="1799" spans="2:12" hidden="1" x14ac:dyDescent="0.3">
      <c r="B1799" s="7">
        <f t="shared" ref="B1799:B1862" si="28">B1798+1</f>
        <v>1795</v>
      </c>
      <c r="C1799" s="1814" t="s">
        <v>4964</v>
      </c>
      <c r="D1799" s="18" t="s">
        <v>4968</v>
      </c>
      <c r="E1799" s="9">
        <v>43731</v>
      </c>
      <c r="F1799" s="1819">
        <v>132.21</v>
      </c>
      <c r="G1799" s="1814" t="s">
        <v>4967</v>
      </c>
      <c r="H1799" s="1814"/>
      <c r="I1799" s="1814"/>
      <c r="J1799" s="1814"/>
      <c r="K1799" s="1827"/>
      <c r="L1799" s="159" t="s">
        <v>5645</v>
      </c>
    </row>
    <row r="1800" spans="2:12" hidden="1" x14ac:dyDescent="0.3">
      <c r="B1800" s="7">
        <f t="shared" si="28"/>
        <v>1796</v>
      </c>
      <c r="C1800" s="1814" t="s">
        <v>4965</v>
      </c>
      <c r="D1800" s="20" t="s">
        <v>4969</v>
      </c>
      <c r="E1800" s="9">
        <v>43731</v>
      </c>
      <c r="F1800" s="1819">
        <v>117.23</v>
      </c>
      <c r="G1800" s="1814" t="s">
        <v>4797</v>
      </c>
      <c r="H1800" s="1814"/>
      <c r="I1800" s="1814"/>
      <c r="J1800" s="1814"/>
      <c r="K1800" s="1827"/>
      <c r="L1800" s="159" t="s">
        <v>5645</v>
      </c>
    </row>
    <row r="1801" spans="2:12" hidden="1" x14ac:dyDescent="0.3">
      <c r="B1801" s="7">
        <f t="shared" si="28"/>
        <v>1797</v>
      </c>
      <c r="C1801" s="1814" t="s">
        <v>4970</v>
      </c>
      <c r="D1801" s="18" t="s">
        <v>4971</v>
      </c>
      <c r="E1801" s="9">
        <v>43731</v>
      </c>
      <c r="F1801" s="1819">
        <v>534.99</v>
      </c>
      <c r="G1801" s="1814" t="s">
        <v>4972</v>
      </c>
      <c r="H1801" s="1814"/>
      <c r="I1801" s="1814"/>
      <c r="J1801" s="1814"/>
      <c r="K1801" s="1827"/>
      <c r="L1801" s="159" t="s">
        <v>5645</v>
      </c>
    </row>
    <row r="1802" spans="2:12" hidden="1" x14ac:dyDescent="0.3">
      <c r="B1802" s="7">
        <f t="shared" si="28"/>
        <v>1798</v>
      </c>
      <c r="C1802" s="1814" t="s">
        <v>4974</v>
      </c>
      <c r="D1802" s="18" t="s">
        <v>4959</v>
      </c>
      <c r="E1802" s="9">
        <v>43735</v>
      </c>
      <c r="F1802" s="1819">
        <v>855.8</v>
      </c>
      <c r="G1802" s="1814" t="s">
        <v>4967</v>
      </c>
      <c r="H1802" s="1814"/>
      <c r="I1802" s="1814"/>
      <c r="J1802" s="1814"/>
      <c r="K1802" s="1827"/>
      <c r="L1802" s="159" t="s">
        <v>5645</v>
      </c>
    </row>
    <row r="1803" spans="2:12" hidden="1" x14ac:dyDescent="0.3">
      <c r="B1803" s="7">
        <f t="shared" si="28"/>
        <v>1799</v>
      </c>
      <c r="C1803" s="1814" t="s">
        <v>4975</v>
      </c>
      <c r="D1803" s="18" t="s">
        <v>4977</v>
      </c>
      <c r="E1803" s="9">
        <v>43735</v>
      </c>
      <c r="F1803" s="1819">
        <v>123.8</v>
      </c>
      <c r="G1803" s="1814"/>
      <c r="H1803" s="1814"/>
      <c r="I1803" s="1814"/>
      <c r="J1803" s="1814"/>
      <c r="K1803" s="1827"/>
      <c r="L1803" s="159" t="s">
        <v>5645</v>
      </c>
    </row>
    <row r="1804" spans="2:12" hidden="1" x14ac:dyDescent="0.3">
      <c r="B1804" s="7">
        <f t="shared" si="28"/>
        <v>1800</v>
      </c>
      <c r="C1804" s="1814" t="s">
        <v>4976</v>
      </c>
      <c r="D1804" s="18" t="s">
        <v>4977</v>
      </c>
      <c r="E1804" s="9">
        <v>43735</v>
      </c>
      <c r="F1804" s="1819">
        <v>123.8</v>
      </c>
      <c r="G1804" s="1814"/>
      <c r="H1804" s="1814"/>
      <c r="I1804" s="1814"/>
      <c r="J1804" s="1814"/>
      <c r="K1804" s="1827"/>
      <c r="L1804" s="159" t="s">
        <v>5645</v>
      </c>
    </row>
    <row r="1805" spans="2:12" hidden="1" x14ac:dyDescent="0.3">
      <c r="B1805" s="7">
        <f t="shared" si="28"/>
        <v>1801</v>
      </c>
      <c r="C1805" s="1814" t="s">
        <v>4978</v>
      </c>
      <c r="D1805" s="18" t="s">
        <v>4977</v>
      </c>
      <c r="E1805" s="9">
        <v>43735</v>
      </c>
      <c r="F1805" s="1819">
        <v>123.8</v>
      </c>
      <c r="G1805" s="1814"/>
      <c r="H1805" s="1814"/>
      <c r="I1805" s="1814"/>
      <c r="J1805" s="1814"/>
      <c r="K1805" s="1827"/>
      <c r="L1805" s="159" t="s">
        <v>5645</v>
      </c>
    </row>
    <row r="1806" spans="2:12" hidden="1" x14ac:dyDescent="0.3">
      <c r="B1806" s="7">
        <f t="shared" si="28"/>
        <v>1802</v>
      </c>
      <c r="C1806" s="1814" t="s">
        <v>4979</v>
      </c>
      <c r="D1806" s="18" t="s">
        <v>4977</v>
      </c>
      <c r="E1806" s="9">
        <v>43735</v>
      </c>
      <c r="F1806" s="1819">
        <v>123.8</v>
      </c>
      <c r="G1806" s="1814"/>
      <c r="H1806" s="1814"/>
      <c r="I1806" s="1814"/>
      <c r="J1806" s="1814"/>
      <c r="K1806" s="1827"/>
      <c r="L1806" s="159" t="s">
        <v>5645</v>
      </c>
    </row>
    <row r="1807" spans="2:12" hidden="1" x14ac:dyDescent="0.3">
      <c r="B1807" s="7">
        <f t="shared" si="28"/>
        <v>1803</v>
      </c>
      <c r="C1807" s="1814" t="s">
        <v>4982</v>
      </c>
      <c r="D1807" s="18" t="s">
        <v>4958</v>
      </c>
      <c r="E1807" s="9">
        <v>43735</v>
      </c>
      <c r="F1807" s="1819">
        <v>239.6</v>
      </c>
      <c r="G1807" s="1814" t="s">
        <v>4980</v>
      </c>
      <c r="H1807" s="1814"/>
      <c r="I1807" s="1814"/>
      <c r="J1807" s="1814"/>
      <c r="K1807" s="1827"/>
      <c r="L1807" s="159" t="s">
        <v>5645</v>
      </c>
    </row>
    <row r="1808" spans="2:12" ht="48" hidden="1" x14ac:dyDescent="0.3">
      <c r="B1808" s="7">
        <f t="shared" si="28"/>
        <v>1804</v>
      </c>
      <c r="C1808" s="1814" t="s">
        <v>4983</v>
      </c>
      <c r="D1808" s="20" t="s">
        <v>4981</v>
      </c>
      <c r="E1808" s="9">
        <v>43735</v>
      </c>
      <c r="F1808" s="1819">
        <v>342</v>
      </c>
      <c r="G1808" s="1814"/>
      <c r="H1808" s="1814"/>
      <c r="I1808" s="1814"/>
      <c r="J1808" s="1814"/>
      <c r="K1808" s="1827"/>
      <c r="L1808" s="159" t="s">
        <v>5645</v>
      </c>
    </row>
    <row r="1809" spans="2:12" ht="26.4" hidden="1" x14ac:dyDescent="0.3">
      <c r="B1809" s="7">
        <f t="shared" si="28"/>
        <v>1805</v>
      </c>
      <c r="C1809" s="7" t="s">
        <v>5403</v>
      </c>
      <c r="D1809" s="1799" t="s">
        <v>5411</v>
      </c>
      <c r="E1809" s="1114">
        <v>43732</v>
      </c>
      <c r="F1809" s="107">
        <v>28250</v>
      </c>
      <c r="G1809" s="7" t="s">
        <v>5404</v>
      </c>
      <c r="H1809" s="7"/>
      <c r="I1809" s="1814"/>
      <c r="J1809" s="1814"/>
      <c r="K1809" s="2045" t="s">
        <v>5415</v>
      </c>
      <c r="L1809" s="159" t="s">
        <v>5645</v>
      </c>
    </row>
    <row r="1810" spans="2:12" ht="26.4" hidden="1" x14ac:dyDescent="0.3">
      <c r="B1810" s="7">
        <f t="shared" si="28"/>
        <v>1806</v>
      </c>
      <c r="C1810" s="7" t="s">
        <v>5405</v>
      </c>
      <c r="D1810" s="1799" t="s">
        <v>5410</v>
      </c>
      <c r="E1810" s="1114">
        <v>43732</v>
      </c>
      <c r="F1810" s="107">
        <v>56500</v>
      </c>
      <c r="G1810" s="7" t="s">
        <v>5406</v>
      </c>
      <c r="H1810" s="7"/>
      <c r="I1810" s="1814"/>
      <c r="J1810" s="1814"/>
      <c r="K1810" s="2046"/>
      <c r="L1810" s="159" t="s">
        <v>5645</v>
      </c>
    </row>
    <row r="1811" spans="2:12" ht="26.4" hidden="1" x14ac:dyDescent="0.3">
      <c r="B1811" s="7">
        <f t="shared" si="28"/>
        <v>1807</v>
      </c>
      <c r="C1811" s="7" t="s">
        <v>5407</v>
      </c>
      <c r="D1811" s="1799" t="s">
        <v>5412</v>
      </c>
      <c r="E1811" s="1114">
        <v>43732</v>
      </c>
      <c r="F1811" s="107">
        <v>28250</v>
      </c>
      <c r="G1811" s="7" t="s">
        <v>5406</v>
      </c>
      <c r="H1811" s="7"/>
      <c r="I1811" s="1814"/>
      <c r="J1811" s="1814"/>
      <c r="K1811" s="2046"/>
      <c r="L1811" s="159" t="s">
        <v>5645</v>
      </c>
    </row>
    <row r="1812" spans="2:12" ht="26.4" hidden="1" x14ac:dyDescent="0.3">
      <c r="B1812" s="7">
        <f t="shared" si="28"/>
        <v>1808</v>
      </c>
      <c r="C1812" s="7" t="s">
        <v>5408</v>
      </c>
      <c r="D1812" s="1799" t="s">
        <v>5413</v>
      </c>
      <c r="E1812" s="1114">
        <v>43716</v>
      </c>
      <c r="F1812" s="107">
        <v>56500</v>
      </c>
      <c r="G1812" s="7" t="s">
        <v>5406</v>
      </c>
      <c r="H1812" s="7"/>
      <c r="I1812" s="1814"/>
      <c r="J1812" s="1814"/>
      <c r="K1812" s="2046"/>
      <c r="L1812" s="159" t="s">
        <v>5645</v>
      </c>
    </row>
    <row r="1813" spans="2:12" ht="26.4" hidden="1" x14ac:dyDescent="0.3">
      <c r="B1813" s="7">
        <f t="shared" si="28"/>
        <v>1809</v>
      </c>
      <c r="C1813" s="7" t="s">
        <v>5409</v>
      </c>
      <c r="D1813" s="1799" t="s">
        <v>5414</v>
      </c>
      <c r="E1813" s="1114">
        <v>43716</v>
      </c>
      <c r="F1813" s="107">
        <v>56500</v>
      </c>
      <c r="G1813" s="7" t="s">
        <v>5406</v>
      </c>
      <c r="H1813" s="7"/>
      <c r="I1813" s="1814"/>
      <c r="J1813" s="1814"/>
      <c r="K1813" s="2047"/>
      <c r="L1813" s="159" t="s">
        <v>5645</v>
      </c>
    </row>
    <row r="1814" spans="2:12" ht="26.4" hidden="1" x14ac:dyDescent="0.3">
      <c r="B1814" s="7">
        <f t="shared" si="28"/>
        <v>1810</v>
      </c>
      <c r="C1814" s="99" t="s">
        <v>1164</v>
      </c>
      <c r="D1814" s="20" t="s">
        <v>3041</v>
      </c>
      <c r="E1814" s="1812">
        <v>42447</v>
      </c>
      <c r="F1814" s="1829">
        <v>6272.63</v>
      </c>
      <c r="G1814" s="1829"/>
      <c r="H1814" s="119"/>
      <c r="I1814" s="1814"/>
      <c r="J1814" s="1814" t="s">
        <v>70</v>
      </c>
      <c r="K1814" s="84" t="s">
        <v>5416</v>
      </c>
      <c r="L1814" s="159" t="s">
        <v>5645</v>
      </c>
    </row>
    <row r="1815" spans="2:12" hidden="1" x14ac:dyDescent="0.3">
      <c r="B1815" s="7">
        <f t="shared" si="28"/>
        <v>1811</v>
      </c>
      <c r="C1815" s="99" t="s">
        <v>1168</v>
      </c>
      <c r="D1815" s="20" t="s">
        <v>1101</v>
      </c>
      <c r="E1815" s="1812">
        <v>42447</v>
      </c>
      <c r="F1815" s="1829">
        <v>328.99</v>
      </c>
      <c r="G1815" s="1829"/>
      <c r="H1815" s="51"/>
      <c r="I1815" s="1814"/>
      <c r="J1815" s="1814"/>
      <c r="K1815" s="1835" t="s">
        <v>1108</v>
      </c>
      <c r="L1815" s="159" t="s">
        <v>5645</v>
      </c>
    </row>
    <row r="1816" spans="2:12" ht="26.4" hidden="1" x14ac:dyDescent="0.3">
      <c r="B1816" s="7">
        <f t="shared" si="28"/>
        <v>1812</v>
      </c>
      <c r="C1816" s="147" t="s">
        <v>1093</v>
      </c>
      <c r="D1816" s="122" t="s">
        <v>82</v>
      </c>
      <c r="E1816" s="1815"/>
      <c r="F1816" s="63"/>
      <c r="G1816" s="63"/>
      <c r="H1816" s="70" t="s">
        <v>1094</v>
      </c>
      <c r="I1816" s="7"/>
      <c r="J1816" s="7" t="s">
        <v>70</v>
      </c>
      <c r="K1816" s="1799" t="s">
        <v>1095</v>
      </c>
      <c r="L1816" s="159" t="s">
        <v>5646</v>
      </c>
    </row>
    <row r="1817" spans="2:12" s="1597" customFormat="1" ht="26.4" hidden="1" x14ac:dyDescent="0.3">
      <c r="B1817" s="7">
        <f t="shared" si="28"/>
        <v>1813</v>
      </c>
      <c r="C1817" s="1607" t="s">
        <v>235</v>
      </c>
      <c r="D1817" s="1604" t="s">
        <v>1042</v>
      </c>
      <c r="E1817" s="1605"/>
      <c r="F1817" s="1719"/>
      <c r="G1817" s="1719"/>
      <c r="H1817" s="1588"/>
      <c r="I1817" s="1588"/>
      <c r="J1817" s="1588" t="s">
        <v>540</v>
      </c>
      <c r="K1817" s="1802" t="s">
        <v>1086</v>
      </c>
      <c r="L1817" s="1881" t="s">
        <v>5647</v>
      </c>
    </row>
    <row r="1818" spans="2:12" s="1597" customFormat="1" hidden="1" x14ac:dyDescent="0.3">
      <c r="B1818" s="7">
        <f t="shared" si="28"/>
        <v>1814</v>
      </c>
      <c r="C1818" s="1607" t="s">
        <v>235</v>
      </c>
      <c r="D1818" s="1604" t="s">
        <v>4409</v>
      </c>
      <c r="E1818" s="1605"/>
      <c r="F1818" s="1719"/>
      <c r="G1818" s="1719"/>
      <c r="H1818" s="1588"/>
      <c r="I1818" s="1588"/>
      <c r="J1818" s="1588"/>
      <c r="K1818" s="1802"/>
      <c r="L1818" s="1881" t="s">
        <v>5647</v>
      </c>
    </row>
    <row r="1819" spans="2:12" hidden="1" x14ac:dyDescent="0.3">
      <c r="B1819" s="7">
        <f t="shared" si="28"/>
        <v>1815</v>
      </c>
      <c r="C1819" s="116" t="s">
        <v>5475</v>
      </c>
      <c r="D1819" s="122" t="s">
        <v>5470</v>
      </c>
      <c r="E1819" s="1815">
        <v>44740</v>
      </c>
      <c r="F1819" s="670">
        <v>203.31</v>
      </c>
      <c r="G1819" s="63" t="s">
        <v>5471</v>
      </c>
      <c r="H1819" s="95" t="s">
        <v>5472</v>
      </c>
      <c r="I1819" s="7"/>
      <c r="J1819" s="7" t="s">
        <v>70</v>
      </c>
      <c r="K1819" s="917" t="s">
        <v>5473</v>
      </c>
      <c r="L1819" s="159" t="s">
        <v>5647</v>
      </c>
    </row>
    <row r="1820" spans="2:12" hidden="1" x14ac:dyDescent="0.3">
      <c r="B1820" s="7">
        <f t="shared" si="28"/>
        <v>1816</v>
      </c>
      <c r="C1820" s="119" t="s">
        <v>1082</v>
      </c>
      <c r="D1820" s="20" t="s">
        <v>1083</v>
      </c>
      <c r="E1820" s="1830">
        <v>43019</v>
      </c>
      <c r="F1820" s="43">
        <v>258.14999999999998</v>
      </c>
      <c r="G1820" s="43" t="s">
        <v>886</v>
      </c>
      <c r="H1820" s="119" t="s">
        <v>1085</v>
      </c>
      <c r="I1820" s="7"/>
      <c r="J1820" s="7"/>
      <c r="K1820" s="1799"/>
      <c r="L1820" s="159" t="s">
        <v>5647</v>
      </c>
    </row>
    <row r="1821" spans="2:12" s="1597" customFormat="1" hidden="1" x14ac:dyDescent="0.3">
      <c r="B1821" s="7">
        <f t="shared" si="28"/>
        <v>1817</v>
      </c>
      <c r="C1821" s="1607" t="s">
        <v>4359</v>
      </c>
      <c r="D1821" s="1604" t="s">
        <v>88</v>
      </c>
      <c r="E1821" s="1752"/>
      <c r="F1821" s="1719"/>
      <c r="G1821" s="1719" t="s">
        <v>889</v>
      </c>
      <c r="H1821" s="1607"/>
      <c r="I1821" s="1588"/>
      <c r="J1821" s="1588" t="s">
        <v>70</v>
      </c>
      <c r="K1821" s="1802" t="s">
        <v>4900</v>
      </c>
      <c r="L1821" s="1881" t="s">
        <v>5647</v>
      </c>
    </row>
    <row r="1822" spans="2:12" hidden="1" x14ac:dyDescent="0.3">
      <c r="B1822" s="7">
        <f t="shared" si="28"/>
        <v>1818</v>
      </c>
      <c r="C1822" s="119" t="s">
        <v>1429</v>
      </c>
      <c r="D1822" s="20" t="s">
        <v>82</v>
      </c>
      <c r="E1822" s="1830"/>
      <c r="F1822" s="43"/>
      <c r="G1822" s="43" t="s">
        <v>1522</v>
      </c>
      <c r="H1822" s="119"/>
      <c r="I1822" s="7"/>
      <c r="J1822" s="7" t="s">
        <v>540</v>
      </c>
      <c r="K1822" s="1799" t="s">
        <v>4341</v>
      </c>
      <c r="L1822" s="159" t="s">
        <v>5647</v>
      </c>
    </row>
    <row r="1823" spans="2:12" hidden="1" x14ac:dyDescent="0.3">
      <c r="B1823" s="7">
        <f t="shared" si="28"/>
        <v>1819</v>
      </c>
      <c r="C1823" s="119" t="s">
        <v>2132</v>
      </c>
      <c r="D1823" s="18" t="s">
        <v>79</v>
      </c>
      <c r="E1823" s="273"/>
      <c r="F1823" s="335"/>
      <c r="G1823" s="335" t="s">
        <v>889</v>
      </c>
      <c r="H1823" s="119"/>
      <c r="I1823" s="7"/>
      <c r="J1823" s="7" t="s">
        <v>540</v>
      </c>
      <c r="K1823" s="1799" t="s">
        <v>4341</v>
      </c>
      <c r="L1823" s="159" t="s">
        <v>5647</v>
      </c>
    </row>
    <row r="1824" spans="2:12" ht="24" hidden="1" x14ac:dyDescent="0.3">
      <c r="B1824" s="7">
        <f t="shared" si="28"/>
        <v>1820</v>
      </c>
      <c r="C1824" s="119" t="s">
        <v>4115</v>
      </c>
      <c r="D1824" s="18" t="s">
        <v>4116</v>
      </c>
      <c r="E1824" s="1830">
        <v>44015</v>
      </c>
      <c r="F1824" s="335">
        <v>425</v>
      </c>
      <c r="G1824" s="335"/>
      <c r="H1824" s="99" t="s">
        <v>4117</v>
      </c>
      <c r="I1824" s="7"/>
      <c r="J1824" s="7"/>
      <c r="K1824" s="56" t="s">
        <v>4948</v>
      </c>
      <c r="L1824" s="159" t="s">
        <v>5647</v>
      </c>
    </row>
    <row r="1825" spans="2:12" hidden="1" x14ac:dyDescent="0.3">
      <c r="B1825" s="7">
        <f t="shared" si="28"/>
        <v>1821</v>
      </c>
      <c r="C1825" s="99" t="s">
        <v>1050</v>
      </c>
      <c r="D1825" s="20" t="s">
        <v>1051</v>
      </c>
      <c r="E1825" s="99" t="s">
        <v>1052</v>
      </c>
      <c r="F1825" s="1829">
        <v>372.9</v>
      </c>
      <c r="G1825" s="1829"/>
      <c r="H1825" s="119"/>
      <c r="I1825" s="1814"/>
      <c r="J1825" s="1814"/>
      <c r="K1825" s="1827"/>
      <c r="L1825" s="159" t="s">
        <v>5647</v>
      </c>
    </row>
    <row r="1826" spans="2:12" hidden="1" x14ac:dyDescent="0.3">
      <c r="B1826" s="7">
        <f t="shared" si="28"/>
        <v>1822</v>
      </c>
      <c r="C1826" s="99" t="s">
        <v>1053</v>
      </c>
      <c r="D1826" s="20" t="s">
        <v>996</v>
      </c>
      <c r="E1826" s="99" t="s">
        <v>1049</v>
      </c>
      <c r="F1826" s="1829">
        <v>0</v>
      </c>
      <c r="G1826" s="1829"/>
      <c r="H1826" s="119"/>
      <c r="I1826" s="1814"/>
      <c r="J1826" s="1814"/>
      <c r="K1826" s="1827"/>
      <c r="L1826" s="159" t="s">
        <v>5647</v>
      </c>
    </row>
    <row r="1827" spans="2:12" hidden="1" x14ac:dyDescent="0.3">
      <c r="B1827" s="7">
        <f t="shared" si="28"/>
        <v>1823</v>
      </c>
      <c r="C1827" s="119" t="s">
        <v>1054</v>
      </c>
      <c r="D1827" s="20" t="s">
        <v>1051</v>
      </c>
      <c r="E1827" s="1830">
        <v>40962</v>
      </c>
      <c r="F1827" s="43">
        <v>275.5</v>
      </c>
      <c r="G1827" s="43"/>
      <c r="H1827" s="119"/>
      <c r="I1827" s="1814"/>
      <c r="J1827" s="1814"/>
      <c r="K1827" s="1827"/>
      <c r="L1827" s="159" t="s">
        <v>5647</v>
      </c>
    </row>
    <row r="1828" spans="2:12" hidden="1" x14ac:dyDescent="0.3">
      <c r="B1828" s="7">
        <f t="shared" si="28"/>
        <v>1824</v>
      </c>
      <c r="C1828" s="119" t="s">
        <v>1055</v>
      </c>
      <c r="D1828" s="18" t="s">
        <v>1056</v>
      </c>
      <c r="E1828" s="1830">
        <v>40962</v>
      </c>
      <c r="F1828" s="43">
        <v>235</v>
      </c>
      <c r="G1828" s="43"/>
      <c r="H1828" s="119"/>
      <c r="I1828" s="1814"/>
      <c r="J1828" s="1814"/>
      <c r="K1828" s="1827"/>
      <c r="L1828" s="159" t="s">
        <v>5647</v>
      </c>
    </row>
    <row r="1829" spans="2:12" hidden="1" x14ac:dyDescent="0.3">
      <c r="B1829" s="7">
        <f t="shared" si="28"/>
        <v>1825</v>
      </c>
      <c r="C1829" s="119" t="s">
        <v>1057</v>
      </c>
      <c r="D1829" s="18" t="s">
        <v>1025</v>
      </c>
      <c r="E1829" s="1830">
        <v>40962</v>
      </c>
      <c r="F1829" s="43">
        <v>89.5</v>
      </c>
      <c r="G1829" s="43"/>
      <c r="H1829" s="119"/>
      <c r="I1829" s="1814"/>
      <c r="J1829" s="1814"/>
      <c r="K1829" s="1827"/>
      <c r="L1829" s="159" t="s">
        <v>5647</v>
      </c>
    </row>
    <row r="1830" spans="2:12" hidden="1" x14ac:dyDescent="0.3">
      <c r="B1830" s="7">
        <f t="shared" si="28"/>
        <v>1826</v>
      </c>
      <c r="C1830" s="99" t="s">
        <v>1058</v>
      </c>
      <c r="D1830" s="20" t="s">
        <v>1059</v>
      </c>
      <c r="E1830" s="99" t="s">
        <v>1049</v>
      </c>
      <c r="F1830" s="1829">
        <v>0</v>
      </c>
      <c r="G1830" s="1829"/>
      <c r="H1830" s="336"/>
      <c r="I1830" s="1814"/>
      <c r="J1830" s="1814"/>
      <c r="K1830" s="1827"/>
      <c r="L1830" s="159" t="s">
        <v>5647</v>
      </c>
    </row>
    <row r="1831" spans="2:12" hidden="1" x14ac:dyDescent="0.3">
      <c r="B1831" s="7">
        <f t="shared" si="28"/>
        <v>1827</v>
      </c>
      <c r="C1831" s="99" t="s">
        <v>1060</v>
      </c>
      <c r="D1831" s="20" t="s">
        <v>1061</v>
      </c>
      <c r="E1831" s="99" t="s">
        <v>1062</v>
      </c>
      <c r="F1831" s="1829">
        <v>3588.56</v>
      </c>
      <c r="G1831" s="1829"/>
      <c r="H1831" s="337"/>
      <c r="I1831" s="1814"/>
      <c r="J1831" s="1814"/>
      <c r="K1831" s="1827"/>
      <c r="L1831" s="159" t="s">
        <v>5647</v>
      </c>
    </row>
    <row r="1832" spans="2:12" hidden="1" x14ac:dyDescent="0.3">
      <c r="B1832" s="7">
        <f t="shared" si="28"/>
        <v>1828</v>
      </c>
      <c r="C1832" s="99" t="s">
        <v>1063</v>
      </c>
      <c r="D1832" s="20" t="s">
        <v>1064</v>
      </c>
      <c r="E1832" s="99" t="s">
        <v>1065</v>
      </c>
      <c r="F1832" s="1829">
        <v>283.5</v>
      </c>
      <c r="G1832" s="1829"/>
      <c r="H1832" s="337"/>
      <c r="I1832" s="1814"/>
      <c r="J1832" s="1814"/>
      <c r="K1832" s="1827"/>
      <c r="L1832" s="159" t="s">
        <v>5647</v>
      </c>
    </row>
    <row r="1833" spans="2:12" hidden="1" x14ac:dyDescent="0.3">
      <c r="B1833" s="7">
        <f t="shared" si="28"/>
        <v>1829</v>
      </c>
      <c r="C1833" s="99" t="s">
        <v>1066</v>
      </c>
      <c r="D1833" s="20" t="s">
        <v>1067</v>
      </c>
      <c r="E1833" s="99" t="s">
        <v>1062</v>
      </c>
      <c r="F1833" s="1829">
        <v>2837.7</v>
      </c>
      <c r="G1833" s="1829"/>
      <c r="H1833" s="337"/>
      <c r="I1833" s="1814"/>
      <c r="J1833" s="1814"/>
      <c r="K1833" s="1827"/>
      <c r="L1833" s="159" t="s">
        <v>5647</v>
      </c>
    </row>
    <row r="1834" spans="2:12" hidden="1" x14ac:dyDescent="0.3">
      <c r="B1834" s="7">
        <f t="shared" si="28"/>
        <v>1830</v>
      </c>
      <c r="C1834" s="99" t="s">
        <v>1068</v>
      </c>
      <c r="D1834" s="20" t="s">
        <v>1067</v>
      </c>
      <c r="E1834" s="99" t="s">
        <v>1069</v>
      </c>
      <c r="F1834" s="1829">
        <v>0</v>
      </c>
      <c r="G1834" s="1829"/>
      <c r="H1834" s="337"/>
      <c r="I1834" s="1814"/>
      <c r="J1834" s="1814"/>
      <c r="K1834" s="1827"/>
      <c r="L1834" s="159" t="s">
        <v>5647</v>
      </c>
    </row>
    <row r="1835" spans="2:12" hidden="1" x14ac:dyDescent="0.3">
      <c r="B1835" s="7">
        <f t="shared" si="28"/>
        <v>1831</v>
      </c>
      <c r="C1835" s="119" t="s">
        <v>1070</v>
      </c>
      <c r="D1835" s="20" t="s">
        <v>1071</v>
      </c>
      <c r="E1835" s="1830">
        <v>40962</v>
      </c>
      <c r="F1835" s="43">
        <v>240.5</v>
      </c>
      <c r="G1835" s="43"/>
      <c r="H1835" s="337"/>
      <c r="I1835" s="1814"/>
      <c r="J1835" s="1814"/>
      <c r="K1835" s="1827"/>
      <c r="L1835" s="159" t="s">
        <v>5647</v>
      </c>
    </row>
    <row r="1836" spans="2:12" hidden="1" x14ac:dyDescent="0.3">
      <c r="B1836" s="7">
        <f t="shared" si="28"/>
        <v>1832</v>
      </c>
      <c r="C1836" s="119" t="s">
        <v>1072</v>
      </c>
      <c r="D1836" s="18" t="s">
        <v>1073</v>
      </c>
      <c r="E1836" s="1830">
        <v>40962</v>
      </c>
      <c r="F1836" s="43">
        <v>85</v>
      </c>
      <c r="G1836" s="43"/>
      <c r="H1836" s="337"/>
      <c r="I1836" s="1814"/>
      <c r="J1836" s="1814"/>
      <c r="K1836" s="1827"/>
      <c r="L1836" s="159" t="s">
        <v>5647</v>
      </c>
    </row>
    <row r="1837" spans="2:12" hidden="1" x14ac:dyDescent="0.3">
      <c r="B1837" s="7">
        <f t="shared" si="28"/>
        <v>1833</v>
      </c>
      <c r="C1837" s="119" t="s">
        <v>1074</v>
      </c>
      <c r="D1837" s="18" t="s">
        <v>1064</v>
      </c>
      <c r="E1837" s="1830">
        <v>40862</v>
      </c>
      <c r="F1837" s="43">
        <v>250</v>
      </c>
      <c r="G1837" s="43"/>
      <c r="H1837" s="337"/>
      <c r="I1837" s="1814"/>
      <c r="J1837" s="1814"/>
      <c r="K1837" s="1827"/>
      <c r="L1837" s="159" t="s">
        <v>5647</v>
      </c>
    </row>
    <row r="1838" spans="2:12" hidden="1" x14ac:dyDescent="0.3">
      <c r="B1838" s="7">
        <f t="shared" si="28"/>
        <v>1834</v>
      </c>
      <c r="C1838" s="119" t="s">
        <v>1075</v>
      </c>
      <c r="D1838" s="18" t="s">
        <v>1076</v>
      </c>
      <c r="E1838" s="1830">
        <v>40830</v>
      </c>
      <c r="F1838" s="43">
        <v>35</v>
      </c>
      <c r="G1838" s="43"/>
      <c r="H1838" s="338"/>
      <c r="I1838" s="1814"/>
      <c r="J1838" s="1814"/>
      <c r="K1838" s="1827"/>
      <c r="L1838" s="159" t="s">
        <v>5647</v>
      </c>
    </row>
    <row r="1839" spans="2:12" hidden="1" x14ac:dyDescent="0.3">
      <c r="B1839" s="7">
        <f t="shared" si="28"/>
        <v>1835</v>
      </c>
      <c r="C1839" s="119" t="s">
        <v>1077</v>
      </c>
      <c r="D1839" s="18" t="s">
        <v>1076</v>
      </c>
      <c r="E1839" s="1830">
        <v>40830</v>
      </c>
      <c r="F1839" s="43">
        <v>35</v>
      </c>
      <c r="G1839" s="43"/>
      <c r="H1839" s="338"/>
      <c r="I1839" s="1814"/>
      <c r="J1839" s="1814"/>
      <c r="K1839" s="1827"/>
      <c r="L1839" s="159" t="s">
        <v>5647</v>
      </c>
    </row>
    <row r="1840" spans="2:12" hidden="1" x14ac:dyDescent="0.3">
      <c r="B1840" s="7">
        <f t="shared" si="28"/>
        <v>1836</v>
      </c>
      <c r="C1840" s="119" t="s">
        <v>1078</v>
      </c>
      <c r="D1840" s="18" t="s">
        <v>1076</v>
      </c>
      <c r="E1840" s="1830">
        <v>40830</v>
      </c>
      <c r="F1840" s="43">
        <v>35</v>
      </c>
      <c r="G1840" s="43"/>
      <c r="H1840" s="338"/>
      <c r="I1840" s="1814"/>
      <c r="J1840" s="1814"/>
      <c r="K1840" s="1827"/>
      <c r="L1840" s="159" t="s">
        <v>5647</v>
      </c>
    </row>
    <row r="1841" spans="2:12" hidden="1" x14ac:dyDescent="0.3">
      <c r="B1841" s="7">
        <f t="shared" si="28"/>
        <v>1837</v>
      </c>
      <c r="C1841" s="119" t="s">
        <v>1079</v>
      </c>
      <c r="D1841" s="18" t="s">
        <v>1076</v>
      </c>
      <c r="E1841" s="1830">
        <v>40830</v>
      </c>
      <c r="F1841" s="43">
        <v>35</v>
      </c>
      <c r="G1841" s="43"/>
      <c r="H1841" s="338"/>
      <c r="I1841" s="1814"/>
      <c r="J1841" s="1814"/>
      <c r="K1841" s="1827"/>
      <c r="L1841" s="159" t="s">
        <v>5647</v>
      </c>
    </row>
    <row r="1842" spans="2:12" hidden="1" x14ac:dyDescent="0.3">
      <c r="B1842" s="7">
        <f t="shared" si="28"/>
        <v>1838</v>
      </c>
      <c r="C1842" s="99" t="s">
        <v>1080</v>
      </c>
      <c r="D1842" s="20" t="s">
        <v>1081</v>
      </c>
      <c r="E1842" s="99" t="s">
        <v>1049</v>
      </c>
      <c r="F1842" s="1829">
        <v>0</v>
      </c>
      <c r="G1842" s="1829"/>
      <c r="H1842" s="320"/>
      <c r="I1842" s="67"/>
      <c r="J1842" s="67"/>
      <c r="K1842" s="1837"/>
      <c r="L1842" s="159" t="s">
        <v>5647</v>
      </c>
    </row>
    <row r="1843" spans="2:12" hidden="1" x14ac:dyDescent="0.3">
      <c r="B1843" s="7">
        <f t="shared" si="28"/>
        <v>1839</v>
      </c>
      <c r="C1843" s="119" t="s">
        <v>1084</v>
      </c>
      <c r="D1843" s="18" t="s">
        <v>55</v>
      </c>
      <c r="E1843" s="1830">
        <v>43019</v>
      </c>
      <c r="F1843" s="43">
        <v>35</v>
      </c>
      <c r="G1843" s="43" t="s">
        <v>172</v>
      </c>
      <c r="H1843" s="119"/>
      <c r="I1843" s="7"/>
      <c r="J1843" s="7"/>
      <c r="K1843" s="1799"/>
      <c r="L1843" s="159" t="s">
        <v>5647</v>
      </c>
    </row>
    <row r="1844" spans="2:12" hidden="1" x14ac:dyDescent="0.3">
      <c r="B1844" s="7">
        <f t="shared" si="28"/>
        <v>1840</v>
      </c>
      <c r="C1844" s="113" t="s">
        <v>3330</v>
      </c>
      <c r="D1844" s="170" t="s">
        <v>4578</v>
      </c>
      <c r="E1844" s="113" t="s">
        <v>244</v>
      </c>
      <c r="F1844" s="395">
        <v>55</v>
      </c>
      <c r="G1844" s="229"/>
      <c r="H1844" s="121"/>
      <c r="I1844" s="86"/>
      <c r="J1844" s="7" t="s">
        <v>70</v>
      </c>
      <c r="K1844" s="917"/>
      <c r="L1844" s="159" t="s">
        <v>5648</v>
      </c>
    </row>
    <row r="1845" spans="2:12" hidden="1" x14ac:dyDescent="0.3">
      <c r="B1845" s="7">
        <f t="shared" si="28"/>
        <v>1841</v>
      </c>
      <c r="C1845" s="113" t="s">
        <v>3331</v>
      </c>
      <c r="D1845" s="170" t="s">
        <v>17</v>
      </c>
      <c r="E1845" s="113" t="s">
        <v>244</v>
      </c>
      <c r="F1845" s="395">
        <v>110</v>
      </c>
      <c r="G1845" s="229"/>
      <c r="H1845" s="121"/>
      <c r="I1845" s="86"/>
      <c r="J1845" s="7" t="s">
        <v>70</v>
      </c>
      <c r="K1845" s="917"/>
      <c r="L1845" s="159" t="s">
        <v>5648</v>
      </c>
    </row>
    <row r="1846" spans="2:12" hidden="1" x14ac:dyDescent="0.3">
      <c r="B1846" s="7">
        <f t="shared" si="28"/>
        <v>1842</v>
      </c>
      <c r="C1846" s="113" t="s">
        <v>3332</v>
      </c>
      <c r="D1846" s="170" t="s">
        <v>15</v>
      </c>
      <c r="E1846" s="113" t="s">
        <v>244</v>
      </c>
      <c r="F1846" s="395">
        <v>40</v>
      </c>
      <c r="G1846" s="229"/>
      <c r="H1846" s="121"/>
      <c r="I1846" s="86"/>
      <c r="J1846" s="7" t="s">
        <v>70</v>
      </c>
      <c r="K1846" s="917" t="s">
        <v>4738</v>
      </c>
      <c r="L1846" s="159" t="s">
        <v>5648</v>
      </c>
    </row>
    <row r="1847" spans="2:12" hidden="1" x14ac:dyDescent="0.3">
      <c r="B1847" s="7">
        <f t="shared" si="28"/>
        <v>1843</v>
      </c>
      <c r="C1847" s="113" t="s">
        <v>3333</v>
      </c>
      <c r="D1847" s="170" t="s">
        <v>15</v>
      </c>
      <c r="E1847" s="113" t="s">
        <v>244</v>
      </c>
      <c r="F1847" s="395">
        <v>30</v>
      </c>
      <c r="G1847" s="229"/>
      <c r="H1847" s="121"/>
      <c r="I1847" s="86"/>
      <c r="J1847" s="7" t="s">
        <v>70</v>
      </c>
      <c r="K1847" s="917" t="s">
        <v>4737</v>
      </c>
      <c r="L1847" s="159" t="s">
        <v>5648</v>
      </c>
    </row>
    <row r="1848" spans="2:12" hidden="1" x14ac:dyDescent="0.3">
      <c r="B1848" s="7">
        <f t="shared" si="28"/>
        <v>1844</v>
      </c>
      <c r="C1848" s="113" t="s">
        <v>3334</v>
      </c>
      <c r="D1848" s="170" t="s">
        <v>1446</v>
      </c>
      <c r="E1848" s="113" t="s">
        <v>244</v>
      </c>
      <c r="F1848" s="395">
        <v>180</v>
      </c>
      <c r="G1848" s="229"/>
      <c r="H1848" s="121"/>
      <c r="I1848" s="86"/>
      <c r="J1848" s="7" t="s">
        <v>70</v>
      </c>
      <c r="K1848" s="917" t="s">
        <v>4735</v>
      </c>
      <c r="L1848" s="159" t="s">
        <v>5648</v>
      </c>
    </row>
    <row r="1849" spans="2:12" hidden="1" x14ac:dyDescent="0.3">
      <c r="B1849" s="7">
        <f t="shared" si="28"/>
        <v>1845</v>
      </c>
      <c r="C1849" s="113" t="s">
        <v>3335</v>
      </c>
      <c r="D1849" s="170" t="s">
        <v>15</v>
      </c>
      <c r="E1849" s="113" t="s">
        <v>244</v>
      </c>
      <c r="F1849" s="395">
        <v>40</v>
      </c>
      <c r="G1849" s="229"/>
      <c r="H1849" s="121"/>
      <c r="I1849" s="86"/>
      <c r="J1849" s="7" t="s">
        <v>70</v>
      </c>
      <c r="K1849" s="917" t="s">
        <v>4736</v>
      </c>
      <c r="L1849" s="159" t="s">
        <v>5648</v>
      </c>
    </row>
    <row r="1850" spans="2:12" hidden="1" x14ac:dyDescent="0.3">
      <c r="B1850" s="7">
        <f t="shared" si="28"/>
        <v>1846</v>
      </c>
      <c r="C1850" s="113" t="s">
        <v>3336</v>
      </c>
      <c r="D1850" s="170" t="s">
        <v>3341</v>
      </c>
      <c r="E1850" s="192">
        <v>40695</v>
      </c>
      <c r="F1850" s="395">
        <v>61</v>
      </c>
      <c r="G1850" s="229"/>
      <c r="H1850" s="121"/>
      <c r="I1850" s="86"/>
      <c r="J1850" s="7" t="s">
        <v>70</v>
      </c>
      <c r="K1850" s="917" t="s">
        <v>4736</v>
      </c>
      <c r="L1850" s="159" t="s">
        <v>5648</v>
      </c>
    </row>
    <row r="1851" spans="2:12" hidden="1" x14ac:dyDescent="0.3">
      <c r="B1851" s="7">
        <f t="shared" si="28"/>
        <v>1847</v>
      </c>
      <c r="C1851" s="113" t="s">
        <v>3337</v>
      </c>
      <c r="D1851" s="170" t="s">
        <v>3342</v>
      </c>
      <c r="E1851" s="192">
        <v>40695</v>
      </c>
      <c r="F1851" s="395">
        <v>153.94999999999999</v>
      </c>
      <c r="G1851" s="229"/>
      <c r="H1851" s="121"/>
      <c r="I1851" s="86"/>
      <c r="J1851" s="7" t="s">
        <v>70</v>
      </c>
      <c r="K1851" s="917" t="s">
        <v>4738</v>
      </c>
      <c r="L1851" s="159" t="s">
        <v>5648</v>
      </c>
    </row>
    <row r="1852" spans="2:12" hidden="1" x14ac:dyDescent="0.3">
      <c r="B1852" s="7">
        <f t="shared" si="28"/>
        <v>1848</v>
      </c>
      <c r="C1852" s="109" t="s">
        <v>3339</v>
      </c>
      <c r="D1852" s="112" t="s">
        <v>4739</v>
      </c>
      <c r="E1852" s="1803">
        <v>41338</v>
      </c>
      <c r="F1852" s="45">
        <v>70</v>
      </c>
      <c r="G1852" s="229"/>
      <c r="H1852" s="121"/>
      <c r="I1852" s="86"/>
      <c r="J1852" s="7"/>
      <c r="K1852" s="113" t="s">
        <v>3343</v>
      </c>
      <c r="L1852" s="159" t="s">
        <v>5648</v>
      </c>
    </row>
    <row r="1853" spans="2:12" hidden="1" x14ac:dyDescent="0.3">
      <c r="B1853" s="7">
        <f t="shared" si="28"/>
        <v>1849</v>
      </c>
      <c r="C1853" s="109" t="s">
        <v>3340</v>
      </c>
      <c r="D1853" s="112" t="s">
        <v>83</v>
      </c>
      <c r="E1853" s="1803">
        <v>41338</v>
      </c>
      <c r="F1853" s="45">
        <v>70</v>
      </c>
      <c r="G1853" s="229"/>
      <c r="H1853" s="121"/>
      <c r="I1853" s="86"/>
      <c r="J1853" s="7"/>
      <c r="K1853" s="113" t="s">
        <v>4740</v>
      </c>
      <c r="L1853" s="159" t="s">
        <v>5648</v>
      </c>
    </row>
    <row r="1854" spans="2:12" hidden="1" x14ac:dyDescent="0.3">
      <c r="B1854" s="7">
        <f t="shared" si="28"/>
        <v>1850</v>
      </c>
      <c r="C1854" s="109" t="s">
        <v>4758</v>
      </c>
      <c r="D1854" s="176" t="s">
        <v>4759</v>
      </c>
      <c r="E1854" s="1803"/>
      <c r="F1854" s="45"/>
      <c r="G1854" s="229"/>
      <c r="H1854" s="121"/>
      <c r="I1854" s="86"/>
      <c r="J1854" s="7"/>
      <c r="K1854" s="113"/>
      <c r="L1854" s="159" t="s">
        <v>5648</v>
      </c>
    </row>
    <row r="1855" spans="2:12" s="1597" customFormat="1" hidden="1" x14ac:dyDescent="0.3">
      <c r="B1855" s="7">
        <f t="shared" si="28"/>
        <v>1851</v>
      </c>
      <c r="C1855" s="1595" t="s">
        <v>78</v>
      </c>
      <c r="D1855" s="1618" t="s">
        <v>15</v>
      </c>
      <c r="E1855" s="1595"/>
      <c r="F1855" s="1720"/>
      <c r="G1855" s="1706"/>
      <c r="H1855" s="1632"/>
      <c r="I1855" s="1603"/>
      <c r="J1855" s="1588"/>
      <c r="K1855" s="1595" t="s">
        <v>3366</v>
      </c>
      <c r="L1855" s="1881" t="s">
        <v>5648</v>
      </c>
    </row>
    <row r="1856" spans="2:12" hidden="1" x14ac:dyDescent="0.3">
      <c r="B1856" s="7">
        <f t="shared" si="28"/>
        <v>1852</v>
      </c>
      <c r="C1856" s="113" t="s">
        <v>3365</v>
      </c>
      <c r="D1856" s="170" t="s">
        <v>4741</v>
      </c>
      <c r="E1856" s="113"/>
      <c r="F1856" s="395"/>
      <c r="G1856" s="229"/>
      <c r="H1856" s="121"/>
      <c r="I1856" s="86"/>
      <c r="J1856" s="7"/>
      <c r="K1856" s="113"/>
      <c r="L1856" s="159" t="s">
        <v>5648</v>
      </c>
    </row>
    <row r="1857" spans="2:12" hidden="1" x14ac:dyDescent="0.3">
      <c r="B1857" s="7">
        <f t="shared" si="28"/>
        <v>1853</v>
      </c>
      <c r="C1857" s="113" t="s">
        <v>2791</v>
      </c>
      <c r="D1857" s="170" t="s">
        <v>641</v>
      </c>
      <c r="E1857" s="658" t="s">
        <v>244</v>
      </c>
      <c r="F1857" s="659">
        <v>125</v>
      </c>
      <c r="G1857" s="229"/>
      <c r="H1857" s="121"/>
      <c r="I1857" s="86"/>
      <c r="J1857" s="7"/>
      <c r="K1857" s="113" t="s">
        <v>2783</v>
      </c>
      <c r="L1857" s="159" t="s">
        <v>5648</v>
      </c>
    </row>
    <row r="1858" spans="2:12" hidden="1" x14ac:dyDescent="0.3">
      <c r="B1858" s="7">
        <f t="shared" si="28"/>
        <v>1854</v>
      </c>
      <c r="C1858" s="113" t="s">
        <v>3367</v>
      </c>
      <c r="D1858" s="170" t="s">
        <v>254</v>
      </c>
      <c r="E1858" s="113"/>
      <c r="F1858" s="395"/>
      <c r="G1858" s="229"/>
      <c r="H1858" s="121"/>
      <c r="I1858" s="86"/>
      <c r="J1858" s="7"/>
      <c r="K1858" s="113" t="s">
        <v>3369</v>
      </c>
      <c r="L1858" s="159" t="s">
        <v>5648</v>
      </c>
    </row>
    <row r="1859" spans="2:12" hidden="1" x14ac:dyDescent="0.3">
      <c r="B1859" s="7">
        <f t="shared" si="28"/>
        <v>1855</v>
      </c>
      <c r="C1859" s="117" t="s">
        <v>2664</v>
      </c>
      <c r="D1859" s="170" t="s">
        <v>3368</v>
      </c>
      <c r="E1859" s="1843">
        <v>42167</v>
      </c>
      <c r="F1859" s="660">
        <v>50.45</v>
      </c>
      <c r="G1859" s="229"/>
      <c r="H1859" s="121"/>
      <c r="I1859" s="86"/>
      <c r="J1859" s="7"/>
      <c r="K1859" s="113" t="s">
        <v>2783</v>
      </c>
      <c r="L1859" s="159" t="s">
        <v>5648</v>
      </c>
    </row>
    <row r="1860" spans="2:12" hidden="1" x14ac:dyDescent="0.3">
      <c r="B1860" s="7">
        <f t="shared" si="28"/>
        <v>1856</v>
      </c>
      <c r="C1860" s="117" t="s">
        <v>2665</v>
      </c>
      <c r="D1860" s="170" t="s">
        <v>3368</v>
      </c>
      <c r="E1860" s="1843">
        <v>42167</v>
      </c>
      <c r="F1860" s="660">
        <v>45</v>
      </c>
      <c r="G1860" s="229"/>
      <c r="H1860" s="121"/>
      <c r="I1860" s="86"/>
      <c r="J1860" s="7"/>
      <c r="K1860" s="113" t="s">
        <v>2783</v>
      </c>
      <c r="L1860" s="159" t="s">
        <v>5648</v>
      </c>
    </row>
    <row r="1861" spans="2:12" hidden="1" x14ac:dyDescent="0.3">
      <c r="B1861" s="7">
        <f t="shared" si="28"/>
        <v>1857</v>
      </c>
      <c r="C1861" s="117" t="s">
        <v>3384</v>
      </c>
      <c r="D1861" s="170" t="s">
        <v>1076</v>
      </c>
      <c r="E1861" s="1843">
        <v>43580</v>
      </c>
      <c r="F1861" s="660">
        <v>58</v>
      </c>
      <c r="G1861" s="192" t="s">
        <v>2909</v>
      </c>
      <c r="H1861" s="121"/>
      <c r="I1861" s="86"/>
      <c r="J1861" s="7"/>
      <c r="K1861" s="113"/>
      <c r="L1861" s="159" t="s">
        <v>5648</v>
      </c>
    </row>
    <row r="1862" spans="2:12" hidden="1" x14ac:dyDescent="0.3">
      <c r="B1862" s="7">
        <f t="shared" si="28"/>
        <v>1858</v>
      </c>
      <c r="C1862" s="98" t="s">
        <v>2333</v>
      </c>
      <c r="D1862" s="426" t="s">
        <v>11</v>
      </c>
      <c r="E1862" s="124">
        <v>40148</v>
      </c>
      <c r="F1862" s="129">
        <v>110</v>
      </c>
      <c r="G1862" s="129"/>
      <c r="H1862" s="425"/>
      <c r="I1862" s="7"/>
      <c r="J1862" s="7" t="s">
        <v>1673</v>
      </c>
      <c r="K1862" s="63"/>
      <c r="L1862" s="159" t="s">
        <v>5648</v>
      </c>
    </row>
    <row r="1863" spans="2:12" hidden="1" x14ac:dyDescent="0.3">
      <c r="B1863" s="7">
        <f t="shared" ref="B1863:B1926" si="29">B1862+1</f>
        <v>1859</v>
      </c>
      <c r="C1863" s="117" t="s">
        <v>4774</v>
      </c>
      <c r="D1863" s="122" t="s">
        <v>4409</v>
      </c>
      <c r="E1863" s="1815">
        <v>44012</v>
      </c>
      <c r="F1863" s="670">
        <v>55</v>
      </c>
      <c r="G1863" s="63" t="s">
        <v>4515</v>
      </c>
      <c r="H1863" s="95">
        <v>241258</v>
      </c>
      <c r="I1863" s="7"/>
      <c r="J1863" s="7"/>
      <c r="K1863" s="63"/>
      <c r="L1863" s="159" t="s">
        <v>5648</v>
      </c>
    </row>
    <row r="1864" spans="2:12" ht="36" hidden="1" x14ac:dyDescent="0.3">
      <c r="B1864" s="7">
        <f t="shared" si="29"/>
        <v>1860</v>
      </c>
      <c r="C1864" s="117" t="s">
        <v>4795</v>
      </c>
      <c r="D1864" s="420" t="s">
        <v>3456</v>
      </c>
      <c r="E1864" s="124">
        <v>43892</v>
      </c>
      <c r="F1864" s="129">
        <v>84</v>
      </c>
      <c r="G1864" s="422" t="s">
        <v>2040</v>
      </c>
      <c r="H1864" s="425"/>
      <c r="I1864" s="7"/>
      <c r="J1864" s="7"/>
      <c r="K1864" s="63" t="s">
        <v>4796</v>
      </c>
      <c r="L1864" s="159" t="s">
        <v>5648</v>
      </c>
    </row>
    <row r="1865" spans="2:12" hidden="1" x14ac:dyDescent="0.3">
      <c r="B1865" s="7">
        <f t="shared" si="29"/>
        <v>1861</v>
      </c>
      <c r="C1865" s="116" t="s">
        <v>5477</v>
      </c>
      <c r="D1865" s="122" t="s">
        <v>5470</v>
      </c>
      <c r="E1865" s="1815">
        <v>44740</v>
      </c>
      <c r="F1865" s="670">
        <v>203.31</v>
      </c>
      <c r="G1865" s="63" t="s">
        <v>5471</v>
      </c>
      <c r="H1865" s="95" t="s">
        <v>5472</v>
      </c>
      <c r="I1865" s="7"/>
      <c r="J1865" s="7" t="s">
        <v>70</v>
      </c>
      <c r="K1865" s="917" t="s">
        <v>5473</v>
      </c>
      <c r="L1865" s="159" t="s">
        <v>5648</v>
      </c>
    </row>
    <row r="1866" spans="2:12" hidden="1" x14ac:dyDescent="0.3">
      <c r="B1866" s="7">
        <f t="shared" si="29"/>
        <v>1862</v>
      </c>
      <c r="C1866" s="113" t="s">
        <v>2959</v>
      </c>
      <c r="D1866" s="170" t="s">
        <v>4742</v>
      </c>
      <c r="E1866" s="113" t="s">
        <v>244</v>
      </c>
      <c r="F1866" s="291">
        <v>110</v>
      </c>
      <c r="G1866" s="229"/>
      <c r="H1866" s="121"/>
      <c r="I1866" s="86"/>
      <c r="J1866" s="7"/>
      <c r="K1866" s="917" t="s">
        <v>4737</v>
      </c>
      <c r="L1866" s="159" t="s">
        <v>5648</v>
      </c>
    </row>
    <row r="1867" spans="2:12" hidden="1" x14ac:dyDescent="0.3">
      <c r="B1867" s="7">
        <f t="shared" si="29"/>
        <v>1863</v>
      </c>
      <c r="C1867" s="99" t="s">
        <v>3374</v>
      </c>
      <c r="D1867" s="100" t="s">
        <v>36</v>
      </c>
      <c r="E1867" s="1812">
        <v>42422</v>
      </c>
      <c r="F1867" s="197">
        <v>780</v>
      </c>
      <c r="G1867" s="229"/>
      <c r="H1867" s="121"/>
      <c r="I1867" s="86"/>
      <c r="J1867" s="7"/>
      <c r="K1867" s="917" t="s">
        <v>4735</v>
      </c>
      <c r="L1867" s="159" t="s">
        <v>5648</v>
      </c>
    </row>
    <row r="1868" spans="2:12" hidden="1" x14ac:dyDescent="0.3">
      <c r="B1868" s="7">
        <f t="shared" si="29"/>
        <v>1864</v>
      </c>
      <c r="C1868" s="119" t="s">
        <v>3379</v>
      </c>
      <c r="D1868" s="20" t="s">
        <v>5341</v>
      </c>
      <c r="E1868" s="1812">
        <v>42445</v>
      </c>
      <c r="F1868" s="1829">
        <v>2145.87</v>
      </c>
      <c r="G1868" s="402"/>
      <c r="H1868" s="147" t="s">
        <v>5342</v>
      </c>
      <c r="I1868" s="7"/>
      <c r="J1868" s="7"/>
      <c r="K1868" s="917" t="s">
        <v>3380</v>
      </c>
      <c r="L1868" s="159" t="s">
        <v>5648</v>
      </c>
    </row>
    <row r="1869" spans="2:12" hidden="1" x14ac:dyDescent="0.3">
      <c r="B1869" s="7">
        <f t="shared" si="29"/>
        <v>1865</v>
      </c>
      <c r="C1869" s="109" t="s">
        <v>2964</v>
      </c>
      <c r="D1869" s="112" t="s">
        <v>2965</v>
      </c>
      <c r="E1869" s="1803">
        <v>40744</v>
      </c>
      <c r="F1869" s="256">
        <v>295</v>
      </c>
      <c r="G1869" s="229"/>
      <c r="H1869" s="121"/>
      <c r="I1869" s="86"/>
      <c r="J1869" s="7"/>
      <c r="K1869" s="917"/>
      <c r="L1869" s="159" t="s">
        <v>5648</v>
      </c>
    </row>
    <row r="1870" spans="2:12" hidden="1" x14ac:dyDescent="0.3">
      <c r="B1870" s="7">
        <f t="shared" si="29"/>
        <v>1866</v>
      </c>
      <c r="C1870" s="109" t="s">
        <v>2966</v>
      </c>
      <c r="D1870" s="112" t="s">
        <v>2967</v>
      </c>
      <c r="E1870" s="1803">
        <v>40744</v>
      </c>
      <c r="F1870" s="256">
        <v>88.4</v>
      </c>
      <c r="G1870" s="229"/>
      <c r="H1870" s="121"/>
      <c r="I1870" s="86"/>
      <c r="J1870" s="7"/>
      <c r="K1870" s="917"/>
      <c r="L1870" s="159" t="s">
        <v>5648</v>
      </c>
    </row>
    <row r="1871" spans="2:12" hidden="1" x14ac:dyDescent="0.3">
      <c r="B1871" s="7">
        <f t="shared" si="29"/>
        <v>1867</v>
      </c>
      <c r="C1871" s="113" t="s">
        <v>3388</v>
      </c>
      <c r="D1871" s="170" t="s">
        <v>3389</v>
      </c>
      <c r="E1871" s="113" t="s">
        <v>3393</v>
      </c>
      <c r="F1871" s="395">
        <v>1768.45</v>
      </c>
      <c r="G1871" s="510"/>
      <c r="H1871" s="510"/>
      <c r="I1871" s="510"/>
      <c r="J1871" s="7" t="s">
        <v>1546</v>
      </c>
      <c r="K1871" s="7" t="s">
        <v>4753</v>
      </c>
      <c r="L1871" s="159" t="s">
        <v>5648</v>
      </c>
    </row>
    <row r="1872" spans="2:12" hidden="1" x14ac:dyDescent="0.3">
      <c r="B1872" s="7">
        <f t="shared" si="29"/>
        <v>1868</v>
      </c>
      <c r="C1872" s="113" t="s">
        <v>3357</v>
      </c>
      <c r="D1872" s="170" t="s">
        <v>3358</v>
      </c>
      <c r="E1872" s="192">
        <v>42843</v>
      </c>
      <c r="F1872" s="395">
        <v>199</v>
      </c>
      <c r="G1872" s="1812" t="s">
        <v>3053</v>
      </c>
      <c r="H1872" s="121"/>
      <c r="I1872" s="86"/>
      <c r="J1872" s="7"/>
      <c r="K1872" s="917"/>
      <c r="L1872" s="159" t="s">
        <v>5648</v>
      </c>
    </row>
    <row r="1873" spans="2:12" hidden="1" x14ac:dyDescent="0.3">
      <c r="B1873" s="7">
        <f t="shared" si="29"/>
        <v>1869</v>
      </c>
      <c r="C1873" s="113" t="s">
        <v>5399</v>
      </c>
      <c r="D1873" s="170" t="s">
        <v>3360</v>
      </c>
      <c r="E1873" s="192">
        <v>42658</v>
      </c>
      <c r="F1873" s="395">
        <v>625</v>
      </c>
      <c r="G1873" s="1812"/>
      <c r="H1873" s="121"/>
      <c r="I1873" s="86"/>
      <c r="J1873" s="7"/>
      <c r="K1873" s="917"/>
      <c r="L1873" s="159" t="s">
        <v>5648</v>
      </c>
    </row>
    <row r="1874" spans="2:12" hidden="1" x14ac:dyDescent="0.3">
      <c r="B1874" s="7">
        <f t="shared" si="29"/>
        <v>1870</v>
      </c>
      <c r="C1874" s="113" t="s">
        <v>3359</v>
      </c>
      <c r="D1874" s="170" t="s">
        <v>3360</v>
      </c>
      <c r="E1874" s="192">
        <v>42843</v>
      </c>
      <c r="F1874" s="395">
        <v>899</v>
      </c>
      <c r="G1874" s="229"/>
      <c r="H1874" s="121"/>
      <c r="I1874" s="86"/>
      <c r="J1874" s="7"/>
      <c r="K1874" s="917"/>
      <c r="L1874" s="159" t="s">
        <v>5648</v>
      </c>
    </row>
    <row r="1875" spans="2:12" hidden="1" x14ac:dyDescent="0.3">
      <c r="B1875" s="7">
        <f t="shared" si="29"/>
        <v>1871</v>
      </c>
      <c r="C1875" s="113" t="s">
        <v>3361</v>
      </c>
      <c r="D1875" s="170" t="s">
        <v>3362</v>
      </c>
      <c r="E1875" s="192">
        <v>42843</v>
      </c>
      <c r="F1875" s="395">
        <v>299</v>
      </c>
      <c r="G1875" s="229"/>
      <c r="H1875" s="121"/>
      <c r="I1875" s="86"/>
      <c r="J1875" s="7"/>
      <c r="K1875" s="917"/>
      <c r="L1875" s="159" t="s">
        <v>5648</v>
      </c>
    </row>
    <row r="1876" spans="2:12" hidden="1" x14ac:dyDescent="0.3">
      <c r="B1876" s="7">
        <f t="shared" si="29"/>
        <v>1872</v>
      </c>
      <c r="C1876" s="113" t="s">
        <v>3917</v>
      </c>
      <c r="D1876" s="170" t="s">
        <v>5395</v>
      </c>
      <c r="E1876" s="192">
        <v>42843</v>
      </c>
      <c r="F1876" s="395">
        <v>766</v>
      </c>
      <c r="G1876" s="229"/>
      <c r="H1876" s="121"/>
      <c r="I1876" s="86"/>
      <c r="J1876" s="7"/>
      <c r="K1876" s="917"/>
      <c r="L1876" s="159" t="s">
        <v>5648</v>
      </c>
    </row>
    <row r="1877" spans="2:12" hidden="1" x14ac:dyDescent="0.3">
      <c r="B1877" s="7">
        <f t="shared" si="29"/>
        <v>1873</v>
      </c>
      <c r="C1877" s="113" t="s">
        <v>3918</v>
      </c>
      <c r="D1877" s="20" t="s">
        <v>3060</v>
      </c>
      <c r="E1877" s="1812">
        <v>43582</v>
      </c>
      <c r="F1877" s="395">
        <v>265</v>
      </c>
      <c r="G1877" s="1812" t="s">
        <v>1103</v>
      </c>
      <c r="H1877" s="14"/>
      <c r="I1877" s="86"/>
      <c r="J1877" s="7"/>
      <c r="K1877" s="917"/>
      <c r="L1877" s="159" t="s">
        <v>5648</v>
      </c>
    </row>
    <row r="1878" spans="2:12" hidden="1" x14ac:dyDescent="0.3">
      <c r="B1878" s="7">
        <f t="shared" si="29"/>
        <v>1874</v>
      </c>
      <c r="C1878" s="113" t="s">
        <v>3919</v>
      </c>
      <c r="D1878" s="20" t="s">
        <v>3920</v>
      </c>
      <c r="E1878" s="1812">
        <v>43582</v>
      </c>
      <c r="F1878" s="395">
        <v>88.75</v>
      </c>
      <c r="G1878" s="1812" t="s">
        <v>3922</v>
      </c>
      <c r="H1878" s="14"/>
      <c r="I1878" s="86"/>
      <c r="J1878" s="7"/>
      <c r="K1878" s="917"/>
      <c r="L1878" s="159" t="s">
        <v>5648</v>
      </c>
    </row>
    <row r="1879" spans="2:12" hidden="1" x14ac:dyDescent="0.3">
      <c r="B1879" s="7">
        <f t="shared" si="29"/>
        <v>1875</v>
      </c>
      <c r="C1879" s="113" t="s">
        <v>4121</v>
      </c>
      <c r="D1879" s="20" t="s">
        <v>3921</v>
      </c>
      <c r="E1879" s="1812">
        <v>43582</v>
      </c>
      <c r="F1879" s="395">
        <v>143.59</v>
      </c>
      <c r="G1879" s="1812" t="s">
        <v>3922</v>
      </c>
      <c r="H1879" s="14"/>
      <c r="I1879" s="86"/>
      <c r="J1879" s="7"/>
      <c r="K1879" s="917"/>
      <c r="L1879" s="159" t="s">
        <v>5648</v>
      </c>
    </row>
    <row r="1880" spans="2:12" s="1597" customFormat="1" hidden="1" x14ac:dyDescent="0.3">
      <c r="B1880" s="7">
        <f t="shared" si="29"/>
        <v>1876</v>
      </c>
      <c r="C1880" s="1595" t="s">
        <v>78</v>
      </c>
      <c r="D1880" s="1618" t="s">
        <v>3060</v>
      </c>
      <c r="E1880" s="1599"/>
      <c r="F1880" s="1720"/>
      <c r="G1880" s="1599" t="s">
        <v>1103</v>
      </c>
      <c r="H1880" s="1632"/>
      <c r="I1880" s="1603"/>
      <c r="J1880" s="1588" t="s">
        <v>4239</v>
      </c>
      <c r="K1880" s="1805"/>
      <c r="L1880" s="1881" t="s">
        <v>5648</v>
      </c>
    </row>
    <row r="1881" spans="2:12" s="1597" customFormat="1" ht="26.4" hidden="1" x14ac:dyDescent="0.3">
      <c r="B1881" s="7">
        <f t="shared" si="29"/>
        <v>1877</v>
      </c>
      <c r="C1881" s="1595" t="s">
        <v>78</v>
      </c>
      <c r="D1881" s="1618" t="s">
        <v>1088</v>
      </c>
      <c r="E1881" s="1599"/>
      <c r="F1881" s="1720"/>
      <c r="G1881" s="1599"/>
      <c r="H1881" s="1632"/>
      <c r="I1881" s="1603"/>
      <c r="J1881" s="1588"/>
      <c r="K1881" s="1805" t="s">
        <v>4754</v>
      </c>
      <c r="L1881" s="1881" t="s">
        <v>5648</v>
      </c>
    </row>
    <row r="1882" spans="2:12" s="1597" customFormat="1" hidden="1" x14ac:dyDescent="0.3">
      <c r="B1882" s="7">
        <f t="shared" si="29"/>
        <v>1878</v>
      </c>
      <c r="C1882" s="1595" t="s">
        <v>78</v>
      </c>
      <c r="D1882" s="1618" t="s">
        <v>4755</v>
      </c>
      <c r="E1882" s="1599"/>
      <c r="F1882" s="1720"/>
      <c r="G1882" s="1599"/>
      <c r="H1882" s="1632"/>
      <c r="I1882" s="1603"/>
      <c r="J1882" s="1588"/>
      <c r="K1882" s="1805"/>
      <c r="L1882" s="1881" t="s">
        <v>5648</v>
      </c>
    </row>
    <row r="1883" spans="2:12" hidden="1" x14ac:dyDescent="0.3">
      <c r="B1883" s="7">
        <f t="shared" si="29"/>
        <v>1879</v>
      </c>
      <c r="C1883" s="99" t="s">
        <v>3933</v>
      </c>
      <c r="D1883" s="20" t="s">
        <v>5396</v>
      </c>
      <c r="E1883" s="1812">
        <v>43012</v>
      </c>
      <c r="F1883" s="395">
        <v>2792</v>
      </c>
      <c r="G1883" s="1812"/>
      <c r="H1883" s="14"/>
      <c r="I1883" s="86"/>
      <c r="J1883" s="7"/>
      <c r="K1883" s="917" t="s">
        <v>4957</v>
      </c>
      <c r="L1883" s="159" t="s">
        <v>5648</v>
      </c>
    </row>
    <row r="1884" spans="2:12" s="1597" customFormat="1" hidden="1" x14ac:dyDescent="0.3">
      <c r="B1884" s="7">
        <f t="shared" si="29"/>
        <v>1880</v>
      </c>
      <c r="C1884" s="1595" t="s">
        <v>78</v>
      </c>
      <c r="D1884" s="1618" t="s">
        <v>1081</v>
      </c>
      <c r="E1884" s="1599"/>
      <c r="F1884" s="1720"/>
      <c r="G1884" s="1599"/>
      <c r="H1884" s="1632"/>
      <c r="I1884" s="1603"/>
      <c r="J1884" s="1588"/>
      <c r="K1884" s="1805"/>
      <c r="L1884" s="1881" t="s">
        <v>5648</v>
      </c>
    </row>
    <row r="1885" spans="2:12" s="1597" customFormat="1" hidden="1" x14ac:dyDescent="0.3">
      <c r="B1885" s="7">
        <f t="shared" si="29"/>
        <v>1881</v>
      </c>
      <c r="C1885" s="1595" t="s">
        <v>78</v>
      </c>
      <c r="D1885" s="1618" t="s">
        <v>1025</v>
      </c>
      <c r="E1885" s="1599"/>
      <c r="F1885" s="1720"/>
      <c r="G1885" s="1599"/>
      <c r="H1885" s="1632"/>
      <c r="I1885" s="1603"/>
      <c r="J1885" s="1588"/>
      <c r="K1885" s="1805"/>
      <c r="L1885" s="1881" t="s">
        <v>5648</v>
      </c>
    </row>
    <row r="1886" spans="2:12" s="1597" customFormat="1" hidden="1" x14ac:dyDescent="0.3">
      <c r="B1886" s="7">
        <f t="shared" si="29"/>
        <v>1882</v>
      </c>
      <c r="C1886" s="1595" t="s">
        <v>78</v>
      </c>
      <c r="D1886" s="1618" t="s">
        <v>4756</v>
      </c>
      <c r="E1886" s="1599"/>
      <c r="F1886" s="1720"/>
      <c r="G1886" s="1599"/>
      <c r="H1886" s="1632"/>
      <c r="I1886" s="1603"/>
      <c r="J1886" s="1588"/>
      <c r="K1886" s="1805"/>
      <c r="L1886" s="1881" t="s">
        <v>5648</v>
      </c>
    </row>
    <row r="1887" spans="2:12" s="1597" customFormat="1" hidden="1" x14ac:dyDescent="0.3">
      <c r="B1887" s="7">
        <f t="shared" si="29"/>
        <v>1883</v>
      </c>
      <c r="C1887" s="1595" t="s">
        <v>78</v>
      </c>
      <c r="D1887" s="1618" t="s">
        <v>4757</v>
      </c>
      <c r="E1887" s="1599"/>
      <c r="F1887" s="1720"/>
      <c r="G1887" s="1599"/>
      <c r="H1887" s="1632"/>
      <c r="I1887" s="1603"/>
      <c r="J1887" s="1588"/>
      <c r="K1887" s="1805"/>
      <c r="L1887" s="1881" t="s">
        <v>5648</v>
      </c>
    </row>
    <row r="1888" spans="2:12" s="1597" customFormat="1" hidden="1" x14ac:dyDescent="0.3">
      <c r="B1888" s="7">
        <f t="shared" si="29"/>
        <v>1884</v>
      </c>
      <c r="C1888" s="1595" t="s">
        <v>78</v>
      </c>
      <c r="D1888" s="1618" t="s">
        <v>4757</v>
      </c>
      <c r="E1888" s="1599"/>
      <c r="F1888" s="1720"/>
      <c r="G1888" s="1599"/>
      <c r="H1888" s="1632"/>
      <c r="I1888" s="1603"/>
      <c r="J1888" s="1588"/>
      <c r="K1888" s="1805"/>
      <c r="L1888" s="1881" t="s">
        <v>5648</v>
      </c>
    </row>
    <row r="1889" spans="2:12" hidden="1" x14ac:dyDescent="0.3">
      <c r="B1889" s="7">
        <f t="shared" si="29"/>
        <v>1885</v>
      </c>
      <c r="C1889" s="99" t="s">
        <v>4121</v>
      </c>
      <c r="D1889" s="20" t="s">
        <v>3937</v>
      </c>
      <c r="E1889" s="1812">
        <v>44103</v>
      </c>
      <c r="F1889" s="395">
        <v>47.75</v>
      </c>
      <c r="G1889" s="1812" t="s">
        <v>1103</v>
      </c>
      <c r="H1889" s="14" t="s">
        <v>4125</v>
      </c>
      <c r="I1889" s="86"/>
      <c r="J1889" s="7"/>
      <c r="K1889" s="917"/>
      <c r="L1889" s="159" t="s">
        <v>5648</v>
      </c>
    </row>
    <row r="1890" spans="2:12" hidden="1" x14ac:dyDescent="0.3">
      <c r="B1890" s="7">
        <f t="shared" si="29"/>
        <v>1886</v>
      </c>
      <c r="C1890" s="99" t="s">
        <v>4122</v>
      </c>
      <c r="D1890" s="20" t="s">
        <v>3937</v>
      </c>
      <c r="E1890" s="1812">
        <v>44103</v>
      </c>
      <c r="F1890" s="395">
        <v>47.75</v>
      </c>
      <c r="G1890" s="1812" t="s">
        <v>1103</v>
      </c>
      <c r="H1890" s="14" t="s">
        <v>4125</v>
      </c>
      <c r="I1890" s="86"/>
      <c r="J1890" s="7"/>
      <c r="K1890" s="917"/>
      <c r="L1890" s="159" t="s">
        <v>5648</v>
      </c>
    </row>
    <row r="1891" spans="2:12" hidden="1" x14ac:dyDescent="0.3">
      <c r="B1891" s="7">
        <f t="shared" si="29"/>
        <v>1887</v>
      </c>
      <c r="C1891" s="99" t="s">
        <v>4123</v>
      </c>
      <c r="D1891" s="20" t="s">
        <v>3937</v>
      </c>
      <c r="E1891" s="1812">
        <v>44103</v>
      </c>
      <c r="F1891" s="395">
        <v>47.75</v>
      </c>
      <c r="G1891" s="1812" t="s">
        <v>1103</v>
      </c>
      <c r="H1891" s="14" t="s">
        <v>4125</v>
      </c>
      <c r="I1891" s="86"/>
      <c r="J1891" s="7"/>
      <c r="K1891" s="917"/>
      <c r="L1891" s="159" t="s">
        <v>5648</v>
      </c>
    </row>
    <row r="1892" spans="2:12" hidden="1" x14ac:dyDescent="0.3">
      <c r="B1892" s="7">
        <f t="shared" si="29"/>
        <v>1888</v>
      </c>
      <c r="C1892" s="99" t="s">
        <v>4124</v>
      </c>
      <c r="D1892" s="20" t="s">
        <v>3937</v>
      </c>
      <c r="E1892" s="1812">
        <v>44103</v>
      </c>
      <c r="F1892" s="395">
        <v>47.75</v>
      </c>
      <c r="G1892" s="1812" t="s">
        <v>1103</v>
      </c>
      <c r="H1892" s="14" t="s">
        <v>4125</v>
      </c>
      <c r="I1892" s="86"/>
      <c r="J1892" s="7"/>
      <c r="K1892" s="917"/>
      <c r="L1892" s="159" t="s">
        <v>5648</v>
      </c>
    </row>
    <row r="1893" spans="2:12" hidden="1" x14ac:dyDescent="0.3">
      <c r="B1893" s="7">
        <f t="shared" si="29"/>
        <v>1889</v>
      </c>
      <c r="C1893" s="99" t="s">
        <v>4126</v>
      </c>
      <c r="D1893" s="20" t="s">
        <v>4127</v>
      </c>
      <c r="E1893" s="1812">
        <v>44080</v>
      </c>
      <c r="F1893" s="395">
        <v>282</v>
      </c>
      <c r="G1893" s="1812" t="s">
        <v>3053</v>
      </c>
      <c r="H1893" s="14" t="s">
        <v>4128</v>
      </c>
      <c r="I1893" s="86"/>
      <c r="J1893" s="7"/>
      <c r="K1893" s="917"/>
      <c r="L1893" s="159" t="s">
        <v>5648</v>
      </c>
    </row>
    <row r="1894" spans="2:12" hidden="1" x14ac:dyDescent="0.3">
      <c r="B1894" s="7">
        <f t="shared" si="29"/>
        <v>1890</v>
      </c>
      <c r="C1894" s="99" t="s">
        <v>4129</v>
      </c>
      <c r="D1894" s="20" t="s">
        <v>4130</v>
      </c>
      <c r="E1894" s="1812">
        <v>44080</v>
      </c>
      <c r="F1894" s="395">
        <v>304.60000000000002</v>
      </c>
      <c r="G1894" s="1812"/>
      <c r="H1894" s="14"/>
      <c r="I1894" s="86"/>
      <c r="J1894" s="7"/>
      <c r="K1894" s="917"/>
      <c r="L1894" s="159" t="s">
        <v>5648</v>
      </c>
    </row>
    <row r="1895" spans="2:12" s="1597" customFormat="1" ht="26.4" hidden="1" x14ac:dyDescent="0.3">
      <c r="B1895" s="7">
        <f t="shared" si="29"/>
        <v>1891</v>
      </c>
      <c r="C1895" s="1595" t="s">
        <v>4359</v>
      </c>
      <c r="D1895" s="1618" t="s">
        <v>5356</v>
      </c>
      <c r="E1895" s="1599"/>
      <c r="F1895" s="1720"/>
      <c r="G1895" s="1599" t="s">
        <v>4746</v>
      </c>
      <c r="H1895" s="1632"/>
      <c r="I1895" s="1603"/>
      <c r="J1895" s="1588"/>
      <c r="K1895" s="1805" t="s">
        <v>4748</v>
      </c>
      <c r="L1895" s="1881" t="s">
        <v>5648</v>
      </c>
    </row>
    <row r="1896" spans="2:12" hidden="1" x14ac:dyDescent="0.3">
      <c r="B1896" s="7">
        <f t="shared" si="29"/>
        <v>1892</v>
      </c>
      <c r="C1896" s="113" t="s">
        <v>3933</v>
      </c>
      <c r="D1896" s="170" t="s">
        <v>3937</v>
      </c>
      <c r="E1896" s="192">
        <v>43803</v>
      </c>
      <c r="F1896" s="395">
        <v>52.41</v>
      </c>
      <c r="G1896" s="1812" t="s">
        <v>1103</v>
      </c>
      <c r="H1896" s="121"/>
      <c r="I1896" s="86"/>
      <c r="J1896" s="7"/>
      <c r="K1896" s="917"/>
      <c r="L1896" s="159" t="s">
        <v>5648</v>
      </c>
    </row>
    <row r="1897" spans="2:12" hidden="1" x14ac:dyDescent="0.3">
      <c r="B1897" s="7">
        <f t="shared" si="29"/>
        <v>1893</v>
      </c>
      <c r="C1897" s="113" t="s">
        <v>3934</v>
      </c>
      <c r="D1897" s="170" t="s">
        <v>3937</v>
      </c>
      <c r="E1897" s="192">
        <v>43803</v>
      </c>
      <c r="F1897" s="395">
        <v>52.41</v>
      </c>
      <c r="G1897" s="1812" t="s">
        <v>1103</v>
      </c>
      <c r="H1897" s="121"/>
      <c r="I1897" s="86"/>
      <c r="J1897" s="7"/>
      <c r="K1897" s="917"/>
      <c r="L1897" s="159" t="s">
        <v>5648</v>
      </c>
    </row>
    <row r="1898" spans="2:12" hidden="1" x14ac:dyDescent="0.3">
      <c r="B1898" s="7">
        <f t="shared" si="29"/>
        <v>1894</v>
      </c>
      <c r="C1898" s="113" t="s">
        <v>3935</v>
      </c>
      <c r="D1898" s="170" t="s">
        <v>3937</v>
      </c>
      <c r="E1898" s="192">
        <v>43803</v>
      </c>
      <c r="F1898" s="395">
        <v>52.41</v>
      </c>
      <c r="G1898" s="1812" t="s">
        <v>1103</v>
      </c>
      <c r="H1898" s="121"/>
      <c r="I1898" s="86"/>
      <c r="J1898" s="7"/>
      <c r="K1898" s="917"/>
      <c r="L1898" s="159" t="s">
        <v>5648</v>
      </c>
    </row>
    <row r="1899" spans="2:12" hidden="1" x14ac:dyDescent="0.3">
      <c r="B1899" s="7">
        <f t="shared" si="29"/>
        <v>1895</v>
      </c>
      <c r="C1899" s="113" t="s">
        <v>3936</v>
      </c>
      <c r="D1899" s="170" t="s">
        <v>3937</v>
      </c>
      <c r="E1899" s="192">
        <v>43803</v>
      </c>
      <c r="F1899" s="395">
        <v>52.41</v>
      </c>
      <c r="G1899" s="1812" t="s">
        <v>1103</v>
      </c>
      <c r="H1899" s="121"/>
      <c r="I1899" s="86"/>
      <c r="J1899" s="7"/>
      <c r="K1899" s="917"/>
      <c r="L1899" s="159" t="s">
        <v>5648</v>
      </c>
    </row>
    <row r="1900" spans="2:12" hidden="1" x14ac:dyDescent="0.3">
      <c r="B1900" s="7">
        <f t="shared" si="29"/>
        <v>1896</v>
      </c>
      <c r="C1900" s="113" t="s">
        <v>3983</v>
      </c>
      <c r="D1900" s="170" t="s">
        <v>3984</v>
      </c>
      <c r="E1900" s="192">
        <v>44037</v>
      </c>
      <c r="F1900" s="395">
        <v>210</v>
      </c>
      <c r="G1900" s="1812" t="s">
        <v>3985</v>
      </c>
      <c r="H1900" s="121"/>
      <c r="I1900" s="86"/>
      <c r="J1900" s="7"/>
      <c r="K1900" s="917"/>
      <c r="L1900" s="159" t="s">
        <v>5648</v>
      </c>
    </row>
    <row r="1901" spans="2:12" s="954" customFormat="1" ht="26.4" hidden="1" x14ac:dyDescent="0.3">
      <c r="B1901" s="7">
        <f t="shared" si="29"/>
        <v>1897</v>
      </c>
      <c r="C1901" s="947" t="s">
        <v>3344</v>
      </c>
      <c r="D1901" s="948" t="s">
        <v>36</v>
      </c>
      <c r="E1901" s="947" t="s">
        <v>3353</v>
      </c>
      <c r="F1901" s="1527">
        <v>695</v>
      </c>
      <c r="G1901" s="1528"/>
      <c r="H1901" s="1529"/>
      <c r="I1901" s="1530"/>
      <c r="J1901" s="1531"/>
      <c r="K1901" s="953" t="s">
        <v>4749</v>
      </c>
      <c r="L1901" s="1892" t="s">
        <v>5648</v>
      </c>
    </row>
    <row r="1902" spans="2:12" ht="39.6" hidden="1" x14ac:dyDescent="0.3">
      <c r="B1902" s="7">
        <f t="shared" si="29"/>
        <v>1898</v>
      </c>
      <c r="C1902" s="113" t="s">
        <v>3345</v>
      </c>
      <c r="D1902" s="170" t="s">
        <v>88</v>
      </c>
      <c r="E1902" s="113" t="s">
        <v>3354</v>
      </c>
      <c r="F1902" s="395">
        <v>730</v>
      </c>
      <c r="G1902" s="63"/>
      <c r="H1902" s="167"/>
      <c r="I1902" s="86"/>
      <c r="J1902" s="7"/>
      <c r="K1902" s="917" t="s">
        <v>4750</v>
      </c>
      <c r="L1902" s="159" t="s">
        <v>5648</v>
      </c>
    </row>
    <row r="1903" spans="2:12" ht="26.4" hidden="1" x14ac:dyDescent="0.3">
      <c r="B1903" s="7">
        <f t="shared" si="29"/>
        <v>1899</v>
      </c>
      <c r="C1903" s="109" t="s">
        <v>3346</v>
      </c>
      <c r="D1903" s="112" t="s">
        <v>3347</v>
      </c>
      <c r="E1903" s="1803">
        <v>41411</v>
      </c>
      <c r="F1903" s="45">
        <v>800</v>
      </c>
      <c r="G1903" s="280"/>
      <c r="H1903" s="167"/>
      <c r="I1903" s="86"/>
      <c r="J1903" s="7"/>
      <c r="K1903" s="917" t="s">
        <v>4751</v>
      </c>
      <c r="L1903" s="159" t="s">
        <v>5648</v>
      </c>
    </row>
    <row r="1904" spans="2:12" hidden="1" x14ac:dyDescent="0.3">
      <c r="B1904" s="7">
        <f t="shared" si="29"/>
        <v>1900</v>
      </c>
      <c r="C1904" s="109" t="s">
        <v>3348</v>
      </c>
      <c r="D1904" s="112" t="s">
        <v>3349</v>
      </c>
      <c r="E1904" s="1803">
        <v>41475</v>
      </c>
      <c r="F1904" s="45">
        <v>450</v>
      </c>
      <c r="G1904" s="280"/>
      <c r="H1904" s="167"/>
      <c r="I1904" s="86"/>
      <c r="J1904" s="7"/>
      <c r="K1904" s="596"/>
      <c r="L1904" s="159" t="s">
        <v>5648</v>
      </c>
    </row>
    <row r="1905" spans="2:12" hidden="1" x14ac:dyDescent="0.3">
      <c r="B1905" s="7">
        <f t="shared" si="29"/>
        <v>1901</v>
      </c>
      <c r="C1905" s="109" t="s">
        <v>3350</v>
      </c>
      <c r="D1905" s="112" t="s">
        <v>55</v>
      </c>
      <c r="E1905" s="1803">
        <v>41475</v>
      </c>
      <c r="F1905" s="45">
        <v>60</v>
      </c>
      <c r="G1905" s="280"/>
      <c r="H1905" s="167"/>
      <c r="I1905" s="86"/>
      <c r="J1905" s="7"/>
      <c r="K1905" s="917" t="s">
        <v>4737</v>
      </c>
      <c r="L1905" s="159" t="s">
        <v>5648</v>
      </c>
    </row>
    <row r="1906" spans="2:12" hidden="1" x14ac:dyDescent="0.3">
      <c r="B1906" s="7">
        <f t="shared" si="29"/>
        <v>1902</v>
      </c>
      <c r="C1906" s="109" t="s">
        <v>3351</v>
      </c>
      <c r="D1906" s="112" t="s">
        <v>3352</v>
      </c>
      <c r="E1906" s="1803">
        <v>40840</v>
      </c>
      <c r="F1906" s="45">
        <v>350</v>
      </c>
      <c r="G1906" s="280"/>
      <c r="H1906" s="7" t="s">
        <v>4752</v>
      </c>
      <c r="I1906" s="86"/>
      <c r="J1906" s="7"/>
      <c r="K1906" s="917"/>
      <c r="L1906" s="159" t="s">
        <v>5648</v>
      </c>
    </row>
    <row r="1907" spans="2:12" hidden="1" x14ac:dyDescent="0.3">
      <c r="B1907" s="7">
        <f t="shared" si="29"/>
        <v>1903</v>
      </c>
      <c r="C1907" s="113" t="s">
        <v>3363</v>
      </c>
      <c r="D1907" s="170" t="s">
        <v>3364</v>
      </c>
      <c r="E1907" s="192">
        <v>42958</v>
      </c>
      <c r="F1907" s="395">
        <v>387.45</v>
      </c>
      <c r="G1907" s="280"/>
      <c r="H1907" s="86"/>
      <c r="I1907" s="86"/>
      <c r="J1907" s="7"/>
      <c r="K1907" s="917"/>
      <c r="L1907" s="159" t="s">
        <v>5648</v>
      </c>
    </row>
    <row r="1908" spans="2:12" hidden="1" x14ac:dyDescent="0.3">
      <c r="B1908" s="7">
        <f t="shared" si="29"/>
        <v>1904</v>
      </c>
      <c r="C1908" s="99" t="s">
        <v>3923</v>
      </c>
      <c r="D1908" s="20" t="s">
        <v>3926</v>
      </c>
      <c r="E1908" s="2016">
        <v>43640</v>
      </c>
      <c r="F1908" s="2018">
        <v>1285</v>
      </c>
      <c r="G1908" s="99" t="s">
        <v>1826</v>
      </c>
      <c r="H1908" s="86"/>
      <c r="I1908" s="86"/>
      <c r="J1908" s="7" t="s">
        <v>70</v>
      </c>
      <c r="K1908" s="2009" t="s">
        <v>4736</v>
      </c>
      <c r="L1908" s="159" t="s">
        <v>5648</v>
      </c>
    </row>
    <row r="1909" spans="2:12" hidden="1" x14ac:dyDescent="0.3">
      <c r="B1909" s="7">
        <f t="shared" si="29"/>
        <v>1905</v>
      </c>
      <c r="C1909" s="99" t="s">
        <v>3924</v>
      </c>
      <c r="D1909" s="20" t="s">
        <v>3927</v>
      </c>
      <c r="E1909" s="2017"/>
      <c r="F1909" s="2019"/>
      <c r="G1909" s="99" t="s">
        <v>1826</v>
      </c>
      <c r="H1909" s="86"/>
      <c r="I1909" s="86"/>
      <c r="J1909" s="7" t="s">
        <v>70</v>
      </c>
      <c r="K1909" s="2011"/>
      <c r="L1909" s="159" t="s">
        <v>5648</v>
      </c>
    </row>
    <row r="1910" spans="2:12" hidden="1" x14ac:dyDescent="0.3">
      <c r="B1910" s="7">
        <f t="shared" si="29"/>
        <v>1906</v>
      </c>
      <c r="C1910" s="99" t="s">
        <v>3925</v>
      </c>
      <c r="D1910" s="20" t="s">
        <v>55</v>
      </c>
      <c r="E1910" s="535">
        <v>43640</v>
      </c>
      <c r="F1910" s="197">
        <v>43</v>
      </c>
      <c r="G1910" s="99" t="s">
        <v>1144</v>
      </c>
      <c r="H1910" s="86"/>
      <c r="I1910" s="86"/>
      <c r="J1910" s="7" t="s">
        <v>70</v>
      </c>
      <c r="K1910" s="917" t="s">
        <v>4736</v>
      </c>
      <c r="L1910" s="159" t="s">
        <v>5648</v>
      </c>
    </row>
    <row r="1911" spans="2:12" hidden="1" x14ac:dyDescent="0.3">
      <c r="B1911" s="7">
        <f t="shared" si="29"/>
        <v>1907</v>
      </c>
      <c r="C1911" s="99" t="s">
        <v>3928</v>
      </c>
      <c r="D1911" s="20" t="s">
        <v>55</v>
      </c>
      <c r="E1911" s="535">
        <v>43640</v>
      </c>
      <c r="F1911" s="197">
        <v>43</v>
      </c>
      <c r="G1911" s="99" t="s">
        <v>1144</v>
      </c>
      <c r="H1911" s="86"/>
      <c r="I1911" s="86"/>
      <c r="J1911" s="7" t="s">
        <v>70</v>
      </c>
      <c r="K1911" s="917" t="s">
        <v>4738</v>
      </c>
      <c r="L1911" s="159" t="s">
        <v>5648</v>
      </c>
    </row>
    <row r="1912" spans="2:12" hidden="1" x14ac:dyDescent="0.3">
      <c r="B1912" s="7">
        <f t="shared" si="29"/>
        <v>1908</v>
      </c>
      <c r="C1912" s="99" t="s">
        <v>3929</v>
      </c>
      <c r="D1912" s="20" t="s">
        <v>55</v>
      </c>
      <c r="E1912" s="535">
        <v>43640</v>
      </c>
      <c r="F1912" s="197">
        <v>43</v>
      </c>
      <c r="G1912" s="99" t="s">
        <v>1144</v>
      </c>
      <c r="H1912" s="86"/>
      <c r="I1912" s="86"/>
      <c r="J1912" s="7" t="s">
        <v>70</v>
      </c>
      <c r="K1912" s="917" t="s">
        <v>4735</v>
      </c>
      <c r="L1912" s="159" t="s">
        <v>5648</v>
      </c>
    </row>
    <row r="1913" spans="2:12" hidden="1" x14ac:dyDescent="0.3">
      <c r="B1913" s="7">
        <f t="shared" si="29"/>
        <v>1909</v>
      </c>
      <c r="C1913" s="99" t="s">
        <v>3930</v>
      </c>
      <c r="D1913" s="20" t="s">
        <v>55</v>
      </c>
      <c r="E1913" s="535">
        <v>43640</v>
      </c>
      <c r="F1913" s="197">
        <v>43</v>
      </c>
      <c r="G1913" s="99" t="s">
        <v>1144</v>
      </c>
      <c r="H1913" s="86"/>
      <c r="I1913" s="86"/>
      <c r="J1913" s="7"/>
      <c r="K1913" s="917" t="s">
        <v>4208</v>
      </c>
      <c r="L1913" s="159" t="s">
        <v>5648</v>
      </c>
    </row>
    <row r="1914" spans="2:12" hidden="1" x14ac:dyDescent="0.3">
      <c r="B1914" s="7">
        <f t="shared" si="29"/>
        <v>1910</v>
      </c>
      <c r="C1914" s="99" t="s">
        <v>3376</v>
      </c>
      <c r="D1914" s="20" t="s">
        <v>870</v>
      </c>
      <c r="E1914" s="99" t="s">
        <v>3377</v>
      </c>
      <c r="F1914" s="286"/>
      <c r="G1914" s="280"/>
      <c r="H1914" s="282"/>
      <c r="I1914" s="282"/>
      <c r="J1914" s="283"/>
      <c r="K1914" s="284"/>
      <c r="L1914" s="159" t="s">
        <v>5648</v>
      </c>
    </row>
    <row r="1915" spans="2:12" hidden="1" x14ac:dyDescent="0.3">
      <c r="B1915" s="7">
        <f t="shared" si="29"/>
        <v>1911</v>
      </c>
      <c r="C1915" s="109" t="s">
        <v>3355</v>
      </c>
      <c r="D1915" s="112" t="s">
        <v>932</v>
      </c>
      <c r="E1915" s="1803">
        <v>41228</v>
      </c>
      <c r="F1915" s="45">
        <v>797.38</v>
      </c>
      <c r="G1915" s="917"/>
      <c r="H1915" s="86"/>
      <c r="I1915" s="86"/>
      <c r="J1915" s="7" t="s">
        <v>540</v>
      </c>
      <c r="K1915" s="917"/>
      <c r="L1915" s="159" t="s">
        <v>5648</v>
      </c>
    </row>
    <row r="1916" spans="2:12" s="1597" customFormat="1" hidden="1" x14ac:dyDescent="0.3">
      <c r="B1916" s="7">
        <f t="shared" si="29"/>
        <v>1912</v>
      </c>
      <c r="C1916" s="1607" t="s">
        <v>78</v>
      </c>
      <c r="D1916" s="1604" t="s">
        <v>1617</v>
      </c>
      <c r="E1916" s="1605"/>
      <c r="F1916" s="1721"/>
      <c r="G1916" s="1721" t="s">
        <v>1618</v>
      </c>
      <c r="H1916" s="1615"/>
      <c r="I1916" s="1690"/>
      <c r="J1916" s="1588" t="s">
        <v>70</v>
      </c>
      <c r="K1916" s="1802"/>
      <c r="L1916" s="1881" t="s">
        <v>5648</v>
      </c>
    </row>
    <row r="1917" spans="2:12" hidden="1" x14ac:dyDescent="0.3">
      <c r="B1917" s="7">
        <f t="shared" si="29"/>
        <v>1913</v>
      </c>
      <c r="C1917" s="113" t="s">
        <v>3383</v>
      </c>
      <c r="D1917" s="170" t="s">
        <v>11</v>
      </c>
      <c r="E1917" s="113" t="s">
        <v>244</v>
      </c>
      <c r="F1917" s="395">
        <v>30</v>
      </c>
      <c r="G1917" s="917"/>
      <c r="H1917" s="95"/>
      <c r="I1917" s="169"/>
      <c r="J1917" s="7"/>
      <c r="K1917" s="663"/>
      <c r="L1917" s="159" t="s">
        <v>5648</v>
      </c>
    </row>
    <row r="1918" spans="2:12" hidden="1" x14ac:dyDescent="0.3">
      <c r="B1918" s="7">
        <f t="shared" si="29"/>
        <v>1914</v>
      </c>
      <c r="C1918" s="113" t="s">
        <v>3384</v>
      </c>
      <c r="D1918" s="170" t="s">
        <v>11</v>
      </c>
      <c r="E1918" s="113" t="s">
        <v>244</v>
      </c>
      <c r="F1918" s="395">
        <v>110</v>
      </c>
      <c r="G1918" s="917"/>
      <c r="H1918" s="95"/>
      <c r="I1918" s="169"/>
      <c r="J1918" s="7"/>
      <c r="K1918" s="663"/>
      <c r="L1918" s="159" t="s">
        <v>5648</v>
      </c>
    </row>
    <row r="1919" spans="2:12" hidden="1" x14ac:dyDescent="0.3">
      <c r="B1919" s="7">
        <f t="shared" si="29"/>
        <v>1915</v>
      </c>
      <c r="C1919" s="113" t="s">
        <v>3385</v>
      </c>
      <c r="D1919" s="170" t="s">
        <v>88</v>
      </c>
      <c r="E1919" s="113" t="s">
        <v>3391</v>
      </c>
      <c r="F1919" s="395">
        <v>736</v>
      </c>
      <c r="G1919" s="917"/>
      <c r="H1919" s="95"/>
      <c r="I1919" s="169"/>
      <c r="J1919" s="7"/>
      <c r="K1919" s="663"/>
      <c r="L1919" s="159" t="s">
        <v>5648</v>
      </c>
    </row>
    <row r="1920" spans="2:12" hidden="1" x14ac:dyDescent="0.3">
      <c r="B1920" s="7">
        <f t="shared" si="29"/>
        <v>1916</v>
      </c>
      <c r="C1920" s="113" t="s">
        <v>3386</v>
      </c>
      <c r="D1920" s="170" t="s">
        <v>55</v>
      </c>
      <c r="E1920" s="113" t="s">
        <v>3353</v>
      </c>
      <c r="F1920" s="395">
        <v>46</v>
      </c>
      <c r="G1920" s="510"/>
      <c r="H1920" s="510"/>
      <c r="I1920" s="510"/>
      <c r="J1920" s="510"/>
      <c r="K1920" s="663"/>
      <c r="L1920" s="159" t="s">
        <v>5648</v>
      </c>
    </row>
    <row r="1921" spans="2:12" hidden="1" x14ac:dyDescent="0.3">
      <c r="B1921" s="7">
        <f t="shared" si="29"/>
        <v>1917</v>
      </c>
      <c r="C1921" s="109" t="s">
        <v>3338</v>
      </c>
      <c r="D1921" s="112" t="s">
        <v>83</v>
      </c>
      <c r="E1921" s="1803">
        <v>41338</v>
      </c>
      <c r="F1921" s="45">
        <v>70</v>
      </c>
      <c r="G1921" s="229"/>
      <c r="H1921" s="121"/>
      <c r="I1921" s="86"/>
      <c r="J1921" s="7"/>
      <c r="K1921" s="917"/>
      <c r="L1921" s="159" t="s">
        <v>5648</v>
      </c>
    </row>
    <row r="1922" spans="2:12" hidden="1" x14ac:dyDescent="0.3">
      <c r="B1922" s="7">
        <f t="shared" si="29"/>
        <v>1918</v>
      </c>
      <c r="C1922" s="113" t="s">
        <v>2293</v>
      </c>
      <c r="D1922" s="170" t="s">
        <v>641</v>
      </c>
      <c r="E1922" s="656">
        <v>40633</v>
      </c>
      <c r="F1922" s="657">
        <v>138</v>
      </c>
      <c r="G1922" s="229"/>
      <c r="H1922" s="121"/>
      <c r="I1922" s="86"/>
      <c r="J1922" s="7"/>
      <c r="K1922" s="113" t="s">
        <v>2778</v>
      </c>
      <c r="L1922" s="159" t="s">
        <v>5648</v>
      </c>
    </row>
    <row r="1923" spans="2:12" hidden="1" x14ac:dyDescent="0.3">
      <c r="B1923" s="7">
        <f t="shared" si="29"/>
        <v>1919</v>
      </c>
      <c r="C1923" s="113" t="s">
        <v>2958</v>
      </c>
      <c r="D1923" s="170" t="s">
        <v>17</v>
      </c>
      <c r="E1923" s="113" t="s">
        <v>2403</v>
      </c>
      <c r="F1923" s="291"/>
      <c r="G1923" s="229"/>
      <c r="H1923" s="121"/>
      <c r="I1923" s="86"/>
      <c r="J1923" s="7"/>
      <c r="K1923" s="917"/>
      <c r="L1923" s="159" t="s">
        <v>5648</v>
      </c>
    </row>
    <row r="1924" spans="2:12" hidden="1" x14ac:dyDescent="0.3">
      <c r="B1924" s="7">
        <f t="shared" si="29"/>
        <v>1920</v>
      </c>
      <c r="C1924" s="99" t="s">
        <v>3370</v>
      </c>
      <c r="D1924" s="20" t="s">
        <v>83</v>
      </c>
      <c r="E1924" s="1812">
        <v>42494</v>
      </c>
      <c r="F1924" s="197">
        <v>32.9</v>
      </c>
      <c r="G1924" s="229"/>
      <c r="H1924" s="121"/>
      <c r="I1924" s="86"/>
      <c r="J1924" s="7"/>
      <c r="K1924" s="917"/>
      <c r="L1924" s="159" t="s">
        <v>5648</v>
      </c>
    </row>
    <row r="1925" spans="2:12" hidden="1" x14ac:dyDescent="0.3">
      <c r="B1925" s="7">
        <f t="shared" si="29"/>
        <v>1921</v>
      </c>
      <c r="C1925" s="99" t="s">
        <v>3371</v>
      </c>
      <c r="D1925" s="20" t="s">
        <v>83</v>
      </c>
      <c r="E1925" s="1812">
        <v>42494</v>
      </c>
      <c r="F1925" s="197">
        <v>32.9</v>
      </c>
      <c r="G1925" s="229"/>
      <c r="H1925" s="121"/>
      <c r="I1925" s="86"/>
      <c r="J1925" s="7"/>
      <c r="K1925" s="917"/>
      <c r="L1925" s="159" t="s">
        <v>5648</v>
      </c>
    </row>
    <row r="1926" spans="2:12" hidden="1" x14ac:dyDescent="0.3">
      <c r="B1926" s="7">
        <f t="shared" si="29"/>
        <v>1922</v>
      </c>
      <c r="C1926" s="113" t="s">
        <v>3372</v>
      </c>
      <c r="D1926" s="170" t="s">
        <v>83</v>
      </c>
      <c r="E1926" s="192">
        <v>42494</v>
      </c>
      <c r="F1926" s="395">
        <v>32.9</v>
      </c>
      <c r="G1926" s="229"/>
      <c r="H1926" s="121"/>
      <c r="I1926" s="86"/>
      <c r="J1926" s="7"/>
      <c r="K1926" s="113"/>
      <c r="L1926" s="159" t="s">
        <v>5648</v>
      </c>
    </row>
    <row r="1927" spans="2:12" hidden="1" x14ac:dyDescent="0.3">
      <c r="B1927" s="7">
        <f t="shared" ref="B1927:B1990" si="30">B1926+1</f>
        <v>1923</v>
      </c>
      <c r="C1927" s="99" t="s">
        <v>3381</v>
      </c>
      <c r="D1927" s="20" t="s">
        <v>1601</v>
      </c>
      <c r="E1927" s="1812">
        <v>42552</v>
      </c>
      <c r="F1927" s="197">
        <v>46</v>
      </c>
      <c r="G1927" s="280"/>
      <c r="H1927" s="282"/>
      <c r="I1927" s="282"/>
      <c r="J1927" s="283"/>
      <c r="K1927" s="284"/>
      <c r="L1927" s="159" t="s">
        <v>5648</v>
      </c>
    </row>
    <row r="1928" spans="2:12" hidden="1" x14ac:dyDescent="0.3">
      <c r="B1928" s="7">
        <f t="shared" si="30"/>
        <v>1924</v>
      </c>
      <c r="C1928" s="99" t="s">
        <v>3382</v>
      </c>
      <c r="D1928" s="20" t="s">
        <v>1601</v>
      </c>
      <c r="E1928" s="1812">
        <v>42552</v>
      </c>
      <c r="F1928" s="197">
        <v>46</v>
      </c>
      <c r="G1928" s="280"/>
      <c r="H1928" s="282"/>
      <c r="I1928" s="282"/>
      <c r="J1928" s="283"/>
      <c r="K1928" s="284"/>
      <c r="L1928" s="159" t="s">
        <v>5648</v>
      </c>
    </row>
    <row r="1929" spans="2:12" hidden="1" x14ac:dyDescent="0.3">
      <c r="B1929" s="7">
        <f t="shared" si="30"/>
        <v>1925</v>
      </c>
      <c r="C1929" s="116" t="s">
        <v>5476</v>
      </c>
      <c r="D1929" s="122" t="s">
        <v>5470</v>
      </c>
      <c r="E1929" s="1815">
        <v>44740</v>
      </c>
      <c r="F1929" s="670">
        <v>203.31</v>
      </c>
      <c r="G1929" s="63" t="s">
        <v>5471</v>
      </c>
      <c r="H1929" s="95" t="s">
        <v>5472</v>
      </c>
      <c r="I1929" s="7"/>
      <c r="J1929" s="7" t="s">
        <v>70</v>
      </c>
      <c r="K1929" s="917" t="s">
        <v>5473</v>
      </c>
      <c r="L1929" s="159" t="s">
        <v>5648</v>
      </c>
    </row>
    <row r="1930" spans="2:12" hidden="1" x14ac:dyDescent="0.3">
      <c r="B1930" s="7">
        <f t="shared" si="30"/>
        <v>1926</v>
      </c>
      <c r="C1930" s="99" t="s">
        <v>1355</v>
      </c>
      <c r="D1930" s="20" t="s">
        <v>9</v>
      </c>
      <c r="E1930" s="99" t="s">
        <v>1356</v>
      </c>
      <c r="F1930" s="1829">
        <v>85</v>
      </c>
      <c r="G1930" s="1829"/>
      <c r="H1930" s="51"/>
      <c r="I1930" s="7"/>
      <c r="J1930" s="7" t="s">
        <v>70</v>
      </c>
      <c r="K1930" s="63"/>
      <c r="L1930" s="159" t="s">
        <v>5649</v>
      </c>
    </row>
    <row r="1931" spans="2:12" hidden="1" x14ac:dyDescent="0.3">
      <c r="B1931" s="7">
        <f t="shared" si="30"/>
        <v>1927</v>
      </c>
      <c r="C1931" s="99" t="s">
        <v>1357</v>
      </c>
      <c r="D1931" s="20" t="s">
        <v>17</v>
      </c>
      <c r="E1931" s="99" t="s">
        <v>1358</v>
      </c>
      <c r="F1931" s="1829">
        <v>0</v>
      </c>
      <c r="G1931" s="1829"/>
      <c r="H1931" s="51"/>
      <c r="I1931" s="7"/>
      <c r="J1931" s="7" t="s">
        <v>66</v>
      </c>
      <c r="K1931" s="63" t="s">
        <v>130</v>
      </c>
      <c r="L1931" s="159" t="s">
        <v>5649</v>
      </c>
    </row>
    <row r="1932" spans="2:12" s="954" customFormat="1" hidden="1" x14ac:dyDescent="0.3">
      <c r="B1932" s="7">
        <f t="shared" si="30"/>
        <v>1928</v>
      </c>
      <c r="C1932" s="952" t="s">
        <v>1359</v>
      </c>
      <c r="D1932" s="1490" t="s">
        <v>1360</v>
      </c>
      <c r="E1932" s="1491">
        <v>40581</v>
      </c>
      <c r="F1932" s="1499">
        <v>110</v>
      </c>
      <c r="G1932" s="1499"/>
      <c r="H1932" s="1532"/>
      <c r="I1932" s="946"/>
      <c r="J1932" s="946" t="s">
        <v>70</v>
      </c>
      <c r="K1932" s="956" t="s">
        <v>4635</v>
      </c>
      <c r="L1932" s="1892" t="s">
        <v>5649</v>
      </c>
    </row>
    <row r="1933" spans="2:12" hidden="1" x14ac:dyDescent="0.3">
      <c r="B1933" s="7">
        <f t="shared" si="30"/>
        <v>1929</v>
      </c>
      <c r="C1933" s="119" t="s">
        <v>4636</v>
      </c>
      <c r="D1933" s="122" t="s">
        <v>4513</v>
      </c>
      <c r="E1933" s="1815">
        <v>44011</v>
      </c>
      <c r="F1933" s="118">
        <v>67</v>
      </c>
      <c r="G1933" s="63" t="s">
        <v>4515</v>
      </c>
      <c r="H1933" s="95" t="s">
        <v>4514</v>
      </c>
      <c r="I1933" s="7"/>
      <c r="J1933" s="7" t="s">
        <v>70</v>
      </c>
      <c r="K1933" s="63"/>
      <c r="L1933" s="159" t="s">
        <v>5649</v>
      </c>
    </row>
    <row r="1934" spans="2:12" ht="26.4" hidden="1" x14ac:dyDescent="0.3">
      <c r="B1934" s="7">
        <f t="shared" si="30"/>
        <v>1930</v>
      </c>
      <c r="C1934" s="113" t="s">
        <v>4526</v>
      </c>
      <c r="D1934" s="122" t="s">
        <v>4409</v>
      </c>
      <c r="E1934" s="1815">
        <v>44012</v>
      </c>
      <c r="F1934" s="118">
        <v>55</v>
      </c>
      <c r="G1934" s="63" t="s">
        <v>4515</v>
      </c>
      <c r="H1934" s="95">
        <v>241258</v>
      </c>
      <c r="I1934" s="7"/>
      <c r="J1934" s="7" t="s">
        <v>70</v>
      </c>
      <c r="K1934" s="917" t="s">
        <v>4724</v>
      </c>
      <c r="L1934" s="159" t="s">
        <v>5649</v>
      </c>
    </row>
    <row r="1935" spans="2:12" ht="26.4" hidden="1" x14ac:dyDescent="0.3">
      <c r="B1935" s="7">
        <f t="shared" si="30"/>
        <v>1931</v>
      </c>
      <c r="C1935" s="113" t="s">
        <v>4527</v>
      </c>
      <c r="D1935" s="122" t="s">
        <v>4409</v>
      </c>
      <c r="E1935" s="1815">
        <v>44013</v>
      </c>
      <c r="F1935" s="118">
        <v>56</v>
      </c>
      <c r="G1935" s="63" t="s">
        <v>4515</v>
      </c>
      <c r="H1935" s="95">
        <v>241259</v>
      </c>
      <c r="I1935" s="500"/>
      <c r="J1935" s="7" t="s">
        <v>70</v>
      </c>
      <c r="K1935" s="917" t="s">
        <v>4724</v>
      </c>
      <c r="L1935" s="159" t="s">
        <v>5649</v>
      </c>
    </row>
    <row r="1936" spans="2:12" ht="26.4" hidden="1" x14ac:dyDescent="0.3">
      <c r="B1936" s="7">
        <f t="shared" si="30"/>
        <v>1932</v>
      </c>
      <c r="C1936" s="113" t="s">
        <v>4528</v>
      </c>
      <c r="D1936" s="122" t="s">
        <v>11</v>
      </c>
      <c r="E1936" s="1815">
        <v>44012</v>
      </c>
      <c r="F1936" s="118">
        <v>153</v>
      </c>
      <c r="G1936" s="63"/>
      <c r="H1936" s="95" t="s">
        <v>4517</v>
      </c>
      <c r="I1936" s="7"/>
      <c r="J1936" s="7" t="s">
        <v>70</v>
      </c>
      <c r="K1936" s="917" t="s">
        <v>4724</v>
      </c>
      <c r="L1936" s="159" t="s">
        <v>5649</v>
      </c>
    </row>
    <row r="1937" spans="2:12" ht="26.4" hidden="1" x14ac:dyDescent="0.3">
      <c r="B1937" s="7">
        <f t="shared" si="30"/>
        <v>1933</v>
      </c>
      <c r="C1937" s="113" t="s">
        <v>4529</v>
      </c>
      <c r="D1937" s="122" t="s">
        <v>11</v>
      </c>
      <c r="E1937" s="1815">
        <v>44012</v>
      </c>
      <c r="F1937" s="118">
        <v>153</v>
      </c>
      <c r="G1937" s="63"/>
      <c r="H1937" s="95" t="s">
        <v>4517</v>
      </c>
      <c r="I1937" s="7"/>
      <c r="J1937" s="7" t="s">
        <v>70</v>
      </c>
      <c r="K1937" s="917" t="s">
        <v>4724</v>
      </c>
      <c r="L1937" s="159" t="s">
        <v>5649</v>
      </c>
    </row>
    <row r="1938" spans="2:12" hidden="1" x14ac:dyDescent="0.3">
      <c r="B1938" s="7">
        <f t="shared" si="30"/>
        <v>1934</v>
      </c>
      <c r="C1938" s="146" t="s">
        <v>1353</v>
      </c>
      <c r="D1938" s="140" t="s">
        <v>1354</v>
      </c>
      <c r="E1938" s="36">
        <v>40581</v>
      </c>
      <c r="F1938" s="64">
        <v>122</v>
      </c>
      <c r="G1938" s="64"/>
      <c r="H1938" s="12"/>
      <c r="I1938" s="7"/>
      <c r="J1938" s="7" t="s">
        <v>70</v>
      </c>
      <c r="K1938" s="63"/>
      <c r="L1938" s="159" t="s">
        <v>5649</v>
      </c>
    </row>
    <row r="1939" spans="2:12" hidden="1" x14ac:dyDescent="0.3">
      <c r="B1939" s="7">
        <f t="shared" si="30"/>
        <v>1935</v>
      </c>
      <c r="C1939" s="119" t="s">
        <v>1361</v>
      </c>
      <c r="D1939" s="18" t="s">
        <v>1354</v>
      </c>
      <c r="E1939" s="1830">
        <v>40581</v>
      </c>
      <c r="F1939" s="43">
        <v>122</v>
      </c>
      <c r="G1939" s="43"/>
      <c r="H1939" s="51"/>
      <c r="I1939" s="7"/>
      <c r="J1939" s="7" t="s">
        <v>66</v>
      </c>
      <c r="K1939" s="63" t="s">
        <v>1372</v>
      </c>
      <c r="L1939" s="159" t="s">
        <v>5649</v>
      </c>
    </row>
    <row r="1940" spans="2:12" hidden="1" x14ac:dyDescent="0.3">
      <c r="B1940" s="7">
        <f t="shared" si="30"/>
        <v>1936</v>
      </c>
      <c r="C1940" s="119" t="s">
        <v>1362</v>
      </c>
      <c r="D1940" s="18" t="s">
        <v>9</v>
      </c>
      <c r="E1940" s="1830">
        <v>40581</v>
      </c>
      <c r="F1940" s="43">
        <v>146</v>
      </c>
      <c r="G1940" s="43"/>
      <c r="H1940" s="51"/>
      <c r="I1940" s="7"/>
      <c r="J1940" s="7" t="s">
        <v>70</v>
      </c>
      <c r="K1940" s="63"/>
      <c r="L1940" s="159" t="s">
        <v>5649</v>
      </c>
    </row>
    <row r="1941" spans="2:12" hidden="1" x14ac:dyDescent="0.3">
      <c r="B1941" s="7">
        <f t="shared" si="30"/>
        <v>1937</v>
      </c>
      <c r="C1941" s="119" t="s">
        <v>1363</v>
      </c>
      <c r="D1941" s="18" t="s">
        <v>1364</v>
      </c>
      <c r="E1941" s="1830">
        <v>40581</v>
      </c>
      <c r="F1941" s="43">
        <v>155</v>
      </c>
      <c r="G1941" s="43"/>
      <c r="H1941" s="51"/>
      <c r="I1941" s="7"/>
      <c r="J1941" s="7" t="s">
        <v>70</v>
      </c>
      <c r="K1941" s="917"/>
      <c r="L1941" s="159" t="s">
        <v>5649</v>
      </c>
    </row>
    <row r="1942" spans="2:12" hidden="1" x14ac:dyDescent="0.3">
      <c r="B1942" s="7">
        <f t="shared" si="30"/>
        <v>1938</v>
      </c>
      <c r="C1942" s="119" t="s">
        <v>1365</v>
      </c>
      <c r="D1942" s="18" t="s">
        <v>1366</v>
      </c>
      <c r="E1942" s="1830">
        <v>40633</v>
      </c>
      <c r="F1942" s="43">
        <v>215</v>
      </c>
      <c r="G1942" s="43"/>
      <c r="H1942" s="51"/>
      <c r="I1942" s="7"/>
      <c r="J1942" s="7" t="s">
        <v>70</v>
      </c>
      <c r="K1942" s="63" t="s">
        <v>2194</v>
      </c>
      <c r="L1942" s="159" t="s">
        <v>5649</v>
      </c>
    </row>
    <row r="1943" spans="2:12" hidden="1" x14ac:dyDescent="0.3">
      <c r="B1943" s="7">
        <f t="shared" si="30"/>
        <v>1939</v>
      </c>
      <c r="C1943" s="119" t="s">
        <v>1367</v>
      </c>
      <c r="D1943" s="18" t="s">
        <v>1366</v>
      </c>
      <c r="E1943" s="1830">
        <v>40633</v>
      </c>
      <c r="F1943" s="43">
        <v>215</v>
      </c>
      <c r="G1943" s="43"/>
      <c r="H1943" s="51"/>
      <c r="I1943" s="7"/>
      <c r="J1943" s="7" t="s">
        <v>70</v>
      </c>
      <c r="K1943" s="63" t="s">
        <v>1371</v>
      </c>
      <c r="L1943" s="159" t="s">
        <v>5649</v>
      </c>
    </row>
    <row r="1944" spans="2:12" s="1597" customFormat="1" ht="26.4" hidden="1" x14ac:dyDescent="0.3">
      <c r="B1944" s="7">
        <f t="shared" si="30"/>
        <v>1940</v>
      </c>
      <c r="C1944" s="1672" t="s">
        <v>78</v>
      </c>
      <c r="D1944" s="1609" t="s">
        <v>4722</v>
      </c>
      <c r="E1944" s="1610"/>
      <c r="F1944" s="1722"/>
      <c r="G1944" s="1612"/>
      <c r="H1944" s="1625"/>
      <c r="I1944" s="1588"/>
      <c r="J1944" s="1588" t="s">
        <v>70</v>
      </c>
      <c r="K1944" s="1805" t="s">
        <v>4723</v>
      </c>
      <c r="L1944" s="1881" t="s">
        <v>5649</v>
      </c>
    </row>
    <row r="1945" spans="2:12" s="1597" customFormat="1" ht="26.4" hidden="1" x14ac:dyDescent="0.3">
      <c r="B1945" s="7">
        <f t="shared" si="30"/>
        <v>1941</v>
      </c>
      <c r="C1945" s="1672" t="s">
        <v>78</v>
      </c>
      <c r="D1945" s="1609" t="s">
        <v>65</v>
      </c>
      <c r="E1945" s="1610"/>
      <c r="F1945" s="1722"/>
      <c r="G1945" s="1612"/>
      <c r="H1945" s="1625"/>
      <c r="I1945" s="1588"/>
      <c r="J1945" s="1588" t="s">
        <v>70</v>
      </c>
      <c r="K1945" s="1805" t="s">
        <v>4721</v>
      </c>
      <c r="L1945" s="1881" t="s">
        <v>5649</v>
      </c>
    </row>
    <row r="1946" spans="2:12" ht="26.4" hidden="1" x14ac:dyDescent="0.3">
      <c r="B1946" s="7">
        <f t="shared" si="30"/>
        <v>1942</v>
      </c>
      <c r="C1946" s="147" t="s">
        <v>1422</v>
      </c>
      <c r="D1946" s="365" t="s">
        <v>1423</v>
      </c>
      <c r="E1946" s="578"/>
      <c r="F1946" s="118"/>
      <c r="G1946" s="63"/>
      <c r="H1946" s="95"/>
      <c r="I1946" s="7" t="s">
        <v>1425</v>
      </c>
      <c r="J1946" s="7" t="s">
        <v>66</v>
      </c>
      <c r="K1946" s="917" t="s">
        <v>1424</v>
      </c>
      <c r="L1946" s="159" t="s">
        <v>5649</v>
      </c>
    </row>
    <row r="1947" spans="2:12" hidden="1" x14ac:dyDescent="0.3">
      <c r="B1947" s="7">
        <f t="shared" si="30"/>
        <v>1943</v>
      </c>
      <c r="C1947" s="147" t="s">
        <v>1426</v>
      </c>
      <c r="D1947" s="79" t="s">
        <v>83</v>
      </c>
      <c r="E1947" s="1815"/>
      <c r="F1947" s="118"/>
      <c r="G1947" s="63"/>
      <c r="H1947" s="95"/>
      <c r="I1947" s="7"/>
      <c r="J1947" s="7" t="s">
        <v>66</v>
      </c>
      <c r="K1947" s="917" t="s">
        <v>1427</v>
      </c>
      <c r="L1947" s="159" t="s">
        <v>5649</v>
      </c>
    </row>
    <row r="1948" spans="2:12" hidden="1" x14ac:dyDescent="0.3">
      <c r="B1948" s="7">
        <f t="shared" si="30"/>
        <v>1944</v>
      </c>
      <c r="C1948" s="147" t="s">
        <v>1952</v>
      </c>
      <c r="D1948" s="79" t="s">
        <v>83</v>
      </c>
      <c r="E1948" s="1815"/>
      <c r="F1948" s="118"/>
      <c r="G1948" s="63"/>
      <c r="H1948" s="95"/>
      <c r="I1948" s="7"/>
      <c r="J1948" s="7" t="s">
        <v>4212</v>
      </c>
      <c r="K1948" s="917" t="s">
        <v>1427</v>
      </c>
      <c r="L1948" s="159" t="s">
        <v>5649</v>
      </c>
    </row>
    <row r="1949" spans="2:12" s="1597" customFormat="1" ht="39.6" hidden="1" x14ac:dyDescent="0.3">
      <c r="B1949" s="7">
        <f t="shared" si="30"/>
        <v>1945</v>
      </c>
      <c r="C1949" s="1608" t="s">
        <v>78</v>
      </c>
      <c r="D1949" s="1666" t="s">
        <v>32</v>
      </c>
      <c r="E1949" s="1610"/>
      <c r="F1949" s="1671"/>
      <c r="G1949" s="1612"/>
      <c r="H1949" s="1671"/>
      <c r="I1949" s="1588"/>
      <c r="J1949" s="1603" t="s">
        <v>70</v>
      </c>
      <c r="K1949" s="1805" t="s">
        <v>4709</v>
      </c>
      <c r="L1949" s="1881" t="s">
        <v>5649</v>
      </c>
    </row>
    <row r="1950" spans="2:12" s="1597" customFormat="1" hidden="1" x14ac:dyDescent="0.3">
      <c r="B1950" s="7">
        <f t="shared" si="30"/>
        <v>1946</v>
      </c>
      <c r="C1950" s="1608" t="s">
        <v>78</v>
      </c>
      <c r="D1950" s="1666" t="s">
        <v>1153</v>
      </c>
      <c r="E1950" s="1610"/>
      <c r="F1950" s="1671"/>
      <c r="G1950" s="1612"/>
      <c r="H1950" s="1671"/>
      <c r="I1950" s="1588"/>
      <c r="J1950" s="1603" t="s">
        <v>70</v>
      </c>
      <c r="K1950" s="1805"/>
      <c r="L1950" s="1881" t="s">
        <v>5649</v>
      </c>
    </row>
    <row r="1951" spans="2:12" s="954" customFormat="1" hidden="1" x14ac:dyDescent="0.3">
      <c r="B1951" s="7">
        <f t="shared" si="30"/>
        <v>1947</v>
      </c>
      <c r="C1951" s="1521" t="s">
        <v>4715</v>
      </c>
      <c r="D1951" s="1518" t="s">
        <v>4473</v>
      </c>
      <c r="E1951" s="1487"/>
      <c r="F1951" s="1533"/>
      <c r="G1951" s="956"/>
      <c r="H1951" s="1533"/>
      <c r="I1951" s="946"/>
      <c r="J1951" s="1163" t="s">
        <v>540</v>
      </c>
      <c r="K1951" s="953" t="s">
        <v>119</v>
      </c>
      <c r="L1951" s="1892" t="s">
        <v>5649</v>
      </c>
    </row>
    <row r="1952" spans="2:12" hidden="1" x14ac:dyDescent="0.3">
      <c r="B1952" s="7">
        <f t="shared" si="30"/>
        <v>1948</v>
      </c>
      <c r="C1952" s="56" t="s">
        <v>1396</v>
      </c>
      <c r="D1952" s="46" t="s">
        <v>83</v>
      </c>
      <c r="E1952" s="47">
        <v>42403</v>
      </c>
      <c r="F1952" s="52">
        <v>23</v>
      </c>
      <c r="G1952" s="52"/>
      <c r="H1952" s="119"/>
      <c r="I1952" s="126"/>
      <c r="J1952" s="7" t="s">
        <v>70</v>
      </c>
      <c r="K1952" s="1975" t="s">
        <v>1411</v>
      </c>
      <c r="L1952" s="159" t="s">
        <v>5649</v>
      </c>
    </row>
    <row r="1953" spans="2:12" hidden="1" x14ac:dyDescent="0.3">
      <c r="B1953" s="7">
        <f t="shared" si="30"/>
        <v>1949</v>
      </c>
      <c r="C1953" s="56" t="s">
        <v>1397</v>
      </c>
      <c r="D1953" s="46" t="s">
        <v>83</v>
      </c>
      <c r="E1953" s="47">
        <v>42403</v>
      </c>
      <c r="F1953" s="52">
        <v>23</v>
      </c>
      <c r="G1953" s="52"/>
      <c r="H1953" s="119"/>
      <c r="I1953" s="126"/>
      <c r="J1953" s="7" t="s">
        <v>70</v>
      </c>
      <c r="K1953" s="1976"/>
      <c r="L1953" s="159" t="s">
        <v>5649</v>
      </c>
    </row>
    <row r="1954" spans="2:12" hidden="1" x14ac:dyDescent="0.3">
      <c r="B1954" s="7">
        <f t="shared" si="30"/>
        <v>1950</v>
      </c>
      <c r="C1954" s="56" t="s">
        <v>1398</v>
      </c>
      <c r="D1954" s="46" t="s">
        <v>83</v>
      </c>
      <c r="E1954" s="47">
        <v>42403</v>
      </c>
      <c r="F1954" s="52">
        <v>23</v>
      </c>
      <c r="G1954" s="52"/>
      <c r="H1954" s="119"/>
      <c r="I1954" s="126"/>
      <c r="J1954" s="7" t="s">
        <v>70</v>
      </c>
      <c r="K1954" s="1976"/>
      <c r="L1954" s="159" t="s">
        <v>5649</v>
      </c>
    </row>
    <row r="1955" spans="2:12" hidden="1" x14ac:dyDescent="0.3">
      <c r="B1955" s="7">
        <f t="shared" si="30"/>
        <v>1951</v>
      </c>
      <c r="C1955" s="56" t="s">
        <v>1399</v>
      </c>
      <c r="D1955" s="46" t="s">
        <v>83</v>
      </c>
      <c r="E1955" s="47">
        <v>42403</v>
      </c>
      <c r="F1955" s="52">
        <v>23</v>
      </c>
      <c r="G1955" s="52"/>
      <c r="H1955" s="119"/>
      <c r="I1955" s="126"/>
      <c r="J1955" s="7" t="s">
        <v>70</v>
      </c>
      <c r="K1955" s="1976"/>
      <c r="L1955" s="159" t="s">
        <v>5649</v>
      </c>
    </row>
    <row r="1956" spans="2:12" hidden="1" x14ac:dyDescent="0.3">
      <c r="B1956" s="7">
        <f t="shared" si="30"/>
        <v>1952</v>
      </c>
      <c r="C1956" s="56" t="s">
        <v>1400</v>
      </c>
      <c r="D1956" s="46" t="s">
        <v>83</v>
      </c>
      <c r="E1956" s="47">
        <v>42403</v>
      </c>
      <c r="F1956" s="52">
        <v>23</v>
      </c>
      <c r="G1956" s="52"/>
      <c r="H1956" s="119"/>
      <c r="I1956" s="126"/>
      <c r="J1956" s="7" t="s">
        <v>70</v>
      </c>
      <c r="K1956" s="1976"/>
      <c r="L1956" s="159" t="s">
        <v>5649</v>
      </c>
    </row>
    <row r="1957" spans="2:12" hidden="1" x14ac:dyDescent="0.3">
      <c r="B1957" s="7">
        <f t="shared" si="30"/>
        <v>1953</v>
      </c>
      <c r="C1957" s="56" t="s">
        <v>1401</v>
      </c>
      <c r="D1957" s="46" t="s">
        <v>83</v>
      </c>
      <c r="E1957" s="47">
        <v>42403</v>
      </c>
      <c r="F1957" s="52">
        <v>23</v>
      </c>
      <c r="G1957" s="52"/>
      <c r="H1957" s="119"/>
      <c r="I1957" s="126"/>
      <c r="J1957" s="7" t="s">
        <v>70</v>
      </c>
      <c r="K1957" s="1976"/>
      <c r="L1957" s="159" t="s">
        <v>5649</v>
      </c>
    </row>
    <row r="1958" spans="2:12" hidden="1" x14ac:dyDescent="0.3">
      <c r="B1958" s="7">
        <f t="shared" si="30"/>
        <v>1954</v>
      </c>
      <c r="C1958" s="56" t="s">
        <v>1402</v>
      </c>
      <c r="D1958" s="46" t="s">
        <v>83</v>
      </c>
      <c r="E1958" s="47">
        <v>42403</v>
      </c>
      <c r="F1958" s="52">
        <v>23</v>
      </c>
      <c r="G1958" s="52"/>
      <c r="H1958" s="119"/>
      <c r="I1958" s="126"/>
      <c r="J1958" s="7" t="s">
        <v>70</v>
      </c>
      <c r="K1958" s="1976"/>
      <c r="L1958" s="159" t="s">
        <v>5649</v>
      </c>
    </row>
    <row r="1959" spans="2:12" hidden="1" x14ac:dyDescent="0.3">
      <c r="B1959" s="7">
        <f t="shared" si="30"/>
        <v>1955</v>
      </c>
      <c r="C1959" s="56" t="s">
        <v>1404</v>
      </c>
      <c r="D1959" s="46" t="s">
        <v>83</v>
      </c>
      <c r="E1959" s="47">
        <v>42403</v>
      </c>
      <c r="F1959" s="52">
        <v>23</v>
      </c>
      <c r="G1959" s="52"/>
      <c r="H1959" s="119"/>
      <c r="I1959" s="126"/>
      <c r="J1959" s="7" t="s">
        <v>70</v>
      </c>
      <c r="K1959" s="1976"/>
      <c r="L1959" s="159" t="s">
        <v>5649</v>
      </c>
    </row>
    <row r="1960" spans="2:12" hidden="1" x14ac:dyDescent="0.3">
      <c r="B1960" s="7">
        <f t="shared" si="30"/>
        <v>1956</v>
      </c>
      <c r="C1960" s="56" t="s">
        <v>1405</v>
      </c>
      <c r="D1960" s="46" t="s">
        <v>83</v>
      </c>
      <c r="E1960" s="47">
        <v>42403</v>
      </c>
      <c r="F1960" s="52">
        <v>23</v>
      </c>
      <c r="G1960" s="52"/>
      <c r="H1960" s="119"/>
      <c r="I1960" s="126"/>
      <c r="J1960" s="7" t="s">
        <v>70</v>
      </c>
      <c r="K1960" s="1976"/>
      <c r="L1960" s="159" t="s">
        <v>5649</v>
      </c>
    </row>
    <row r="1961" spans="2:12" hidden="1" x14ac:dyDescent="0.3">
      <c r="B1961" s="7">
        <f t="shared" si="30"/>
        <v>1957</v>
      </c>
      <c r="C1961" s="56" t="s">
        <v>1407</v>
      </c>
      <c r="D1961" s="46" t="s">
        <v>83</v>
      </c>
      <c r="E1961" s="47">
        <v>42403</v>
      </c>
      <c r="F1961" s="52">
        <v>23</v>
      </c>
      <c r="G1961" s="52"/>
      <c r="H1961" s="119"/>
      <c r="I1961" s="126"/>
      <c r="J1961" s="7" t="s">
        <v>70</v>
      </c>
      <c r="K1961" s="1976"/>
      <c r="L1961" s="159" t="s">
        <v>5649</v>
      </c>
    </row>
    <row r="1962" spans="2:12" hidden="1" x14ac:dyDescent="0.3">
      <c r="B1962" s="7">
        <f t="shared" si="30"/>
        <v>1958</v>
      </c>
      <c r="C1962" s="56" t="s">
        <v>1408</v>
      </c>
      <c r="D1962" s="46" t="s">
        <v>83</v>
      </c>
      <c r="E1962" s="47">
        <v>42403</v>
      </c>
      <c r="F1962" s="52">
        <v>23</v>
      </c>
      <c r="G1962" s="52"/>
      <c r="H1962" s="119"/>
      <c r="I1962" s="126"/>
      <c r="J1962" s="7" t="s">
        <v>70</v>
      </c>
      <c r="K1962" s="1976"/>
      <c r="L1962" s="159" t="s">
        <v>5649</v>
      </c>
    </row>
    <row r="1963" spans="2:12" s="954" customFormat="1" hidden="1" x14ac:dyDescent="0.3">
      <c r="B1963" s="7">
        <f t="shared" si="30"/>
        <v>1959</v>
      </c>
      <c r="C1963" s="1512" t="s">
        <v>1409</v>
      </c>
      <c r="D1963" s="1523" t="s">
        <v>83</v>
      </c>
      <c r="E1963" s="1524">
        <v>42403</v>
      </c>
      <c r="F1963" s="1534">
        <v>23</v>
      </c>
      <c r="G1963" s="1534"/>
      <c r="H1963" s="952"/>
      <c r="I1963" s="1169" t="s">
        <v>5868</v>
      </c>
      <c r="J1963" s="946" t="s">
        <v>70</v>
      </c>
      <c r="K1963" s="1976"/>
      <c r="L1963" s="1892" t="s">
        <v>5649</v>
      </c>
    </row>
    <row r="1964" spans="2:12" hidden="1" x14ac:dyDescent="0.3">
      <c r="B1964" s="7">
        <f t="shared" si="30"/>
        <v>1960</v>
      </c>
      <c r="C1964" s="56" t="s">
        <v>1410</v>
      </c>
      <c r="D1964" s="46" t="s">
        <v>83</v>
      </c>
      <c r="E1964" s="47">
        <v>42403</v>
      </c>
      <c r="F1964" s="52">
        <v>23</v>
      </c>
      <c r="G1964" s="52"/>
      <c r="H1964" s="119"/>
      <c r="I1964" s="126"/>
      <c r="J1964" s="7" t="s">
        <v>70</v>
      </c>
      <c r="K1964" s="1977"/>
      <c r="L1964" s="159" t="s">
        <v>5649</v>
      </c>
    </row>
    <row r="1965" spans="2:12" hidden="1" x14ac:dyDescent="0.3">
      <c r="B1965" s="7">
        <f t="shared" si="30"/>
        <v>1961</v>
      </c>
      <c r="C1965" s="116" t="s">
        <v>4718</v>
      </c>
      <c r="D1965" s="122" t="s">
        <v>233</v>
      </c>
      <c r="E1965" s="1815">
        <v>43462</v>
      </c>
      <c r="F1965" s="1992">
        <v>1082.8699999999999</v>
      </c>
      <c r="G1965" s="63" t="s">
        <v>901</v>
      </c>
      <c r="H1965" s="7"/>
      <c r="I1965" s="7"/>
      <c r="J1965" s="7" t="s">
        <v>70</v>
      </c>
      <c r="K1965" s="917" t="s">
        <v>4710</v>
      </c>
      <c r="L1965" s="159" t="s">
        <v>5649</v>
      </c>
    </row>
    <row r="1966" spans="2:12" ht="26.4" hidden="1" x14ac:dyDescent="0.3">
      <c r="B1966" s="7">
        <f t="shared" si="30"/>
        <v>1962</v>
      </c>
      <c r="C1966" s="116" t="s">
        <v>4718</v>
      </c>
      <c r="D1966" s="122" t="s">
        <v>82</v>
      </c>
      <c r="E1966" s="1815">
        <v>43462</v>
      </c>
      <c r="F1966" s="1993"/>
      <c r="G1966" s="63"/>
      <c r="H1966" s="7"/>
      <c r="I1966" s="7"/>
      <c r="J1966" s="7" t="s">
        <v>66</v>
      </c>
      <c r="K1966" s="917" t="s">
        <v>4719</v>
      </c>
      <c r="L1966" s="159" t="s">
        <v>5649</v>
      </c>
    </row>
    <row r="1967" spans="2:12" hidden="1" x14ac:dyDescent="0.3">
      <c r="B1967" s="7">
        <f t="shared" si="30"/>
        <v>1963</v>
      </c>
      <c r="C1967" s="116" t="s">
        <v>4939</v>
      </c>
      <c r="D1967" s="122" t="s">
        <v>233</v>
      </c>
      <c r="E1967" s="1815">
        <v>43462</v>
      </c>
      <c r="F1967" s="1992">
        <v>1082.8699999999999</v>
      </c>
      <c r="G1967" s="63" t="s">
        <v>901</v>
      </c>
      <c r="H1967" s="283"/>
      <c r="I1967" s="283"/>
      <c r="J1967" s="283"/>
      <c r="K1967" s="1799" t="s">
        <v>1748</v>
      </c>
      <c r="L1967" s="159" t="s">
        <v>5649</v>
      </c>
    </row>
    <row r="1968" spans="2:12" hidden="1" x14ac:dyDescent="0.3">
      <c r="B1968" s="7">
        <f t="shared" si="30"/>
        <v>1964</v>
      </c>
      <c r="C1968" s="116" t="s">
        <v>4939</v>
      </c>
      <c r="D1968" s="122" t="s">
        <v>82</v>
      </c>
      <c r="E1968" s="1815">
        <v>43462</v>
      </c>
      <c r="F1968" s="1993"/>
      <c r="G1968" s="63"/>
      <c r="H1968" s="283"/>
      <c r="I1968" s="283"/>
      <c r="J1968" s="283"/>
      <c r="K1968" s="7" t="s">
        <v>4390</v>
      </c>
      <c r="L1968" s="159" t="s">
        <v>5649</v>
      </c>
    </row>
    <row r="1969" spans="2:12" s="954" customFormat="1" hidden="1" x14ac:dyDescent="0.3">
      <c r="B1969" s="7">
        <f t="shared" si="30"/>
        <v>1965</v>
      </c>
      <c r="C1969" s="947" t="s">
        <v>1429</v>
      </c>
      <c r="D1969" s="948" t="s">
        <v>36</v>
      </c>
      <c r="E1969" s="1491">
        <v>40136</v>
      </c>
      <c r="F1969" s="1499">
        <v>790</v>
      </c>
      <c r="G1969" s="1499" t="s">
        <v>1430</v>
      </c>
      <c r="H1969" s="1516"/>
      <c r="I1969" s="1516"/>
      <c r="J1969" s="946" t="s">
        <v>540</v>
      </c>
      <c r="K1969" s="1170" t="s">
        <v>75</v>
      </c>
      <c r="L1969" s="1892" t="s">
        <v>5649</v>
      </c>
    </row>
    <row r="1970" spans="2:12" s="954" customFormat="1" ht="24" hidden="1" x14ac:dyDescent="0.3">
      <c r="B1970" s="7">
        <f t="shared" si="30"/>
        <v>1966</v>
      </c>
      <c r="C1970" s="947" t="s">
        <v>1428</v>
      </c>
      <c r="D1970" s="948" t="s">
        <v>36</v>
      </c>
      <c r="E1970" s="1491">
        <v>39115</v>
      </c>
      <c r="F1970" s="1499">
        <v>731.2</v>
      </c>
      <c r="G1970" s="1510" t="s">
        <v>1431</v>
      </c>
      <c r="H1970" s="1516"/>
      <c r="I1970" s="1516"/>
      <c r="J1970" s="946" t="s">
        <v>540</v>
      </c>
      <c r="K1970" s="1170" t="s">
        <v>75</v>
      </c>
      <c r="L1970" s="1892" t="s">
        <v>5649</v>
      </c>
    </row>
    <row r="1971" spans="2:12" ht="24" hidden="1" x14ac:dyDescent="0.3">
      <c r="B1971" s="7">
        <f t="shared" si="30"/>
        <v>1967</v>
      </c>
      <c r="C1971" s="99" t="s">
        <v>1433</v>
      </c>
      <c r="D1971" s="20" t="s">
        <v>36</v>
      </c>
      <c r="E1971" s="1830">
        <v>41411</v>
      </c>
      <c r="F1971" s="43">
        <v>800</v>
      </c>
      <c r="G1971" s="1829"/>
      <c r="H1971" s="60"/>
      <c r="I1971" s="111" t="s">
        <v>1434</v>
      </c>
      <c r="J1971" s="7" t="s">
        <v>70</v>
      </c>
      <c r="K1971" s="1799" t="s">
        <v>75</v>
      </c>
      <c r="L1971" s="159" t="s">
        <v>5649</v>
      </c>
    </row>
    <row r="1972" spans="2:12" hidden="1" x14ac:dyDescent="0.3">
      <c r="B1972" s="7">
        <f t="shared" si="30"/>
        <v>1968</v>
      </c>
      <c r="C1972" s="99" t="s">
        <v>1373</v>
      </c>
      <c r="D1972" s="18" t="s">
        <v>1374</v>
      </c>
      <c r="E1972" s="1830">
        <v>41338</v>
      </c>
      <c r="F1972" s="43">
        <v>420.36</v>
      </c>
      <c r="G1972" s="43" t="s">
        <v>889</v>
      </c>
      <c r="H1972" s="60" t="s">
        <v>1375</v>
      </c>
      <c r="I1972" s="60"/>
      <c r="J1972" s="7" t="s">
        <v>70</v>
      </c>
      <c r="K1972" s="1799"/>
      <c r="L1972" s="159" t="s">
        <v>5649</v>
      </c>
    </row>
    <row r="1973" spans="2:12" hidden="1" x14ac:dyDescent="0.3">
      <c r="B1973" s="7">
        <f t="shared" si="30"/>
        <v>1969</v>
      </c>
      <c r="C1973" s="119" t="s">
        <v>1378</v>
      </c>
      <c r="D1973" s="18" t="s">
        <v>1374</v>
      </c>
      <c r="E1973" s="1830">
        <v>42289</v>
      </c>
      <c r="F1973" s="43">
        <v>289</v>
      </c>
      <c r="G1973" s="43" t="s">
        <v>889</v>
      </c>
      <c r="H1973" s="60" t="s">
        <v>1375</v>
      </c>
      <c r="I1973" s="60"/>
      <c r="J1973" s="7" t="s">
        <v>70</v>
      </c>
      <c r="K1973" s="1799"/>
      <c r="L1973" s="159" t="s">
        <v>5649</v>
      </c>
    </row>
    <row r="1974" spans="2:12" hidden="1" x14ac:dyDescent="0.3">
      <c r="B1974" s="7">
        <f t="shared" si="30"/>
        <v>1970</v>
      </c>
      <c r="C1974" s="119" t="s">
        <v>1379</v>
      </c>
      <c r="D1974" s="18" t="s">
        <v>1388</v>
      </c>
      <c r="E1974" s="1830">
        <v>42823</v>
      </c>
      <c r="F1974" s="43">
        <v>165</v>
      </c>
      <c r="G1974" s="43" t="s">
        <v>889</v>
      </c>
      <c r="H1974" s="60"/>
      <c r="I1974" s="60" t="s">
        <v>1389</v>
      </c>
      <c r="J1974" s="7" t="s">
        <v>70</v>
      </c>
      <c r="K1974" s="1799" t="s">
        <v>851</v>
      </c>
      <c r="L1974" s="159" t="s">
        <v>5649</v>
      </c>
    </row>
    <row r="1975" spans="2:12" s="954" customFormat="1" hidden="1" x14ac:dyDescent="0.3">
      <c r="B1975" s="7">
        <f t="shared" si="30"/>
        <v>1971</v>
      </c>
      <c r="C1975" s="952" t="s">
        <v>1380</v>
      </c>
      <c r="D1975" s="1490" t="s">
        <v>1381</v>
      </c>
      <c r="E1975" s="1491">
        <v>42823</v>
      </c>
      <c r="F1975" s="1499">
        <v>45</v>
      </c>
      <c r="G1975" s="1499" t="s">
        <v>1144</v>
      </c>
      <c r="H1975" s="1516" t="s">
        <v>1145</v>
      </c>
      <c r="I1975" s="1516"/>
      <c r="J1975" s="946" t="s">
        <v>540</v>
      </c>
      <c r="K1975" s="1170" t="s">
        <v>119</v>
      </c>
      <c r="L1975" s="1892" t="s">
        <v>5649</v>
      </c>
    </row>
    <row r="1976" spans="2:12" hidden="1" x14ac:dyDescent="0.3">
      <c r="B1976" s="7">
        <f t="shared" si="30"/>
        <v>1972</v>
      </c>
      <c r="C1976" s="119" t="s">
        <v>1382</v>
      </c>
      <c r="D1976" s="18" t="s">
        <v>1381</v>
      </c>
      <c r="E1976" s="1830">
        <v>42823</v>
      </c>
      <c r="F1976" s="43">
        <v>45</v>
      </c>
      <c r="G1976" s="43" t="s">
        <v>1144</v>
      </c>
      <c r="H1976" s="60" t="s">
        <v>1145</v>
      </c>
      <c r="I1976" s="60"/>
      <c r="J1976" s="7" t="s">
        <v>70</v>
      </c>
      <c r="K1976" s="1799" t="s">
        <v>1371</v>
      </c>
      <c r="L1976" s="159" t="s">
        <v>5649</v>
      </c>
    </row>
    <row r="1977" spans="2:12" hidden="1" x14ac:dyDescent="0.3">
      <c r="B1977" s="7">
        <f t="shared" si="30"/>
        <v>1973</v>
      </c>
      <c r="C1977" s="119" t="s">
        <v>1383</v>
      </c>
      <c r="D1977" s="18" t="s">
        <v>1381</v>
      </c>
      <c r="E1977" s="1830">
        <v>42823</v>
      </c>
      <c r="F1977" s="43">
        <v>45</v>
      </c>
      <c r="G1977" s="43" t="s">
        <v>1144</v>
      </c>
      <c r="H1977" s="60" t="s">
        <v>1145</v>
      </c>
      <c r="I1977" s="126"/>
      <c r="J1977" s="7" t="s">
        <v>70</v>
      </c>
      <c r="K1977" s="1799" t="s">
        <v>2194</v>
      </c>
      <c r="L1977" s="159" t="s">
        <v>5649</v>
      </c>
    </row>
    <row r="1978" spans="2:12" hidden="1" x14ac:dyDescent="0.3">
      <c r="B1978" s="7">
        <f t="shared" si="30"/>
        <v>1974</v>
      </c>
      <c r="C1978" s="119" t="s">
        <v>1384</v>
      </c>
      <c r="D1978" s="18" t="s">
        <v>1381</v>
      </c>
      <c r="E1978" s="1830">
        <v>42823</v>
      </c>
      <c r="F1978" s="43">
        <v>45</v>
      </c>
      <c r="G1978" s="43" t="s">
        <v>1144</v>
      </c>
      <c r="H1978" s="60" t="s">
        <v>1145</v>
      </c>
      <c r="I1978" s="126"/>
      <c r="J1978" s="7" t="s">
        <v>70</v>
      </c>
      <c r="K1978" s="1799" t="s">
        <v>4710</v>
      </c>
      <c r="L1978" s="159" t="s">
        <v>5649</v>
      </c>
    </row>
    <row r="1979" spans="2:12" hidden="1" x14ac:dyDescent="0.3">
      <c r="B1979" s="7">
        <f t="shared" si="30"/>
        <v>1975</v>
      </c>
      <c r="C1979" s="119" t="s">
        <v>1385</v>
      </c>
      <c r="D1979" s="18" t="s">
        <v>1386</v>
      </c>
      <c r="E1979" s="1830">
        <v>43019</v>
      </c>
      <c r="F1979" s="43">
        <v>771</v>
      </c>
      <c r="G1979" s="43" t="s">
        <v>889</v>
      </c>
      <c r="H1979" s="60"/>
      <c r="I1979" s="126" t="s">
        <v>1390</v>
      </c>
      <c r="J1979" s="7" t="s">
        <v>70</v>
      </c>
      <c r="K1979" s="1799" t="s">
        <v>1371</v>
      </c>
      <c r="L1979" s="159" t="s">
        <v>5649</v>
      </c>
    </row>
    <row r="1980" spans="2:12" hidden="1" x14ac:dyDescent="0.3">
      <c r="B1980" s="7">
        <f t="shared" si="30"/>
        <v>1976</v>
      </c>
      <c r="C1980" s="119" t="s">
        <v>1387</v>
      </c>
      <c r="D1980" s="18" t="s">
        <v>1386</v>
      </c>
      <c r="E1980" s="1830">
        <v>43019</v>
      </c>
      <c r="F1980" s="43">
        <v>771</v>
      </c>
      <c r="G1980" s="43" t="s">
        <v>889</v>
      </c>
      <c r="H1980" s="60"/>
      <c r="I1980" s="126" t="s">
        <v>1391</v>
      </c>
      <c r="J1980" s="7" t="s">
        <v>70</v>
      </c>
      <c r="K1980" s="1799" t="s">
        <v>2194</v>
      </c>
      <c r="L1980" s="159" t="s">
        <v>5649</v>
      </c>
    </row>
    <row r="1981" spans="2:12" ht="39.6" hidden="1" x14ac:dyDescent="0.3">
      <c r="B1981" s="7">
        <f t="shared" si="30"/>
        <v>1977</v>
      </c>
      <c r="C1981" s="109" t="s">
        <v>1417</v>
      </c>
      <c r="D1981" s="38" t="s">
        <v>169</v>
      </c>
      <c r="E1981" s="1803"/>
      <c r="F1981" s="1804"/>
      <c r="G1981" s="1804"/>
      <c r="H1981" s="60"/>
      <c r="I1981" s="126"/>
      <c r="J1981" s="7" t="s">
        <v>70</v>
      </c>
      <c r="K1981" s="1799" t="s">
        <v>4711</v>
      </c>
      <c r="L1981" s="159" t="s">
        <v>5649</v>
      </c>
    </row>
    <row r="1982" spans="2:12" s="1597" customFormat="1" hidden="1" x14ac:dyDescent="0.3">
      <c r="B1982" s="7">
        <f t="shared" si="30"/>
        <v>1978</v>
      </c>
      <c r="C1982" s="1607" t="s">
        <v>78</v>
      </c>
      <c r="D1982" s="1604" t="s">
        <v>233</v>
      </c>
      <c r="E1982" s="1605"/>
      <c r="F1982" s="1606"/>
      <c r="G1982" s="1606" t="s">
        <v>889</v>
      </c>
      <c r="H1982" s="1615"/>
      <c r="I1982" s="1630" t="s">
        <v>1419</v>
      </c>
      <c r="J1982" s="1588" t="s">
        <v>540</v>
      </c>
      <c r="K1982" s="1802" t="s">
        <v>119</v>
      </c>
      <c r="L1982" s="1881" t="s">
        <v>5649</v>
      </c>
    </row>
    <row r="1983" spans="2:12" s="954" customFormat="1" hidden="1" x14ac:dyDescent="0.3">
      <c r="B1983" s="7">
        <f t="shared" si="30"/>
        <v>1979</v>
      </c>
      <c r="C1983" s="952" t="s">
        <v>4716</v>
      </c>
      <c r="D1983" s="1490" t="s">
        <v>1381</v>
      </c>
      <c r="E1983" s="1491"/>
      <c r="F1983" s="1499"/>
      <c r="G1983" s="1499" t="s">
        <v>4717</v>
      </c>
      <c r="H1983" s="1516"/>
      <c r="I1983" s="1175"/>
      <c r="J1983" s="946" t="s">
        <v>540</v>
      </c>
      <c r="K1983" s="1170" t="s">
        <v>119</v>
      </c>
      <c r="L1983" s="1892" t="s">
        <v>5649</v>
      </c>
    </row>
    <row r="1984" spans="2:12" ht="39.6" hidden="1" x14ac:dyDescent="0.3">
      <c r="B1984" s="7">
        <f t="shared" si="30"/>
        <v>1980</v>
      </c>
      <c r="C1984" s="119" t="s">
        <v>1436</v>
      </c>
      <c r="D1984" s="18" t="s">
        <v>36</v>
      </c>
      <c r="E1984" s="1830">
        <v>42422</v>
      </c>
      <c r="F1984" s="43">
        <v>450</v>
      </c>
      <c r="G1984" s="43" t="s">
        <v>889</v>
      </c>
      <c r="H1984" s="60"/>
      <c r="I1984" s="169" t="s">
        <v>1437</v>
      </c>
      <c r="J1984" s="7" t="s">
        <v>70</v>
      </c>
      <c r="K1984" s="1799" t="s">
        <v>4720</v>
      </c>
      <c r="L1984" s="159" t="s">
        <v>5649</v>
      </c>
    </row>
    <row r="1985" spans="2:12" ht="24" hidden="1" x14ac:dyDescent="0.3">
      <c r="B1985" s="7">
        <f t="shared" si="30"/>
        <v>1981</v>
      </c>
      <c r="C1985" s="99" t="s">
        <v>1376</v>
      </c>
      <c r="D1985" s="20" t="s">
        <v>4712</v>
      </c>
      <c r="E1985" s="99" t="s">
        <v>1358</v>
      </c>
      <c r="F1985" s="1829">
        <v>0</v>
      </c>
      <c r="G1985" s="1829" t="s">
        <v>1377</v>
      </c>
      <c r="H1985" s="51"/>
      <c r="I1985" s="126"/>
      <c r="J1985" s="7" t="s">
        <v>70</v>
      </c>
      <c r="K1985" s="1799"/>
      <c r="L1985" s="159" t="s">
        <v>5649</v>
      </c>
    </row>
    <row r="1986" spans="2:12" s="1597" customFormat="1" hidden="1" x14ac:dyDescent="0.3">
      <c r="B1986" s="7">
        <f t="shared" si="30"/>
        <v>1982</v>
      </c>
      <c r="C1986" s="1607" t="s">
        <v>78</v>
      </c>
      <c r="D1986" s="1723" t="s">
        <v>4713</v>
      </c>
      <c r="E1986" s="1605"/>
      <c r="F1986" s="1684"/>
      <c r="G1986" s="1606" t="s">
        <v>4640</v>
      </c>
      <c r="H1986" s="1615"/>
      <c r="I1986" s="1690"/>
      <c r="J1986" s="1588" t="s">
        <v>70</v>
      </c>
      <c r="K1986" s="1802" t="s">
        <v>4714</v>
      </c>
      <c r="L1986" s="1881" t="s">
        <v>5649</v>
      </c>
    </row>
    <row r="1987" spans="2:12" ht="26.4" hidden="1" x14ac:dyDescent="0.3">
      <c r="B1987" s="7">
        <f t="shared" si="30"/>
        <v>1983</v>
      </c>
      <c r="C1987" s="116" t="s">
        <v>1416</v>
      </c>
      <c r="D1987" s="122" t="s">
        <v>1414</v>
      </c>
      <c r="E1987" s="1815">
        <v>43180</v>
      </c>
      <c r="F1987" s="118">
        <v>34</v>
      </c>
      <c r="G1987" s="63" t="s">
        <v>378</v>
      </c>
      <c r="H1987" s="95">
        <v>9112</v>
      </c>
      <c r="I1987" s="7"/>
      <c r="J1987" s="7" t="s">
        <v>70</v>
      </c>
      <c r="K1987" s="917" t="s">
        <v>1415</v>
      </c>
      <c r="L1987" s="159" t="s">
        <v>5649</v>
      </c>
    </row>
    <row r="1988" spans="2:12" s="1597" customFormat="1" hidden="1" x14ac:dyDescent="0.3">
      <c r="B1988" s="7">
        <f t="shared" si="30"/>
        <v>1984</v>
      </c>
      <c r="C1988" s="1607" t="s">
        <v>78</v>
      </c>
      <c r="D1988" s="1604" t="s">
        <v>1617</v>
      </c>
      <c r="E1988" s="1605"/>
      <c r="F1988" s="1721"/>
      <c r="G1988" s="1721" t="s">
        <v>1618</v>
      </c>
      <c r="H1988" s="1615"/>
      <c r="I1988" s="1690"/>
      <c r="J1988" s="1588" t="s">
        <v>70</v>
      </c>
      <c r="K1988" s="1802"/>
      <c r="L1988" s="1881" t="s">
        <v>5649</v>
      </c>
    </row>
    <row r="1989" spans="2:12" hidden="1" x14ac:dyDescent="0.3">
      <c r="B1989" s="7">
        <f t="shared" si="30"/>
        <v>1985</v>
      </c>
      <c r="C1989" s="109" t="s">
        <v>1316</v>
      </c>
      <c r="D1989" s="38" t="s">
        <v>83</v>
      </c>
      <c r="E1989" s="1803">
        <v>40581</v>
      </c>
      <c r="F1989" s="1804">
        <v>42</v>
      </c>
      <c r="G1989" s="1804"/>
      <c r="H1989" s="117"/>
      <c r="I1989" s="7"/>
      <c r="J1989" s="7"/>
      <c r="K1989" s="117" t="s">
        <v>1395</v>
      </c>
      <c r="L1989" s="159" t="s">
        <v>5649</v>
      </c>
    </row>
    <row r="1990" spans="2:12" hidden="1" x14ac:dyDescent="0.3">
      <c r="B1990" s="7">
        <f t="shared" si="30"/>
        <v>1986</v>
      </c>
      <c r="C1990" s="109" t="s">
        <v>1728</v>
      </c>
      <c r="D1990" s="38" t="s">
        <v>83</v>
      </c>
      <c r="E1990" s="1803">
        <v>40581</v>
      </c>
      <c r="F1990" s="1804">
        <v>42</v>
      </c>
      <c r="G1990" s="1804"/>
      <c r="H1990" s="147"/>
      <c r="I1990" s="7"/>
      <c r="J1990" s="7"/>
      <c r="K1990" s="117" t="s">
        <v>1395</v>
      </c>
      <c r="L1990" s="159" t="s">
        <v>5649</v>
      </c>
    </row>
    <row r="1991" spans="2:12" hidden="1" x14ac:dyDescent="0.3">
      <c r="B1991" s="7">
        <f t="shared" ref="B1991:B2054" si="31">B1990+1</f>
        <v>1987</v>
      </c>
      <c r="C1991" s="109" t="s">
        <v>1394</v>
      </c>
      <c r="D1991" s="38" t="s">
        <v>83</v>
      </c>
      <c r="E1991" s="1803">
        <v>40581</v>
      </c>
      <c r="F1991" s="1804">
        <v>42</v>
      </c>
      <c r="G1991" s="1804"/>
      <c r="H1991" s="147"/>
      <c r="I1991" s="7"/>
      <c r="J1991" s="7"/>
      <c r="K1991" s="117" t="s">
        <v>1729</v>
      </c>
      <c r="L1991" s="159" t="s">
        <v>5649</v>
      </c>
    </row>
    <row r="1992" spans="2:12" ht="26.4" hidden="1" x14ac:dyDescent="0.3">
      <c r="B1992" s="7">
        <f t="shared" si="31"/>
        <v>1988</v>
      </c>
      <c r="C1992" s="109" t="s">
        <v>1443</v>
      </c>
      <c r="D1992" s="38" t="s">
        <v>36</v>
      </c>
      <c r="E1992" s="1803">
        <v>40749</v>
      </c>
      <c r="F1992" s="1804">
        <v>690</v>
      </c>
      <c r="G1992" s="1804"/>
      <c r="H1992" s="147"/>
      <c r="I1992" s="7"/>
      <c r="J1992" s="7" t="s">
        <v>70</v>
      </c>
      <c r="K1992" s="117" t="s">
        <v>1444</v>
      </c>
      <c r="L1992" s="159" t="s">
        <v>5649</v>
      </c>
    </row>
    <row r="1993" spans="2:12" s="954" customFormat="1" hidden="1" x14ac:dyDescent="0.3">
      <c r="B1993" s="7">
        <f t="shared" si="31"/>
        <v>1989</v>
      </c>
      <c r="C1993" s="1517" t="s">
        <v>1393</v>
      </c>
      <c r="D1993" s="1486" t="s">
        <v>1278</v>
      </c>
      <c r="E1993" s="1506">
        <v>42552</v>
      </c>
      <c r="F1993" s="1507">
        <v>46</v>
      </c>
      <c r="G1993" s="1517"/>
      <c r="H1993" s="1535"/>
      <c r="I1993" s="946"/>
      <c r="J1993" s="946" t="s">
        <v>70</v>
      </c>
      <c r="K1993" s="1517"/>
      <c r="L1993" s="1892" t="s">
        <v>5649</v>
      </c>
    </row>
    <row r="1994" spans="2:12" hidden="1" x14ac:dyDescent="0.3">
      <c r="B1994" s="7">
        <f t="shared" si="31"/>
        <v>1990</v>
      </c>
      <c r="C1994" s="56" t="s">
        <v>1403</v>
      </c>
      <c r="D1994" s="46" t="s">
        <v>83</v>
      </c>
      <c r="E1994" s="47">
        <v>42403</v>
      </c>
      <c r="F1994" s="52">
        <v>23</v>
      </c>
      <c r="G1994" s="52"/>
      <c r="H1994" s="119"/>
      <c r="I1994" s="126"/>
      <c r="J1994" s="7" t="s">
        <v>70</v>
      </c>
      <c r="K1994" s="2045" t="s">
        <v>4818</v>
      </c>
      <c r="L1994" s="159" t="s">
        <v>5649</v>
      </c>
    </row>
    <row r="1995" spans="2:12" hidden="1" x14ac:dyDescent="0.3">
      <c r="B1995" s="7">
        <f t="shared" si="31"/>
        <v>1991</v>
      </c>
      <c r="C1995" s="56" t="s">
        <v>1406</v>
      </c>
      <c r="D1995" s="46" t="s">
        <v>83</v>
      </c>
      <c r="E1995" s="47">
        <v>42403</v>
      </c>
      <c r="F1995" s="52">
        <v>23</v>
      </c>
      <c r="G1995" s="52"/>
      <c r="H1995" s="119"/>
      <c r="I1995" s="126"/>
      <c r="J1995" s="7" t="s">
        <v>70</v>
      </c>
      <c r="K1995" s="2047"/>
      <c r="L1995" s="159" t="s">
        <v>5649</v>
      </c>
    </row>
    <row r="1996" spans="2:12" ht="26.4" hidden="1" x14ac:dyDescent="0.3">
      <c r="B1996" s="7">
        <f t="shared" si="31"/>
        <v>1992</v>
      </c>
      <c r="C1996" s="7" t="s">
        <v>1438</v>
      </c>
      <c r="D1996" s="123" t="s">
        <v>1360</v>
      </c>
      <c r="E1996" s="108">
        <v>40581</v>
      </c>
      <c r="F1996" s="107">
        <v>110</v>
      </c>
      <c r="G1996" s="7"/>
      <c r="H1996" s="7"/>
      <c r="I1996" s="7"/>
      <c r="J1996" s="7"/>
      <c r="K1996" s="1799" t="s">
        <v>1439</v>
      </c>
      <c r="L1996" s="159" t="s">
        <v>5649</v>
      </c>
    </row>
    <row r="1997" spans="2:12" s="954" customFormat="1" ht="26.4" hidden="1" x14ac:dyDescent="0.3">
      <c r="B1997" s="7">
        <f t="shared" si="31"/>
        <v>1993</v>
      </c>
      <c r="C1997" s="946" t="s">
        <v>1440</v>
      </c>
      <c r="D1997" s="1158" t="s">
        <v>1441</v>
      </c>
      <c r="E1997" s="1159">
        <v>38718</v>
      </c>
      <c r="F1997" s="1168">
        <v>45</v>
      </c>
      <c r="G1997" s="946"/>
      <c r="H1997" s="946"/>
      <c r="I1997" s="946"/>
      <c r="J1997" s="946"/>
      <c r="K1997" s="1170" t="s">
        <v>1442</v>
      </c>
      <c r="L1997" s="1892" t="s">
        <v>5649</v>
      </c>
    </row>
    <row r="1998" spans="2:12" ht="26.4" hidden="1" x14ac:dyDescent="0.3">
      <c r="B1998" s="7">
        <f t="shared" si="31"/>
        <v>1994</v>
      </c>
      <c r="C1998" s="116" t="s">
        <v>1350</v>
      </c>
      <c r="D1998" s="122" t="s">
        <v>1412</v>
      </c>
      <c r="E1998" s="1815">
        <v>42685</v>
      </c>
      <c r="F1998" s="118">
        <v>128</v>
      </c>
      <c r="G1998" s="63"/>
      <c r="H1998" s="95"/>
      <c r="I1998" s="7"/>
      <c r="J1998" s="7" t="s">
        <v>70</v>
      </c>
      <c r="K1998" s="917" t="s">
        <v>1413</v>
      </c>
      <c r="L1998" s="159" t="s">
        <v>5649</v>
      </c>
    </row>
    <row r="1999" spans="2:12" s="1597" customFormat="1" hidden="1" x14ac:dyDescent="0.3">
      <c r="B1999" s="7">
        <f t="shared" si="31"/>
        <v>1995</v>
      </c>
      <c r="C1999" s="1607" t="s">
        <v>78</v>
      </c>
      <c r="D1999" s="1604" t="s">
        <v>1420</v>
      </c>
      <c r="E1999" s="1605"/>
      <c r="F1999" s="1606"/>
      <c r="G1999" s="1606" t="s">
        <v>323</v>
      </c>
      <c r="H1999" s="1615" t="s">
        <v>1421</v>
      </c>
      <c r="I1999" s="1690"/>
      <c r="J1999" s="1588" t="s">
        <v>70</v>
      </c>
      <c r="K1999" s="1802"/>
      <c r="L1999" s="1881" t="s">
        <v>5649</v>
      </c>
    </row>
    <row r="2000" spans="2:12" s="1597" customFormat="1" hidden="1" x14ac:dyDescent="0.3">
      <c r="B2000" s="7">
        <f t="shared" si="31"/>
        <v>1996</v>
      </c>
      <c r="C2000" s="1607" t="s">
        <v>78</v>
      </c>
      <c r="D2000" s="1604" t="s">
        <v>82</v>
      </c>
      <c r="E2000" s="1605"/>
      <c r="F2000" s="1606"/>
      <c r="G2000" s="1606" t="s">
        <v>910</v>
      </c>
      <c r="H2000" s="1615"/>
      <c r="I2000" s="1690"/>
      <c r="J2000" s="1588" t="s">
        <v>70</v>
      </c>
      <c r="K2000" s="1802" t="s">
        <v>4725</v>
      </c>
      <c r="L2000" s="1881" t="s">
        <v>5649</v>
      </c>
    </row>
    <row r="2001" spans="2:12" ht="26.4" hidden="1" x14ac:dyDescent="0.3">
      <c r="B2001" s="7">
        <f t="shared" si="31"/>
        <v>1997</v>
      </c>
      <c r="C2001" s="109" t="s">
        <v>1805</v>
      </c>
      <c r="D2001" s="38" t="s">
        <v>127</v>
      </c>
      <c r="E2001" s="1803">
        <v>40877</v>
      </c>
      <c r="F2001" s="54">
        <v>875</v>
      </c>
      <c r="G2001" s="1804" t="s">
        <v>1806</v>
      </c>
      <c r="H2001" s="57"/>
      <c r="I2001" s="7" t="s">
        <v>4278</v>
      </c>
      <c r="J2001" s="7"/>
      <c r="K2001" s="57" t="s">
        <v>4279</v>
      </c>
      <c r="L2001" s="159" t="s">
        <v>5650</v>
      </c>
    </row>
    <row r="2002" spans="2:12" ht="24" hidden="1" x14ac:dyDescent="0.3">
      <c r="B2002" s="7">
        <f t="shared" si="31"/>
        <v>1998</v>
      </c>
      <c r="C2002" s="114" t="s">
        <v>2635</v>
      </c>
      <c r="D2002" s="170" t="s">
        <v>38</v>
      </c>
      <c r="E2002" s="1803">
        <v>41614</v>
      </c>
      <c r="F2002" s="1822">
        <v>230</v>
      </c>
      <c r="G2002" s="94" t="s">
        <v>1139</v>
      </c>
      <c r="H2002" s="94" t="s">
        <v>1771</v>
      </c>
      <c r="I2002" s="94" t="s">
        <v>2636</v>
      </c>
      <c r="J2002" s="94" t="s">
        <v>70</v>
      </c>
      <c r="K2002" s="50" t="s">
        <v>4265</v>
      </c>
      <c r="L2002" s="159" t="s">
        <v>5650</v>
      </c>
    </row>
    <row r="2003" spans="2:12" ht="26.4" hidden="1" x14ac:dyDescent="0.3">
      <c r="B2003" s="7">
        <f t="shared" si="31"/>
        <v>1999</v>
      </c>
      <c r="C2003" s="109" t="s">
        <v>2975</v>
      </c>
      <c r="D2003" s="34" t="s">
        <v>932</v>
      </c>
      <c r="E2003" s="1803">
        <v>44168</v>
      </c>
      <c r="F2003" s="45">
        <v>644.5</v>
      </c>
      <c r="G2003" s="50" t="s">
        <v>1377</v>
      </c>
      <c r="H2003" s="1803" t="s">
        <v>2976</v>
      </c>
      <c r="I2003" s="126"/>
      <c r="J2003" s="7"/>
      <c r="K2003" s="1799" t="s">
        <v>5388</v>
      </c>
      <c r="L2003" s="159" t="s">
        <v>5650</v>
      </c>
    </row>
    <row r="2004" spans="2:12" hidden="1" x14ac:dyDescent="0.3">
      <c r="B2004" s="7">
        <f t="shared" si="31"/>
        <v>2000</v>
      </c>
      <c r="C2004" s="116" t="s">
        <v>1870</v>
      </c>
      <c r="D2004" s="79" t="s">
        <v>227</v>
      </c>
      <c r="E2004" s="1815"/>
      <c r="F2004" s="59"/>
      <c r="G2004" s="63"/>
      <c r="H2004" s="167"/>
      <c r="I2004" s="86"/>
      <c r="J2004" s="7" t="s">
        <v>70</v>
      </c>
      <c r="K2004" s="917" t="s">
        <v>4307</v>
      </c>
      <c r="L2004" s="159" t="s">
        <v>5650</v>
      </c>
    </row>
    <row r="2005" spans="2:12" hidden="1" x14ac:dyDescent="0.3">
      <c r="B2005" s="7">
        <f t="shared" si="31"/>
        <v>2001</v>
      </c>
      <c r="C2005" s="116" t="s">
        <v>2966</v>
      </c>
      <c r="D2005" s="122" t="s">
        <v>2967</v>
      </c>
      <c r="E2005" s="1815">
        <v>40744</v>
      </c>
      <c r="F2005" s="118">
        <v>88.4</v>
      </c>
      <c r="G2005" s="63"/>
      <c r="H2005" s="7"/>
      <c r="I2005" s="7"/>
      <c r="J2005" s="7"/>
      <c r="K2005" s="917" t="s">
        <v>4264</v>
      </c>
      <c r="L2005" s="159" t="s">
        <v>5650</v>
      </c>
    </row>
    <row r="2006" spans="2:12" hidden="1" x14ac:dyDescent="0.3">
      <c r="B2006" s="7">
        <f t="shared" si="31"/>
        <v>2002</v>
      </c>
      <c r="C2006" s="116" t="s">
        <v>2964</v>
      </c>
      <c r="D2006" s="122" t="s">
        <v>2965</v>
      </c>
      <c r="E2006" s="1815">
        <v>40744</v>
      </c>
      <c r="F2006" s="1816">
        <v>295</v>
      </c>
      <c r="G2006" s="63"/>
      <c r="H2006" s="95"/>
      <c r="I2006" s="7"/>
      <c r="J2006" s="7"/>
      <c r="K2006" s="917" t="s">
        <v>4264</v>
      </c>
      <c r="L2006" s="159" t="s">
        <v>5650</v>
      </c>
    </row>
    <row r="2007" spans="2:12" hidden="1" x14ac:dyDescent="0.3">
      <c r="B2007" s="7">
        <f t="shared" si="31"/>
        <v>2003</v>
      </c>
      <c r="C2007" s="12" t="s">
        <v>2656</v>
      </c>
      <c r="D2007" s="145" t="s">
        <v>17</v>
      </c>
      <c r="E2007" s="12" t="s">
        <v>244</v>
      </c>
      <c r="F2007" s="1840">
        <v>110</v>
      </c>
      <c r="G2007" s="430"/>
      <c r="H2007" s="12"/>
      <c r="I2007" s="1799"/>
      <c r="J2007" s="1799"/>
      <c r="K2007" s="917" t="s">
        <v>4266</v>
      </c>
      <c r="L2007" s="159" t="s">
        <v>5650</v>
      </c>
    </row>
    <row r="2008" spans="2:12" hidden="1" x14ac:dyDescent="0.3">
      <c r="B2008" s="7">
        <f t="shared" si="31"/>
        <v>2004</v>
      </c>
      <c r="C2008" s="12" t="s">
        <v>2958</v>
      </c>
      <c r="D2008" s="145" t="s">
        <v>17</v>
      </c>
      <c r="E2008" s="12" t="s">
        <v>2403</v>
      </c>
      <c r="F2008" s="1840">
        <v>0</v>
      </c>
      <c r="G2008" s="430"/>
      <c r="H2008" s="12"/>
      <c r="I2008" s="1799"/>
      <c r="J2008" s="1799"/>
      <c r="K2008" s="917" t="s">
        <v>4266</v>
      </c>
      <c r="L2008" s="159" t="s">
        <v>5650</v>
      </c>
    </row>
    <row r="2009" spans="2:12" hidden="1" x14ac:dyDescent="0.3">
      <c r="B2009" s="7">
        <f t="shared" si="31"/>
        <v>2005</v>
      </c>
      <c r="C2009" s="12" t="s">
        <v>2961</v>
      </c>
      <c r="D2009" s="145" t="s">
        <v>1153</v>
      </c>
      <c r="E2009" s="1839">
        <v>42583</v>
      </c>
      <c r="F2009" s="1840">
        <v>32.9</v>
      </c>
      <c r="G2009" s="157"/>
      <c r="H2009" s="146"/>
      <c r="I2009" s="7"/>
      <c r="J2009" s="7"/>
      <c r="K2009" s="917" t="s">
        <v>4266</v>
      </c>
      <c r="L2009" s="159" t="s">
        <v>5650</v>
      </c>
    </row>
    <row r="2010" spans="2:12" hidden="1" x14ac:dyDescent="0.3">
      <c r="B2010" s="7">
        <f t="shared" si="31"/>
        <v>2006</v>
      </c>
      <c r="C2010" s="12" t="s">
        <v>2968</v>
      </c>
      <c r="D2010" s="145" t="s">
        <v>1153</v>
      </c>
      <c r="E2010" s="1839">
        <v>42583</v>
      </c>
      <c r="F2010" s="1840">
        <v>32.9</v>
      </c>
      <c r="G2010" s="157"/>
      <c r="H2010" s="146"/>
      <c r="I2010" s="7"/>
      <c r="J2010" s="7"/>
      <c r="K2010" s="917" t="s">
        <v>4266</v>
      </c>
      <c r="L2010" s="159" t="s">
        <v>5650</v>
      </c>
    </row>
    <row r="2011" spans="2:12" hidden="1" x14ac:dyDescent="0.3">
      <c r="B2011" s="7">
        <f t="shared" si="31"/>
        <v>2007</v>
      </c>
      <c r="C2011" s="116" t="s">
        <v>2963</v>
      </c>
      <c r="D2011" s="122" t="s">
        <v>88</v>
      </c>
      <c r="E2011" s="1815">
        <v>40697</v>
      </c>
      <c r="F2011" s="1816">
        <v>750</v>
      </c>
      <c r="G2011" s="63"/>
      <c r="H2011" s="95"/>
      <c r="I2011" s="7"/>
      <c r="J2011" s="7"/>
      <c r="K2011" s="917" t="s">
        <v>4266</v>
      </c>
      <c r="L2011" s="159" t="s">
        <v>5650</v>
      </c>
    </row>
    <row r="2012" spans="2:12" hidden="1" x14ac:dyDescent="0.3">
      <c r="B2012" s="7">
        <f t="shared" si="31"/>
        <v>2008</v>
      </c>
      <c r="C2012" s="116" t="s">
        <v>1149</v>
      </c>
      <c r="D2012" s="122" t="s">
        <v>82</v>
      </c>
      <c r="E2012" s="1815">
        <v>42563</v>
      </c>
      <c r="F2012" s="1816">
        <v>530</v>
      </c>
      <c r="G2012" s="63"/>
      <c r="H2012" s="7"/>
      <c r="I2012" s="7"/>
      <c r="J2012" s="7"/>
      <c r="K2012" s="917" t="s">
        <v>4266</v>
      </c>
      <c r="L2012" s="159" t="s">
        <v>5650</v>
      </c>
    </row>
    <row r="2013" spans="2:12" hidden="1" x14ac:dyDescent="0.3">
      <c r="B2013" s="7">
        <f t="shared" si="31"/>
        <v>2009</v>
      </c>
      <c r="C2013" s="366" t="s">
        <v>2955</v>
      </c>
      <c r="D2013" s="122" t="s">
        <v>932</v>
      </c>
      <c r="E2013" s="1843">
        <v>41201</v>
      </c>
      <c r="F2013" s="1816">
        <v>590</v>
      </c>
      <c r="G2013" s="917"/>
      <c r="H2013" s="1799"/>
      <c r="I2013" s="1799"/>
      <c r="J2013" s="1799"/>
      <c r="K2013" s="917" t="s">
        <v>4266</v>
      </c>
      <c r="L2013" s="159" t="s">
        <v>5650</v>
      </c>
    </row>
    <row r="2014" spans="2:12" hidden="1" x14ac:dyDescent="0.3">
      <c r="B2014" s="7">
        <f t="shared" si="31"/>
        <v>2010</v>
      </c>
      <c r="C2014" s="116" t="s">
        <v>2956</v>
      </c>
      <c r="D2014" s="122" t="s">
        <v>127</v>
      </c>
      <c r="E2014" s="1815">
        <v>42422</v>
      </c>
      <c r="F2014" s="118">
        <v>875</v>
      </c>
      <c r="G2014" s="63"/>
      <c r="H2014" s="7"/>
      <c r="I2014" s="7"/>
      <c r="J2014" s="7"/>
      <c r="K2014" s="917" t="s">
        <v>2957</v>
      </c>
      <c r="L2014" s="159" t="s">
        <v>5650</v>
      </c>
    </row>
    <row r="2015" spans="2:12" hidden="1" x14ac:dyDescent="0.3">
      <c r="B2015" s="7">
        <f t="shared" si="31"/>
        <v>2011</v>
      </c>
      <c r="C2015" s="12" t="s">
        <v>2959</v>
      </c>
      <c r="D2015" s="145" t="s">
        <v>2960</v>
      </c>
      <c r="E2015" s="1839">
        <v>38718</v>
      </c>
      <c r="F2015" s="1840">
        <v>110</v>
      </c>
      <c r="G2015" s="157"/>
      <c r="H2015" s="146"/>
      <c r="I2015" s="7"/>
      <c r="J2015" s="7"/>
      <c r="K2015" s="917" t="s">
        <v>4266</v>
      </c>
      <c r="L2015" s="159" t="s">
        <v>5650</v>
      </c>
    </row>
    <row r="2016" spans="2:12" ht="26.4" hidden="1" x14ac:dyDescent="0.3">
      <c r="B2016" s="7">
        <f t="shared" si="31"/>
        <v>2012</v>
      </c>
      <c r="C2016" s="113" t="s">
        <v>2015</v>
      </c>
      <c r="D2016" s="219" t="s">
        <v>133</v>
      </c>
      <c r="E2016" s="192">
        <v>38718</v>
      </c>
      <c r="F2016" s="394">
        <v>40</v>
      </c>
      <c r="G2016" s="395"/>
      <c r="H2016" s="112"/>
      <c r="I2016" s="7"/>
      <c r="J2016" s="7" t="s">
        <v>70</v>
      </c>
      <c r="K2016" s="917" t="s">
        <v>2016</v>
      </c>
      <c r="L2016" s="101" t="s">
        <v>5651</v>
      </c>
    </row>
    <row r="2017" spans="2:12" ht="26.4" hidden="1" x14ac:dyDescent="0.3">
      <c r="B2017" s="7">
        <f t="shared" si="31"/>
        <v>2013</v>
      </c>
      <c r="C2017" s="113" t="s">
        <v>2264</v>
      </c>
      <c r="D2017" s="219" t="s">
        <v>11</v>
      </c>
      <c r="E2017" s="192" t="s">
        <v>5450</v>
      </c>
      <c r="F2017" s="374">
        <v>0</v>
      </c>
      <c r="G2017" s="395"/>
      <c r="H2017" s="112"/>
      <c r="I2017" s="7"/>
      <c r="J2017" s="7" t="s">
        <v>70</v>
      </c>
      <c r="K2017" s="917" t="s">
        <v>5261</v>
      </c>
      <c r="L2017" s="101" t="s">
        <v>5651</v>
      </c>
    </row>
    <row r="2018" spans="2:12" hidden="1" x14ac:dyDescent="0.3">
      <c r="B2018" s="7">
        <f t="shared" si="31"/>
        <v>2014</v>
      </c>
      <c r="C2018" s="113" t="s">
        <v>2038</v>
      </c>
      <c r="D2018" s="219" t="s">
        <v>1567</v>
      </c>
      <c r="E2018" s="192" t="s">
        <v>5450</v>
      </c>
      <c r="F2018" s="374">
        <v>0</v>
      </c>
      <c r="G2018" s="395"/>
      <c r="H2018" s="112"/>
      <c r="I2018" s="7"/>
      <c r="J2018" s="7" t="s">
        <v>70</v>
      </c>
      <c r="K2018" s="917" t="s">
        <v>4497</v>
      </c>
      <c r="L2018" s="101" t="s">
        <v>5651</v>
      </c>
    </row>
    <row r="2019" spans="2:12" hidden="1" x14ac:dyDescent="0.3">
      <c r="B2019" s="7">
        <f t="shared" si="31"/>
        <v>2015</v>
      </c>
      <c r="C2019" s="113" t="s">
        <v>117</v>
      </c>
      <c r="D2019" s="219" t="s">
        <v>67</v>
      </c>
      <c r="E2019" s="192" t="s">
        <v>5450</v>
      </c>
      <c r="F2019" s="374">
        <v>0</v>
      </c>
      <c r="G2019" s="395"/>
      <c r="H2019" s="112"/>
      <c r="I2019" s="7"/>
      <c r="J2019" s="7" t="s">
        <v>70</v>
      </c>
      <c r="K2019" s="917" t="s">
        <v>4498</v>
      </c>
      <c r="L2019" s="101" t="s">
        <v>5651</v>
      </c>
    </row>
    <row r="2020" spans="2:12" hidden="1" x14ac:dyDescent="0.3">
      <c r="B2020" s="7">
        <f t="shared" si="31"/>
        <v>2016</v>
      </c>
      <c r="C2020" s="113" t="s">
        <v>2033</v>
      </c>
      <c r="D2020" s="219" t="s">
        <v>2034</v>
      </c>
      <c r="E2020" s="192">
        <v>40633</v>
      </c>
      <c r="F2020" s="394">
        <v>275</v>
      </c>
      <c r="G2020" s="395"/>
      <c r="H2020" s="112"/>
      <c r="I2020" s="7"/>
      <c r="J2020" s="7" t="s">
        <v>70</v>
      </c>
      <c r="K2020" s="917" t="s">
        <v>4499</v>
      </c>
      <c r="L2020" s="101" t="s">
        <v>5651</v>
      </c>
    </row>
    <row r="2021" spans="2:12" ht="26.4" hidden="1" x14ac:dyDescent="0.3">
      <c r="B2021" s="7">
        <f t="shared" si="31"/>
        <v>2017</v>
      </c>
      <c r="C2021" s="113" t="s">
        <v>1609</v>
      </c>
      <c r="D2021" s="219" t="s">
        <v>1278</v>
      </c>
      <c r="E2021" s="192" t="s">
        <v>5450</v>
      </c>
      <c r="F2021" s="374">
        <v>0</v>
      </c>
      <c r="G2021" s="395"/>
      <c r="H2021" s="112"/>
      <c r="I2021" s="7"/>
      <c r="J2021" s="7" t="s">
        <v>70</v>
      </c>
      <c r="K2021" s="917" t="s">
        <v>5265</v>
      </c>
      <c r="L2021" s="101" t="s">
        <v>5651</v>
      </c>
    </row>
    <row r="2022" spans="2:12" s="1597" customFormat="1" ht="26.4" hidden="1" x14ac:dyDescent="0.3">
      <c r="B2022" s="7">
        <f t="shared" si="31"/>
        <v>2018</v>
      </c>
      <c r="C2022" s="1595" t="s">
        <v>78</v>
      </c>
      <c r="D2022" s="1707" t="s">
        <v>1278</v>
      </c>
      <c r="E2022" s="1599" t="s">
        <v>5450</v>
      </c>
      <c r="F2022" s="1724">
        <v>0</v>
      </c>
      <c r="G2022" s="1720"/>
      <c r="H2022" s="1602"/>
      <c r="I2022" s="1588"/>
      <c r="J2022" s="1588" t="s">
        <v>70</v>
      </c>
      <c r="K2022" s="1805" t="s">
        <v>4500</v>
      </c>
      <c r="L2022" s="1597" t="s">
        <v>5651</v>
      </c>
    </row>
    <row r="2023" spans="2:12" s="1597" customFormat="1" ht="26.4" hidden="1" x14ac:dyDescent="0.3">
      <c r="B2023" s="7">
        <f t="shared" si="31"/>
        <v>2019</v>
      </c>
      <c r="C2023" s="1607" t="s">
        <v>78</v>
      </c>
      <c r="D2023" s="1693" t="s">
        <v>486</v>
      </c>
      <c r="E2023" s="1599" t="s">
        <v>5450</v>
      </c>
      <c r="F2023" s="1724">
        <v>0</v>
      </c>
      <c r="G2023" s="1628"/>
      <c r="H2023" s="1602"/>
      <c r="I2023" s="1588"/>
      <c r="J2023" s="1588" t="s">
        <v>70</v>
      </c>
      <c r="K2023" s="1805" t="s">
        <v>5266</v>
      </c>
      <c r="L2023" s="1597" t="s">
        <v>5651</v>
      </c>
    </row>
    <row r="2024" spans="2:12" s="1597" customFormat="1" ht="26.4" hidden="1" x14ac:dyDescent="0.3">
      <c r="B2024" s="7">
        <f t="shared" si="31"/>
        <v>2020</v>
      </c>
      <c r="C2024" s="1607" t="s">
        <v>78</v>
      </c>
      <c r="D2024" s="1693" t="s">
        <v>486</v>
      </c>
      <c r="E2024" s="1599" t="s">
        <v>5450</v>
      </c>
      <c r="F2024" s="1724">
        <v>0</v>
      </c>
      <c r="G2024" s="1628"/>
      <c r="H2024" s="1602"/>
      <c r="I2024" s="1588"/>
      <c r="J2024" s="1588" t="s">
        <v>70</v>
      </c>
      <c r="K2024" s="1805" t="s">
        <v>2017</v>
      </c>
      <c r="L2024" s="1597" t="s">
        <v>5651</v>
      </c>
    </row>
    <row r="2025" spans="2:12" s="1597" customFormat="1" ht="26.4" hidden="1" x14ac:dyDescent="0.3">
      <c r="B2025" s="7">
        <f t="shared" si="31"/>
        <v>2021</v>
      </c>
      <c r="C2025" s="1607" t="s">
        <v>78</v>
      </c>
      <c r="D2025" s="1707" t="s">
        <v>486</v>
      </c>
      <c r="E2025" s="1599" t="s">
        <v>5450</v>
      </c>
      <c r="F2025" s="1724">
        <v>0</v>
      </c>
      <c r="G2025" s="1628"/>
      <c r="H2025" s="1725"/>
      <c r="I2025" s="1588"/>
      <c r="J2025" s="1588" t="s">
        <v>70</v>
      </c>
      <c r="K2025" s="1805" t="s">
        <v>2018</v>
      </c>
      <c r="L2025" s="1597" t="s">
        <v>5651</v>
      </c>
    </row>
    <row r="2026" spans="2:12" s="1597" customFormat="1" hidden="1" x14ac:dyDescent="0.3">
      <c r="B2026" s="7">
        <f t="shared" si="31"/>
        <v>2022</v>
      </c>
      <c r="C2026" s="1594" t="s">
        <v>78</v>
      </c>
      <c r="D2026" s="1666" t="s">
        <v>498</v>
      </c>
      <c r="E2026" s="1599" t="s">
        <v>5450</v>
      </c>
      <c r="F2026" s="1724">
        <v>0</v>
      </c>
      <c r="G2026" s="1696"/>
      <c r="H2026" s="1696"/>
      <c r="I2026" s="1588"/>
      <c r="J2026" s="1588" t="s">
        <v>70</v>
      </c>
      <c r="K2026" s="1805" t="s">
        <v>2019</v>
      </c>
      <c r="L2026" s="1597" t="s">
        <v>5651</v>
      </c>
    </row>
    <row r="2027" spans="2:12" s="1597" customFormat="1" hidden="1" x14ac:dyDescent="0.3">
      <c r="B2027" s="7">
        <f t="shared" si="31"/>
        <v>2023</v>
      </c>
      <c r="C2027" s="1672" t="s">
        <v>78</v>
      </c>
      <c r="D2027" s="1666" t="s">
        <v>83</v>
      </c>
      <c r="E2027" s="1599" t="s">
        <v>5450</v>
      </c>
      <c r="F2027" s="1724">
        <v>0</v>
      </c>
      <c r="G2027" s="1612"/>
      <c r="H2027" s="1674"/>
      <c r="I2027" s="1588"/>
      <c r="J2027" s="1588" t="s">
        <v>70</v>
      </c>
      <c r="K2027" s="1805" t="s">
        <v>4501</v>
      </c>
      <c r="L2027" s="1597" t="s">
        <v>5651</v>
      </c>
    </row>
    <row r="2028" spans="2:12" s="1597" customFormat="1" hidden="1" x14ac:dyDescent="0.3">
      <c r="B2028" s="7">
        <f t="shared" si="31"/>
        <v>2024</v>
      </c>
      <c r="C2028" s="1672" t="s">
        <v>78</v>
      </c>
      <c r="D2028" s="1666" t="s">
        <v>83</v>
      </c>
      <c r="E2028" s="1599" t="s">
        <v>5450</v>
      </c>
      <c r="F2028" s="1724">
        <v>0</v>
      </c>
      <c r="G2028" s="1612"/>
      <c r="H2028" s="1674"/>
      <c r="I2028" s="1588"/>
      <c r="J2028" s="1588" t="s">
        <v>70</v>
      </c>
      <c r="K2028" s="1805" t="s">
        <v>4501</v>
      </c>
      <c r="L2028" s="1597" t="s">
        <v>5651</v>
      </c>
    </row>
    <row r="2029" spans="2:12" s="1597" customFormat="1" hidden="1" x14ac:dyDescent="0.3">
      <c r="B2029" s="7">
        <f t="shared" si="31"/>
        <v>2025</v>
      </c>
      <c r="C2029" s="1672" t="s">
        <v>78</v>
      </c>
      <c r="D2029" s="1666" t="s">
        <v>83</v>
      </c>
      <c r="E2029" s="1599" t="s">
        <v>5450</v>
      </c>
      <c r="F2029" s="1724">
        <v>0</v>
      </c>
      <c r="G2029" s="1606"/>
      <c r="H2029" s="1632"/>
      <c r="I2029" s="1588"/>
      <c r="J2029" s="1588" t="s">
        <v>70</v>
      </c>
      <c r="K2029" s="1805" t="s">
        <v>4501</v>
      </c>
      <c r="L2029" s="1597" t="s">
        <v>5651</v>
      </c>
    </row>
    <row r="2030" spans="2:12" s="1597" customFormat="1" hidden="1" x14ac:dyDescent="0.3">
      <c r="B2030" s="7">
        <f t="shared" si="31"/>
        <v>2026</v>
      </c>
      <c r="C2030" s="1672" t="s">
        <v>78</v>
      </c>
      <c r="D2030" s="1666" t="s">
        <v>83</v>
      </c>
      <c r="E2030" s="1599" t="s">
        <v>5450</v>
      </c>
      <c r="F2030" s="1724">
        <v>0</v>
      </c>
      <c r="G2030" s="1606"/>
      <c r="H2030" s="1632"/>
      <c r="I2030" s="1588"/>
      <c r="J2030" s="1588" t="s">
        <v>70</v>
      </c>
      <c r="K2030" s="1805" t="s">
        <v>4501</v>
      </c>
      <c r="L2030" s="1597" t="s">
        <v>5651</v>
      </c>
    </row>
    <row r="2031" spans="2:12" s="1597" customFormat="1" hidden="1" x14ac:dyDescent="0.3">
      <c r="B2031" s="7">
        <f t="shared" si="31"/>
        <v>2027</v>
      </c>
      <c r="C2031" s="1672" t="s">
        <v>78</v>
      </c>
      <c r="D2031" s="1609" t="s">
        <v>2031</v>
      </c>
      <c r="E2031" s="1599" t="s">
        <v>5450</v>
      </c>
      <c r="F2031" s="1724">
        <v>0</v>
      </c>
      <c r="G2031" s="1606"/>
      <c r="H2031" s="1674"/>
      <c r="I2031" s="1588"/>
      <c r="J2031" s="1588" t="s">
        <v>70</v>
      </c>
      <c r="K2031" s="1805" t="s">
        <v>4502</v>
      </c>
      <c r="L2031" s="1597" t="s">
        <v>5651</v>
      </c>
    </row>
    <row r="2032" spans="2:12" s="1597" customFormat="1" ht="39.6" hidden="1" x14ac:dyDescent="0.3">
      <c r="B2032" s="7">
        <f t="shared" si="31"/>
        <v>2028</v>
      </c>
      <c r="C2032" s="1672" t="s">
        <v>78</v>
      </c>
      <c r="D2032" s="1609" t="s">
        <v>9</v>
      </c>
      <c r="E2032" s="1599" t="s">
        <v>5450</v>
      </c>
      <c r="F2032" s="1724">
        <v>0</v>
      </c>
      <c r="G2032" s="1805" t="s">
        <v>2040</v>
      </c>
      <c r="H2032" s="1674"/>
      <c r="I2032" s="1588"/>
      <c r="J2032" s="1588" t="s">
        <v>70</v>
      </c>
      <c r="K2032" s="1805"/>
      <c r="L2032" s="1597" t="s">
        <v>5651</v>
      </c>
    </row>
    <row r="2033" spans="2:12" s="1597" customFormat="1" hidden="1" x14ac:dyDescent="0.3">
      <c r="B2033" s="7">
        <f t="shared" si="31"/>
        <v>2029</v>
      </c>
      <c r="C2033" s="1672" t="s">
        <v>78</v>
      </c>
      <c r="D2033" s="1609" t="s">
        <v>2052</v>
      </c>
      <c r="E2033" s="1599" t="s">
        <v>5450</v>
      </c>
      <c r="F2033" s="1724">
        <v>0</v>
      </c>
      <c r="G2033" s="1612"/>
      <c r="H2033" s="1674"/>
      <c r="I2033" s="1588"/>
      <c r="J2033" s="1588" t="s">
        <v>70</v>
      </c>
      <c r="K2033" s="1805" t="s">
        <v>4504</v>
      </c>
      <c r="L2033" s="1597" t="s">
        <v>5651</v>
      </c>
    </row>
    <row r="2034" spans="2:12" s="1597" customFormat="1" ht="26.4" hidden="1" x14ac:dyDescent="0.3">
      <c r="B2034" s="7">
        <f t="shared" si="31"/>
        <v>2030</v>
      </c>
      <c r="C2034" s="1672" t="s">
        <v>78</v>
      </c>
      <c r="D2034" s="1609" t="s">
        <v>4510</v>
      </c>
      <c r="E2034" s="1610" t="s">
        <v>5450</v>
      </c>
      <c r="F2034" s="1724">
        <v>0</v>
      </c>
      <c r="G2034" s="1612"/>
      <c r="H2034" s="1674"/>
      <c r="I2034" s="1588"/>
      <c r="J2034" s="1588" t="s">
        <v>70</v>
      </c>
      <c r="K2034" s="1805" t="s">
        <v>4511</v>
      </c>
      <c r="L2034" s="1597" t="s">
        <v>5651</v>
      </c>
    </row>
    <row r="2035" spans="2:12" hidden="1" x14ac:dyDescent="0.3">
      <c r="B2035" s="7">
        <f t="shared" si="31"/>
        <v>2031</v>
      </c>
      <c r="C2035" s="113" t="s">
        <v>4512</v>
      </c>
      <c r="D2035" s="122" t="s">
        <v>4513</v>
      </c>
      <c r="E2035" s="1815">
        <v>44011</v>
      </c>
      <c r="F2035" s="118">
        <v>67</v>
      </c>
      <c r="G2035" s="63" t="s">
        <v>4515</v>
      </c>
      <c r="H2035" s="95" t="s">
        <v>4514</v>
      </c>
      <c r="I2035" s="7"/>
      <c r="J2035" s="7" t="s">
        <v>70</v>
      </c>
      <c r="K2035" s="917" t="s">
        <v>4519</v>
      </c>
      <c r="L2035" s="101" t="s">
        <v>5651</v>
      </c>
    </row>
    <row r="2036" spans="2:12" hidden="1" x14ac:dyDescent="0.3">
      <c r="B2036" s="7">
        <f t="shared" si="31"/>
        <v>2032</v>
      </c>
      <c r="C2036" s="113" t="s">
        <v>4516</v>
      </c>
      <c r="D2036" s="122" t="s">
        <v>4409</v>
      </c>
      <c r="E2036" s="1815">
        <v>44012</v>
      </c>
      <c r="F2036" s="118">
        <v>55</v>
      </c>
      <c r="G2036" s="63" t="s">
        <v>4515</v>
      </c>
      <c r="H2036" s="95">
        <v>241258</v>
      </c>
      <c r="I2036" s="7"/>
      <c r="J2036" s="7" t="s">
        <v>70</v>
      </c>
      <c r="K2036" s="917" t="s">
        <v>5307</v>
      </c>
      <c r="L2036" s="101" t="s">
        <v>5651</v>
      </c>
    </row>
    <row r="2037" spans="2:12" hidden="1" x14ac:dyDescent="0.3">
      <c r="B2037" s="7">
        <f t="shared" si="31"/>
        <v>2033</v>
      </c>
      <c r="C2037" s="113" t="s">
        <v>4518</v>
      </c>
      <c r="D2037" s="122" t="s">
        <v>11</v>
      </c>
      <c r="E2037" s="1815">
        <v>44012</v>
      </c>
      <c r="F2037" s="118">
        <v>153</v>
      </c>
      <c r="G2037" s="63"/>
      <c r="H2037" s="95" t="s">
        <v>4517</v>
      </c>
      <c r="I2037" s="7"/>
      <c r="J2037" s="7" t="s">
        <v>70</v>
      </c>
      <c r="K2037" s="917" t="s">
        <v>4520</v>
      </c>
      <c r="L2037" s="101" t="s">
        <v>5651</v>
      </c>
    </row>
    <row r="2038" spans="2:12" hidden="1" x14ac:dyDescent="0.3">
      <c r="B2038" s="7">
        <f t="shared" si="31"/>
        <v>2034</v>
      </c>
      <c r="C2038" s="113" t="s">
        <v>4521</v>
      </c>
      <c r="D2038" s="122" t="s">
        <v>4409</v>
      </c>
      <c r="E2038" s="1815">
        <v>44012</v>
      </c>
      <c r="F2038" s="118">
        <v>55</v>
      </c>
      <c r="G2038" s="63" t="s">
        <v>4515</v>
      </c>
      <c r="H2038" s="95">
        <v>241258</v>
      </c>
      <c r="I2038" s="7"/>
      <c r="J2038" s="7" t="s">
        <v>70</v>
      </c>
      <c r="K2038" s="917" t="s">
        <v>2035</v>
      </c>
      <c r="L2038" s="101" t="s">
        <v>5651</v>
      </c>
    </row>
    <row r="2039" spans="2:12" hidden="1" x14ac:dyDescent="0.3">
      <c r="B2039" s="7">
        <f t="shared" si="31"/>
        <v>2035</v>
      </c>
      <c r="C2039" s="113" t="s">
        <v>4522</v>
      </c>
      <c r="D2039" s="122" t="s">
        <v>11</v>
      </c>
      <c r="E2039" s="1815">
        <v>44012</v>
      </c>
      <c r="F2039" s="118">
        <v>153</v>
      </c>
      <c r="G2039" s="63"/>
      <c r="H2039" s="95" t="s">
        <v>4517</v>
      </c>
      <c r="I2039" s="7"/>
      <c r="J2039" s="7" t="s">
        <v>70</v>
      </c>
      <c r="K2039" s="917" t="s">
        <v>2035</v>
      </c>
      <c r="L2039" s="101" t="s">
        <v>5651</v>
      </c>
    </row>
    <row r="2040" spans="2:12" hidden="1" x14ac:dyDescent="0.3">
      <c r="B2040" s="7">
        <f t="shared" si="31"/>
        <v>2036</v>
      </c>
      <c r="C2040" s="113" t="s">
        <v>4523</v>
      </c>
      <c r="D2040" s="122" t="s">
        <v>4409</v>
      </c>
      <c r="E2040" s="1815">
        <v>44012</v>
      </c>
      <c r="F2040" s="118">
        <v>55</v>
      </c>
      <c r="G2040" s="63" t="s">
        <v>4515</v>
      </c>
      <c r="H2040" s="95">
        <v>241258</v>
      </c>
      <c r="I2040" s="7"/>
      <c r="J2040" s="7" t="s">
        <v>70</v>
      </c>
      <c r="K2040" s="917" t="s">
        <v>5307</v>
      </c>
      <c r="L2040" s="101" t="s">
        <v>5651</v>
      </c>
    </row>
    <row r="2041" spans="2:12" hidden="1" x14ac:dyDescent="0.3">
      <c r="B2041" s="7">
        <f t="shared" si="31"/>
        <v>2037</v>
      </c>
      <c r="C2041" s="113" t="s">
        <v>4524</v>
      </c>
      <c r="D2041" s="122" t="s">
        <v>4409</v>
      </c>
      <c r="E2041" s="1815">
        <v>44012</v>
      </c>
      <c r="F2041" s="118">
        <v>55</v>
      </c>
      <c r="G2041" s="63" t="s">
        <v>4515</v>
      </c>
      <c r="H2041" s="95">
        <v>241258</v>
      </c>
      <c r="I2041" s="7"/>
      <c r="J2041" s="7" t="s">
        <v>70</v>
      </c>
      <c r="K2041" s="917" t="s">
        <v>5307</v>
      </c>
      <c r="L2041" s="101" t="s">
        <v>5651</v>
      </c>
    </row>
    <row r="2042" spans="2:12" hidden="1" x14ac:dyDescent="0.3">
      <c r="B2042" s="7">
        <f t="shared" si="31"/>
        <v>2038</v>
      </c>
      <c r="C2042" s="113" t="s">
        <v>4525</v>
      </c>
      <c r="D2042" s="122" t="s">
        <v>4409</v>
      </c>
      <c r="E2042" s="1815">
        <v>44012</v>
      </c>
      <c r="F2042" s="118">
        <v>55</v>
      </c>
      <c r="G2042" s="63" t="s">
        <v>4515</v>
      </c>
      <c r="H2042" s="95">
        <v>241258</v>
      </c>
      <c r="I2042" s="7"/>
      <c r="J2042" s="7" t="s">
        <v>70</v>
      </c>
      <c r="K2042" s="917" t="s">
        <v>4520</v>
      </c>
      <c r="L2042" s="101" t="s">
        <v>5651</v>
      </c>
    </row>
    <row r="2043" spans="2:12" hidden="1" x14ac:dyDescent="0.3">
      <c r="B2043" s="7">
        <f t="shared" si="31"/>
        <v>2039</v>
      </c>
      <c r="C2043" s="113" t="s">
        <v>4530</v>
      </c>
      <c r="D2043" s="122" t="s">
        <v>4409</v>
      </c>
      <c r="E2043" s="1815">
        <v>44012</v>
      </c>
      <c r="F2043" s="118">
        <v>55</v>
      </c>
      <c r="G2043" s="63" t="s">
        <v>4515</v>
      </c>
      <c r="H2043" s="95">
        <v>241258</v>
      </c>
      <c r="I2043" s="7"/>
      <c r="J2043" s="7" t="s">
        <v>70</v>
      </c>
      <c r="K2043" s="917" t="s">
        <v>4535</v>
      </c>
      <c r="L2043" s="101" t="s">
        <v>5651</v>
      </c>
    </row>
    <row r="2044" spans="2:12" hidden="1" x14ac:dyDescent="0.3">
      <c r="B2044" s="7">
        <f t="shared" si="31"/>
        <v>2040</v>
      </c>
      <c r="C2044" s="113" t="s">
        <v>4531</v>
      </c>
      <c r="D2044" s="122" t="s">
        <v>4409</v>
      </c>
      <c r="E2044" s="1815">
        <v>44012</v>
      </c>
      <c r="F2044" s="118">
        <v>55</v>
      </c>
      <c r="G2044" s="63" t="s">
        <v>4515</v>
      </c>
      <c r="H2044" s="95">
        <v>241258</v>
      </c>
      <c r="I2044" s="7"/>
      <c r="J2044" s="7" t="s">
        <v>70</v>
      </c>
      <c r="K2044" s="917" t="s">
        <v>4535</v>
      </c>
      <c r="L2044" s="101" t="s">
        <v>5651</v>
      </c>
    </row>
    <row r="2045" spans="2:12" hidden="1" x14ac:dyDescent="0.3">
      <c r="B2045" s="7">
        <f t="shared" si="31"/>
        <v>2041</v>
      </c>
      <c r="C2045" s="113" t="s">
        <v>4532</v>
      </c>
      <c r="D2045" s="122" t="s">
        <v>4409</v>
      </c>
      <c r="E2045" s="1815">
        <v>44012</v>
      </c>
      <c r="F2045" s="118">
        <v>55</v>
      </c>
      <c r="G2045" s="63" t="s">
        <v>4515</v>
      </c>
      <c r="H2045" s="95">
        <v>241258</v>
      </c>
      <c r="I2045" s="7"/>
      <c r="J2045" s="7" t="s">
        <v>70</v>
      </c>
      <c r="K2045" s="917" t="s">
        <v>4535</v>
      </c>
      <c r="L2045" s="101" t="s">
        <v>5651</v>
      </c>
    </row>
    <row r="2046" spans="2:12" hidden="1" x14ac:dyDescent="0.3">
      <c r="B2046" s="7">
        <f t="shared" si="31"/>
        <v>2042</v>
      </c>
      <c r="C2046" s="113" t="s">
        <v>4534</v>
      </c>
      <c r="D2046" s="122" t="s">
        <v>4409</v>
      </c>
      <c r="E2046" s="1815">
        <v>44012</v>
      </c>
      <c r="F2046" s="118">
        <v>55</v>
      </c>
      <c r="G2046" s="63" t="s">
        <v>4515</v>
      </c>
      <c r="H2046" s="95">
        <v>241258</v>
      </c>
      <c r="I2046" s="7"/>
      <c r="J2046" s="7" t="s">
        <v>70</v>
      </c>
      <c r="K2046" s="917" t="s">
        <v>4535</v>
      </c>
      <c r="L2046" s="101" t="s">
        <v>5651</v>
      </c>
    </row>
    <row r="2047" spans="2:12" ht="26.4" hidden="1" x14ac:dyDescent="0.3">
      <c r="B2047" s="7">
        <f t="shared" si="31"/>
        <v>2043</v>
      </c>
      <c r="C2047" s="113" t="s">
        <v>4726</v>
      </c>
      <c r="D2047" s="122" t="s">
        <v>5347</v>
      </c>
      <c r="E2047" s="1815">
        <v>44196</v>
      </c>
      <c r="F2047" s="118">
        <v>228.99</v>
      </c>
      <c r="G2047" s="63"/>
      <c r="H2047" s="95"/>
      <c r="I2047" s="7"/>
      <c r="J2047" s="7" t="s">
        <v>70</v>
      </c>
      <c r="K2047" s="917"/>
      <c r="L2047" s="101" t="s">
        <v>5651</v>
      </c>
    </row>
    <row r="2048" spans="2:12" hidden="1" x14ac:dyDescent="0.3">
      <c r="B2048" s="7">
        <f t="shared" si="31"/>
        <v>2044</v>
      </c>
      <c r="C2048" s="113" t="s">
        <v>4152</v>
      </c>
      <c r="D2048" s="122" t="s">
        <v>4153</v>
      </c>
      <c r="E2048" s="1815">
        <v>43924</v>
      </c>
      <c r="F2048" s="168">
        <v>122</v>
      </c>
      <c r="G2048" s="63"/>
      <c r="H2048" s="95" t="s">
        <v>2921</v>
      </c>
      <c r="I2048" s="7"/>
      <c r="J2048" s="7" t="s">
        <v>70</v>
      </c>
      <c r="K2048" s="917"/>
      <c r="L2048" s="101" t="s">
        <v>5651</v>
      </c>
    </row>
    <row r="2049" spans="2:12" hidden="1" x14ac:dyDescent="0.3">
      <c r="B2049" s="7">
        <f t="shared" si="31"/>
        <v>2045</v>
      </c>
      <c r="C2049" s="113" t="s">
        <v>4155</v>
      </c>
      <c r="D2049" s="122" t="s">
        <v>4153</v>
      </c>
      <c r="E2049" s="1815">
        <v>43924</v>
      </c>
      <c r="F2049" s="168">
        <v>122</v>
      </c>
      <c r="G2049" s="63"/>
      <c r="H2049" s="95" t="s">
        <v>2921</v>
      </c>
      <c r="I2049" s="7"/>
      <c r="J2049" s="7" t="s">
        <v>70</v>
      </c>
      <c r="K2049" s="917"/>
      <c r="L2049" s="101" t="s">
        <v>5651</v>
      </c>
    </row>
    <row r="2050" spans="2:12" hidden="1" x14ac:dyDescent="0.3">
      <c r="B2050" s="7">
        <f t="shared" si="31"/>
        <v>2046</v>
      </c>
      <c r="C2050" s="113" t="s">
        <v>4156</v>
      </c>
      <c r="D2050" s="122" t="s">
        <v>4153</v>
      </c>
      <c r="E2050" s="1815">
        <v>43924</v>
      </c>
      <c r="F2050" s="168">
        <v>122</v>
      </c>
      <c r="G2050" s="63"/>
      <c r="H2050" s="95" t="s">
        <v>2921</v>
      </c>
      <c r="I2050" s="7"/>
      <c r="J2050" s="7" t="s">
        <v>70</v>
      </c>
      <c r="K2050" s="917"/>
      <c r="L2050" s="101" t="s">
        <v>5651</v>
      </c>
    </row>
    <row r="2051" spans="2:12" hidden="1" x14ac:dyDescent="0.3">
      <c r="B2051" s="7">
        <f t="shared" si="31"/>
        <v>2047</v>
      </c>
      <c r="C2051" s="116" t="s">
        <v>1997</v>
      </c>
      <c r="D2051" s="122" t="s">
        <v>82</v>
      </c>
      <c r="E2051" s="1815">
        <v>42563</v>
      </c>
      <c r="F2051" s="1842">
        <v>530</v>
      </c>
      <c r="G2051" s="63" t="s">
        <v>1309</v>
      </c>
      <c r="H2051" s="167"/>
      <c r="I2051" s="7"/>
      <c r="J2051" s="7" t="s">
        <v>70</v>
      </c>
      <c r="K2051" s="917" t="s">
        <v>1998</v>
      </c>
      <c r="L2051" s="101" t="s">
        <v>5651</v>
      </c>
    </row>
    <row r="2052" spans="2:12" hidden="1" x14ac:dyDescent="0.3">
      <c r="B2052" s="7">
        <f t="shared" si="31"/>
        <v>2048</v>
      </c>
      <c r="C2052" s="113" t="s">
        <v>1660</v>
      </c>
      <c r="D2052" s="38" t="s">
        <v>79</v>
      </c>
      <c r="E2052" s="192" t="s">
        <v>5450</v>
      </c>
      <c r="F2052" s="374">
        <v>0</v>
      </c>
      <c r="G2052" s="50" t="s">
        <v>889</v>
      </c>
      <c r="H2052" s="60"/>
      <c r="I2052" s="60" t="s">
        <v>2021</v>
      </c>
      <c r="J2052" s="7" t="s">
        <v>70</v>
      </c>
      <c r="K2052" s="1799" t="s">
        <v>1998</v>
      </c>
      <c r="L2052" s="101" t="s">
        <v>5651</v>
      </c>
    </row>
    <row r="2053" spans="2:12" s="1597" customFormat="1" hidden="1" x14ac:dyDescent="0.3">
      <c r="B2053" s="7">
        <f t="shared" si="31"/>
        <v>2049</v>
      </c>
      <c r="C2053" s="1595" t="s">
        <v>235</v>
      </c>
      <c r="D2053" s="1604" t="s">
        <v>55</v>
      </c>
      <c r="E2053" s="1599" t="s">
        <v>5450</v>
      </c>
      <c r="F2053" s="1724">
        <v>0</v>
      </c>
      <c r="G2053" s="1601" t="s">
        <v>1144</v>
      </c>
      <c r="H2053" s="1615" t="s">
        <v>1145</v>
      </c>
      <c r="I2053" s="1616"/>
      <c r="J2053" s="1588" t="s">
        <v>70</v>
      </c>
      <c r="K2053" s="1802" t="s">
        <v>4508</v>
      </c>
      <c r="L2053" s="1597" t="s">
        <v>5651</v>
      </c>
    </row>
    <row r="2054" spans="2:12" hidden="1" x14ac:dyDescent="0.3">
      <c r="B2054" s="7">
        <f t="shared" si="31"/>
        <v>2050</v>
      </c>
      <c r="C2054" s="116" t="s">
        <v>1674</v>
      </c>
      <c r="D2054" s="122" t="s">
        <v>127</v>
      </c>
      <c r="E2054" s="1815">
        <v>42563</v>
      </c>
      <c r="F2054" s="1842">
        <v>650</v>
      </c>
      <c r="G2054" s="63" t="s">
        <v>1826</v>
      </c>
      <c r="H2054" s="167" t="s">
        <v>2002</v>
      </c>
      <c r="I2054" s="7" t="s">
        <v>2003</v>
      </c>
      <c r="J2054" s="7" t="s">
        <v>70</v>
      </c>
      <c r="K2054" s="917" t="s">
        <v>2004</v>
      </c>
      <c r="L2054" s="101" t="s">
        <v>5651</v>
      </c>
    </row>
    <row r="2055" spans="2:12" s="1597" customFormat="1" hidden="1" x14ac:dyDescent="0.3">
      <c r="B2055" s="7">
        <f t="shared" ref="B2055:B2118" si="32">B2054+1</f>
        <v>2051</v>
      </c>
      <c r="C2055" s="1595" t="s">
        <v>235</v>
      </c>
      <c r="D2055" s="1604" t="s">
        <v>38</v>
      </c>
      <c r="E2055" s="1599" t="s">
        <v>5450</v>
      </c>
      <c r="F2055" s="1724">
        <v>0</v>
      </c>
      <c r="G2055" s="1601" t="s">
        <v>889</v>
      </c>
      <c r="H2055" s="1615">
        <v>4675</v>
      </c>
      <c r="I2055" s="1615" t="s">
        <v>2010</v>
      </c>
      <c r="J2055" s="1588" t="s">
        <v>1611</v>
      </c>
      <c r="K2055" s="1802" t="s">
        <v>2004</v>
      </c>
      <c r="L2055" s="1597" t="s">
        <v>5651</v>
      </c>
    </row>
    <row r="2056" spans="2:12" hidden="1" x14ac:dyDescent="0.3">
      <c r="B2056" s="7">
        <f t="shared" si="32"/>
        <v>2052</v>
      </c>
      <c r="C2056" s="109" t="s">
        <v>1610</v>
      </c>
      <c r="D2056" s="38" t="s">
        <v>124</v>
      </c>
      <c r="E2056" s="192" t="s">
        <v>5450</v>
      </c>
      <c r="F2056" s="374">
        <v>0</v>
      </c>
      <c r="G2056" s="1804" t="s">
        <v>886</v>
      </c>
      <c r="H2056" s="117" t="s">
        <v>1151</v>
      </c>
      <c r="I2056" s="7"/>
      <c r="J2056" s="7" t="s">
        <v>1611</v>
      </c>
      <c r="K2056" s="1799" t="s">
        <v>2014</v>
      </c>
      <c r="L2056" s="101" t="s">
        <v>5651</v>
      </c>
    </row>
    <row r="2057" spans="2:12" hidden="1" x14ac:dyDescent="0.3">
      <c r="B2057" s="7">
        <f t="shared" si="32"/>
        <v>2053</v>
      </c>
      <c r="C2057" s="113" t="s">
        <v>1599</v>
      </c>
      <c r="D2057" s="38" t="s">
        <v>82</v>
      </c>
      <c r="E2057" s="1803">
        <v>40731</v>
      </c>
      <c r="F2057" s="71">
        <v>690</v>
      </c>
      <c r="G2057" s="50"/>
      <c r="H2057" s="60"/>
      <c r="I2057" s="60"/>
      <c r="J2057" s="7"/>
      <c r="K2057" s="1799" t="s">
        <v>2035</v>
      </c>
      <c r="L2057" s="101" t="s">
        <v>5651</v>
      </c>
    </row>
    <row r="2058" spans="2:12" s="1597" customFormat="1" hidden="1" x14ac:dyDescent="0.3">
      <c r="B2058" s="7">
        <f t="shared" si="32"/>
        <v>2054</v>
      </c>
      <c r="C2058" s="1595" t="s">
        <v>235</v>
      </c>
      <c r="D2058" s="1604" t="s">
        <v>124</v>
      </c>
      <c r="E2058" s="1599" t="s">
        <v>5450</v>
      </c>
      <c r="F2058" s="1724">
        <v>0</v>
      </c>
      <c r="G2058" s="1601" t="s">
        <v>1139</v>
      </c>
      <c r="H2058" s="1615" t="s">
        <v>970</v>
      </c>
      <c r="I2058" s="1615"/>
      <c r="J2058" s="1588" t="s">
        <v>70</v>
      </c>
      <c r="K2058" s="1802" t="s">
        <v>2011</v>
      </c>
      <c r="L2058" s="1597" t="s">
        <v>5651</v>
      </c>
    </row>
    <row r="2059" spans="2:12" s="1597" customFormat="1" hidden="1" x14ac:dyDescent="0.3">
      <c r="B2059" s="7">
        <f t="shared" si="32"/>
        <v>2055</v>
      </c>
      <c r="C2059" s="1595" t="s">
        <v>235</v>
      </c>
      <c r="D2059" s="1604" t="s">
        <v>79</v>
      </c>
      <c r="E2059" s="1599" t="s">
        <v>5450</v>
      </c>
      <c r="F2059" s="1724">
        <v>0</v>
      </c>
      <c r="G2059" s="1601" t="s">
        <v>1027</v>
      </c>
      <c r="H2059" s="1615"/>
      <c r="I2059" s="1616" t="s">
        <v>2012</v>
      </c>
      <c r="J2059" s="1588" t="s">
        <v>70</v>
      </c>
      <c r="K2059" s="1802" t="s">
        <v>4507</v>
      </c>
      <c r="L2059" s="1597" t="s">
        <v>5651</v>
      </c>
    </row>
    <row r="2060" spans="2:12" s="1597" customFormat="1" hidden="1" x14ac:dyDescent="0.3">
      <c r="B2060" s="7">
        <f t="shared" si="32"/>
        <v>2056</v>
      </c>
      <c r="C2060" s="1595" t="s">
        <v>235</v>
      </c>
      <c r="D2060" s="1604" t="s">
        <v>38</v>
      </c>
      <c r="E2060" s="1610" t="s">
        <v>5450</v>
      </c>
      <c r="F2060" s="1724">
        <v>0</v>
      </c>
      <c r="G2060" s="1601" t="s">
        <v>1139</v>
      </c>
      <c r="H2060" s="1615" t="s">
        <v>1151</v>
      </c>
      <c r="I2060" s="1615"/>
      <c r="J2060" s="1588" t="s">
        <v>70</v>
      </c>
      <c r="K2060" s="1802" t="s">
        <v>2020</v>
      </c>
      <c r="L2060" s="1597" t="s">
        <v>5651</v>
      </c>
    </row>
    <row r="2061" spans="2:12" s="1597" customFormat="1" hidden="1" x14ac:dyDescent="0.3">
      <c r="B2061" s="7">
        <f t="shared" si="32"/>
        <v>2057</v>
      </c>
      <c r="C2061" s="1595" t="s">
        <v>235</v>
      </c>
      <c r="D2061" s="1604" t="s">
        <v>55</v>
      </c>
      <c r="E2061" s="1610" t="s">
        <v>5450</v>
      </c>
      <c r="F2061" s="1724">
        <v>0</v>
      </c>
      <c r="G2061" s="1601" t="s">
        <v>1238</v>
      </c>
      <c r="H2061" s="1615"/>
      <c r="I2061" s="1615"/>
      <c r="J2061" s="1588" t="s">
        <v>540</v>
      </c>
      <c r="K2061" s="1802" t="s">
        <v>119</v>
      </c>
      <c r="L2061" s="1597" t="s">
        <v>5651</v>
      </c>
    </row>
    <row r="2062" spans="2:12" s="1597" customFormat="1" hidden="1" x14ac:dyDescent="0.3">
      <c r="B2062" s="7">
        <f t="shared" si="32"/>
        <v>2058</v>
      </c>
      <c r="C2062" s="1595" t="s">
        <v>235</v>
      </c>
      <c r="D2062" s="1604" t="s">
        <v>79</v>
      </c>
      <c r="E2062" s="1599" t="s">
        <v>5450</v>
      </c>
      <c r="F2062" s="1724">
        <v>0</v>
      </c>
      <c r="G2062" s="1601" t="s">
        <v>889</v>
      </c>
      <c r="H2062" s="1615"/>
      <c r="I2062" s="1615" t="s">
        <v>2025</v>
      </c>
      <c r="J2062" s="1588" t="s">
        <v>70</v>
      </c>
      <c r="K2062" s="1802" t="s">
        <v>2026</v>
      </c>
      <c r="L2062" s="1597" t="s">
        <v>5651</v>
      </c>
    </row>
    <row r="2063" spans="2:12" s="1597" customFormat="1" hidden="1" x14ac:dyDescent="0.3">
      <c r="B2063" s="7">
        <f t="shared" si="32"/>
        <v>2059</v>
      </c>
      <c r="C2063" s="1607" t="s">
        <v>235</v>
      </c>
      <c r="D2063" s="1604" t="s">
        <v>55</v>
      </c>
      <c r="E2063" s="1599" t="s">
        <v>5450</v>
      </c>
      <c r="F2063" s="1724">
        <v>0</v>
      </c>
      <c r="G2063" s="1601" t="s">
        <v>1144</v>
      </c>
      <c r="H2063" s="1615" t="s">
        <v>2027</v>
      </c>
      <c r="I2063" s="1615"/>
      <c r="J2063" s="1588" t="s">
        <v>1673</v>
      </c>
      <c r="K2063" s="1802" t="s">
        <v>2026</v>
      </c>
      <c r="L2063" s="1597" t="s">
        <v>5651</v>
      </c>
    </row>
    <row r="2064" spans="2:12" s="954" customFormat="1" ht="24" hidden="1" x14ac:dyDescent="0.3">
      <c r="B2064" s="7">
        <f t="shared" si="32"/>
        <v>2060</v>
      </c>
      <c r="C2064" s="952" t="s">
        <v>2398</v>
      </c>
      <c r="D2064" s="1490" t="s">
        <v>82</v>
      </c>
      <c r="E2064" s="949" t="s">
        <v>5450</v>
      </c>
      <c r="F2064" s="1536">
        <v>0</v>
      </c>
      <c r="G2064" s="1510" t="s">
        <v>910</v>
      </c>
      <c r="H2064" s="1537" t="s">
        <v>1945</v>
      </c>
      <c r="I2064" s="1516"/>
      <c r="J2064" s="946" t="s">
        <v>1673</v>
      </c>
      <c r="K2064" s="1170" t="s">
        <v>2026</v>
      </c>
      <c r="L2064" s="954" t="s">
        <v>5651</v>
      </c>
    </row>
    <row r="2065" spans="2:12" s="1597" customFormat="1" ht="24" hidden="1" x14ac:dyDescent="0.3">
      <c r="B2065" s="7">
        <f t="shared" si="32"/>
        <v>2061</v>
      </c>
      <c r="C2065" s="1607" t="s">
        <v>235</v>
      </c>
      <c r="D2065" s="1604" t="s">
        <v>38</v>
      </c>
      <c r="E2065" s="1610" t="s">
        <v>5450</v>
      </c>
      <c r="F2065" s="1724">
        <v>0</v>
      </c>
      <c r="G2065" s="1601" t="s">
        <v>889</v>
      </c>
      <c r="H2065" s="1616" t="s">
        <v>2036</v>
      </c>
      <c r="I2065" s="1616" t="s">
        <v>2037</v>
      </c>
      <c r="J2065" s="1588" t="s">
        <v>1673</v>
      </c>
      <c r="K2065" s="1802"/>
      <c r="L2065" s="1597" t="s">
        <v>5651</v>
      </c>
    </row>
    <row r="2066" spans="2:12" s="954" customFormat="1" ht="26.4" hidden="1" x14ac:dyDescent="0.3">
      <c r="B2066" s="7">
        <f t="shared" si="32"/>
        <v>2062</v>
      </c>
      <c r="C2066" s="961" t="s">
        <v>4486</v>
      </c>
      <c r="D2066" s="1518" t="s">
        <v>1326</v>
      </c>
      <c r="E2066" s="1487">
        <v>42303</v>
      </c>
      <c r="F2066" s="1538">
        <v>375</v>
      </c>
      <c r="G2066" s="956" t="s">
        <v>889</v>
      </c>
      <c r="H2066" s="1517" t="s">
        <v>4487</v>
      </c>
      <c r="I2066" s="946"/>
      <c r="J2066" s="946" t="s">
        <v>70</v>
      </c>
      <c r="K2066" s="1517" t="s">
        <v>4509</v>
      </c>
      <c r="L2066" s="954" t="s">
        <v>5651</v>
      </c>
    </row>
    <row r="2067" spans="2:12" s="954" customFormat="1" ht="26.4" hidden="1" x14ac:dyDescent="0.3">
      <c r="B2067" s="7">
        <f t="shared" si="32"/>
        <v>2063</v>
      </c>
      <c r="C2067" s="947" t="s">
        <v>1735</v>
      </c>
      <c r="D2067" s="948" t="s">
        <v>79</v>
      </c>
      <c r="E2067" s="1491">
        <v>41338</v>
      </c>
      <c r="F2067" s="1499">
        <v>970</v>
      </c>
      <c r="G2067" s="1510" t="s">
        <v>170</v>
      </c>
      <c r="H2067" s="1516"/>
      <c r="I2067" s="1537" t="s">
        <v>1736</v>
      </c>
      <c r="J2067" s="946" t="s">
        <v>1673</v>
      </c>
      <c r="K2067" s="1170" t="s">
        <v>4543</v>
      </c>
      <c r="L2067" s="954" t="s">
        <v>5651</v>
      </c>
    </row>
    <row r="2068" spans="2:12" ht="26.4" hidden="1" x14ac:dyDescent="0.3">
      <c r="B2068" s="7">
        <f t="shared" si="32"/>
        <v>2064</v>
      </c>
      <c r="C2068" s="116" t="s">
        <v>4137</v>
      </c>
      <c r="D2068" s="122" t="s">
        <v>4147</v>
      </c>
      <c r="E2068" s="192" t="s">
        <v>5450</v>
      </c>
      <c r="F2068" s="118">
        <v>88.96</v>
      </c>
      <c r="G2068" s="63" t="s">
        <v>5397</v>
      </c>
      <c r="H2068" s="95" t="s">
        <v>4145</v>
      </c>
      <c r="I2068" s="7"/>
      <c r="J2068" s="7"/>
      <c r="K2068" s="246" t="s">
        <v>4148</v>
      </c>
      <c r="L2068" s="101" t="s">
        <v>5651</v>
      </c>
    </row>
    <row r="2069" spans="2:12" ht="26.4" hidden="1" x14ac:dyDescent="0.3">
      <c r="B2069" s="7">
        <f t="shared" si="32"/>
        <v>2065</v>
      </c>
      <c r="C2069" s="116" t="s">
        <v>4138</v>
      </c>
      <c r="D2069" s="122" t="s">
        <v>4147</v>
      </c>
      <c r="E2069" s="192" t="s">
        <v>5450</v>
      </c>
      <c r="F2069" s="118">
        <v>88.96</v>
      </c>
      <c r="G2069" s="63" t="s">
        <v>5397</v>
      </c>
      <c r="H2069" s="95" t="s">
        <v>4145</v>
      </c>
      <c r="I2069" s="7"/>
      <c r="J2069" s="7"/>
      <c r="K2069" s="246" t="s">
        <v>4149</v>
      </c>
      <c r="L2069" s="101" t="s">
        <v>5651</v>
      </c>
    </row>
    <row r="2070" spans="2:12" ht="26.4" hidden="1" x14ac:dyDescent="0.3">
      <c r="B2070" s="7">
        <f t="shared" si="32"/>
        <v>2066</v>
      </c>
      <c r="C2070" s="116" t="s">
        <v>4139</v>
      </c>
      <c r="D2070" s="122" t="s">
        <v>4147</v>
      </c>
      <c r="E2070" s="192" t="s">
        <v>5450</v>
      </c>
      <c r="F2070" s="118">
        <v>88.96</v>
      </c>
      <c r="G2070" s="63" t="s">
        <v>5397</v>
      </c>
      <c r="H2070" s="95" t="s">
        <v>4145</v>
      </c>
      <c r="I2070" s="7"/>
      <c r="J2070" s="7"/>
      <c r="K2070" s="246" t="s">
        <v>4160</v>
      </c>
      <c r="L2070" s="101" t="s">
        <v>5651</v>
      </c>
    </row>
    <row r="2071" spans="2:12" ht="26.4" hidden="1" x14ac:dyDescent="0.3">
      <c r="B2071" s="7">
        <f t="shared" si="32"/>
        <v>2067</v>
      </c>
      <c r="C2071" s="116" t="s">
        <v>4140</v>
      </c>
      <c r="D2071" s="122" t="s">
        <v>4147</v>
      </c>
      <c r="E2071" s="192" t="s">
        <v>5450</v>
      </c>
      <c r="F2071" s="118">
        <v>88.96</v>
      </c>
      <c r="G2071" s="63" t="s">
        <v>5397</v>
      </c>
      <c r="H2071" s="95" t="s">
        <v>4145</v>
      </c>
      <c r="I2071" s="7"/>
      <c r="J2071" s="7"/>
      <c r="K2071" s="246" t="s">
        <v>4150</v>
      </c>
      <c r="L2071" s="101" t="s">
        <v>5651</v>
      </c>
    </row>
    <row r="2072" spans="2:12" ht="26.4" hidden="1" x14ac:dyDescent="0.3">
      <c r="B2072" s="7">
        <f t="shared" si="32"/>
        <v>2068</v>
      </c>
      <c r="C2072" s="116" t="s">
        <v>4141</v>
      </c>
      <c r="D2072" s="122" t="s">
        <v>4147</v>
      </c>
      <c r="E2072" s="192" t="s">
        <v>5450</v>
      </c>
      <c r="F2072" s="118">
        <v>88.96</v>
      </c>
      <c r="G2072" s="63" t="s">
        <v>5397</v>
      </c>
      <c r="H2072" s="95" t="s">
        <v>4145</v>
      </c>
      <c r="I2072" s="7"/>
      <c r="J2072" s="7"/>
      <c r="K2072" s="246" t="s">
        <v>4161</v>
      </c>
      <c r="L2072" s="101" t="s">
        <v>5651</v>
      </c>
    </row>
    <row r="2073" spans="2:12" ht="26.4" hidden="1" x14ac:dyDescent="0.3">
      <c r="B2073" s="7">
        <f t="shared" si="32"/>
        <v>2069</v>
      </c>
      <c r="C2073" s="116" t="s">
        <v>4142</v>
      </c>
      <c r="D2073" s="122" t="s">
        <v>4147</v>
      </c>
      <c r="E2073" s="192" t="s">
        <v>5450</v>
      </c>
      <c r="F2073" s="118">
        <v>88.96</v>
      </c>
      <c r="G2073" s="63" t="s">
        <v>5397</v>
      </c>
      <c r="H2073" s="95" t="s">
        <v>4145</v>
      </c>
      <c r="I2073" s="7"/>
      <c r="J2073" s="7"/>
      <c r="K2073" s="246" t="s">
        <v>4151</v>
      </c>
      <c r="L2073" s="101" t="s">
        <v>5651</v>
      </c>
    </row>
    <row r="2074" spans="2:12" ht="26.4" hidden="1" x14ac:dyDescent="0.3">
      <c r="B2074" s="7">
        <f t="shared" si="32"/>
        <v>2070</v>
      </c>
      <c r="C2074" s="116" t="s">
        <v>4143</v>
      </c>
      <c r="D2074" s="122" t="s">
        <v>4147</v>
      </c>
      <c r="E2074" s="192" t="s">
        <v>5450</v>
      </c>
      <c r="F2074" s="118">
        <v>88.96</v>
      </c>
      <c r="G2074" s="63" t="s">
        <v>5397</v>
      </c>
      <c r="H2074" s="95" t="s">
        <v>4145</v>
      </c>
      <c r="I2074" s="7"/>
      <c r="J2074" s="7"/>
      <c r="K2074" s="246" t="s">
        <v>4151</v>
      </c>
      <c r="L2074" s="101" t="s">
        <v>5651</v>
      </c>
    </row>
    <row r="2075" spans="2:12" hidden="1" x14ac:dyDescent="0.3">
      <c r="B2075" s="7">
        <f t="shared" si="32"/>
        <v>2071</v>
      </c>
      <c r="C2075" s="116" t="s">
        <v>4144</v>
      </c>
      <c r="D2075" s="122" t="s">
        <v>4147</v>
      </c>
      <c r="E2075" s="192" t="s">
        <v>5450</v>
      </c>
      <c r="F2075" s="118">
        <v>88.96</v>
      </c>
      <c r="G2075" s="63" t="s">
        <v>5397</v>
      </c>
      <c r="H2075" s="95" t="s">
        <v>4145</v>
      </c>
      <c r="I2075" s="7"/>
      <c r="J2075" s="7"/>
      <c r="K2075" s="246" t="s">
        <v>4506</v>
      </c>
      <c r="L2075" s="101" t="s">
        <v>5651</v>
      </c>
    </row>
    <row r="2076" spans="2:12" s="1597" customFormat="1" hidden="1" x14ac:dyDescent="0.3">
      <c r="B2076" s="7">
        <f t="shared" si="32"/>
        <v>2072</v>
      </c>
      <c r="C2076" s="1607" t="s">
        <v>78</v>
      </c>
      <c r="D2076" s="1604" t="s">
        <v>1617</v>
      </c>
      <c r="E2076" s="1599" t="s">
        <v>5450</v>
      </c>
      <c r="F2076" s="1724">
        <v>0</v>
      </c>
      <c r="G2076" s="1721" t="s">
        <v>1618</v>
      </c>
      <c r="H2076" s="1615"/>
      <c r="I2076" s="1690"/>
      <c r="J2076" s="1588" t="s">
        <v>70</v>
      </c>
      <c r="K2076" s="1802" t="s">
        <v>2043</v>
      </c>
      <c r="L2076" s="1597" t="s">
        <v>5651</v>
      </c>
    </row>
    <row r="2077" spans="2:12" s="1597" customFormat="1" hidden="1" x14ac:dyDescent="0.3">
      <c r="B2077" s="7">
        <f t="shared" si="32"/>
        <v>2073</v>
      </c>
      <c r="C2077" s="1607" t="s">
        <v>78</v>
      </c>
      <c r="D2077" s="1604" t="s">
        <v>1617</v>
      </c>
      <c r="E2077" s="1599" t="s">
        <v>5450</v>
      </c>
      <c r="F2077" s="1724">
        <v>0</v>
      </c>
      <c r="G2077" s="1721" t="s">
        <v>1618</v>
      </c>
      <c r="H2077" s="1615"/>
      <c r="I2077" s="1690"/>
      <c r="J2077" s="1588" t="s">
        <v>70</v>
      </c>
      <c r="K2077" s="1802" t="s">
        <v>2039</v>
      </c>
      <c r="L2077" s="1597" t="s">
        <v>5651</v>
      </c>
    </row>
    <row r="2078" spans="2:12" hidden="1" x14ac:dyDescent="0.3">
      <c r="B2078" s="7">
        <f t="shared" si="32"/>
        <v>2074</v>
      </c>
      <c r="C2078" s="109" t="s">
        <v>2049</v>
      </c>
      <c r="D2078" s="38" t="s">
        <v>30</v>
      </c>
      <c r="E2078" s="192" t="s">
        <v>5450</v>
      </c>
      <c r="F2078" s="54"/>
      <c r="G2078" s="50"/>
      <c r="H2078" s="60"/>
      <c r="I2078" s="169"/>
      <c r="J2078" s="7" t="s">
        <v>70</v>
      </c>
      <c r="K2078" s="1799" t="s">
        <v>4544</v>
      </c>
      <c r="L2078" s="101" t="s">
        <v>5651</v>
      </c>
    </row>
    <row r="2079" spans="2:12" ht="26.4" hidden="1" x14ac:dyDescent="0.3">
      <c r="B2079" s="7">
        <f t="shared" si="32"/>
        <v>2075</v>
      </c>
      <c r="C2079" s="146" t="s">
        <v>5454</v>
      </c>
      <c r="D2079" s="140" t="s">
        <v>135</v>
      </c>
      <c r="E2079" s="1839">
        <v>42446</v>
      </c>
      <c r="F2079" s="245">
        <v>1890</v>
      </c>
      <c r="G2079" s="7" t="s">
        <v>2055</v>
      </c>
      <c r="H2079" s="7"/>
      <c r="I2079" s="1799" t="s">
        <v>139</v>
      </c>
      <c r="J2079" s="1814" t="s">
        <v>540</v>
      </c>
      <c r="K2079" s="1799" t="s">
        <v>4668</v>
      </c>
      <c r="L2079" s="101" t="s">
        <v>5651</v>
      </c>
    </row>
    <row r="2080" spans="2:12" hidden="1" x14ac:dyDescent="0.3">
      <c r="B2080" s="7">
        <f t="shared" si="32"/>
        <v>2076</v>
      </c>
      <c r="C2080" s="7" t="s">
        <v>2991</v>
      </c>
      <c r="D2080" s="162" t="s">
        <v>5389</v>
      </c>
      <c r="E2080" s="108">
        <v>43238</v>
      </c>
      <c r="F2080" s="1842">
        <v>545</v>
      </c>
      <c r="G2080" s="7" t="s">
        <v>2087</v>
      </c>
      <c r="H2080" s="7" t="s">
        <v>2992</v>
      </c>
      <c r="I2080" s="123"/>
      <c r="J2080" s="7" t="s">
        <v>70</v>
      </c>
      <c r="K2080" s="1975" t="s">
        <v>5390</v>
      </c>
      <c r="L2080" s="101" t="s">
        <v>5651</v>
      </c>
    </row>
    <row r="2081" spans="2:12" hidden="1" x14ac:dyDescent="0.3">
      <c r="B2081" s="7">
        <f t="shared" si="32"/>
        <v>2077</v>
      </c>
      <c r="C2081" s="7" t="s">
        <v>2088</v>
      </c>
      <c r="D2081" s="162" t="s">
        <v>4658</v>
      </c>
      <c r="E2081" s="108">
        <v>41201</v>
      </c>
      <c r="F2081" s="1842">
        <v>797.38</v>
      </c>
      <c r="G2081" s="7" t="s">
        <v>961</v>
      </c>
      <c r="H2081" s="7"/>
      <c r="I2081" s="123"/>
      <c r="J2081" s="7" t="s">
        <v>70</v>
      </c>
      <c r="K2081" s="1977"/>
      <c r="L2081" s="101" t="s">
        <v>5651</v>
      </c>
    </row>
    <row r="2082" spans="2:12" hidden="1" x14ac:dyDescent="0.3">
      <c r="B2082" s="7">
        <f t="shared" si="32"/>
        <v>2078</v>
      </c>
      <c r="C2082" s="116" t="s">
        <v>4132</v>
      </c>
      <c r="D2082" s="122" t="s">
        <v>4134</v>
      </c>
      <c r="E2082" s="1815">
        <v>44018</v>
      </c>
      <c r="F2082" s="168">
        <v>130</v>
      </c>
      <c r="G2082" s="63"/>
      <c r="H2082" s="167"/>
      <c r="I2082" s="7"/>
      <c r="J2082" s="7" t="s">
        <v>70</v>
      </c>
      <c r="K2082" s="228" t="s">
        <v>4135</v>
      </c>
      <c r="L2082" s="101" t="s">
        <v>5651</v>
      </c>
    </row>
    <row r="2083" spans="2:12" hidden="1" x14ac:dyDescent="0.3">
      <c r="B2083" s="7">
        <f t="shared" si="32"/>
        <v>2079</v>
      </c>
      <c r="C2083" s="116" t="s">
        <v>4133</v>
      </c>
      <c r="D2083" s="122" t="s">
        <v>4134</v>
      </c>
      <c r="E2083" s="1815">
        <v>44018</v>
      </c>
      <c r="F2083" s="168">
        <v>130</v>
      </c>
      <c r="G2083" s="63"/>
      <c r="H2083" s="167"/>
      <c r="I2083" s="7"/>
      <c r="J2083" s="7" t="s">
        <v>70</v>
      </c>
      <c r="K2083" s="228" t="s">
        <v>4136</v>
      </c>
      <c r="L2083" s="101" t="s">
        <v>5651</v>
      </c>
    </row>
    <row r="2084" spans="2:12" ht="26.4" hidden="1" x14ac:dyDescent="0.3">
      <c r="B2084" s="7">
        <f t="shared" si="32"/>
        <v>2080</v>
      </c>
      <c r="C2084" s="116" t="s">
        <v>4158</v>
      </c>
      <c r="D2084" s="122" t="s">
        <v>4009</v>
      </c>
      <c r="E2084" s="1815">
        <v>44259</v>
      </c>
      <c r="F2084" s="168">
        <v>245</v>
      </c>
      <c r="G2084" s="63"/>
      <c r="H2084" s="167"/>
      <c r="I2084" s="7"/>
      <c r="J2084" s="7" t="s">
        <v>70</v>
      </c>
      <c r="K2084" s="228" t="s">
        <v>4159</v>
      </c>
      <c r="L2084" s="101" t="s">
        <v>5651</v>
      </c>
    </row>
    <row r="2085" spans="2:12" hidden="1" x14ac:dyDescent="0.3">
      <c r="B2085" s="7">
        <f t="shared" si="32"/>
        <v>2081</v>
      </c>
      <c r="C2085" s="109" t="s">
        <v>1674</v>
      </c>
      <c r="D2085" s="38" t="s">
        <v>124</v>
      </c>
      <c r="E2085" s="1803">
        <v>42572</v>
      </c>
      <c r="F2085" s="54">
        <v>450</v>
      </c>
      <c r="G2085" s="1804" t="s">
        <v>1139</v>
      </c>
      <c r="H2085" s="57" t="s">
        <v>1651</v>
      </c>
      <c r="I2085" s="7"/>
      <c r="J2085" s="7" t="s">
        <v>70</v>
      </c>
      <c r="K2085" s="122" t="s">
        <v>1996</v>
      </c>
      <c r="L2085" s="101" t="s">
        <v>5651</v>
      </c>
    </row>
    <row r="2086" spans="2:12" hidden="1" x14ac:dyDescent="0.3">
      <c r="B2086" s="7">
        <f t="shared" si="32"/>
        <v>2082</v>
      </c>
      <c r="C2086" s="7" t="s">
        <v>634</v>
      </c>
      <c r="D2086" s="123" t="s">
        <v>411</v>
      </c>
      <c r="E2086" s="108">
        <v>39491</v>
      </c>
      <c r="F2086" s="107">
        <v>158</v>
      </c>
      <c r="G2086" s="7"/>
      <c r="H2086" s="7"/>
      <c r="I2086" s="7"/>
      <c r="J2086" s="7"/>
      <c r="K2086" s="162" t="s">
        <v>5136</v>
      </c>
      <c r="L2086" s="101" t="s">
        <v>5651</v>
      </c>
    </row>
    <row r="2087" spans="2:12" hidden="1" x14ac:dyDescent="0.3">
      <c r="B2087" s="7">
        <f t="shared" si="32"/>
        <v>2083</v>
      </c>
      <c r="C2087" s="217" t="s">
        <v>655</v>
      </c>
      <c r="D2087" s="219" t="s">
        <v>17</v>
      </c>
      <c r="E2087" s="217" t="s">
        <v>271</v>
      </c>
      <c r="F2087" s="374">
        <v>0</v>
      </c>
      <c r="G2087" s="396"/>
      <c r="H2087" s="397"/>
      <c r="I2087" s="7"/>
      <c r="J2087" s="7" t="s">
        <v>70</v>
      </c>
      <c r="K2087" s="122" t="s">
        <v>2045</v>
      </c>
      <c r="L2087" s="101" t="s">
        <v>5651</v>
      </c>
    </row>
    <row r="2088" spans="2:12" hidden="1" x14ac:dyDescent="0.3">
      <c r="B2088" s="7">
        <f t="shared" si="32"/>
        <v>2084</v>
      </c>
      <c r="C2088" s="73" t="s">
        <v>640</v>
      </c>
      <c r="D2088" s="162" t="s">
        <v>9</v>
      </c>
      <c r="E2088" s="192">
        <v>39491</v>
      </c>
      <c r="F2088" s="71">
        <v>111</v>
      </c>
      <c r="G2088" s="917"/>
      <c r="H2088" s="202"/>
      <c r="I2088" s="7"/>
      <c r="J2088" s="7"/>
      <c r="K2088" s="162" t="s">
        <v>2045</v>
      </c>
      <c r="L2088" s="101" t="s">
        <v>5651</v>
      </c>
    </row>
    <row r="2089" spans="2:12" hidden="1" x14ac:dyDescent="0.3">
      <c r="B2089" s="7">
        <f t="shared" si="32"/>
        <v>2085</v>
      </c>
      <c r="C2089" s="217" t="s">
        <v>618</v>
      </c>
      <c r="D2089" s="219" t="s">
        <v>17</v>
      </c>
      <c r="E2089" s="217" t="s">
        <v>271</v>
      </c>
      <c r="F2089" s="374">
        <v>0</v>
      </c>
      <c r="G2089" s="396"/>
      <c r="H2089" s="397"/>
      <c r="I2089" s="7"/>
      <c r="J2089" s="7" t="s">
        <v>70</v>
      </c>
      <c r="K2089" s="122" t="s">
        <v>2045</v>
      </c>
      <c r="L2089" s="101" t="s">
        <v>5651</v>
      </c>
    </row>
    <row r="2090" spans="2:12" hidden="1" x14ac:dyDescent="0.3">
      <c r="B2090" s="7">
        <f t="shared" si="32"/>
        <v>2086</v>
      </c>
      <c r="C2090" s="113" t="s">
        <v>620</v>
      </c>
      <c r="D2090" s="219" t="s">
        <v>15</v>
      </c>
      <c r="E2090" s="113" t="s">
        <v>244</v>
      </c>
      <c r="F2090" s="374">
        <v>30</v>
      </c>
      <c r="G2090" s="374"/>
      <c r="H2090" s="397"/>
      <c r="I2090" s="7"/>
      <c r="J2090" s="7" t="s">
        <v>70</v>
      </c>
      <c r="K2090" s="122" t="s">
        <v>2045</v>
      </c>
      <c r="L2090" s="101" t="s">
        <v>5651</v>
      </c>
    </row>
    <row r="2091" spans="2:12" hidden="1" x14ac:dyDescent="0.3">
      <c r="B2091" s="7">
        <f t="shared" si="32"/>
        <v>2087</v>
      </c>
      <c r="C2091" s="113" t="s">
        <v>1904</v>
      </c>
      <c r="D2091" s="219" t="s">
        <v>15</v>
      </c>
      <c r="E2091" s="113" t="s">
        <v>271</v>
      </c>
      <c r="F2091" s="374">
        <v>0</v>
      </c>
      <c r="G2091" s="374"/>
      <c r="H2091" s="397"/>
      <c r="I2091" s="7"/>
      <c r="J2091" s="7" t="s">
        <v>70</v>
      </c>
      <c r="K2091" s="122" t="s">
        <v>2045</v>
      </c>
      <c r="L2091" s="101" t="s">
        <v>5651</v>
      </c>
    </row>
    <row r="2092" spans="2:12" hidden="1" x14ac:dyDescent="0.3">
      <c r="B2092" s="7">
        <f t="shared" si="32"/>
        <v>2088</v>
      </c>
      <c r="C2092" s="113" t="s">
        <v>2047</v>
      </c>
      <c r="D2092" s="219" t="s">
        <v>40</v>
      </c>
      <c r="E2092" s="192">
        <v>40368</v>
      </c>
      <c r="F2092" s="374">
        <v>0</v>
      </c>
      <c r="G2092" s="374"/>
      <c r="H2092" s="397"/>
      <c r="I2092" s="7"/>
      <c r="J2092" s="7" t="s">
        <v>70</v>
      </c>
      <c r="K2092" s="122" t="s">
        <v>2048</v>
      </c>
      <c r="L2092" s="101" t="s">
        <v>5651</v>
      </c>
    </row>
    <row r="2093" spans="2:12" hidden="1" x14ac:dyDescent="0.3">
      <c r="B2093" s="7">
        <f t="shared" si="32"/>
        <v>2089</v>
      </c>
      <c r="C2093" s="109" t="s">
        <v>626</v>
      </c>
      <c r="D2093" s="38" t="s">
        <v>627</v>
      </c>
      <c r="E2093" s="1803">
        <v>39113</v>
      </c>
      <c r="F2093" s="374">
        <v>0</v>
      </c>
      <c r="G2093" s="1804"/>
      <c r="H2093" s="121"/>
      <c r="I2093" s="7"/>
      <c r="J2093" s="7" t="s">
        <v>70</v>
      </c>
      <c r="K2093" s="122" t="s">
        <v>2045</v>
      </c>
      <c r="L2093" s="101" t="s">
        <v>5651</v>
      </c>
    </row>
    <row r="2094" spans="2:12" s="954" customFormat="1" hidden="1" x14ac:dyDescent="0.3">
      <c r="B2094" s="7">
        <f t="shared" si="32"/>
        <v>2090</v>
      </c>
      <c r="C2094" s="961" t="s">
        <v>2054</v>
      </c>
      <c r="D2094" s="1486" t="s">
        <v>32</v>
      </c>
      <c r="E2094" s="1487">
        <v>42495</v>
      </c>
      <c r="F2094" s="1539">
        <v>169</v>
      </c>
      <c r="G2094" s="956"/>
      <c r="H2094" s="1489"/>
      <c r="I2094" s="946"/>
      <c r="J2094" s="946" t="s">
        <v>70</v>
      </c>
      <c r="K2094" s="1540"/>
      <c r="L2094" s="954" t="s">
        <v>5651</v>
      </c>
    </row>
    <row r="2095" spans="2:12" hidden="1" x14ac:dyDescent="0.3">
      <c r="B2095" s="7">
        <f t="shared" si="32"/>
        <v>2091</v>
      </c>
      <c r="C2095" s="113" t="s">
        <v>2000</v>
      </c>
      <c r="D2095" s="219" t="s">
        <v>2001</v>
      </c>
      <c r="E2095" s="192">
        <v>39121</v>
      </c>
      <c r="F2095" s="394">
        <v>128</v>
      </c>
      <c r="G2095" s="395"/>
      <c r="H2095" s="112"/>
      <c r="I2095" s="7"/>
      <c r="J2095" s="7" t="s">
        <v>540</v>
      </c>
      <c r="K2095" s="228" t="s">
        <v>4457</v>
      </c>
      <c r="L2095" s="101" t="s">
        <v>5651</v>
      </c>
    </row>
    <row r="2096" spans="2:12" hidden="1" x14ac:dyDescent="0.3">
      <c r="B2096" s="7">
        <f t="shared" si="32"/>
        <v>2092</v>
      </c>
      <c r="C2096" s="113" t="s">
        <v>1999</v>
      </c>
      <c r="D2096" s="219" t="s">
        <v>2001</v>
      </c>
      <c r="E2096" s="192">
        <v>39121</v>
      </c>
      <c r="F2096" s="394">
        <v>128</v>
      </c>
      <c r="G2096" s="395"/>
      <c r="H2096" s="112"/>
      <c r="I2096" s="7"/>
      <c r="J2096" s="7" t="s">
        <v>540</v>
      </c>
      <c r="K2096" s="228" t="s">
        <v>4458</v>
      </c>
      <c r="L2096" s="101" t="s">
        <v>5651</v>
      </c>
    </row>
    <row r="2097" spans="2:12" s="1597" customFormat="1" hidden="1" x14ac:dyDescent="0.3">
      <c r="B2097" s="7">
        <f t="shared" si="32"/>
        <v>2093</v>
      </c>
      <c r="C2097" s="1672" t="s">
        <v>78</v>
      </c>
      <c r="D2097" s="1609" t="s">
        <v>9</v>
      </c>
      <c r="E2097" s="1599" t="s">
        <v>5450</v>
      </c>
      <c r="F2097" s="1724">
        <v>0</v>
      </c>
      <c r="G2097" s="1612"/>
      <c r="H2097" s="1674"/>
      <c r="I2097" s="1588"/>
      <c r="J2097" s="1588" t="s">
        <v>70</v>
      </c>
      <c r="K2097" s="1622" t="s">
        <v>4503</v>
      </c>
      <c r="L2097" s="1597" t="s">
        <v>5651</v>
      </c>
    </row>
    <row r="2098" spans="2:12" hidden="1" x14ac:dyDescent="0.3">
      <c r="B2098" s="7">
        <f t="shared" si="32"/>
        <v>2094</v>
      </c>
      <c r="C2098" s="116" t="s">
        <v>2053</v>
      </c>
      <c r="D2098" s="122" t="s">
        <v>708</v>
      </c>
      <c r="E2098" s="1815">
        <v>42774</v>
      </c>
      <c r="F2098" s="374">
        <v>0</v>
      </c>
      <c r="G2098" s="63"/>
      <c r="H2098" s="167"/>
      <c r="I2098" s="7"/>
      <c r="J2098" s="7" t="s">
        <v>540</v>
      </c>
      <c r="K2098" s="228" t="s">
        <v>4505</v>
      </c>
      <c r="L2098" s="101" t="s">
        <v>5651</v>
      </c>
    </row>
    <row r="2099" spans="2:12" hidden="1" x14ac:dyDescent="0.3">
      <c r="B2099" s="7">
        <f t="shared" si="32"/>
        <v>2095</v>
      </c>
      <c r="C2099" s="56" t="s">
        <v>3780</v>
      </c>
      <c r="D2099" s="46" t="s">
        <v>1305</v>
      </c>
      <c r="E2099" s="47">
        <v>41485</v>
      </c>
      <c r="F2099" s="769">
        <v>3231.8</v>
      </c>
      <c r="G2099" s="63" t="s">
        <v>2022</v>
      </c>
      <c r="H2099" s="60" t="s">
        <v>2023</v>
      </c>
      <c r="I2099" s="60"/>
      <c r="J2099" s="7" t="s">
        <v>1611</v>
      </c>
      <c r="K2099" s="228" t="s">
        <v>4505</v>
      </c>
      <c r="L2099" s="101" t="s">
        <v>5651</v>
      </c>
    </row>
    <row r="2100" spans="2:12" hidden="1" x14ac:dyDescent="0.3">
      <c r="B2100" s="7">
        <f t="shared" si="32"/>
        <v>2096</v>
      </c>
      <c r="C2100" s="113" t="s">
        <v>4526</v>
      </c>
      <c r="D2100" s="122" t="s">
        <v>4409</v>
      </c>
      <c r="E2100" s="1815">
        <v>44012</v>
      </c>
      <c r="F2100" s="118">
        <v>55</v>
      </c>
      <c r="G2100" s="63" t="s">
        <v>4515</v>
      </c>
      <c r="H2100" s="95">
        <v>241258</v>
      </c>
      <c r="I2100" s="7"/>
      <c r="J2100" s="7" t="s">
        <v>70</v>
      </c>
      <c r="K2100" s="228" t="s">
        <v>4533</v>
      </c>
      <c r="L2100" s="101" t="s">
        <v>5651</v>
      </c>
    </row>
    <row r="2101" spans="2:12" hidden="1" x14ac:dyDescent="0.3">
      <c r="B2101" s="7">
        <f t="shared" si="32"/>
        <v>2097</v>
      </c>
      <c r="C2101" s="113" t="s">
        <v>4527</v>
      </c>
      <c r="D2101" s="122" t="s">
        <v>4409</v>
      </c>
      <c r="E2101" s="1815">
        <v>44013</v>
      </c>
      <c r="F2101" s="118">
        <v>56</v>
      </c>
      <c r="G2101" s="63" t="s">
        <v>4515</v>
      </c>
      <c r="H2101" s="95">
        <v>241259</v>
      </c>
      <c r="I2101" s="7"/>
      <c r="J2101" s="7" t="s">
        <v>70</v>
      </c>
      <c r="K2101" s="228" t="s">
        <v>4533</v>
      </c>
      <c r="L2101" s="101" t="s">
        <v>5651</v>
      </c>
    </row>
    <row r="2102" spans="2:12" hidden="1" x14ac:dyDescent="0.3">
      <c r="B2102" s="7">
        <f t="shared" si="32"/>
        <v>2098</v>
      </c>
      <c r="C2102" s="113" t="s">
        <v>4528</v>
      </c>
      <c r="D2102" s="122" t="s">
        <v>11</v>
      </c>
      <c r="E2102" s="1815">
        <v>44012</v>
      </c>
      <c r="F2102" s="118">
        <v>153</v>
      </c>
      <c r="G2102" s="63"/>
      <c r="H2102" s="95" t="s">
        <v>4517</v>
      </c>
      <c r="I2102" s="7"/>
      <c r="J2102" s="7" t="s">
        <v>70</v>
      </c>
      <c r="K2102" s="228" t="s">
        <v>4533</v>
      </c>
      <c r="L2102" s="101" t="s">
        <v>5651</v>
      </c>
    </row>
    <row r="2103" spans="2:12" hidden="1" x14ac:dyDescent="0.3">
      <c r="B2103" s="7">
        <f t="shared" si="32"/>
        <v>2099</v>
      </c>
      <c r="C2103" s="113" t="s">
        <v>4529</v>
      </c>
      <c r="D2103" s="122" t="s">
        <v>11</v>
      </c>
      <c r="E2103" s="1815">
        <v>44012</v>
      </c>
      <c r="F2103" s="118">
        <v>153</v>
      </c>
      <c r="G2103" s="63"/>
      <c r="H2103" s="95" t="s">
        <v>4517</v>
      </c>
      <c r="I2103" s="7"/>
      <c r="J2103" s="7" t="s">
        <v>70</v>
      </c>
      <c r="K2103" s="228" t="s">
        <v>4533</v>
      </c>
      <c r="L2103" s="101" t="s">
        <v>5651</v>
      </c>
    </row>
    <row r="2104" spans="2:12" ht="26.4" hidden="1" x14ac:dyDescent="0.3">
      <c r="B2104" s="7">
        <f t="shared" si="32"/>
        <v>2100</v>
      </c>
      <c r="C2104" s="113" t="s">
        <v>4726</v>
      </c>
      <c r="D2104" s="122" t="s">
        <v>4409</v>
      </c>
      <c r="E2104" s="1815">
        <v>44012</v>
      </c>
      <c r="F2104" s="118">
        <v>55</v>
      </c>
      <c r="G2104" s="63" t="s">
        <v>4515</v>
      </c>
      <c r="H2104" s="95">
        <v>241258</v>
      </c>
      <c r="I2104" s="7"/>
      <c r="J2104" s="7" t="s">
        <v>70</v>
      </c>
      <c r="K2104" s="228" t="s">
        <v>4728</v>
      </c>
      <c r="L2104" s="101" t="s">
        <v>5651</v>
      </c>
    </row>
    <row r="2105" spans="2:12" ht="26.4" hidden="1" x14ac:dyDescent="0.3">
      <c r="B2105" s="7">
        <f t="shared" si="32"/>
        <v>2101</v>
      </c>
      <c r="C2105" s="113" t="s">
        <v>4727</v>
      </c>
      <c r="D2105" s="122" t="s">
        <v>11</v>
      </c>
      <c r="E2105" s="1815">
        <v>44012</v>
      </c>
      <c r="F2105" s="118">
        <v>153</v>
      </c>
      <c r="G2105" s="63"/>
      <c r="H2105" s="95" t="s">
        <v>4517</v>
      </c>
      <c r="I2105" s="7"/>
      <c r="J2105" s="7" t="s">
        <v>70</v>
      </c>
      <c r="K2105" s="228" t="s">
        <v>4728</v>
      </c>
      <c r="L2105" s="101" t="s">
        <v>5651</v>
      </c>
    </row>
    <row r="2106" spans="2:12" ht="26.4" hidden="1" x14ac:dyDescent="0.3">
      <c r="B2106" s="7">
        <f t="shared" si="32"/>
        <v>2102</v>
      </c>
      <c r="C2106" s="113" t="s">
        <v>2005</v>
      </c>
      <c r="D2106" s="122" t="s">
        <v>127</v>
      </c>
      <c r="E2106" s="1815">
        <v>42563</v>
      </c>
      <c r="F2106" s="1842">
        <v>650</v>
      </c>
      <c r="G2106" s="63" t="s">
        <v>1826</v>
      </c>
      <c r="H2106" s="167" t="s">
        <v>2002</v>
      </c>
      <c r="I2106" s="111" t="s">
        <v>2006</v>
      </c>
      <c r="J2106" s="7" t="s">
        <v>70</v>
      </c>
      <c r="K2106" s="1799" t="s">
        <v>5326</v>
      </c>
      <c r="L2106" s="101" t="s">
        <v>5651</v>
      </c>
    </row>
    <row r="2107" spans="2:12" hidden="1" x14ac:dyDescent="0.3">
      <c r="B2107" s="7">
        <f t="shared" si="32"/>
        <v>2103</v>
      </c>
      <c r="C2107" s="7" t="s">
        <v>2050</v>
      </c>
      <c r="D2107" s="123" t="s">
        <v>38</v>
      </c>
      <c r="E2107" s="108">
        <v>38718</v>
      </c>
      <c r="F2107" s="107">
        <v>30</v>
      </c>
      <c r="G2107" s="7"/>
      <c r="H2107" s="7"/>
      <c r="I2107" s="7"/>
      <c r="J2107" s="7"/>
      <c r="K2107" s="1799"/>
      <c r="L2107" s="101" t="s">
        <v>5651</v>
      </c>
    </row>
    <row r="2108" spans="2:12" hidden="1" x14ac:dyDescent="0.3">
      <c r="B2108" s="7">
        <f t="shared" si="32"/>
        <v>2104</v>
      </c>
      <c r="C2108" s="7" t="s">
        <v>2051</v>
      </c>
      <c r="D2108" s="123" t="s">
        <v>377</v>
      </c>
      <c r="E2108" s="108">
        <v>40809</v>
      </c>
      <c r="F2108" s="107">
        <v>48</v>
      </c>
      <c r="G2108" s="7"/>
      <c r="H2108" s="7"/>
      <c r="I2108" s="7"/>
      <c r="J2108" s="7"/>
      <c r="K2108" s="1799"/>
      <c r="L2108" s="101" t="s">
        <v>5651</v>
      </c>
    </row>
    <row r="2109" spans="2:12" hidden="1" x14ac:dyDescent="0.3">
      <c r="B2109" s="7">
        <f t="shared" si="32"/>
        <v>2105</v>
      </c>
      <c r="C2109" s="7" t="s">
        <v>618</v>
      </c>
      <c r="D2109" s="123" t="s">
        <v>38</v>
      </c>
      <c r="E2109" s="108">
        <v>42304</v>
      </c>
      <c r="F2109" s="107">
        <v>298</v>
      </c>
      <c r="G2109" s="7" t="s">
        <v>1139</v>
      </c>
      <c r="H2109" s="7" t="s">
        <v>1034</v>
      </c>
      <c r="I2109" s="7"/>
      <c r="J2109" s="7"/>
      <c r="K2109" s="1799"/>
      <c r="L2109" s="101" t="s">
        <v>5651</v>
      </c>
    </row>
    <row r="2110" spans="2:12" ht="39.6" hidden="1" x14ac:dyDescent="0.3">
      <c r="B2110" s="7">
        <f t="shared" si="32"/>
        <v>2106</v>
      </c>
      <c r="C2110" s="113" t="s">
        <v>2029</v>
      </c>
      <c r="D2110" s="219" t="s">
        <v>83</v>
      </c>
      <c r="E2110" s="192" t="s">
        <v>5450</v>
      </c>
      <c r="F2110" s="374">
        <v>0</v>
      </c>
      <c r="G2110" s="395"/>
      <c r="H2110" s="112"/>
      <c r="I2110" s="7"/>
      <c r="J2110" s="7" t="s">
        <v>70</v>
      </c>
      <c r="K2110" s="917" t="s">
        <v>2030</v>
      </c>
      <c r="L2110" s="101" t="s">
        <v>5651</v>
      </c>
    </row>
    <row r="2111" spans="2:12" ht="26.4" hidden="1" x14ac:dyDescent="0.3">
      <c r="B2111" s="7">
        <f t="shared" si="32"/>
        <v>2107</v>
      </c>
      <c r="C2111" s="113" t="s">
        <v>2041</v>
      </c>
      <c r="D2111" s="219" t="s">
        <v>65</v>
      </c>
      <c r="E2111" s="192" t="s">
        <v>5450</v>
      </c>
      <c r="F2111" s="374">
        <v>0</v>
      </c>
      <c r="G2111" s="395"/>
      <c r="H2111" s="112"/>
      <c r="I2111" s="7"/>
      <c r="J2111" s="7" t="s">
        <v>70</v>
      </c>
      <c r="K2111" s="917" t="s">
        <v>2042</v>
      </c>
      <c r="L2111" s="101" t="s">
        <v>5651</v>
      </c>
    </row>
    <row r="2112" spans="2:12" s="1597" customFormat="1" hidden="1" x14ac:dyDescent="0.3">
      <c r="B2112" s="7">
        <f t="shared" si="32"/>
        <v>2108</v>
      </c>
      <c r="C2112" s="1672" t="s">
        <v>78</v>
      </c>
      <c r="D2112" s="1609" t="s">
        <v>2044</v>
      </c>
      <c r="E2112" s="1599" t="s">
        <v>5450</v>
      </c>
      <c r="F2112" s="1724">
        <v>0</v>
      </c>
      <c r="G2112" s="1612"/>
      <c r="H2112" s="1674"/>
      <c r="I2112" s="1588"/>
      <c r="J2112" s="1588" t="s">
        <v>66</v>
      </c>
      <c r="K2112" s="1805" t="s">
        <v>2035</v>
      </c>
      <c r="L2112" s="1597" t="s">
        <v>5651</v>
      </c>
    </row>
    <row r="2113" spans="2:12" s="1597" customFormat="1" hidden="1" x14ac:dyDescent="0.3">
      <c r="B2113" s="7">
        <f t="shared" si="32"/>
        <v>2109</v>
      </c>
      <c r="C2113" s="1672" t="s">
        <v>78</v>
      </c>
      <c r="D2113" s="1609" t="s">
        <v>227</v>
      </c>
      <c r="E2113" s="1599" t="s">
        <v>5450</v>
      </c>
      <c r="F2113" s="1724">
        <v>0</v>
      </c>
      <c r="G2113" s="1612"/>
      <c r="H2113" s="1674"/>
      <c r="I2113" s="1588"/>
      <c r="J2113" s="1588" t="s">
        <v>70</v>
      </c>
      <c r="K2113" s="1805"/>
      <c r="L2113" s="1597" t="s">
        <v>5651</v>
      </c>
    </row>
    <row r="2114" spans="2:12" hidden="1" x14ac:dyDescent="0.3">
      <c r="B2114" s="7">
        <f t="shared" si="32"/>
        <v>2110</v>
      </c>
      <c r="C2114" s="113" t="s">
        <v>2046</v>
      </c>
      <c r="D2114" s="122" t="s">
        <v>36</v>
      </c>
      <c r="E2114" s="1815">
        <v>38718</v>
      </c>
      <c r="F2114" s="374">
        <v>0</v>
      </c>
      <c r="G2114" s="63"/>
      <c r="H2114" s="167"/>
      <c r="I2114" s="111"/>
      <c r="J2114" s="7" t="s">
        <v>70</v>
      </c>
      <c r="K2114" s="1799" t="s">
        <v>82</v>
      </c>
      <c r="L2114" s="101" t="s">
        <v>5651</v>
      </c>
    </row>
    <row r="2115" spans="2:12" hidden="1" x14ac:dyDescent="0.3">
      <c r="B2115" s="7">
        <f t="shared" si="32"/>
        <v>2111</v>
      </c>
      <c r="C2115" s="1521" t="s">
        <v>2057</v>
      </c>
      <c r="D2115" s="1500" t="s">
        <v>2058</v>
      </c>
      <c r="E2115" s="1541">
        <v>42203</v>
      </c>
      <c r="F2115" s="1542">
        <v>300</v>
      </c>
      <c r="G2115" s="1542"/>
      <c r="H2115" s="1497"/>
      <c r="I2115" s="1158"/>
      <c r="J2115" s="946" t="s">
        <v>70</v>
      </c>
      <c r="K2115" s="953" t="s">
        <v>2067</v>
      </c>
      <c r="L2115" s="159" t="s">
        <v>5652</v>
      </c>
    </row>
    <row r="2116" spans="2:12" hidden="1" x14ac:dyDescent="0.3">
      <c r="B2116" s="7">
        <f t="shared" si="32"/>
        <v>2112</v>
      </c>
      <c r="C2116" s="1521" t="s">
        <v>2059</v>
      </c>
      <c r="D2116" s="1500" t="s">
        <v>2060</v>
      </c>
      <c r="E2116" s="1541">
        <v>42203</v>
      </c>
      <c r="F2116" s="1542">
        <v>120</v>
      </c>
      <c r="G2116" s="1542"/>
      <c r="H2116" s="1497"/>
      <c r="I2116" s="1158"/>
      <c r="J2116" s="946" t="s">
        <v>70</v>
      </c>
      <c r="K2116" s="956" t="s">
        <v>2068</v>
      </c>
      <c r="L2116" s="159" t="s">
        <v>5652</v>
      </c>
    </row>
    <row r="2117" spans="2:12" hidden="1" x14ac:dyDescent="0.3">
      <c r="B2117" s="7">
        <f t="shared" si="32"/>
        <v>2113</v>
      </c>
      <c r="C2117" s="1521" t="s">
        <v>2061</v>
      </c>
      <c r="D2117" s="1500" t="s">
        <v>2069</v>
      </c>
      <c r="E2117" s="1541">
        <v>42203</v>
      </c>
      <c r="F2117" s="1542">
        <v>355</v>
      </c>
      <c r="G2117" s="1542"/>
      <c r="H2117" s="1497"/>
      <c r="I2117" s="1158"/>
      <c r="J2117" s="946" t="s">
        <v>70</v>
      </c>
      <c r="K2117" s="956" t="s">
        <v>2070</v>
      </c>
      <c r="L2117" s="159" t="s">
        <v>5652</v>
      </c>
    </row>
    <row r="2118" spans="2:12" hidden="1" x14ac:dyDescent="0.3">
      <c r="B2118" s="7">
        <f t="shared" si="32"/>
        <v>2114</v>
      </c>
      <c r="C2118" s="1521" t="s">
        <v>2062</v>
      </c>
      <c r="D2118" s="1500" t="s">
        <v>2063</v>
      </c>
      <c r="E2118" s="1541">
        <v>42203</v>
      </c>
      <c r="F2118" s="1542">
        <v>43</v>
      </c>
      <c r="G2118" s="1542"/>
      <c r="H2118" s="1497"/>
      <c r="I2118" s="1158"/>
      <c r="J2118" s="946" t="s">
        <v>70</v>
      </c>
      <c r="K2118" s="956" t="s">
        <v>2071</v>
      </c>
      <c r="L2118" s="159" t="s">
        <v>5652</v>
      </c>
    </row>
    <row r="2119" spans="2:12" hidden="1" x14ac:dyDescent="0.3">
      <c r="B2119" s="7">
        <f t="shared" ref="B2119:B2182" si="33">B2118+1</f>
        <v>2115</v>
      </c>
      <c r="C2119" s="1521" t="s">
        <v>2064</v>
      </c>
      <c r="D2119" s="1500" t="s">
        <v>2063</v>
      </c>
      <c r="E2119" s="1541">
        <v>42203</v>
      </c>
      <c r="F2119" s="1542">
        <v>43</v>
      </c>
      <c r="G2119" s="1542"/>
      <c r="H2119" s="1497"/>
      <c r="I2119" s="1158"/>
      <c r="J2119" s="946" t="s">
        <v>70</v>
      </c>
      <c r="K2119" s="956" t="s">
        <v>2071</v>
      </c>
      <c r="L2119" s="159" t="s">
        <v>5652</v>
      </c>
    </row>
    <row r="2120" spans="2:12" hidden="1" x14ac:dyDescent="0.3">
      <c r="B2120" s="7">
        <f t="shared" si="33"/>
        <v>2116</v>
      </c>
      <c r="C2120" s="1521" t="s">
        <v>2072</v>
      </c>
      <c r="D2120" s="1500" t="s">
        <v>2073</v>
      </c>
      <c r="E2120" s="1541">
        <v>42863</v>
      </c>
      <c r="F2120" s="1542">
        <v>117</v>
      </c>
      <c r="G2120" s="1542"/>
      <c r="H2120" s="1497"/>
      <c r="I2120" s="1158"/>
      <c r="J2120" s="946" t="s">
        <v>70</v>
      </c>
      <c r="K2120" s="953" t="s">
        <v>2074</v>
      </c>
      <c r="L2120" s="159" t="s">
        <v>5652</v>
      </c>
    </row>
    <row r="2121" spans="2:12" hidden="1" x14ac:dyDescent="0.3">
      <c r="B2121" s="7">
        <f t="shared" si="33"/>
        <v>2117</v>
      </c>
      <c r="C2121" s="1521" t="s">
        <v>78</v>
      </c>
      <c r="D2121" s="1500" t="s">
        <v>83</v>
      </c>
      <c r="E2121" s="1541"/>
      <c r="F2121" s="1542"/>
      <c r="G2121" s="1542"/>
      <c r="H2121" s="1497"/>
      <c r="I2121" s="1158"/>
      <c r="J2121" s="946" t="s">
        <v>70</v>
      </c>
      <c r="K2121" s="953" t="s">
        <v>2092</v>
      </c>
      <c r="L2121" s="159" t="s">
        <v>5652</v>
      </c>
    </row>
    <row r="2122" spans="2:12" hidden="1" x14ac:dyDescent="0.3">
      <c r="B2122" s="7">
        <f t="shared" si="33"/>
        <v>2118</v>
      </c>
      <c r="C2122" s="952" t="s">
        <v>1745</v>
      </c>
      <c r="D2122" s="1543" t="s">
        <v>167</v>
      </c>
      <c r="E2122" s="1491">
        <v>42552</v>
      </c>
      <c r="F2122" s="1544">
        <v>46</v>
      </c>
      <c r="G2122" s="1499"/>
      <c r="H2122" s="1501"/>
      <c r="I2122" s="946"/>
      <c r="J2122" s="946" t="s">
        <v>70</v>
      </c>
      <c r="K2122" s="1517" t="s">
        <v>2715</v>
      </c>
      <c r="L2122" s="159" t="s">
        <v>5652</v>
      </c>
    </row>
    <row r="2123" spans="2:12" hidden="1" x14ac:dyDescent="0.3">
      <c r="B2123" s="7">
        <f t="shared" si="33"/>
        <v>2119</v>
      </c>
      <c r="C2123" s="952" t="s">
        <v>1746</v>
      </c>
      <c r="D2123" s="1497" t="s">
        <v>486</v>
      </c>
      <c r="E2123" s="1491">
        <v>40602</v>
      </c>
      <c r="F2123" s="1544">
        <v>160.69999999999999</v>
      </c>
      <c r="G2123" s="1499"/>
      <c r="H2123" s="1500"/>
      <c r="I2123" s="946"/>
      <c r="J2123" s="946" t="s">
        <v>70</v>
      </c>
      <c r="K2123" s="1517" t="s">
        <v>2715</v>
      </c>
      <c r="L2123" s="159" t="s">
        <v>5652</v>
      </c>
    </row>
    <row r="2124" spans="2:12" s="1597" customFormat="1" hidden="1" x14ac:dyDescent="0.3">
      <c r="B2124" s="7">
        <f t="shared" si="33"/>
        <v>2120</v>
      </c>
      <c r="C2124" s="1588" t="s">
        <v>78</v>
      </c>
      <c r="D2124" s="1588" t="s">
        <v>79</v>
      </c>
      <c r="E2124" s="1588"/>
      <c r="F2124" s="1588"/>
      <c r="G2124" s="1588" t="s">
        <v>889</v>
      </c>
      <c r="H2124" s="1588"/>
      <c r="I2124" s="1669" t="s">
        <v>2090</v>
      </c>
      <c r="J2124" s="1588" t="s">
        <v>70</v>
      </c>
      <c r="K2124" s="1588" t="s">
        <v>2082</v>
      </c>
      <c r="L2124" s="1881" t="s">
        <v>5652</v>
      </c>
    </row>
    <row r="2125" spans="2:12" s="954" customFormat="1" ht="26.4" hidden="1" x14ac:dyDescent="0.3">
      <c r="B2125" s="7">
        <f t="shared" si="33"/>
        <v>2121</v>
      </c>
      <c r="C2125" s="961" t="s">
        <v>2356</v>
      </c>
      <c r="D2125" s="1486" t="s">
        <v>82</v>
      </c>
      <c r="E2125" s="1487">
        <v>42591</v>
      </c>
      <c r="F2125" s="1538">
        <v>607</v>
      </c>
      <c r="G2125" s="956"/>
      <c r="H2125" s="1520" t="s">
        <v>2353</v>
      </c>
      <c r="I2125" s="946"/>
      <c r="J2125" s="946" t="s">
        <v>70</v>
      </c>
      <c r="K2125" s="953" t="s">
        <v>4857</v>
      </c>
      <c r="L2125" s="1892" t="s">
        <v>5652</v>
      </c>
    </row>
    <row r="2126" spans="2:12" s="954" customFormat="1" hidden="1" x14ac:dyDescent="0.3">
      <c r="B2126" s="7">
        <f t="shared" si="33"/>
        <v>2122</v>
      </c>
      <c r="C2126" s="961" t="s">
        <v>2080</v>
      </c>
      <c r="D2126" s="1501" t="s">
        <v>82</v>
      </c>
      <c r="E2126" s="1487">
        <v>42563</v>
      </c>
      <c r="F2126" s="1488">
        <v>530</v>
      </c>
      <c r="G2126" s="956" t="s">
        <v>1309</v>
      </c>
      <c r="H2126" s="1545"/>
      <c r="I2126" s="1158"/>
      <c r="J2126" s="946" t="s">
        <v>70</v>
      </c>
      <c r="K2126" s="953" t="s">
        <v>2082</v>
      </c>
      <c r="L2126" s="1892" t="s">
        <v>5652</v>
      </c>
    </row>
    <row r="2127" spans="2:12" s="954" customFormat="1" hidden="1" x14ac:dyDescent="0.3">
      <c r="B2127" s="7">
        <f t="shared" si="33"/>
        <v>2123</v>
      </c>
      <c r="C2127" s="961" t="s">
        <v>2083</v>
      </c>
      <c r="D2127" s="1501" t="s">
        <v>124</v>
      </c>
      <c r="E2127" s="1487">
        <v>42594</v>
      </c>
      <c r="F2127" s="1488">
        <v>206.67</v>
      </c>
      <c r="G2127" s="956" t="s">
        <v>1139</v>
      </c>
      <c r="H2127" s="1545" t="s">
        <v>1151</v>
      </c>
      <c r="I2127" s="1158" t="s">
        <v>2084</v>
      </c>
      <c r="J2127" s="946" t="s">
        <v>70</v>
      </c>
      <c r="K2127" s="953" t="s">
        <v>2066</v>
      </c>
      <c r="L2127" s="1892" t="s">
        <v>5652</v>
      </c>
    </row>
    <row r="2128" spans="2:12" s="954" customFormat="1" hidden="1" x14ac:dyDescent="0.3">
      <c r="B2128" s="7">
        <f t="shared" si="33"/>
        <v>2124</v>
      </c>
      <c r="C2128" s="961" t="s">
        <v>2091</v>
      </c>
      <c r="D2128" s="1501" t="s">
        <v>82</v>
      </c>
      <c r="E2128" s="1487">
        <v>42563</v>
      </c>
      <c r="F2128" s="1488">
        <v>530</v>
      </c>
      <c r="G2128" s="956" t="s">
        <v>2081</v>
      </c>
      <c r="H2128" s="1545"/>
      <c r="I2128" s="1158"/>
      <c r="J2128" s="946" t="s">
        <v>70</v>
      </c>
      <c r="K2128" s="953" t="s">
        <v>2066</v>
      </c>
      <c r="L2128" s="1892" t="s">
        <v>5652</v>
      </c>
    </row>
    <row r="2129" spans="2:12" s="954" customFormat="1" hidden="1" x14ac:dyDescent="0.3">
      <c r="B2129" s="7">
        <f t="shared" si="33"/>
        <v>2125</v>
      </c>
      <c r="C2129" s="952" t="s">
        <v>1740</v>
      </c>
      <c r="D2129" s="1497" t="s">
        <v>79</v>
      </c>
      <c r="E2129" s="1491">
        <v>41338</v>
      </c>
      <c r="F2129" s="1546">
        <v>970</v>
      </c>
      <c r="G2129" s="1499" t="s">
        <v>1027</v>
      </c>
      <c r="H2129" s="1501"/>
      <c r="I2129" s="946" t="s">
        <v>1742</v>
      </c>
      <c r="J2129" s="946" t="s">
        <v>70</v>
      </c>
      <c r="K2129" s="1517" t="s">
        <v>2715</v>
      </c>
      <c r="L2129" s="1892" t="s">
        <v>5652</v>
      </c>
    </row>
    <row r="2130" spans="2:12" s="954" customFormat="1" ht="26.4" hidden="1" x14ac:dyDescent="0.3">
      <c r="B2130" s="7">
        <f t="shared" si="33"/>
        <v>2126</v>
      </c>
      <c r="C2130" s="952" t="s">
        <v>1740</v>
      </c>
      <c r="D2130" s="1497" t="s">
        <v>82</v>
      </c>
      <c r="E2130" s="1491">
        <v>41338</v>
      </c>
      <c r="F2130" s="1547"/>
      <c r="G2130" s="1499" t="s">
        <v>910</v>
      </c>
      <c r="H2130" s="1501"/>
      <c r="I2130" s="946"/>
      <c r="J2130" s="946" t="s">
        <v>70</v>
      </c>
      <c r="K2130" s="1517" t="s">
        <v>4803</v>
      </c>
      <c r="L2130" s="1892" t="s">
        <v>5652</v>
      </c>
    </row>
    <row r="2131" spans="2:12" s="954" customFormat="1" hidden="1" x14ac:dyDescent="0.3">
      <c r="B2131" s="7">
        <f t="shared" si="33"/>
        <v>2127</v>
      </c>
      <c r="C2131" s="952" t="s">
        <v>1739</v>
      </c>
      <c r="D2131" s="1497" t="s">
        <v>79</v>
      </c>
      <c r="E2131" s="1491">
        <v>41338</v>
      </c>
      <c r="F2131" s="2059">
        <v>970</v>
      </c>
      <c r="G2131" s="1499" t="s">
        <v>170</v>
      </c>
      <c r="H2131" s="1501"/>
      <c r="I2131" s="946" t="s">
        <v>1741</v>
      </c>
      <c r="J2131" s="946" t="s">
        <v>70</v>
      </c>
      <c r="K2131" s="1517" t="s">
        <v>2715</v>
      </c>
      <c r="L2131" s="1892" t="s">
        <v>5652</v>
      </c>
    </row>
    <row r="2132" spans="2:12" s="954" customFormat="1" hidden="1" x14ac:dyDescent="0.3">
      <c r="B2132" s="7">
        <f t="shared" si="33"/>
        <v>2128</v>
      </c>
      <c r="C2132" s="952" t="s">
        <v>1739</v>
      </c>
      <c r="D2132" s="1497" t="s">
        <v>82</v>
      </c>
      <c r="E2132" s="1491">
        <v>41338</v>
      </c>
      <c r="F2132" s="2060"/>
      <c r="G2132" s="1499" t="s">
        <v>910</v>
      </c>
      <c r="H2132" s="1501"/>
      <c r="I2132" s="946"/>
      <c r="J2132" s="946" t="s">
        <v>70</v>
      </c>
      <c r="K2132" s="1517" t="s">
        <v>2715</v>
      </c>
      <c r="L2132" s="1892" t="s">
        <v>5652</v>
      </c>
    </row>
    <row r="2133" spans="2:12" s="954" customFormat="1" hidden="1" x14ac:dyDescent="0.3">
      <c r="B2133" s="7">
        <f t="shared" si="33"/>
        <v>2129</v>
      </c>
      <c r="C2133" s="952" t="s">
        <v>2985</v>
      </c>
      <c r="D2133" s="1490" t="s">
        <v>55</v>
      </c>
      <c r="E2133" s="1491">
        <v>44258</v>
      </c>
      <c r="F2133" s="1499">
        <v>46</v>
      </c>
      <c r="G2133" s="1499" t="s">
        <v>2988</v>
      </c>
      <c r="H2133" s="1517" t="s">
        <v>2989</v>
      </c>
      <c r="I2133" s="946"/>
      <c r="J2133" s="946" t="s">
        <v>70</v>
      </c>
      <c r="K2133" s="1517"/>
      <c r="L2133" s="1892" t="s">
        <v>5652</v>
      </c>
    </row>
    <row r="2134" spans="2:12" s="954" customFormat="1" hidden="1" x14ac:dyDescent="0.3">
      <c r="B2134" s="7">
        <f t="shared" si="33"/>
        <v>2130</v>
      </c>
      <c r="C2134" s="952" t="s">
        <v>2986</v>
      </c>
      <c r="D2134" s="1490" t="s">
        <v>55</v>
      </c>
      <c r="E2134" s="1491">
        <v>44258</v>
      </c>
      <c r="F2134" s="1499">
        <v>46</v>
      </c>
      <c r="G2134" s="1499" t="s">
        <v>2988</v>
      </c>
      <c r="H2134" s="1517" t="s">
        <v>2989</v>
      </c>
      <c r="I2134" s="946"/>
      <c r="J2134" s="946" t="s">
        <v>70</v>
      </c>
      <c r="K2134" s="1517"/>
      <c r="L2134" s="1892" t="s">
        <v>5652</v>
      </c>
    </row>
    <row r="2135" spans="2:12" s="954" customFormat="1" hidden="1" x14ac:dyDescent="0.3">
      <c r="B2135" s="7">
        <f t="shared" si="33"/>
        <v>2131</v>
      </c>
      <c r="C2135" s="952" t="s">
        <v>2987</v>
      </c>
      <c r="D2135" s="1490" t="s">
        <v>55</v>
      </c>
      <c r="E2135" s="1491">
        <v>44258</v>
      </c>
      <c r="F2135" s="1499">
        <v>46</v>
      </c>
      <c r="G2135" s="1499" t="s">
        <v>2988</v>
      </c>
      <c r="H2135" s="1517" t="s">
        <v>2989</v>
      </c>
      <c r="I2135" s="946"/>
      <c r="J2135" s="946" t="s">
        <v>70</v>
      </c>
      <c r="K2135" s="1517"/>
      <c r="L2135" s="1892" t="s">
        <v>5652</v>
      </c>
    </row>
    <row r="2136" spans="2:12" s="1597" customFormat="1" ht="26.4" hidden="1" x14ac:dyDescent="0.3">
      <c r="B2136" s="7">
        <f t="shared" si="33"/>
        <v>2132</v>
      </c>
      <c r="C2136" s="1672" t="s">
        <v>78</v>
      </c>
      <c r="D2136" s="1620" t="s">
        <v>1617</v>
      </c>
      <c r="E2136" s="1610"/>
      <c r="F2136" s="1673"/>
      <c r="G2136" s="1805" t="s">
        <v>1681</v>
      </c>
      <c r="H2136" s="1676"/>
      <c r="I2136" s="1669"/>
      <c r="J2136" s="1588" t="s">
        <v>70</v>
      </c>
      <c r="K2136" s="1805"/>
      <c r="L2136" s="1881" t="s">
        <v>5652</v>
      </c>
    </row>
    <row r="2137" spans="2:12" s="1597" customFormat="1" ht="26.4" hidden="1" x14ac:dyDescent="0.3">
      <c r="B2137" s="7">
        <f t="shared" si="33"/>
        <v>2133</v>
      </c>
      <c r="C2137" s="1672" t="s">
        <v>78</v>
      </c>
      <c r="D2137" s="1620" t="s">
        <v>1617</v>
      </c>
      <c r="E2137" s="1605"/>
      <c r="F2137" s="1726"/>
      <c r="G2137" s="1805" t="s">
        <v>1681</v>
      </c>
      <c r="H2137" s="1615"/>
      <c r="I2137" s="1727"/>
      <c r="J2137" s="1588" t="s">
        <v>70</v>
      </c>
      <c r="K2137" s="1802"/>
      <c r="L2137" s="1881" t="s">
        <v>5652</v>
      </c>
    </row>
    <row r="2138" spans="2:12" s="954" customFormat="1" hidden="1" x14ac:dyDescent="0.3">
      <c r="B2138" s="7">
        <f t="shared" si="33"/>
        <v>2134</v>
      </c>
      <c r="C2138" s="952" t="s">
        <v>2919</v>
      </c>
      <c r="D2138" s="948" t="s">
        <v>2920</v>
      </c>
      <c r="E2138" s="1491">
        <v>43587</v>
      </c>
      <c r="F2138" s="1548">
        <v>45</v>
      </c>
      <c r="G2138" s="1499"/>
      <c r="H2138" s="1516"/>
      <c r="I2138" s="1549"/>
      <c r="J2138" s="946" t="s">
        <v>70</v>
      </c>
      <c r="K2138" s="1550"/>
      <c r="L2138" s="1892" t="s">
        <v>5652</v>
      </c>
    </row>
    <row r="2139" spans="2:12" s="954" customFormat="1" ht="26.4" hidden="1" x14ac:dyDescent="0.3">
      <c r="B2139" s="7">
        <f t="shared" si="33"/>
        <v>2135</v>
      </c>
      <c r="C2139" s="952" t="s">
        <v>2015</v>
      </c>
      <c r="D2139" s="1543" t="s">
        <v>1237</v>
      </c>
      <c r="E2139" s="1491">
        <v>38718</v>
      </c>
      <c r="F2139" s="1548">
        <v>40</v>
      </c>
      <c r="G2139" s="1499"/>
      <c r="H2139" s="1516"/>
      <c r="I2139" s="1549"/>
      <c r="J2139" s="946" t="s">
        <v>70</v>
      </c>
      <c r="K2139" s="1550" t="s">
        <v>2085</v>
      </c>
      <c r="L2139" s="1892" t="s">
        <v>5652</v>
      </c>
    </row>
    <row r="2140" spans="2:12" s="954" customFormat="1" hidden="1" x14ac:dyDescent="0.3">
      <c r="B2140" s="7">
        <f t="shared" si="33"/>
        <v>2136</v>
      </c>
      <c r="C2140" s="952" t="s">
        <v>2086</v>
      </c>
      <c r="D2140" s="1543" t="s">
        <v>486</v>
      </c>
      <c r="E2140" s="1491">
        <v>38718</v>
      </c>
      <c r="F2140" s="1548">
        <v>110</v>
      </c>
      <c r="G2140" s="1499"/>
      <c r="H2140" s="1516"/>
      <c r="I2140" s="1549"/>
      <c r="J2140" s="946" t="s">
        <v>70</v>
      </c>
      <c r="K2140" s="1550" t="s">
        <v>1928</v>
      </c>
      <c r="L2140" s="1892" t="s">
        <v>5652</v>
      </c>
    </row>
    <row r="2141" spans="2:12" s="954" customFormat="1" hidden="1" x14ac:dyDescent="0.3">
      <c r="B2141" s="7">
        <f t="shared" si="33"/>
        <v>2137</v>
      </c>
      <c r="C2141" s="952" t="s">
        <v>1961</v>
      </c>
      <c r="D2141" s="1543" t="s">
        <v>55</v>
      </c>
      <c r="E2141" s="1491"/>
      <c r="F2141" s="1548"/>
      <c r="G2141" s="1499" t="s">
        <v>1733</v>
      </c>
      <c r="H2141" s="1516"/>
      <c r="I2141" s="1549"/>
      <c r="J2141" s="946" t="s">
        <v>70</v>
      </c>
      <c r="K2141" s="1550" t="s">
        <v>1851</v>
      </c>
      <c r="L2141" s="1892" t="s">
        <v>5652</v>
      </c>
    </row>
    <row r="2142" spans="2:12" s="954" customFormat="1" hidden="1" x14ac:dyDescent="0.3">
      <c r="B2142" s="7">
        <f t="shared" si="33"/>
        <v>2138</v>
      </c>
      <c r="C2142" s="1521" t="s">
        <v>2056</v>
      </c>
      <c r="D2142" s="1500" t="s">
        <v>2065</v>
      </c>
      <c r="E2142" s="1541">
        <v>42203</v>
      </c>
      <c r="F2142" s="1542">
        <v>70</v>
      </c>
      <c r="G2142" s="1542"/>
      <c r="H2142" s="1497"/>
      <c r="I2142" s="1158"/>
      <c r="J2142" s="946" t="s">
        <v>70</v>
      </c>
      <c r="K2142" s="1540" t="s">
        <v>5328</v>
      </c>
      <c r="L2142" s="1892" t="s">
        <v>5652</v>
      </c>
    </row>
    <row r="2143" spans="2:12" s="954" customFormat="1" hidden="1" x14ac:dyDescent="0.3">
      <c r="B2143" s="7">
        <f t="shared" si="33"/>
        <v>2139</v>
      </c>
      <c r="C2143" s="1521" t="s">
        <v>2075</v>
      </c>
      <c r="D2143" s="1500" t="s">
        <v>1127</v>
      </c>
      <c r="E2143" s="1491">
        <v>40771</v>
      </c>
      <c r="F2143" s="1544">
        <v>250</v>
      </c>
      <c r="G2143" s="1544"/>
      <c r="H2143" s="1497"/>
      <c r="I2143" s="1158"/>
      <c r="J2143" s="946" t="s">
        <v>70</v>
      </c>
      <c r="K2143" s="1540" t="s">
        <v>5328</v>
      </c>
      <c r="L2143" s="1892" t="s">
        <v>5652</v>
      </c>
    </row>
    <row r="2144" spans="2:12" s="954" customFormat="1" hidden="1" x14ac:dyDescent="0.3">
      <c r="B2144" s="7">
        <f t="shared" si="33"/>
        <v>2140</v>
      </c>
      <c r="C2144" s="961" t="s">
        <v>2077</v>
      </c>
      <c r="D2144" s="1501" t="s">
        <v>2078</v>
      </c>
      <c r="E2144" s="1487">
        <v>41615</v>
      </c>
      <c r="F2144" s="1488">
        <v>162</v>
      </c>
      <c r="G2144" s="956" t="s">
        <v>170</v>
      </c>
      <c r="H2144" s="1489"/>
      <c r="I2144" s="1167" t="s">
        <v>2079</v>
      </c>
      <c r="J2144" s="946" t="s">
        <v>70</v>
      </c>
      <c r="K2144" s="1540" t="s">
        <v>5328</v>
      </c>
      <c r="L2144" s="1892" t="s">
        <v>5652</v>
      </c>
    </row>
    <row r="2145" spans="2:12" s="954" customFormat="1" hidden="1" x14ac:dyDescent="0.3">
      <c r="B2145" s="7">
        <f t="shared" si="33"/>
        <v>2141</v>
      </c>
      <c r="C2145" s="952" t="s">
        <v>2984</v>
      </c>
      <c r="D2145" s="1490" t="s">
        <v>55</v>
      </c>
      <c r="E2145" s="1491">
        <v>44258</v>
      </c>
      <c r="F2145" s="1499">
        <v>46</v>
      </c>
      <c r="G2145" s="1499" t="s">
        <v>2988</v>
      </c>
      <c r="H2145" s="1517" t="s">
        <v>2989</v>
      </c>
      <c r="I2145" s="946"/>
      <c r="J2145" s="946" t="s">
        <v>70</v>
      </c>
      <c r="K2145" s="1540" t="s">
        <v>5328</v>
      </c>
      <c r="L2145" s="1892" t="s">
        <v>5652</v>
      </c>
    </row>
    <row r="2146" spans="2:12" s="954" customFormat="1" ht="26.4" hidden="1" x14ac:dyDescent="0.3">
      <c r="B2146" s="7">
        <f t="shared" si="33"/>
        <v>2142</v>
      </c>
      <c r="C2146" s="952" t="s">
        <v>2981</v>
      </c>
      <c r="D2146" s="1490" t="s">
        <v>82</v>
      </c>
      <c r="E2146" s="1491">
        <v>43896</v>
      </c>
      <c r="F2146" s="1499">
        <v>569</v>
      </c>
      <c r="G2146" s="1499" t="s">
        <v>901</v>
      </c>
      <c r="H2146" s="1517" t="s">
        <v>2982</v>
      </c>
      <c r="I2146" s="946" t="s">
        <v>2983</v>
      </c>
      <c r="J2146" s="946" t="s">
        <v>70</v>
      </c>
      <c r="K2146" s="1540" t="s">
        <v>5328</v>
      </c>
      <c r="L2146" s="1892" t="s">
        <v>5652</v>
      </c>
    </row>
    <row r="2147" spans="2:12" s="954" customFormat="1" ht="26.4" hidden="1" x14ac:dyDescent="0.3">
      <c r="B2147" s="7">
        <f t="shared" si="33"/>
        <v>2143</v>
      </c>
      <c r="C2147" s="946" t="s">
        <v>2991</v>
      </c>
      <c r="D2147" s="1167" t="s">
        <v>5389</v>
      </c>
      <c r="E2147" s="1159">
        <v>43238</v>
      </c>
      <c r="F2147" s="1488">
        <v>545</v>
      </c>
      <c r="G2147" s="946" t="s">
        <v>2087</v>
      </c>
      <c r="H2147" s="946" t="s">
        <v>2992</v>
      </c>
      <c r="I2147" s="1158"/>
      <c r="J2147" s="946" t="s">
        <v>70</v>
      </c>
      <c r="K2147" s="1170" t="s">
        <v>5391</v>
      </c>
      <c r="L2147" s="1892" t="s">
        <v>5652</v>
      </c>
    </row>
    <row r="2148" spans="2:12" s="954" customFormat="1" ht="26.4" hidden="1" x14ac:dyDescent="0.3">
      <c r="B2148" s="7">
        <f t="shared" si="33"/>
        <v>2144</v>
      </c>
      <c r="C2148" s="946" t="s">
        <v>2088</v>
      </c>
      <c r="D2148" s="1167" t="s">
        <v>4658</v>
      </c>
      <c r="E2148" s="1159">
        <v>41201</v>
      </c>
      <c r="F2148" s="946">
        <v>797.38</v>
      </c>
      <c r="G2148" s="946" t="s">
        <v>961</v>
      </c>
      <c r="H2148" s="946"/>
      <c r="I2148" s="1158"/>
      <c r="J2148" s="946" t="s">
        <v>70</v>
      </c>
      <c r="K2148" s="1170" t="s">
        <v>5391</v>
      </c>
      <c r="L2148" s="1892" t="s">
        <v>5652</v>
      </c>
    </row>
    <row r="2149" spans="2:12" s="954" customFormat="1" ht="26.4" hidden="1" x14ac:dyDescent="0.3">
      <c r="B2149" s="7">
        <f t="shared" si="33"/>
        <v>2145</v>
      </c>
      <c r="C2149" s="952" t="s">
        <v>2094</v>
      </c>
      <c r="D2149" s="1543" t="s">
        <v>82</v>
      </c>
      <c r="E2149" s="1491">
        <v>40428</v>
      </c>
      <c r="F2149" s="1548">
        <v>759.25</v>
      </c>
      <c r="G2149" s="1499"/>
      <c r="H2149" s="1516"/>
      <c r="I2149" s="1549"/>
      <c r="J2149" s="946"/>
      <c r="K2149" s="1550" t="s">
        <v>2095</v>
      </c>
      <c r="L2149" s="1892" t="s">
        <v>5652</v>
      </c>
    </row>
    <row r="2150" spans="2:12" s="954" customFormat="1" hidden="1" x14ac:dyDescent="0.3">
      <c r="B2150" s="7">
        <f t="shared" si="33"/>
        <v>2146</v>
      </c>
      <c r="C2150" s="952" t="s">
        <v>2096</v>
      </c>
      <c r="D2150" s="1543" t="s">
        <v>2097</v>
      </c>
      <c r="E2150" s="1491">
        <v>38718</v>
      </c>
      <c r="F2150" s="1548">
        <v>30</v>
      </c>
      <c r="G2150" s="1499"/>
      <c r="H2150" s="1516"/>
      <c r="I2150" s="1549"/>
      <c r="J2150" s="946"/>
      <c r="K2150" s="1550" t="s">
        <v>2098</v>
      </c>
      <c r="L2150" s="1892" t="s">
        <v>5652</v>
      </c>
    </row>
    <row r="2151" spans="2:12" s="954" customFormat="1" hidden="1" x14ac:dyDescent="0.3">
      <c r="B2151" s="7">
        <f t="shared" si="33"/>
        <v>2147</v>
      </c>
      <c r="C2151" s="952" t="s">
        <v>4132</v>
      </c>
      <c r="D2151" s="955" t="s">
        <v>4449</v>
      </c>
      <c r="E2151" s="949">
        <v>42598</v>
      </c>
      <c r="F2151" s="1551">
        <v>550</v>
      </c>
      <c r="G2151" s="1510" t="s">
        <v>1712</v>
      </c>
      <c r="H2151" s="1497"/>
      <c r="I2151" s="946"/>
      <c r="J2151" s="946" t="s">
        <v>70</v>
      </c>
      <c r="K2151" s="953"/>
      <c r="L2151" s="1892" t="s">
        <v>5652</v>
      </c>
    </row>
    <row r="2152" spans="2:12" hidden="1" x14ac:dyDescent="0.3">
      <c r="B2152" s="7">
        <f t="shared" si="33"/>
        <v>2148</v>
      </c>
      <c r="C2152" s="117" t="s">
        <v>1691</v>
      </c>
      <c r="D2152" s="122" t="s">
        <v>4889</v>
      </c>
      <c r="E2152" s="1843">
        <v>38718</v>
      </c>
      <c r="F2152" s="917">
        <v>45</v>
      </c>
      <c r="G2152" s="917"/>
      <c r="H2152" s="147"/>
      <c r="I2152" s="7"/>
      <c r="J2152" s="7" t="s">
        <v>70</v>
      </c>
      <c r="K2152" s="917" t="s">
        <v>1692</v>
      </c>
      <c r="L2152" s="159" t="s">
        <v>5653</v>
      </c>
    </row>
    <row r="2153" spans="2:12" ht="26.4" hidden="1" x14ac:dyDescent="0.3">
      <c r="B2153" s="7">
        <f t="shared" si="33"/>
        <v>2149</v>
      </c>
      <c r="C2153" s="117" t="s">
        <v>1693</v>
      </c>
      <c r="D2153" s="122" t="s">
        <v>9</v>
      </c>
      <c r="E2153" s="117" t="s">
        <v>244</v>
      </c>
      <c r="F2153" s="917">
        <v>30</v>
      </c>
      <c r="G2153" s="67"/>
      <c r="H2153" s="147"/>
      <c r="I2153" s="7"/>
      <c r="J2153" s="7" t="s">
        <v>66</v>
      </c>
      <c r="K2153" s="917" t="s">
        <v>1697</v>
      </c>
      <c r="L2153" s="159" t="s">
        <v>5653</v>
      </c>
    </row>
    <row r="2154" spans="2:12" hidden="1" x14ac:dyDescent="0.3">
      <c r="B2154" s="7">
        <f t="shared" si="33"/>
        <v>2150</v>
      </c>
      <c r="C2154" s="117" t="s">
        <v>1694</v>
      </c>
      <c r="D2154" s="122" t="s">
        <v>9</v>
      </c>
      <c r="E2154" s="117" t="s">
        <v>244</v>
      </c>
      <c r="F2154" s="917">
        <v>65</v>
      </c>
      <c r="G2154" s="67"/>
      <c r="H2154" s="147"/>
      <c r="I2154" s="7"/>
      <c r="J2154" s="7" t="s">
        <v>70</v>
      </c>
      <c r="K2154" s="63"/>
      <c r="L2154" s="159" t="s">
        <v>5653</v>
      </c>
    </row>
    <row r="2155" spans="2:12" hidden="1" x14ac:dyDescent="0.3">
      <c r="B2155" s="7">
        <f t="shared" si="33"/>
        <v>2151</v>
      </c>
      <c r="C2155" s="117" t="s">
        <v>1696</v>
      </c>
      <c r="D2155" s="122" t="s">
        <v>486</v>
      </c>
      <c r="E2155" s="117" t="s">
        <v>1358</v>
      </c>
      <c r="F2155" s="917">
        <v>0</v>
      </c>
      <c r="G2155" s="67"/>
      <c r="H2155" s="147"/>
      <c r="I2155" s="7"/>
      <c r="J2155" s="7" t="s">
        <v>66</v>
      </c>
      <c r="K2155" s="63" t="s">
        <v>130</v>
      </c>
      <c r="L2155" s="159" t="s">
        <v>5653</v>
      </c>
    </row>
    <row r="2156" spans="2:12" hidden="1" x14ac:dyDescent="0.3">
      <c r="B2156" s="7">
        <f t="shared" si="33"/>
        <v>2152</v>
      </c>
      <c r="C2156" s="172" t="s">
        <v>1700</v>
      </c>
      <c r="D2156" s="79" t="s">
        <v>1701</v>
      </c>
      <c r="E2156" s="1815">
        <v>40581</v>
      </c>
      <c r="F2156" s="68">
        <v>42</v>
      </c>
      <c r="G2156" s="68"/>
      <c r="H2156" s="68"/>
      <c r="I2156" s="7"/>
      <c r="J2156" s="7" t="s">
        <v>70</v>
      </c>
      <c r="K2156" s="917" t="s">
        <v>1672</v>
      </c>
      <c r="L2156" s="159" t="s">
        <v>5653</v>
      </c>
    </row>
    <row r="2157" spans="2:12" hidden="1" x14ac:dyDescent="0.3">
      <c r="B2157" s="7">
        <f t="shared" si="33"/>
        <v>2153</v>
      </c>
      <c r="C2157" s="172" t="s">
        <v>1702</v>
      </c>
      <c r="D2157" s="79" t="s">
        <v>1701</v>
      </c>
      <c r="E2157" s="1815">
        <v>40581</v>
      </c>
      <c r="F2157" s="68">
        <v>42</v>
      </c>
      <c r="G2157" s="68"/>
      <c r="H2157" s="68"/>
      <c r="I2157" s="7"/>
      <c r="J2157" s="7" t="s">
        <v>70</v>
      </c>
      <c r="K2157" s="917" t="s">
        <v>1672</v>
      </c>
      <c r="L2157" s="159" t="s">
        <v>5653</v>
      </c>
    </row>
    <row r="2158" spans="2:12" hidden="1" x14ac:dyDescent="0.3">
      <c r="B2158" s="7">
        <f t="shared" si="33"/>
        <v>2154</v>
      </c>
      <c r="C2158" s="172" t="s">
        <v>1703</v>
      </c>
      <c r="D2158" s="79" t="s">
        <v>32</v>
      </c>
      <c r="E2158" s="1815">
        <v>41410</v>
      </c>
      <c r="F2158" s="68">
        <v>180</v>
      </c>
      <c r="G2158" s="68"/>
      <c r="H2158" s="68"/>
      <c r="I2158" s="7"/>
      <c r="J2158" s="7" t="s">
        <v>66</v>
      </c>
      <c r="K2158" s="63" t="s">
        <v>1704</v>
      </c>
      <c r="L2158" s="159" t="s">
        <v>5653</v>
      </c>
    </row>
    <row r="2159" spans="2:12" hidden="1" x14ac:dyDescent="0.3">
      <c r="B2159" s="7">
        <f t="shared" si="33"/>
        <v>2155</v>
      </c>
      <c r="C2159" s="116" t="s">
        <v>1715</v>
      </c>
      <c r="D2159" s="122" t="s">
        <v>486</v>
      </c>
      <c r="E2159" s="1815">
        <v>42138</v>
      </c>
      <c r="F2159" s="118">
        <v>260</v>
      </c>
      <c r="G2159" s="63"/>
      <c r="H2159" s="95"/>
      <c r="I2159" s="7"/>
      <c r="J2159" s="7" t="s">
        <v>70</v>
      </c>
      <c r="K2159" s="917" t="s">
        <v>1628</v>
      </c>
      <c r="L2159" s="159" t="s">
        <v>5653</v>
      </c>
    </row>
    <row r="2160" spans="2:12" ht="26.4" hidden="1" x14ac:dyDescent="0.3">
      <c r="B2160" s="7">
        <f t="shared" si="33"/>
        <v>2156</v>
      </c>
      <c r="C2160" s="116" t="s">
        <v>1731</v>
      </c>
      <c r="D2160" s="122" t="s">
        <v>9</v>
      </c>
      <c r="E2160" s="1803">
        <v>40633</v>
      </c>
      <c r="F2160" s="1804">
        <v>138</v>
      </c>
      <c r="G2160" s="1804"/>
      <c r="H2160" s="95"/>
      <c r="I2160" s="7"/>
      <c r="J2160" s="7" t="s">
        <v>70</v>
      </c>
      <c r="K2160" s="917" t="s">
        <v>4890</v>
      </c>
      <c r="L2160" s="159" t="s">
        <v>5653</v>
      </c>
    </row>
    <row r="2161" spans="2:12" hidden="1" x14ac:dyDescent="0.3">
      <c r="B2161" s="7">
        <f t="shared" si="33"/>
        <v>2157</v>
      </c>
      <c r="C2161" s="116" t="s">
        <v>4896</v>
      </c>
      <c r="D2161" s="122" t="s">
        <v>4409</v>
      </c>
      <c r="E2161" s="1815">
        <v>44012</v>
      </c>
      <c r="F2161" s="118">
        <v>55</v>
      </c>
      <c r="G2161" s="63" t="s">
        <v>4515</v>
      </c>
      <c r="H2161" s="95">
        <v>241258</v>
      </c>
      <c r="I2161" s="7"/>
      <c r="J2161" s="7" t="s">
        <v>70</v>
      </c>
      <c r="K2161" s="917"/>
      <c r="L2161" s="159" t="s">
        <v>5653</v>
      </c>
    </row>
    <row r="2162" spans="2:12" hidden="1" x14ac:dyDescent="0.3">
      <c r="B2162" s="7">
        <f t="shared" si="33"/>
        <v>2158</v>
      </c>
      <c r="C2162" s="116" t="s">
        <v>4897</v>
      </c>
      <c r="D2162" s="122" t="s">
        <v>4409</v>
      </c>
      <c r="E2162" s="1815">
        <v>44012</v>
      </c>
      <c r="F2162" s="118">
        <v>55</v>
      </c>
      <c r="G2162" s="63" t="s">
        <v>4515</v>
      </c>
      <c r="H2162" s="95">
        <v>241258</v>
      </c>
      <c r="I2162" s="7"/>
      <c r="J2162" s="7" t="s">
        <v>70</v>
      </c>
      <c r="K2162" s="917"/>
      <c r="L2162" s="159" t="s">
        <v>5653</v>
      </c>
    </row>
    <row r="2163" spans="2:12" hidden="1" x14ac:dyDescent="0.3">
      <c r="B2163" s="7">
        <f t="shared" si="33"/>
        <v>2159</v>
      </c>
      <c r="C2163" s="116" t="s">
        <v>4898</v>
      </c>
      <c r="D2163" s="122" t="s">
        <v>4409</v>
      </c>
      <c r="E2163" s="1815">
        <v>44012</v>
      </c>
      <c r="F2163" s="118">
        <v>55</v>
      </c>
      <c r="G2163" s="63" t="s">
        <v>4515</v>
      </c>
      <c r="H2163" s="95">
        <v>241258</v>
      </c>
      <c r="I2163" s="7"/>
      <c r="J2163" s="7" t="s">
        <v>70</v>
      </c>
      <c r="K2163" s="917"/>
      <c r="L2163" s="159" t="s">
        <v>5653</v>
      </c>
    </row>
    <row r="2164" spans="2:12" s="1597" customFormat="1" hidden="1" x14ac:dyDescent="0.3">
      <c r="B2164" s="7">
        <f t="shared" si="33"/>
        <v>2160</v>
      </c>
      <c r="C2164" s="1672" t="s">
        <v>78</v>
      </c>
      <c r="D2164" s="1609" t="s">
        <v>83</v>
      </c>
      <c r="E2164" s="1610"/>
      <c r="F2164" s="1722"/>
      <c r="G2164" s="1612"/>
      <c r="H2164" s="1625"/>
      <c r="I2164" s="1588"/>
      <c r="J2164" s="1588" t="s">
        <v>70</v>
      </c>
      <c r="K2164" s="1805" t="s">
        <v>1732</v>
      </c>
      <c r="L2164" s="1881" t="s">
        <v>5653</v>
      </c>
    </row>
    <row r="2165" spans="2:12" s="1597" customFormat="1" ht="26.4" hidden="1" x14ac:dyDescent="0.3">
      <c r="B2165" s="7">
        <f t="shared" si="33"/>
        <v>2161</v>
      </c>
      <c r="C2165" s="1672" t="s">
        <v>78</v>
      </c>
      <c r="D2165" s="1609" t="s">
        <v>32</v>
      </c>
      <c r="E2165" s="1610"/>
      <c r="F2165" s="1722"/>
      <c r="G2165" s="1612"/>
      <c r="H2165" s="1625"/>
      <c r="I2165" s="1588"/>
      <c r="J2165" s="1588" t="s">
        <v>70</v>
      </c>
      <c r="K2165" s="1805" t="s">
        <v>1752</v>
      </c>
      <c r="L2165" s="1881" t="s">
        <v>5653</v>
      </c>
    </row>
    <row r="2166" spans="2:12" s="1597" customFormat="1" ht="39.6" hidden="1" x14ac:dyDescent="0.3">
      <c r="B2166" s="7">
        <f t="shared" si="33"/>
        <v>2162</v>
      </c>
      <c r="C2166" s="1672" t="s">
        <v>78</v>
      </c>
      <c r="D2166" s="1609" t="s">
        <v>1760</v>
      </c>
      <c r="E2166" s="1610"/>
      <c r="F2166" s="1722"/>
      <c r="G2166" s="1612"/>
      <c r="H2166" s="1625"/>
      <c r="I2166" s="1588"/>
      <c r="J2166" s="1588" t="s">
        <v>70</v>
      </c>
      <c r="K2166" s="1805" t="s">
        <v>1761</v>
      </c>
      <c r="L2166" s="1881" t="s">
        <v>5653</v>
      </c>
    </row>
    <row r="2167" spans="2:12" s="1597" customFormat="1" hidden="1" x14ac:dyDescent="0.3">
      <c r="B2167" s="7">
        <f t="shared" si="33"/>
        <v>2163</v>
      </c>
      <c r="C2167" s="1672" t="s">
        <v>78</v>
      </c>
      <c r="D2167" s="1609" t="s">
        <v>850</v>
      </c>
      <c r="E2167" s="1610"/>
      <c r="F2167" s="1722"/>
      <c r="G2167" s="1612"/>
      <c r="H2167" s="1625"/>
      <c r="I2167" s="1588"/>
      <c r="J2167" s="1588" t="s">
        <v>66</v>
      </c>
      <c r="K2167" s="1805"/>
      <c r="L2167" s="1881" t="s">
        <v>5653</v>
      </c>
    </row>
    <row r="2168" spans="2:12" s="1597" customFormat="1" hidden="1" x14ac:dyDescent="0.3">
      <c r="B2168" s="7">
        <f t="shared" si="33"/>
        <v>2164</v>
      </c>
      <c r="C2168" s="1672" t="s">
        <v>78</v>
      </c>
      <c r="D2168" s="1609" t="s">
        <v>850</v>
      </c>
      <c r="E2168" s="1610"/>
      <c r="F2168" s="1722"/>
      <c r="G2168" s="1612"/>
      <c r="H2168" s="1625"/>
      <c r="I2168" s="1588"/>
      <c r="J2168" s="1588" t="s">
        <v>70</v>
      </c>
      <c r="K2168" s="1805"/>
      <c r="L2168" s="1881" t="s">
        <v>5653</v>
      </c>
    </row>
    <row r="2169" spans="2:12" s="1597" customFormat="1" hidden="1" x14ac:dyDescent="0.3">
      <c r="B2169" s="7">
        <f t="shared" si="33"/>
        <v>2165</v>
      </c>
      <c r="C2169" s="1672" t="s">
        <v>78</v>
      </c>
      <c r="D2169" s="1609" t="s">
        <v>3287</v>
      </c>
      <c r="E2169" s="1610"/>
      <c r="F2169" s="1722"/>
      <c r="G2169" s="1612"/>
      <c r="H2169" s="1625"/>
      <c r="I2169" s="1588"/>
      <c r="J2169" s="1588" t="s">
        <v>70</v>
      </c>
      <c r="K2169" s="1805" t="s">
        <v>4900</v>
      </c>
      <c r="L2169" s="1881" t="s">
        <v>5653</v>
      </c>
    </row>
    <row r="2170" spans="2:12" s="1597" customFormat="1" hidden="1" x14ac:dyDescent="0.3">
      <c r="B2170" s="7">
        <f t="shared" si="33"/>
        <v>2166</v>
      </c>
      <c r="C2170" s="1672" t="s">
        <v>78</v>
      </c>
      <c r="D2170" s="1609" t="s">
        <v>4684</v>
      </c>
      <c r="E2170" s="1610"/>
      <c r="F2170" s="1722"/>
      <c r="G2170" s="1612"/>
      <c r="H2170" s="1625"/>
      <c r="I2170" s="1588"/>
      <c r="J2170" s="1588" t="s">
        <v>70</v>
      </c>
      <c r="K2170" s="1805" t="s">
        <v>4900</v>
      </c>
      <c r="L2170" s="1881" t="s">
        <v>5653</v>
      </c>
    </row>
    <row r="2171" spans="2:12" s="1597" customFormat="1" hidden="1" x14ac:dyDescent="0.3">
      <c r="B2171" s="7">
        <f t="shared" si="33"/>
        <v>2167</v>
      </c>
      <c r="C2171" s="1672" t="s">
        <v>78</v>
      </c>
      <c r="D2171" s="1609" t="s">
        <v>4899</v>
      </c>
      <c r="E2171" s="1610"/>
      <c r="F2171" s="1722"/>
      <c r="G2171" s="1612"/>
      <c r="H2171" s="1625"/>
      <c r="I2171" s="1588"/>
      <c r="J2171" s="1588" t="s">
        <v>70</v>
      </c>
      <c r="K2171" s="1805" t="s">
        <v>4900</v>
      </c>
      <c r="L2171" s="1881" t="s">
        <v>5653</v>
      </c>
    </row>
    <row r="2172" spans="2:12" ht="26.4" hidden="1" x14ac:dyDescent="0.3">
      <c r="B2172" s="7">
        <f t="shared" si="33"/>
        <v>2168</v>
      </c>
      <c r="C2172" s="342" t="s">
        <v>1722</v>
      </c>
      <c r="D2172" s="195" t="s">
        <v>4891</v>
      </c>
      <c r="E2172" s="1812">
        <v>42465</v>
      </c>
      <c r="F2172" s="1829">
        <v>32.9</v>
      </c>
      <c r="G2172" s="917" t="s">
        <v>1132</v>
      </c>
      <c r="H2172" s="337"/>
      <c r="I2172" s="1814"/>
      <c r="J2172" s="1814" t="s">
        <v>70</v>
      </c>
      <c r="K2172" s="1799"/>
      <c r="L2172" s="159" t="s">
        <v>5653</v>
      </c>
    </row>
    <row r="2173" spans="2:12" ht="26.4" hidden="1" x14ac:dyDescent="0.3">
      <c r="B2173" s="7">
        <f t="shared" si="33"/>
        <v>2169</v>
      </c>
      <c r="C2173" s="342" t="s">
        <v>1723</v>
      </c>
      <c r="D2173" s="195" t="s">
        <v>4891</v>
      </c>
      <c r="E2173" s="1812">
        <v>42465</v>
      </c>
      <c r="F2173" s="1829">
        <v>32.9</v>
      </c>
      <c r="G2173" s="917" t="s">
        <v>1132</v>
      </c>
      <c r="H2173" s="337"/>
      <c r="I2173" s="1814"/>
      <c r="J2173" s="1814" t="s">
        <v>70</v>
      </c>
      <c r="K2173" s="1799"/>
      <c r="L2173" s="159" t="s">
        <v>5653</v>
      </c>
    </row>
    <row r="2174" spans="2:12" hidden="1" x14ac:dyDescent="0.3">
      <c r="B2174" s="7">
        <f t="shared" si="33"/>
        <v>2170</v>
      </c>
      <c r="C2174" s="116" t="s">
        <v>1705</v>
      </c>
      <c r="D2174" s="122" t="s">
        <v>79</v>
      </c>
      <c r="E2174" s="1815">
        <v>39111</v>
      </c>
      <c r="F2174" s="1992">
        <v>774</v>
      </c>
      <c r="G2174" s="63" t="s">
        <v>170</v>
      </c>
      <c r="H2174" s="95"/>
      <c r="I2174" s="7" t="s">
        <v>1708</v>
      </c>
      <c r="J2174" s="7" t="s">
        <v>70</v>
      </c>
      <c r="K2174" s="917" t="s">
        <v>1716</v>
      </c>
      <c r="L2174" s="159" t="s">
        <v>5653</v>
      </c>
    </row>
    <row r="2175" spans="2:12" hidden="1" x14ac:dyDescent="0.3">
      <c r="B2175" s="7">
        <f t="shared" si="33"/>
        <v>2171</v>
      </c>
      <c r="C2175" s="116" t="s">
        <v>1705</v>
      </c>
      <c r="D2175" s="122" t="s">
        <v>82</v>
      </c>
      <c r="E2175" s="1815">
        <v>39111</v>
      </c>
      <c r="F2175" s="1993"/>
      <c r="G2175" s="63" t="s">
        <v>1707</v>
      </c>
      <c r="H2175" s="95"/>
      <c r="I2175" s="7"/>
      <c r="J2175" s="7" t="s">
        <v>1673</v>
      </c>
      <c r="K2175" s="917" t="s">
        <v>553</v>
      </c>
      <c r="L2175" s="159" t="s">
        <v>5653</v>
      </c>
    </row>
    <row r="2176" spans="2:12" ht="26.4" hidden="1" x14ac:dyDescent="0.3">
      <c r="B2176" s="7">
        <f t="shared" si="33"/>
        <v>2172</v>
      </c>
      <c r="C2176" s="113" t="s">
        <v>2005</v>
      </c>
      <c r="D2176" s="122" t="s">
        <v>127</v>
      </c>
      <c r="E2176" s="1815">
        <v>42563</v>
      </c>
      <c r="F2176" s="1842">
        <v>650</v>
      </c>
      <c r="G2176" s="63" t="s">
        <v>1826</v>
      </c>
      <c r="H2176" s="167" t="s">
        <v>2002</v>
      </c>
      <c r="I2176" s="111" t="s">
        <v>2006</v>
      </c>
      <c r="J2176" s="7" t="s">
        <v>70</v>
      </c>
      <c r="K2176" s="1799" t="s">
        <v>5327</v>
      </c>
      <c r="L2176" s="159" t="s">
        <v>5653</v>
      </c>
    </row>
    <row r="2177" spans="2:12" hidden="1" x14ac:dyDescent="0.3">
      <c r="B2177" s="7">
        <f t="shared" si="33"/>
        <v>2173</v>
      </c>
      <c r="C2177" s="113" t="s">
        <v>1706</v>
      </c>
      <c r="D2177" s="170" t="s">
        <v>79</v>
      </c>
      <c r="E2177" s="1803">
        <v>41197</v>
      </c>
      <c r="F2177" s="2032">
        <v>793.1</v>
      </c>
      <c r="G2177" s="50" t="s">
        <v>1027</v>
      </c>
      <c r="H2177" s="60"/>
      <c r="I2177" s="111" t="s">
        <v>1709</v>
      </c>
      <c r="J2177" s="7" t="s">
        <v>70</v>
      </c>
      <c r="K2177" s="1799" t="s">
        <v>1698</v>
      </c>
      <c r="L2177" s="159" t="s">
        <v>5653</v>
      </c>
    </row>
    <row r="2178" spans="2:12" ht="24" hidden="1" x14ac:dyDescent="0.3">
      <c r="B2178" s="7">
        <f t="shared" si="33"/>
        <v>2174</v>
      </c>
      <c r="C2178" s="113" t="s">
        <v>1706</v>
      </c>
      <c r="D2178" s="38" t="s">
        <v>82</v>
      </c>
      <c r="E2178" s="1803">
        <v>41197</v>
      </c>
      <c r="F2178" s="2033"/>
      <c r="G2178" s="50" t="s">
        <v>1710</v>
      </c>
      <c r="H2178" s="60"/>
      <c r="I2178" s="60"/>
      <c r="J2178" s="7" t="s">
        <v>70</v>
      </c>
      <c r="K2178" s="1799" t="s">
        <v>1698</v>
      </c>
      <c r="L2178" s="159" t="s">
        <v>5653</v>
      </c>
    </row>
    <row r="2179" spans="2:12" s="954" customFormat="1" ht="26.4" hidden="1" x14ac:dyDescent="0.3">
      <c r="B2179" s="7">
        <f t="shared" si="33"/>
        <v>2175</v>
      </c>
      <c r="C2179" s="947" t="s">
        <v>1735</v>
      </c>
      <c r="D2179" s="948" t="s">
        <v>79</v>
      </c>
      <c r="E2179" s="1491">
        <v>41338</v>
      </c>
      <c r="F2179" s="2032">
        <v>970</v>
      </c>
      <c r="G2179" s="1510" t="s">
        <v>170</v>
      </c>
      <c r="H2179" s="1516"/>
      <c r="I2179" s="1516" t="s">
        <v>1736</v>
      </c>
      <c r="J2179" s="946" t="s">
        <v>1673</v>
      </c>
      <c r="K2179" s="1170" t="s">
        <v>4892</v>
      </c>
      <c r="L2179" s="1892" t="s">
        <v>5653</v>
      </c>
    </row>
    <row r="2180" spans="2:12" hidden="1" x14ac:dyDescent="0.3">
      <c r="B2180" s="7">
        <f t="shared" si="33"/>
        <v>2176</v>
      </c>
      <c r="C2180" s="113" t="s">
        <v>1735</v>
      </c>
      <c r="D2180" s="38" t="s">
        <v>82</v>
      </c>
      <c r="E2180" s="1803">
        <v>41338</v>
      </c>
      <c r="F2180" s="2033"/>
      <c r="G2180" s="50" t="s">
        <v>1737</v>
      </c>
      <c r="H2180" s="60"/>
      <c r="I2180" s="60"/>
      <c r="J2180" s="7" t="s">
        <v>70</v>
      </c>
      <c r="K2180" s="1799" t="s">
        <v>1738</v>
      </c>
      <c r="L2180" s="159" t="s">
        <v>5653</v>
      </c>
    </row>
    <row r="2181" spans="2:12" hidden="1" x14ac:dyDescent="0.3">
      <c r="B2181" s="7">
        <f t="shared" si="33"/>
        <v>2177</v>
      </c>
      <c r="C2181" s="109" t="s">
        <v>1713</v>
      </c>
      <c r="D2181" s="38" t="s">
        <v>79</v>
      </c>
      <c r="E2181" s="1803">
        <v>40618</v>
      </c>
      <c r="F2181" s="2032">
        <v>650</v>
      </c>
      <c r="G2181" s="1804" t="s">
        <v>1027</v>
      </c>
      <c r="H2181" s="60"/>
      <c r="I2181" s="111" t="s">
        <v>1714</v>
      </c>
      <c r="J2181" s="7" t="s">
        <v>70</v>
      </c>
      <c r="K2181" s="1799" t="s">
        <v>1772</v>
      </c>
      <c r="L2181" s="159" t="s">
        <v>5653</v>
      </c>
    </row>
    <row r="2182" spans="2:12" hidden="1" x14ac:dyDescent="0.3">
      <c r="B2182" s="7">
        <f t="shared" si="33"/>
        <v>2178</v>
      </c>
      <c r="C2182" s="109" t="s">
        <v>1713</v>
      </c>
      <c r="D2182" s="38" t="s">
        <v>82</v>
      </c>
      <c r="E2182" s="1803">
        <v>40618</v>
      </c>
      <c r="F2182" s="2033"/>
      <c r="G2182" s="1804" t="s">
        <v>1542</v>
      </c>
      <c r="H2182" s="60"/>
      <c r="I2182" s="60"/>
      <c r="J2182" s="7" t="s">
        <v>70</v>
      </c>
      <c r="K2182" s="1799" t="s">
        <v>1772</v>
      </c>
      <c r="L2182" s="159" t="s">
        <v>5653</v>
      </c>
    </row>
    <row r="2183" spans="2:12" ht="52.8" hidden="1" x14ac:dyDescent="0.3">
      <c r="B2183" s="7">
        <f t="shared" ref="B2183:B2246" si="34">B2182+1</f>
        <v>2179</v>
      </c>
      <c r="C2183" s="109" t="s">
        <v>1717</v>
      </c>
      <c r="D2183" s="38" t="s">
        <v>38</v>
      </c>
      <c r="E2183" s="1803" t="s">
        <v>1727</v>
      </c>
      <c r="F2183" s="1804">
        <v>235</v>
      </c>
      <c r="G2183" s="1804" t="s">
        <v>886</v>
      </c>
      <c r="H2183" s="60" t="s">
        <v>1718</v>
      </c>
      <c r="I2183" s="60"/>
      <c r="J2183" s="7" t="s">
        <v>70</v>
      </c>
      <c r="K2183" s="1799" t="s">
        <v>1719</v>
      </c>
      <c r="L2183" s="159" t="s">
        <v>5653</v>
      </c>
    </row>
    <row r="2184" spans="2:12" s="1597" customFormat="1" hidden="1" x14ac:dyDescent="0.3">
      <c r="B2184" s="7">
        <f t="shared" si="34"/>
        <v>2180</v>
      </c>
      <c r="C2184" s="1607" t="s">
        <v>78</v>
      </c>
      <c r="D2184" s="1604" t="s">
        <v>55</v>
      </c>
      <c r="E2184" s="1605"/>
      <c r="F2184" s="1606"/>
      <c r="G2184" s="1606" t="s">
        <v>1733</v>
      </c>
      <c r="H2184" s="1615" t="s">
        <v>1734</v>
      </c>
      <c r="I2184" s="1615"/>
      <c r="J2184" s="1588" t="s">
        <v>1673</v>
      </c>
      <c r="K2184" s="1802" t="s">
        <v>1759</v>
      </c>
      <c r="L2184" s="1881" t="s">
        <v>5653</v>
      </c>
    </row>
    <row r="2185" spans="2:12" s="1597" customFormat="1" hidden="1" x14ac:dyDescent="0.3">
      <c r="B2185" s="7">
        <f t="shared" si="34"/>
        <v>2181</v>
      </c>
      <c r="C2185" s="1607" t="s">
        <v>78</v>
      </c>
      <c r="D2185" s="1604" t="s">
        <v>55</v>
      </c>
      <c r="E2185" s="1605"/>
      <c r="F2185" s="1606"/>
      <c r="G2185" s="1606" t="s">
        <v>1238</v>
      </c>
      <c r="H2185" s="1615"/>
      <c r="I2185" s="1690"/>
      <c r="J2185" s="1588" t="s">
        <v>70</v>
      </c>
      <c r="K2185" s="1802"/>
      <c r="L2185" s="1881" t="s">
        <v>5653</v>
      </c>
    </row>
    <row r="2186" spans="2:12" s="1597" customFormat="1" hidden="1" x14ac:dyDescent="0.3">
      <c r="B2186" s="7">
        <f t="shared" si="34"/>
        <v>2182</v>
      </c>
      <c r="C2186" s="1607" t="s">
        <v>78</v>
      </c>
      <c r="D2186" s="1604" t="s">
        <v>55</v>
      </c>
      <c r="E2186" s="1605"/>
      <c r="F2186" s="1606"/>
      <c r="G2186" s="1606" t="s">
        <v>1144</v>
      </c>
      <c r="H2186" s="1615"/>
      <c r="I2186" s="1690"/>
      <c r="J2186" s="1588" t="s">
        <v>70</v>
      </c>
      <c r="K2186" s="1802" t="s">
        <v>1738</v>
      </c>
      <c r="L2186" s="1881" t="s">
        <v>5653</v>
      </c>
    </row>
    <row r="2187" spans="2:12" s="1597" customFormat="1" ht="24" hidden="1" x14ac:dyDescent="0.3">
      <c r="B2187" s="7">
        <f t="shared" si="34"/>
        <v>2183</v>
      </c>
      <c r="C2187" s="1607" t="s">
        <v>78</v>
      </c>
      <c r="D2187" s="1604" t="s">
        <v>1758</v>
      </c>
      <c r="E2187" s="1605"/>
      <c r="F2187" s="1606"/>
      <c r="G2187" s="1601" t="s">
        <v>1681</v>
      </c>
      <c r="H2187" s="1615"/>
      <c r="I2187" s="1630"/>
      <c r="J2187" s="1588" t="s">
        <v>70</v>
      </c>
      <c r="K2187" s="1802"/>
      <c r="L2187" s="1881" t="s">
        <v>5653</v>
      </c>
    </row>
    <row r="2188" spans="2:12" s="1597" customFormat="1" ht="24" hidden="1" x14ac:dyDescent="0.3">
      <c r="B2188" s="7">
        <f t="shared" si="34"/>
        <v>2184</v>
      </c>
      <c r="C2188" s="1607" t="s">
        <v>78</v>
      </c>
      <c r="D2188" s="1604" t="s">
        <v>1758</v>
      </c>
      <c r="E2188" s="1605"/>
      <c r="F2188" s="1606"/>
      <c r="G2188" s="1601" t="s">
        <v>1681</v>
      </c>
      <c r="H2188" s="1615"/>
      <c r="I2188" s="1630"/>
      <c r="J2188" s="1588" t="s">
        <v>70</v>
      </c>
      <c r="K2188" s="1802"/>
      <c r="L2188" s="1881" t="s">
        <v>5653</v>
      </c>
    </row>
    <row r="2189" spans="2:12" hidden="1" x14ac:dyDescent="0.3">
      <c r="B2189" s="7">
        <f t="shared" si="34"/>
        <v>2185</v>
      </c>
      <c r="C2189" s="119" t="s">
        <v>1724</v>
      </c>
      <c r="D2189" s="18" t="s">
        <v>79</v>
      </c>
      <c r="E2189" s="1830">
        <v>42543</v>
      </c>
      <c r="F2189" s="2061">
        <v>450</v>
      </c>
      <c r="G2189" s="43" t="s">
        <v>889</v>
      </c>
      <c r="H2189" s="60"/>
      <c r="I2189" s="169" t="s">
        <v>1725</v>
      </c>
      <c r="J2189" s="7" t="s">
        <v>70</v>
      </c>
      <c r="K2189" s="1799" t="s">
        <v>4894</v>
      </c>
      <c r="L2189" s="159" t="s">
        <v>5653</v>
      </c>
    </row>
    <row r="2190" spans="2:12" ht="36" hidden="1" x14ac:dyDescent="0.3">
      <c r="B2190" s="7">
        <f t="shared" si="34"/>
        <v>2186</v>
      </c>
      <c r="C2190" s="119" t="s">
        <v>1724</v>
      </c>
      <c r="D2190" s="18" t="s">
        <v>82</v>
      </c>
      <c r="E2190" s="1830">
        <v>42543</v>
      </c>
      <c r="F2190" s="2062"/>
      <c r="G2190" s="1829" t="s">
        <v>1726</v>
      </c>
      <c r="H2190" s="60"/>
      <c r="I2190" s="169"/>
      <c r="J2190" s="7" t="s">
        <v>70</v>
      </c>
      <c r="K2190" s="1799" t="s">
        <v>4894</v>
      </c>
      <c r="L2190" s="159" t="s">
        <v>5653</v>
      </c>
    </row>
    <row r="2191" spans="2:12" s="1597" customFormat="1" hidden="1" x14ac:dyDescent="0.3">
      <c r="B2191" s="7">
        <f t="shared" si="34"/>
        <v>2187</v>
      </c>
      <c r="C2191" s="1594" t="s">
        <v>78</v>
      </c>
      <c r="D2191" s="1666" t="s">
        <v>48</v>
      </c>
      <c r="E2191" s="1610"/>
      <c r="F2191" s="1696"/>
      <c r="G2191" s="1696"/>
      <c r="H2191" s="1696"/>
      <c r="I2191" s="1690"/>
      <c r="J2191" s="1588" t="s">
        <v>70</v>
      </c>
      <c r="K2191" s="1802" t="s">
        <v>4714</v>
      </c>
      <c r="L2191" s="1881" t="s">
        <v>5653</v>
      </c>
    </row>
    <row r="2192" spans="2:12" s="1597" customFormat="1" hidden="1" x14ac:dyDescent="0.3">
      <c r="B2192" s="7">
        <f t="shared" si="34"/>
        <v>2188</v>
      </c>
      <c r="C2192" s="1594" t="s">
        <v>78</v>
      </c>
      <c r="D2192" s="1666" t="s">
        <v>48</v>
      </c>
      <c r="E2192" s="1610"/>
      <c r="F2192" s="1696"/>
      <c r="G2192" s="1696"/>
      <c r="H2192" s="1696"/>
      <c r="I2192" s="1690"/>
      <c r="J2192" s="1588" t="s">
        <v>70</v>
      </c>
      <c r="K2192" s="1802" t="s">
        <v>4714</v>
      </c>
      <c r="L2192" s="1881" t="s">
        <v>5653</v>
      </c>
    </row>
    <row r="2193" spans="2:12" ht="26.4" hidden="1" x14ac:dyDescent="0.3">
      <c r="B2193" s="7">
        <f t="shared" si="34"/>
        <v>2189</v>
      </c>
      <c r="C2193" s="109" t="s">
        <v>1740</v>
      </c>
      <c r="D2193" s="38" t="s">
        <v>79</v>
      </c>
      <c r="E2193" s="1803">
        <v>41338</v>
      </c>
      <c r="F2193" s="2032">
        <v>970</v>
      </c>
      <c r="G2193" s="1804" t="s">
        <v>1027</v>
      </c>
      <c r="H2193" s="117"/>
      <c r="I2193" s="7" t="s">
        <v>1742</v>
      </c>
      <c r="J2193" s="7" t="s">
        <v>70</v>
      </c>
      <c r="K2193" s="117" t="s">
        <v>1743</v>
      </c>
      <c r="L2193" s="159" t="s">
        <v>5653</v>
      </c>
    </row>
    <row r="2194" spans="2:12" hidden="1" x14ac:dyDescent="0.3">
      <c r="B2194" s="7">
        <f t="shared" si="34"/>
        <v>2190</v>
      </c>
      <c r="C2194" s="109" t="s">
        <v>1740</v>
      </c>
      <c r="D2194" s="38" t="s">
        <v>82</v>
      </c>
      <c r="E2194" s="1803">
        <v>41338</v>
      </c>
      <c r="F2194" s="2033"/>
      <c r="G2194" s="1804" t="s">
        <v>910</v>
      </c>
      <c r="H2194" s="117"/>
      <c r="I2194" s="7"/>
      <c r="J2194" s="7" t="s">
        <v>70</v>
      </c>
      <c r="K2194" s="117" t="s">
        <v>4484</v>
      </c>
      <c r="L2194" s="159" t="s">
        <v>5653</v>
      </c>
    </row>
    <row r="2195" spans="2:12" ht="26.4" hidden="1" x14ac:dyDescent="0.3">
      <c r="B2195" s="7">
        <f t="shared" si="34"/>
        <v>2191</v>
      </c>
      <c r="C2195" s="109" t="s">
        <v>1739</v>
      </c>
      <c r="D2195" s="38" t="s">
        <v>79</v>
      </c>
      <c r="E2195" s="1803">
        <v>41338</v>
      </c>
      <c r="F2195" s="2032">
        <v>970</v>
      </c>
      <c r="G2195" s="1804" t="s">
        <v>170</v>
      </c>
      <c r="H2195" s="117"/>
      <c r="I2195" s="7" t="s">
        <v>1741</v>
      </c>
      <c r="J2195" s="7" t="s">
        <v>70</v>
      </c>
      <c r="K2195" s="117" t="s">
        <v>1744</v>
      </c>
      <c r="L2195" s="159" t="s">
        <v>5653</v>
      </c>
    </row>
    <row r="2196" spans="2:12" ht="26.4" hidden="1" x14ac:dyDescent="0.3">
      <c r="B2196" s="7">
        <f t="shared" si="34"/>
        <v>2192</v>
      </c>
      <c r="C2196" s="109" t="s">
        <v>1739</v>
      </c>
      <c r="D2196" s="38" t="s">
        <v>82</v>
      </c>
      <c r="E2196" s="1803">
        <v>41338</v>
      </c>
      <c r="F2196" s="2033"/>
      <c r="G2196" s="1804" t="s">
        <v>910</v>
      </c>
      <c r="H2196" s="117"/>
      <c r="I2196" s="7"/>
      <c r="J2196" s="7" t="s">
        <v>70</v>
      </c>
      <c r="K2196" s="117" t="s">
        <v>1744</v>
      </c>
      <c r="L2196" s="159" t="s">
        <v>5653</v>
      </c>
    </row>
    <row r="2197" spans="2:12" ht="26.4" hidden="1" x14ac:dyDescent="0.3">
      <c r="B2197" s="7">
        <f t="shared" si="34"/>
        <v>2193</v>
      </c>
      <c r="C2197" s="109" t="s">
        <v>1745</v>
      </c>
      <c r="D2197" s="170" t="s">
        <v>167</v>
      </c>
      <c r="E2197" s="1803">
        <v>42552</v>
      </c>
      <c r="F2197" s="1804">
        <v>46</v>
      </c>
      <c r="G2197" s="1804"/>
      <c r="H2197" s="117"/>
      <c r="I2197" s="7"/>
      <c r="J2197" s="7" t="s">
        <v>70</v>
      </c>
      <c r="K2197" s="117" t="s">
        <v>1743</v>
      </c>
      <c r="L2197" s="159" t="s">
        <v>5653</v>
      </c>
    </row>
    <row r="2198" spans="2:12" hidden="1" x14ac:dyDescent="0.3">
      <c r="B2198" s="7">
        <f t="shared" si="34"/>
        <v>2194</v>
      </c>
      <c r="C2198" s="109" t="s">
        <v>1746</v>
      </c>
      <c r="D2198" s="38" t="s">
        <v>486</v>
      </c>
      <c r="E2198" s="1803">
        <v>40602</v>
      </c>
      <c r="F2198" s="1804">
        <v>160.69999999999999</v>
      </c>
      <c r="G2198" s="1804"/>
      <c r="H2198" s="147"/>
      <c r="I2198" s="7"/>
      <c r="J2198" s="7" t="s">
        <v>70</v>
      </c>
      <c r="K2198" s="117" t="s">
        <v>1747</v>
      </c>
      <c r="L2198" s="159" t="s">
        <v>5653</v>
      </c>
    </row>
    <row r="2199" spans="2:12" hidden="1" x14ac:dyDescent="0.3">
      <c r="B2199" s="7">
        <f t="shared" si="34"/>
        <v>2195</v>
      </c>
      <c r="C2199" s="109" t="s">
        <v>1572</v>
      </c>
      <c r="D2199" s="38" t="s">
        <v>498</v>
      </c>
      <c r="E2199" s="1803">
        <v>40612</v>
      </c>
      <c r="F2199" s="1804">
        <v>137.16999999999999</v>
      </c>
      <c r="G2199" s="1804"/>
      <c r="H2199" s="147"/>
      <c r="I2199" s="7"/>
      <c r="J2199" s="7" t="s">
        <v>70</v>
      </c>
      <c r="K2199" s="117" t="s">
        <v>1748</v>
      </c>
      <c r="L2199" s="159" t="s">
        <v>5653</v>
      </c>
    </row>
    <row r="2200" spans="2:12" ht="26.4" hidden="1" x14ac:dyDescent="0.3">
      <c r="B2200" s="7">
        <f t="shared" si="34"/>
        <v>2196</v>
      </c>
      <c r="C2200" s="109" t="s">
        <v>1749</v>
      </c>
      <c r="D2200" s="38" t="s">
        <v>9</v>
      </c>
      <c r="E2200" s="1803">
        <v>38718</v>
      </c>
      <c r="F2200" s="1804">
        <v>45</v>
      </c>
      <c r="G2200" s="1804"/>
      <c r="H2200" s="147"/>
      <c r="I2200" s="7"/>
      <c r="J2200" s="7" t="s">
        <v>70</v>
      </c>
      <c r="K2200" s="117" t="s">
        <v>1744</v>
      </c>
      <c r="L2200" s="159" t="s">
        <v>5653</v>
      </c>
    </row>
    <row r="2201" spans="2:12" s="954" customFormat="1" hidden="1" x14ac:dyDescent="0.3">
      <c r="B2201" s="7">
        <f t="shared" si="34"/>
        <v>2197</v>
      </c>
      <c r="C2201" s="952" t="s">
        <v>1755</v>
      </c>
      <c r="D2201" s="1490" t="s">
        <v>1756</v>
      </c>
      <c r="E2201" s="1491">
        <v>41295</v>
      </c>
      <c r="F2201" s="1499">
        <v>508.5</v>
      </c>
      <c r="G2201" s="1499"/>
      <c r="H2201" s="1521"/>
      <c r="I2201" s="946"/>
      <c r="J2201" s="946" t="s">
        <v>70</v>
      </c>
      <c r="K2201" s="1517" t="s">
        <v>1757</v>
      </c>
      <c r="L2201" s="1892" t="s">
        <v>5653</v>
      </c>
    </row>
    <row r="2202" spans="2:12" hidden="1" x14ac:dyDescent="0.3">
      <c r="B2202" s="7">
        <f t="shared" si="34"/>
        <v>2198</v>
      </c>
      <c r="C2202" s="109" t="s">
        <v>1767</v>
      </c>
      <c r="D2202" s="38" t="s">
        <v>498</v>
      </c>
      <c r="E2202" s="1803">
        <v>39195</v>
      </c>
      <c r="F2202" s="1804">
        <v>87.06</v>
      </c>
      <c r="G2202" s="1804"/>
      <c r="H2202" s="147"/>
      <c r="I2202" s="7"/>
      <c r="J2202" s="7" t="s">
        <v>70</v>
      </c>
      <c r="K2202" s="117" t="s">
        <v>1748</v>
      </c>
      <c r="L2202" s="159" t="s">
        <v>5653</v>
      </c>
    </row>
    <row r="2203" spans="2:12" hidden="1" x14ac:dyDescent="0.3">
      <c r="B2203" s="7">
        <f t="shared" si="34"/>
        <v>2199</v>
      </c>
      <c r="C2203" s="109" t="s">
        <v>1768</v>
      </c>
      <c r="D2203" s="38" t="s">
        <v>9</v>
      </c>
      <c r="E2203" s="1803">
        <v>38718</v>
      </c>
      <c r="F2203" s="1804">
        <v>65</v>
      </c>
      <c r="G2203" s="1804"/>
      <c r="H2203" s="147"/>
      <c r="I2203" s="7"/>
      <c r="J2203" s="7" t="s">
        <v>70</v>
      </c>
      <c r="K2203" s="117" t="s">
        <v>1769</v>
      </c>
      <c r="L2203" s="159" t="s">
        <v>5653</v>
      </c>
    </row>
    <row r="2204" spans="2:12" hidden="1" x14ac:dyDescent="0.3">
      <c r="B2204" s="7">
        <f t="shared" si="34"/>
        <v>2200</v>
      </c>
      <c r="C2204" s="7" t="s">
        <v>1762</v>
      </c>
      <c r="D2204" s="123" t="s">
        <v>65</v>
      </c>
      <c r="E2204" s="108">
        <v>41337</v>
      </c>
      <c r="F2204" s="107">
        <v>80</v>
      </c>
      <c r="G2204" s="7"/>
      <c r="H2204" s="7"/>
      <c r="I2204" s="7"/>
      <c r="J2204" s="7" t="s">
        <v>1546</v>
      </c>
      <c r="K2204" s="1799" t="s">
        <v>1763</v>
      </c>
      <c r="L2204" s="159" t="s">
        <v>5653</v>
      </c>
    </row>
    <row r="2205" spans="2:12" ht="26.4" hidden="1" x14ac:dyDescent="0.3">
      <c r="B2205" s="7">
        <f t="shared" si="34"/>
        <v>2201</v>
      </c>
      <c r="C2205" s="7" t="s">
        <v>1764</v>
      </c>
      <c r="D2205" s="123" t="s">
        <v>65</v>
      </c>
      <c r="E2205" s="108">
        <v>42552</v>
      </c>
      <c r="F2205" s="107">
        <v>46</v>
      </c>
      <c r="G2205" s="7"/>
      <c r="H2205" s="7"/>
      <c r="I2205" s="7"/>
      <c r="J2205" s="7" t="s">
        <v>1546</v>
      </c>
      <c r="K2205" s="1799" t="s">
        <v>1765</v>
      </c>
      <c r="L2205" s="159" t="s">
        <v>5653</v>
      </c>
    </row>
    <row r="2206" spans="2:12" ht="39.6" hidden="1" x14ac:dyDescent="0.3">
      <c r="B2206" s="7">
        <f t="shared" si="34"/>
        <v>2202</v>
      </c>
      <c r="C2206" s="7" t="s">
        <v>1766</v>
      </c>
      <c r="D2206" s="162" t="s">
        <v>527</v>
      </c>
      <c r="E2206" s="108">
        <v>40494</v>
      </c>
      <c r="F2206" s="107">
        <v>65</v>
      </c>
      <c r="G2206" s="7"/>
      <c r="H2206" s="7"/>
      <c r="I2206" s="7"/>
      <c r="J2206" s="7"/>
      <c r="K2206" s="1799" t="s">
        <v>1773</v>
      </c>
      <c r="L2206" s="159" t="s">
        <v>5653</v>
      </c>
    </row>
    <row r="2207" spans="2:12" hidden="1" x14ac:dyDescent="0.3">
      <c r="B2207" s="7">
        <f t="shared" si="34"/>
        <v>2203</v>
      </c>
      <c r="C2207" s="117" t="s">
        <v>1695</v>
      </c>
      <c r="D2207" s="122" t="s">
        <v>11</v>
      </c>
      <c r="E2207" s="117" t="s">
        <v>244</v>
      </c>
      <c r="F2207" s="917">
        <v>30</v>
      </c>
      <c r="G2207" s="443"/>
      <c r="H2207" s="147"/>
      <c r="I2207" s="7"/>
      <c r="J2207" s="7" t="s">
        <v>66</v>
      </c>
      <c r="K2207" s="63" t="s">
        <v>1699</v>
      </c>
      <c r="L2207" s="159" t="s">
        <v>5653</v>
      </c>
    </row>
    <row r="2208" spans="2:12" ht="26.4" hidden="1" x14ac:dyDescent="0.3">
      <c r="B2208" s="7">
        <f t="shared" si="34"/>
        <v>2204</v>
      </c>
      <c r="C2208" s="117" t="s">
        <v>1750</v>
      </c>
      <c r="D2208" s="79" t="s">
        <v>32</v>
      </c>
      <c r="E2208" s="1815">
        <v>41410</v>
      </c>
      <c r="F2208" s="68">
        <v>180</v>
      </c>
      <c r="G2208" s="68"/>
      <c r="H2208" s="68"/>
      <c r="I2208" s="7"/>
      <c r="J2208" s="7" t="s">
        <v>1546</v>
      </c>
      <c r="K2208" s="917" t="s">
        <v>1751</v>
      </c>
      <c r="L2208" s="159" t="s">
        <v>5653</v>
      </c>
    </row>
    <row r="2209" spans="2:12" ht="26.4" hidden="1" x14ac:dyDescent="0.3">
      <c r="B2209" s="7">
        <f t="shared" si="34"/>
        <v>2205</v>
      </c>
      <c r="C2209" s="116" t="s">
        <v>1394</v>
      </c>
      <c r="D2209" s="122" t="s">
        <v>83</v>
      </c>
      <c r="E2209" s="1803">
        <v>40581</v>
      </c>
      <c r="F2209" s="1804">
        <v>42</v>
      </c>
      <c r="G2209" s="1804"/>
      <c r="H2209" s="147"/>
      <c r="I2209" s="7"/>
      <c r="J2209" s="7" t="s">
        <v>70</v>
      </c>
      <c r="K2209" s="917" t="s">
        <v>1730</v>
      </c>
      <c r="L2209" s="159" t="s">
        <v>5653</v>
      </c>
    </row>
    <row r="2210" spans="2:12" ht="36" hidden="1" x14ac:dyDescent="0.3">
      <c r="B2210" s="7">
        <f t="shared" si="34"/>
        <v>2206</v>
      </c>
      <c r="C2210" s="114" t="s">
        <v>1753</v>
      </c>
      <c r="D2210" s="393" t="s">
        <v>124</v>
      </c>
      <c r="E2210" s="656"/>
      <c r="F2210" s="702"/>
      <c r="G2210" s="702" t="s">
        <v>889</v>
      </c>
      <c r="H2210" s="113" t="s">
        <v>1754</v>
      </c>
      <c r="I2210" s="126"/>
      <c r="J2210" s="7" t="s">
        <v>70</v>
      </c>
      <c r="K2210" s="1799"/>
      <c r="L2210" s="159" t="s">
        <v>5653</v>
      </c>
    </row>
    <row r="2211" spans="2:12" ht="26.4" hidden="1" x14ac:dyDescent="0.3">
      <c r="B2211" s="7">
        <f t="shared" si="34"/>
        <v>2207</v>
      </c>
      <c r="C2211" s="113" t="s">
        <v>1770</v>
      </c>
      <c r="D2211" s="38" t="s">
        <v>38</v>
      </c>
      <c r="E2211" s="1803">
        <v>41869</v>
      </c>
      <c r="F2211" s="1804">
        <v>289.55</v>
      </c>
      <c r="G2211" s="50" t="s">
        <v>886</v>
      </c>
      <c r="H2211" s="60" t="s">
        <v>1771</v>
      </c>
      <c r="I2211" s="60"/>
      <c r="J2211" s="7" t="s">
        <v>1673</v>
      </c>
      <c r="K2211" s="1799" t="s">
        <v>4893</v>
      </c>
      <c r="L2211" s="159" t="s">
        <v>5653</v>
      </c>
    </row>
    <row r="2212" spans="2:12" ht="26.4" hidden="1" x14ac:dyDescent="0.3">
      <c r="B2212" s="7">
        <f t="shared" si="34"/>
        <v>2208</v>
      </c>
      <c r="C2212" s="117" t="s">
        <v>1711</v>
      </c>
      <c r="D2212" s="79" t="s">
        <v>48</v>
      </c>
      <c r="E2212" s="1815">
        <v>41201</v>
      </c>
      <c r="F2212" s="68">
        <v>797.38</v>
      </c>
      <c r="G2212" s="68" t="s">
        <v>1712</v>
      </c>
      <c r="H2212" s="68"/>
      <c r="I2212" s="126"/>
      <c r="J2212" s="7" t="s">
        <v>70</v>
      </c>
      <c r="K2212" s="1799" t="s">
        <v>4895</v>
      </c>
      <c r="L2212" s="159" t="s">
        <v>5653</v>
      </c>
    </row>
    <row r="2213" spans="2:12" hidden="1" x14ac:dyDescent="0.3">
      <c r="B2213" s="7">
        <f t="shared" si="34"/>
        <v>2209</v>
      </c>
      <c r="C2213" s="99" t="s">
        <v>3395</v>
      </c>
      <c r="D2213" s="20" t="s">
        <v>408</v>
      </c>
      <c r="E2213" s="99" t="s">
        <v>244</v>
      </c>
      <c r="F2213" s="1829">
        <v>45</v>
      </c>
      <c r="G2213" s="402"/>
      <c r="H2213" s="147"/>
      <c r="I2213" s="7"/>
      <c r="J2213" s="1814" t="s">
        <v>70</v>
      </c>
      <c r="K2213" s="98" t="s">
        <v>3397</v>
      </c>
      <c r="L2213" s="159" t="s">
        <v>5654</v>
      </c>
    </row>
    <row r="2214" spans="2:12" hidden="1" x14ac:dyDescent="0.3">
      <c r="B2214" s="7">
        <f t="shared" si="34"/>
        <v>2210</v>
      </c>
      <c r="C2214" s="119" t="s">
        <v>1905</v>
      </c>
      <c r="D2214" s="18" t="s">
        <v>11</v>
      </c>
      <c r="E2214" s="119"/>
      <c r="F2214" s="443"/>
      <c r="G2214" s="402"/>
      <c r="H2214" s="147"/>
      <c r="I2214" s="7"/>
      <c r="J2214" s="1814" t="s">
        <v>70</v>
      </c>
      <c r="K2214" s="99" t="s">
        <v>3420</v>
      </c>
      <c r="L2214" s="159" t="s">
        <v>5654</v>
      </c>
    </row>
    <row r="2215" spans="2:12" hidden="1" x14ac:dyDescent="0.3">
      <c r="B2215" s="7">
        <f t="shared" si="34"/>
        <v>2211</v>
      </c>
      <c r="C2215" s="119" t="s">
        <v>3421</v>
      </c>
      <c r="D2215" s="20" t="s">
        <v>4462</v>
      </c>
      <c r="E2215" s="119"/>
      <c r="F2215" s="50"/>
      <c r="G2215" s="402"/>
      <c r="H2215" s="147"/>
      <c r="I2215" s="7"/>
      <c r="J2215" s="1814" t="s">
        <v>70</v>
      </c>
      <c r="K2215" s="99" t="s">
        <v>3422</v>
      </c>
      <c r="L2215" s="159" t="s">
        <v>5654</v>
      </c>
    </row>
    <row r="2216" spans="2:12" hidden="1" x14ac:dyDescent="0.3">
      <c r="B2216" s="7">
        <f t="shared" si="34"/>
        <v>2212</v>
      </c>
      <c r="C2216" s="119" t="s">
        <v>3423</v>
      </c>
      <c r="D2216" s="18" t="s">
        <v>11</v>
      </c>
      <c r="E2216" s="119"/>
      <c r="F2216" s="50"/>
      <c r="G2216" s="402"/>
      <c r="H2216" s="147"/>
      <c r="I2216" s="7"/>
      <c r="J2216" s="1814" t="s">
        <v>70</v>
      </c>
      <c r="K2216" s="99" t="s">
        <v>3422</v>
      </c>
      <c r="L2216" s="159" t="s">
        <v>5654</v>
      </c>
    </row>
    <row r="2217" spans="2:12" hidden="1" x14ac:dyDescent="0.3">
      <c r="B2217" s="7">
        <f t="shared" si="34"/>
        <v>2213</v>
      </c>
      <c r="C2217" s="119" t="s">
        <v>3424</v>
      </c>
      <c r="D2217" s="18" t="s">
        <v>1076</v>
      </c>
      <c r="E2217" s="119"/>
      <c r="F2217" s="50"/>
      <c r="G2217" s="402"/>
      <c r="H2217" s="147"/>
      <c r="I2217" s="7"/>
      <c r="J2217" s="1814" t="s">
        <v>70</v>
      </c>
      <c r="K2217" s="99" t="s">
        <v>3425</v>
      </c>
      <c r="L2217" s="159" t="s">
        <v>5654</v>
      </c>
    </row>
    <row r="2218" spans="2:12" hidden="1" x14ac:dyDescent="0.3">
      <c r="B2218" s="7">
        <f t="shared" si="34"/>
        <v>2214</v>
      </c>
      <c r="C2218" s="119" t="s">
        <v>4848</v>
      </c>
      <c r="D2218" s="20" t="s">
        <v>4849</v>
      </c>
      <c r="E2218" s="119"/>
      <c r="F2218" s="50"/>
      <c r="G2218" s="402"/>
      <c r="H2218" s="147"/>
      <c r="I2218" s="7"/>
      <c r="J2218" s="1814" t="s">
        <v>70</v>
      </c>
      <c r="K2218" s="99"/>
      <c r="L2218" s="159" t="s">
        <v>5654</v>
      </c>
    </row>
    <row r="2219" spans="2:12" hidden="1" x14ac:dyDescent="0.3">
      <c r="B2219" s="7">
        <f t="shared" si="34"/>
        <v>2215</v>
      </c>
      <c r="C2219" s="119" t="s">
        <v>4850</v>
      </c>
      <c r="D2219" s="20" t="s">
        <v>3126</v>
      </c>
      <c r="E2219" s="119"/>
      <c r="F2219" s="50"/>
      <c r="G2219" s="402"/>
      <c r="H2219" s="147"/>
      <c r="I2219" s="7"/>
      <c r="J2219" s="1814" t="s">
        <v>70</v>
      </c>
      <c r="K2219" s="99"/>
      <c r="L2219" s="159" t="s">
        <v>5654</v>
      </c>
    </row>
    <row r="2220" spans="2:12" s="1597" customFormat="1" hidden="1" x14ac:dyDescent="0.3">
      <c r="B2220" s="7">
        <f t="shared" si="34"/>
        <v>2216</v>
      </c>
      <c r="C2220" s="1607" t="s">
        <v>78</v>
      </c>
      <c r="D2220" s="1604" t="s">
        <v>3433</v>
      </c>
      <c r="E2220" s="1599"/>
      <c r="F2220" s="1601"/>
      <c r="G2220" s="1728"/>
      <c r="H2220" s="1608"/>
      <c r="I2220" s="1588"/>
      <c r="J2220" s="1588" t="s">
        <v>70</v>
      </c>
      <c r="K2220" s="1659" t="s">
        <v>3435</v>
      </c>
      <c r="L2220" s="1881" t="s">
        <v>5654</v>
      </c>
    </row>
    <row r="2221" spans="2:12" s="1597" customFormat="1" hidden="1" x14ac:dyDescent="0.3">
      <c r="B2221" s="7">
        <f t="shared" si="34"/>
        <v>2217</v>
      </c>
      <c r="C2221" s="1607" t="s">
        <v>78</v>
      </c>
      <c r="D2221" s="1618" t="s">
        <v>3434</v>
      </c>
      <c r="E2221" s="1599"/>
      <c r="F2221" s="1601"/>
      <c r="G2221" s="1728"/>
      <c r="H2221" s="1608"/>
      <c r="I2221" s="1588"/>
      <c r="J2221" s="1588" t="s">
        <v>70</v>
      </c>
      <c r="K2221" s="1612"/>
      <c r="L2221" s="1881" t="s">
        <v>5654</v>
      </c>
    </row>
    <row r="2222" spans="2:12" s="1597" customFormat="1" hidden="1" x14ac:dyDescent="0.3">
      <c r="B2222" s="7">
        <f t="shared" si="34"/>
        <v>2218</v>
      </c>
      <c r="C2222" s="1594" t="s">
        <v>78</v>
      </c>
      <c r="D2222" s="1609" t="s">
        <v>4480</v>
      </c>
      <c r="E2222" s="1645"/>
      <c r="F2222" s="1805"/>
      <c r="G2222" s="1805"/>
      <c r="H2222" s="1588"/>
      <c r="I2222" s="1588"/>
      <c r="J2222" s="1588" t="s">
        <v>70</v>
      </c>
      <c r="K2222" s="1802" t="s">
        <v>4479</v>
      </c>
      <c r="L2222" s="1881" t="s">
        <v>5654</v>
      </c>
    </row>
    <row r="2223" spans="2:12" s="1597" customFormat="1" hidden="1" x14ac:dyDescent="0.3">
      <c r="B2223" s="7">
        <f t="shared" si="34"/>
        <v>2219</v>
      </c>
      <c r="C2223" s="1594" t="s">
        <v>78</v>
      </c>
      <c r="D2223" s="1609" t="s">
        <v>4463</v>
      </c>
      <c r="E2223" s="1645"/>
      <c r="F2223" s="1805"/>
      <c r="G2223" s="1805"/>
      <c r="H2223" s="1588"/>
      <c r="I2223" s="1588"/>
      <c r="J2223" s="1588" t="s">
        <v>540</v>
      </c>
      <c r="K2223" s="1612"/>
      <c r="L2223" s="1881" t="s">
        <v>5654</v>
      </c>
    </row>
    <row r="2224" spans="2:12" hidden="1" x14ac:dyDescent="0.3">
      <c r="B2224" s="7">
        <f t="shared" si="34"/>
        <v>2220</v>
      </c>
      <c r="C2224" s="99" t="s">
        <v>3451</v>
      </c>
      <c r="D2224" s="20" t="s">
        <v>3452</v>
      </c>
      <c r="E2224" s="192">
        <v>44161</v>
      </c>
      <c r="F2224" s="50">
        <v>75</v>
      </c>
      <c r="G2224" s="407"/>
      <c r="H2224" s="117"/>
      <c r="I2224" s="1799"/>
      <c r="J2224" s="1814" t="s">
        <v>70</v>
      </c>
      <c r="K2224" s="917"/>
      <c r="L2224" s="159" t="s">
        <v>5654</v>
      </c>
    </row>
    <row r="2225" spans="2:12" hidden="1" x14ac:dyDescent="0.3">
      <c r="B2225" s="7">
        <f t="shared" si="34"/>
        <v>2221</v>
      </c>
      <c r="C2225" s="99" t="s">
        <v>3453</v>
      </c>
      <c r="D2225" s="20" t="s">
        <v>3456</v>
      </c>
      <c r="E2225" s="192">
        <v>44161</v>
      </c>
      <c r="F2225" s="50">
        <v>84</v>
      </c>
      <c r="G2225" s="407"/>
      <c r="H2225" s="117"/>
      <c r="I2225" s="1799"/>
      <c r="J2225" s="1814" t="s">
        <v>70</v>
      </c>
      <c r="K2225" s="917"/>
      <c r="L2225" s="159" t="s">
        <v>5654</v>
      </c>
    </row>
    <row r="2226" spans="2:12" hidden="1" x14ac:dyDescent="0.3">
      <c r="B2226" s="7">
        <f t="shared" si="34"/>
        <v>2222</v>
      </c>
      <c r="C2226" s="99" t="s">
        <v>3454</v>
      </c>
      <c r="D2226" s="20" t="s">
        <v>3456</v>
      </c>
      <c r="E2226" s="192">
        <v>44161</v>
      </c>
      <c r="F2226" s="50">
        <v>84</v>
      </c>
      <c r="G2226" s="407"/>
      <c r="H2226" s="117"/>
      <c r="I2226" s="1799"/>
      <c r="J2226" s="1814" t="s">
        <v>70</v>
      </c>
      <c r="K2226" s="113"/>
      <c r="L2226" s="159" t="s">
        <v>5654</v>
      </c>
    </row>
    <row r="2227" spans="2:12" hidden="1" x14ac:dyDescent="0.3">
      <c r="B2227" s="7">
        <f t="shared" si="34"/>
        <v>2223</v>
      </c>
      <c r="C2227" s="99" t="s">
        <v>3455</v>
      </c>
      <c r="D2227" s="20" t="s">
        <v>3456</v>
      </c>
      <c r="E2227" s="192">
        <v>44161</v>
      </c>
      <c r="F2227" s="50">
        <v>84</v>
      </c>
      <c r="G2227" s="407"/>
      <c r="H2227" s="117"/>
      <c r="I2227" s="1799"/>
      <c r="J2227" s="1814" t="s">
        <v>70</v>
      </c>
      <c r="K2227" s="113"/>
      <c r="L2227" s="159" t="s">
        <v>5654</v>
      </c>
    </row>
    <row r="2228" spans="2:12" hidden="1" x14ac:dyDescent="0.3">
      <c r="B2228" s="7">
        <f t="shared" si="34"/>
        <v>2224</v>
      </c>
      <c r="C2228" s="119" t="s">
        <v>1932</v>
      </c>
      <c r="D2228" s="20" t="s">
        <v>4460</v>
      </c>
      <c r="E2228" s="113"/>
      <c r="F2228" s="50"/>
      <c r="G2228" s="402"/>
      <c r="H2228" s="147"/>
      <c r="I2228" s="7"/>
      <c r="J2228" s="1814" t="s">
        <v>70</v>
      </c>
      <c r="K2228" s="63"/>
      <c r="L2228" s="159" t="s">
        <v>5654</v>
      </c>
    </row>
    <row r="2229" spans="2:12" s="1597" customFormat="1" ht="24" hidden="1" x14ac:dyDescent="0.3">
      <c r="B2229" s="7">
        <f t="shared" si="34"/>
        <v>2225</v>
      </c>
      <c r="C2229" s="1607" t="s">
        <v>78</v>
      </c>
      <c r="D2229" s="1618" t="s">
        <v>4461</v>
      </c>
      <c r="E2229" s="1595"/>
      <c r="F2229" s="1601"/>
      <c r="G2229" s="1728"/>
      <c r="H2229" s="1608"/>
      <c r="I2229" s="1588"/>
      <c r="J2229" s="1588" t="s">
        <v>70</v>
      </c>
      <c r="K2229" s="1612"/>
      <c r="L2229" s="1881" t="s">
        <v>5654</v>
      </c>
    </row>
    <row r="2230" spans="2:12" hidden="1" x14ac:dyDescent="0.3">
      <c r="B2230" s="7">
        <f t="shared" si="34"/>
        <v>2226</v>
      </c>
      <c r="C2230" s="119" t="s">
        <v>3411</v>
      </c>
      <c r="D2230" s="18" t="s">
        <v>32</v>
      </c>
      <c r="E2230" s="1830">
        <v>42494</v>
      </c>
      <c r="F2230" s="43">
        <v>169</v>
      </c>
      <c r="G2230" s="402"/>
      <c r="H2230" s="147"/>
      <c r="I2230" s="7"/>
      <c r="J2230" s="1814" t="s">
        <v>70</v>
      </c>
      <c r="K2230" s="63"/>
      <c r="L2230" s="159" t="s">
        <v>5654</v>
      </c>
    </row>
    <row r="2231" spans="2:12" hidden="1" x14ac:dyDescent="0.3">
      <c r="B2231" s="7">
        <f t="shared" si="34"/>
        <v>2227</v>
      </c>
      <c r="C2231" s="119" t="s">
        <v>1932</v>
      </c>
      <c r="D2231" s="20" t="s">
        <v>3419</v>
      </c>
      <c r="E2231" s="119"/>
      <c r="F2231" s="1804"/>
      <c r="G2231" s="402"/>
      <c r="H2231" s="147"/>
      <c r="I2231" s="7"/>
      <c r="J2231" s="1814" t="s">
        <v>70</v>
      </c>
      <c r="K2231" s="99" t="s">
        <v>3420</v>
      </c>
      <c r="L2231" s="159" t="s">
        <v>5654</v>
      </c>
    </row>
    <row r="2232" spans="2:12" hidden="1" x14ac:dyDescent="0.3">
      <c r="B2232" s="7">
        <f t="shared" si="34"/>
        <v>2228</v>
      </c>
      <c r="C2232" s="99" t="s">
        <v>3398</v>
      </c>
      <c r="D2232" s="20" t="s">
        <v>996</v>
      </c>
      <c r="E2232" s="1812">
        <v>40229</v>
      </c>
      <c r="F2232" s="1829">
        <v>190</v>
      </c>
      <c r="G2232" s="402"/>
      <c r="H2232" s="147"/>
      <c r="I2232" s="7"/>
      <c r="J2232" s="7"/>
      <c r="K2232" s="63"/>
      <c r="L2232" s="159" t="s">
        <v>5654</v>
      </c>
    </row>
    <row r="2233" spans="2:12" hidden="1" x14ac:dyDescent="0.3">
      <c r="B2233" s="7">
        <f t="shared" si="34"/>
        <v>2229</v>
      </c>
      <c r="C2233" s="99" t="s">
        <v>3399</v>
      </c>
      <c r="D2233" s="20" t="s">
        <v>3400</v>
      </c>
      <c r="E2233" s="99" t="s">
        <v>3401</v>
      </c>
      <c r="F2233" s="1829">
        <v>0</v>
      </c>
      <c r="G2233" s="402"/>
      <c r="H2233" s="147"/>
      <c r="I2233" s="7"/>
      <c r="J2233" s="7"/>
      <c r="K2233" s="63"/>
      <c r="L2233" s="159" t="s">
        <v>5654</v>
      </c>
    </row>
    <row r="2234" spans="2:12" hidden="1" x14ac:dyDescent="0.3">
      <c r="B2234" s="7">
        <f t="shared" si="34"/>
        <v>2230</v>
      </c>
      <c r="C2234" s="99" t="s">
        <v>3402</v>
      </c>
      <c r="D2234" s="20" t="s">
        <v>3403</v>
      </c>
      <c r="E2234" s="99" t="s">
        <v>244</v>
      </c>
      <c r="F2234" s="1829">
        <v>398</v>
      </c>
      <c r="G2234" s="402"/>
      <c r="H2234" s="147"/>
      <c r="I2234" s="7"/>
      <c r="J2234" s="7"/>
      <c r="K2234" s="63"/>
      <c r="L2234" s="159" t="s">
        <v>5654</v>
      </c>
    </row>
    <row r="2235" spans="2:12" hidden="1" x14ac:dyDescent="0.3">
      <c r="B2235" s="7">
        <f t="shared" si="34"/>
        <v>2231</v>
      </c>
      <c r="C2235" s="119" t="s">
        <v>3405</v>
      </c>
      <c r="D2235" s="18" t="s">
        <v>3406</v>
      </c>
      <c r="E2235" s="1830">
        <v>41471</v>
      </c>
      <c r="F2235" s="43">
        <v>600</v>
      </c>
      <c r="G2235" s="402"/>
      <c r="H2235" s="147"/>
      <c r="I2235" s="7"/>
      <c r="J2235" s="7" t="s">
        <v>540</v>
      </c>
      <c r="K2235" s="63"/>
      <c r="L2235" s="159" t="s">
        <v>5654</v>
      </c>
    </row>
    <row r="2236" spans="2:12" hidden="1" x14ac:dyDescent="0.3">
      <c r="B2236" s="7">
        <f t="shared" si="34"/>
        <v>2232</v>
      </c>
      <c r="C2236" s="119" t="s">
        <v>3407</v>
      </c>
      <c r="D2236" s="20" t="s">
        <v>3408</v>
      </c>
      <c r="E2236" s="1830"/>
      <c r="F2236" s="43"/>
      <c r="G2236" s="402"/>
      <c r="H2236" s="147"/>
      <c r="I2236" s="7"/>
      <c r="J2236" s="7"/>
      <c r="K2236" s="63"/>
      <c r="L2236" s="159" t="s">
        <v>5654</v>
      </c>
    </row>
    <row r="2237" spans="2:12" hidden="1" x14ac:dyDescent="0.3">
      <c r="B2237" s="7">
        <f t="shared" si="34"/>
        <v>2233</v>
      </c>
      <c r="C2237" s="119" t="s">
        <v>3409</v>
      </c>
      <c r="D2237" s="18" t="s">
        <v>3410</v>
      </c>
      <c r="E2237" s="1830">
        <v>42447</v>
      </c>
      <c r="F2237" s="43">
        <v>498.1</v>
      </c>
      <c r="G2237" s="43" t="s">
        <v>3147</v>
      </c>
      <c r="H2237" s="147"/>
      <c r="I2237" s="7"/>
      <c r="J2237" s="7"/>
      <c r="K2237" s="63"/>
      <c r="L2237" s="159" t="s">
        <v>5654</v>
      </c>
    </row>
    <row r="2238" spans="2:12" s="1597" customFormat="1" ht="24" hidden="1" x14ac:dyDescent="0.3">
      <c r="B2238" s="7">
        <f t="shared" si="34"/>
        <v>2234</v>
      </c>
      <c r="C2238" s="1607" t="s">
        <v>78</v>
      </c>
      <c r="D2238" s="1618" t="s">
        <v>3413</v>
      </c>
      <c r="E2238" s="1595"/>
      <c r="F2238" s="1606"/>
      <c r="G2238" s="1728"/>
      <c r="H2238" s="1608"/>
      <c r="I2238" s="1588"/>
      <c r="J2238" s="1588"/>
      <c r="K2238" s="1612"/>
      <c r="L2238" s="1881" t="s">
        <v>5654</v>
      </c>
    </row>
    <row r="2239" spans="2:12" s="1597" customFormat="1" hidden="1" x14ac:dyDescent="0.3">
      <c r="B2239" s="7">
        <f t="shared" si="34"/>
        <v>2235</v>
      </c>
      <c r="C2239" s="1607" t="s">
        <v>78</v>
      </c>
      <c r="D2239" s="1604" t="s">
        <v>3414</v>
      </c>
      <c r="E2239" s="1605"/>
      <c r="F2239" s="1606"/>
      <c r="G2239" s="1728"/>
      <c r="H2239" s="1608"/>
      <c r="I2239" s="1588"/>
      <c r="J2239" s="1588" t="s">
        <v>540</v>
      </c>
      <c r="K2239" s="1612"/>
      <c r="L2239" s="1881" t="s">
        <v>5654</v>
      </c>
    </row>
    <row r="2240" spans="2:12" hidden="1" x14ac:dyDescent="0.3">
      <c r="B2240" s="7">
        <f t="shared" si="34"/>
        <v>2236</v>
      </c>
      <c r="C2240" s="119" t="s">
        <v>3415</v>
      </c>
      <c r="D2240" s="18" t="s">
        <v>4481</v>
      </c>
      <c r="E2240" s="1830">
        <v>42850</v>
      </c>
      <c r="F2240" s="445">
        <v>1774.1</v>
      </c>
      <c r="G2240" s="402"/>
      <c r="H2240" s="147"/>
      <c r="I2240" s="7"/>
      <c r="J2240" s="7" t="s">
        <v>4272</v>
      </c>
      <c r="K2240" s="63"/>
      <c r="L2240" s="159" t="s">
        <v>5654</v>
      </c>
    </row>
    <row r="2241" spans="2:12" s="1597" customFormat="1" hidden="1" x14ac:dyDescent="0.3">
      <c r="B2241" s="7">
        <f t="shared" si="34"/>
        <v>2237</v>
      </c>
      <c r="C2241" s="1607" t="s">
        <v>78</v>
      </c>
      <c r="D2241" s="1604" t="s">
        <v>3416</v>
      </c>
      <c r="E2241" s="1605"/>
      <c r="F2241" s="1729"/>
      <c r="G2241" s="1728"/>
      <c r="H2241" s="1608"/>
      <c r="I2241" s="1588"/>
      <c r="J2241" s="1588"/>
      <c r="K2241" s="1612"/>
      <c r="L2241" s="1881" t="s">
        <v>5654</v>
      </c>
    </row>
    <row r="2242" spans="2:12" s="1597" customFormat="1" hidden="1" x14ac:dyDescent="0.3">
      <c r="B2242" s="7">
        <f t="shared" si="34"/>
        <v>2238</v>
      </c>
      <c r="C2242" s="1607" t="s">
        <v>78</v>
      </c>
      <c r="D2242" s="1604" t="s">
        <v>3416</v>
      </c>
      <c r="E2242" s="1605"/>
      <c r="F2242" s="1729"/>
      <c r="G2242" s="1728"/>
      <c r="H2242" s="1608"/>
      <c r="I2242" s="1588"/>
      <c r="J2242" s="1588"/>
      <c r="K2242" s="1612"/>
      <c r="L2242" s="1881" t="s">
        <v>5654</v>
      </c>
    </row>
    <row r="2243" spans="2:12" s="1597" customFormat="1" hidden="1" x14ac:dyDescent="0.3">
      <c r="B2243" s="7">
        <f t="shared" si="34"/>
        <v>2239</v>
      </c>
      <c r="C2243" s="1607" t="s">
        <v>78</v>
      </c>
      <c r="D2243" s="1604" t="s">
        <v>3417</v>
      </c>
      <c r="E2243" s="1605"/>
      <c r="F2243" s="1606"/>
      <c r="G2243" s="1728"/>
      <c r="H2243" s="1608"/>
      <c r="I2243" s="1588"/>
      <c r="J2243" s="1588"/>
      <c r="K2243" s="1612"/>
      <c r="L2243" s="1881" t="s">
        <v>5654</v>
      </c>
    </row>
    <row r="2244" spans="2:12" s="1597" customFormat="1" hidden="1" x14ac:dyDescent="0.3">
      <c r="B2244" s="7">
        <f t="shared" si="34"/>
        <v>2240</v>
      </c>
      <c r="C2244" s="1607" t="s">
        <v>78</v>
      </c>
      <c r="D2244" s="1604" t="s">
        <v>3417</v>
      </c>
      <c r="E2244" s="1605"/>
      <c r="F2244" s="1606"/>
      <c r="G2244" s="1728"/>
      <c r="H2244" s="1608"/>
      <c r="I2244" s="1588"/>
      <c r="J2244" s="1588"/>
      <c r="K2244" s="1612"/>
      <c r="L2244" s="1881" t="s">
        <v>5654</v>
      </c>
    </row>
    <row r="2245" spans="2:12" s="1597" customFormat="1" hidden="1" x14ac:dyDescent="0.3">
      <c r="B2245" s="7">
        <f t="shared" si="34"/>
        <v>2241</v>
      </c>
      <c r="C2245" s="1607" t="s">
        <v>78</v>
      </c>
      <c r="D2245" s="1604" t="s">
        <v>3417</v>
      </c>
      <c r="E2245" s="1605"/>
      <c r="F2245" s="1606"/>
      <c r="G2245" s="1728"/>
      <c r="H2245" s="1608"/>
      <c r="I2245" s="1588"/>
      <c r="J2245" s="1588"/>
      <c r="K2245" s="1612"/>
      <c r="L2245" s="1881" t="s">
        <v>5654</v>
      </c>
    </row>
    <row r="2246" spans="2:12" hidden="1" x14ac:dyDescent="0.3">
      <c r="B2246" s="7">
        <f t="shared" si="34"/>
        <v>2242</v>
      </c>
      <c r="C2246" s="119" t="s">
        <v>5332</v>
      </c>
      <c r="D2246" s="20" t="s">
        <v>4482</v>
      </c>
      <c r="E2246" s="1830">
        <v>42672</v>
      </c>
      <c r="F2246" s="43">
        <v>119</v>
      </c>
      <c r="G2246" s="43" t="s">
        <v>2930</v>
      </c>
      <c r="H2246" s="147"/>
      <c r="I2246" s="7"/>
      <c r="J2246" s="7"/>
      <c r="K2246" s="63"/>
      <c r="L2246" s="159" t="s">
        <v>5654</v>
      </c>
    </row>
    <row r="2247" spans="2:12" hidden="1" x14ac:dyDescent="0.3">
      <c r="B2247" s="7">
        <f t="shared" ref="B2247:B2310" si="35">B2246+1</f>
        <v>2243</v>
      </c>
      <c r="C2247" s="119" t="s">
        <v>3913</v>
      </c>
      <c r="D2247" s="18" t="s">
        <v>3914</v>
      </c>
      <c r="E2247" s="1830">
        <v>43497</v>
      </c>
      <c r="F2247" s="43">
        <v>48</v>
      </c>
      <c r="G2247" s="402"/>
      <c r="H2247" s="147"/>
      <c r="I2247" s="7"/>
      <c r="J2247" s="7"/>
      <c r="K2247" s="1835"/>
      <c r="L2247" s="159" t="s">
        <v>5654</v>
      </c>
    </row>
    <row r="2248" spans="2:12" hidden="1" x14ac:dyDescent="0.3">
      <c r="B2248" s="7">
        <f t="shared" si="35"/>
        <v>2244</v>
      </c>
      <c r="C2248" s="119" t="s">
        <v>3915</v>
      </c>
      <c r="D2248" s="18" t="s">
        <v>3914</v>
      </c>
      <c r="E2248" s="1830">
        <v>43497</v>
      </c>
      <c r="F2248" s="43">
        <v>48</v>
      </c>
      <c r="G2248" s="402"/>
      <c r="H2248" s="147"/>
      <c r="I2248" s="7"/>
      <c r="J2248" s="7"/>
      <c r="K2248" s="1835"/>
      <c r="L2248" s="159" t="s">
        <v>5654</v>
      </c>
    </row>
    <row r="2249" spans="2:12" hidden="1" x14ac:dyDescent="0.3">
      <c r="B2249" s="7">
        <f t="shared" si="35"/>
        <v>2245</v>
      </c>
      <c r="C2249" s="119" t="s">
        <v>3916</v>
      </c>
      <c r="D2249" s="18" t="s">
        <v>3914</v>
      </c>
      <c r="E2249" s="1830">
        <v>43497</v>
      </c>
      <c r="F2249" s="43">
        <v>48</v>
      </c>
      <c r="G2249" s="402"/>
      <c r="H2249" s="147"/>
      <c r="I2249" s="7"/>
      <c r="J2249" s="7"/>
      <c r="K2249" s="1835"/>
      <c r="L2249" s="159" t="s">
        <v>5654</v>
      </c>
    </row>
    <row r="2250" spans="2:12" hidden="1" x14ac:dyDescent="0.3">
      <c r="B2250" s="7">
        <f t="shared" si="35"/>
        <v>2246</v>
      </c>
      <c r="C2250" s="119" t="s">
        <v>3437</v>
      </c>
      <c r="D2250" s="18" t="s">
        <v>4119</v>
      </c>
      <c r="E2250" s="1830">
        <v>43997</v>
      </c>
      <c r="F2250" s="43">
        <v>27.95</v>
      </c>
      <c r="G2250" s="402"/>
      <c r="H2250" s="147"/>
      <c r="I2250" s="7"/>
      <c r="J2250" s="1814" t="s">
        <v>70</v>
      </c>
      <c r="K2250" s="1835"/>
      <c r="L2250" s="159" t="s">
        <v>5654</v>
      </c>
    </row>
    <row r="2251" spans="2:12" hidden="1" x14ac:dyDescent="0.3">
      <c r="B2251" s="7">
        <f t="shared" si="35"/>
        <v>2247</v>
      </c>
      <c r="C2251" s="119" t="s">
        <v>3439</v>
      </c>
      <c r="D2251" s="18" t="s">
        <v>4119</v>
      </c>
      <c r="E2251" s="1830">
        <v>43997</v>
      </c>
      <c r="F2251" s="43">
        <v>27.95</v>
      </c>
      <c r="G2251" s="402"/>
      <c r="H2251" s="147"/>
      <c r="I2251" s="7"/>
      <c r="J2251" s="1814" t="s">
        <v>70</v>
      </c>
      <c r="K2251" s="1835"/>
      <c r="L2251" s="159" t="s">
        <v>5654</v>
      </c>
    </row>
    <row r="2252" spans="2:12" hidden="1" x14ac:dyDescent="0.3">
      <c r="B2252" s="7">
        <f t="shared" si="35"/>
        <v>2248</v>
      </c>
      <c r="C2252" s="119" t="s">
        <v>3437</v>
      </c>
      <c r="D2252" s="20" t="s">
        <v>3438</v>
      </c>
      <c r="E2252" s="1830">
        <v>44152</v>
      </c>
      <c r="F2252" s="43">
        <v>116.4</v>
      </c>
      <c r="G2252" s="402"/>
      <c r="H2252" s="147"/>
      <c r="I2252" s="7"/>
      <c r="J2252" s="1814" t="s">
        <v>70</v>
      </c>
      <c r="K2252" s="98"/>
      <c r="L2252" s="159" t="s">
        <v>5654</v>
      </c>
    </row>
    <row r="2253" spans="2:12" hidden="1" x14ac:dyDescent="0.3">
      <c r="B2253" s="7">
        <f t="shared" si="35"/>
        <v>2249</v>
      </c>
      <c r="C2253" s="119" t="s">
        <v>3439</v>
      </c>
      <c r="D2253" s="18" t="s">
        <v>3440</v>
      </c>
      <c r="E2253" s="1830">
        <v>44162</v>
      </c>
      <c r="F2253" s="43">
        <v>543</v>
      </c>
      <c r="G2253" s="43" t="s">
        <v>3147</v>
      </c>
      <c r="H2253" s="147"/>
      <c r="I2253" s="7"/>
      <c r="J2253" s="1814" t="s">
        <v>70</v>
      </c>
      <c r="K2253" s="98"/>
      <c r="L2253" s="159" t="s">
        <v>5654</v>
      </c>
    </row>
    <row r="2254" spans="2:12" hidden="1" x14ac:dyDescent="0.3">
      <c r="B2254" s="7">
        <f t="shared" si="35"/>
        <v>2250</v>
      </c>
      <c r="C2254" s="119" t="s">
        <v>3441</v>
      </c>
      <c r="D2254" s="18" t="s">
        <v>3443</v>
      </c>
      <c r="E2254" s="1830">
        <v>44162</v>
      </c>
      <c r="F2254" s="43">
        <v>716.08</v>
      </c>
      <c r="G2254" s="43" t="s">
        <v>3147</v>
      </c>
      <c r="H2254" s="147"/>
      <c r="I2254" s="7"/>
      <c r="J2254" s="1814" t="s">
        <v>70</v>
      </c>
      <c r="K2254" s="98"/>
      <c r="L2254" s="159" t="s">
        <v>5654</v>
      </c>
    </row>
    <row r="2255" spans="2:12" hidden="1" x14ac:dyDescent="0.3">
      <c r="B2255" s="7">
        <f t="shared" si="35"/>
        <v>2251</v>
      </c>
      <c r="C2255" s="119" t="s">
        <v>3442</v>
      </c>
      <c r="D2255" s="18" t="s">
        <v>3443</v>
      </c>
      <c r="E2255" s="1830">
        <v>44162</v>
      </c>
      <c r="F2255" s="43">
        <v>716.08</v>
      </c>
      <c r="G2255" s="43" t="s">
        <v>3147</v>
      </c>
      <c r="H2255" s="147"/>
      <c r="I2255" s="7"/>
      <c r="J2255" s="1814" t="s">
        <v>70</v>
      </c>
      <c r="K2255" s="98"/>
      <c r="L2255" s="159" t="s">
        <v>5654</v>
      </c>
    </row>
    <row r="2256" spans="2:12" hidden="1" x14ac:dyDescent="0.3">
      <c r="B2256" s="7">
        <f t="shared" si="35"/>
        <v>2252</v>
      </c>
      <c r="C2256" s="119" t="s">
        <v>3444</v>
      </c>
      <c r="D2256" s="20" t="s">
        <v>3445</v>
      </c>
      <c r="E2256" s="1812">
        <v>44162</v>
      </c>
      <c r="F2256" s="1829">
        <v>719.99</v>
      </c>
      <c r="G2256" s="43" t="s">
        <v>3449</v>
      </c>
      <c r="H2256" s="117" t="s">
        <v>3446</v>
      </c>
      <c r="I2256" s="1799"/>
      <c r="J2256" s="1814" t="s">
        <v>70</v>
      </c>
      <c r="K2256" s="1835"/>
      <c r="L2256" s="159" t="s">
        <v>5654</v>
      </c>
    </row>
    <row r="2257" spans="2:12" hidden="1" x14ac:dyDescent="0.3">
      <c r="B2257" s="7">
        <f t="shared" si="35"/>
        <v>2253</v>
      </c>
      <c r="C2257" s="119" t="s">
        <v>3447</v>
      </c>
      <c r="D2257" s="20" t="s">
        <v>3445</v>
      </c>
      <c r="E2257" s="1812">
        <v>44162</v>
      </c>
      <c r="F2257" s="1829">
        <v>719.99</v>
      </c>
      <c r="G2257" s="43" t="s">
        <v>3449</v>
      </c>
      <c r="H2257" s="117" t="s">
        <v>3446</v>
      </c>
      <c r="I2257" s="1799"/>
      <c r="J2257" s="1814" t="s">
        <v>70</v>
      </c>
      <c r="K2257" s="1835"/>
      <c r="L2257" s="159" t="s">
        <v>5654</v>
      </c>
    </row>
    <row r="2258" spans="2:12" hidden="1" x14ac:dyDescent="0.3">
      <c r="B2258" s="7">
        <f t="shared" si="35"/>
        <v>2254</v>
      </c>
      <c r="C2258" s="119" t="s">
        <v>4459</v>
      </c>
      <c r="D2258" s="20" t="s">
        <v>3448</v>
      </c>
      <c r="E2258" s="1830">
        <v>44152</v>
      </c>
      <c r="F2258" s="43">
        <v>145</v>
      </c>
      <c r="G2258" s="402"/>
      <c r="H2258" s="147"/>
      <c r="I2258" s="7"/>
      <c r="J2258" s="1814" t="s">
        <v>70</v>
      </c>
      <c r="K2258" s="98"/>
      <c r="L2258" s="159" t="s">
        <v>5654</v>
      </c>
    </row>
    <row r="2259" spans="2:12" s="1597" customFormat="1" hidden="1" x14ac:dyDescent="0.3">
      <c r="B2259" s="7">
        <f t="shared" si="35"/>
        <v>2255</v>
      </c>
      <c r="C2259" s="1607" t="s">
        <v>78</v>
      </c>
      <c r="D2259" s="1618" t="s">
        <v>3429</v>
      </c>
      <c r="E2259" s="1605"/>
      <c r="F2259" s="1606"/>
      <c r="G2259" s="1730"/>
      <c r="H2259" s="1639"/>
      <c r="I2259" s="1619"/>
      <c r="J2259" s="1588" t="s">
        <v>70</v>
      </c>
      <c r="K2259" s="1731"/>
      <c r="L2259" s="1881" t="s">
        <v>5654</v>
      </c>
    </row>
    <row r="2260" spans="2:12" hidden="1" x14ac:dyDescent="0.3">
      <c r="B2260" s="7">
        <f t="shared" si="35"/>
        <v>2256</v>
      </c>
      <c r="C2260" s="119" t="s">
        <v>3430</v>
      </c>
      <c r="D2260" s="18" t="s">
        <v>2914</v>
      </c>
      <c r="E2260" s="1830">
        <v>43259</v>
      </c>
      <c r="F2260" s="445">
        <v>215</v>
      </c>
      <c r="G2260" s="280"/>
      <c r="H2260" s="95" t="s">
        <v>1718</v>
      </c>
      <c r="I2260" s="283"/>
      <c r="J2260" s="1814" t="s">
        <v>70</v>
      </c>
      <c r="K2260" s="446"/>
      <c r="L2260" s="159" t="s">
        <v>5654</v>
      </c>
    </row>
    <row r="2261" spans="2:12" hidden="1" x14ac:dyDescent="0.3">
      <c r="B2261" s="7">
        <f t="shared" si="35"/>
        <v>2257</v>
      </c>
      <c r="C2261" s="119" t="s">
        <v>3431</v>
      </c>
      <c r="D2261" s="18" t="s">
        <v>3432</v>
      </c>
      <c r="E2261" s="1830">
        <v>42999</v>
      </c>
      <c r="F2261" s="445">
        <v>48.65</v>
      </c>
      <c r="G2261" s="280"/>
      <c r="H2261" s="444"/>
      <c r="I2261" s="283"/>
      <c r="J2261" s="1814" t="s">
        <v>70</v>
      </c>
      <c r="K2261" s="284"/>
      <c r="L2261" s="159" t="s">
        <v>5654</v>
      </c>
    </row>
    <row r="2262" spans="2:12" ht="26.4" hidden="1" x14ac:dyDescent="0.3">
      <c r="B2262" s="7">
        <f t="shared" si="35"/>
        <v>2258</v>
      </c>
      <c r="C2262" s="113" t="s">
        <v>3345</v>
      </c>
      <c r="D2262" s="170" t="s">
        <v>88</v>
      </c>
      <c r="E2262" s="113" t="s">
        <v>3354</v>
      </c>
      <c r="F2262" s="395">
        <v>730</v>
      </c>
      <c r="G2262" s="63"/>
      <c r="H2262" s="95"/>
      <c r="I2262" s="7"/>
      <c r="J2262" s="1814" t="s">
        <v>70</v>
      </c>
      <c r="K2262" s="917" t="s">
        <v>4483</v>
      </c>
      <c r="L2262" s="159" t="s">
        <v>5654</v>
      </c>
    </row>
    <row r="2263" spans="2:12" hidden="1" x14ac:dyDescent="0.3">
      <c r="B2263" s="7">
        <f t="shared" si="35"/>
        <v>2259</v>
      </c>
      <c r="C2263" s="109" t="s">
        <v>1740</v>
      </c>
      <c r="D2263" s="38" t="s">
        <v>82</v>
      </c>
      <c r="E2263" s="1803">
        <v>41338</v>
      </c>
      <c r="F2263" s="1831">
        <v>970</v>
      </c>
      <c r="G2263" s="1804" t="s">
        <v>910</v>
      </c>
      <c r="H2263" s="117"/>
      <c r="I2263" s="7"/>
      <c r="J2263" s="1814" t="s">
        <v>70</v>
      </c>
      <c r="K2263" s="284"/>
      <c r="L2263" s="159" t="s">
        <v>5654</v>
      </c>
    </row>
    <row r="2264" spans="2:12" s="1597" customFormat="1" hidden="1" x14ac:dyDescent="0.3">
      <c r="B2264" s="7">
        <f t="shared" si="35"/>
        <v>2260</v>
      </c>
      <c r="C2264" s="1607" t="s">
        <v>78</v>
      </c>
      <c r="D2264" s="1604" t="s">
        <v>79</v>
      </c>
      <c r="E2264" s="1605"/>
      <c r="F2264" s="1732"/>
      <c r="G2264" s="1606" t="s">
        <v>170</v>
      </c>
      <c r="H2264" s="1594"/>
      <c r="I2264" s="1588"/>
      <c r="J2264" s="1588" t="s">
        <v>70</v>
      </c>
      <c r="K2264" s="1731"/>
      <c r="L2264" s="1881" t="s">
        <v>5654</v>
      </c>
    </row>
    <row r="2265" spans="2:12" s="1597" customFormat="1" hidden="1" x14ac:dyDescent="0.3">
      <c r="B2265" s="7">
        <f t="shared" si="35"/>
        <v>2261</v>
      </c>
      <c r="C2265" s="1607" t="s">
        <v>78</v>
      </c>
      <c r="D2265" s="1604" t="s">
        <v>82</v>
      </c>
      <c r="E2265" s="1605"/>
      <c r="F2265" s="1732"/>
      <c r="G2265" s="1606" t="s">
        <v>4485</v>
      </c>
      <c r="H2265" s="1594"/>
      <c r="I2265" s="1588"/>
      <c r="J2265" s="1588" t="s">
        <v>70</v>
      </c>
      <c r="K2265" s="1731"/>
      <c r="L2265" s="1881" t="s">
        <v>5654</v>
      </c>
    </row>
    <row r="2266" spans="2:12" hidden="1" x14ac:dyDescent="0.3">
      <c r="B2266" s="7">
        <f t="shared" si="35"/>
        <v>2262</v>
      </c>
      <c r="C2266" s="113" t="s">
        <v>3458</v>
      </c>
      <c r="D2266" s="170" t="s">
        <v>3459</v>
      </c>
      <c r="E2266" s="192">
        <v>44161</v>
      </c>
      <c r="F2266" s="50">
        <v>555</v>
      </c>
      <c r="G2266" s="50" t="s">
        <v>889</v>
      </c>
      <c r="H2266" s="283"/>
      <c r="I2266" s="283"/>
      <c r="J2266" s="7" t="s">
        <v>70</v>
      </c>
      <c r="K2266" s="284"/>
      <c r="L2266" s="159" t="s">
        <v>5654</v>
      </c>
    </row>
    <row r="2267" spans="2:12" hidden="1" x14ac:dyDescent="0.3">
      <c r="B2267" s="7">
        <f t="shared" si="35"/>
        <v>2263</v>
      </c>
      <c r="C2267" s="113" t="s">
        <v>3460</v>
      </c>
      <c r="D2267" s="170" t="s">
        <v>3459</v>
      </c>
      <c r="E2267" s="192">
        <v>44161</v>
      </c>
      <c r="F2267" s="50">
        <v>555</v>
      </c>
      <c r="G2267" s="50" t="s">
        <v>889</v>
      </c>
      <c r="H2267" s="283"/>
      <c r="I2267" s="283"/>
      <c r="J2267" s="7" t="s">
        <v>70</v>
      </c>
      <c r="K2267" s="284"/>
      <c r="L2267" s="159" t="s">
        <v>5654</v>
      </c>
    </row>
    <row r="2268" spans="2:12" s="1597" customFormat="1" ht="24" hidden="1" x14ac:dyDescent="0.3">
      <c r="B2268" s="7">
        <f t="shared" si="35"/>
        <v>2264</v>
      </c>
      <c r="C2268" s="1607" t="s">
        <v>78</v>
      </c>
      <c r="D2268" s="1604" t="s">
        <v>1617</v>
      </c>
      <c r="E2268" s="1605"/>
      <c r="F2268" s="1684"/>
      <c r="G2268" s="1601" t="s">
        <v>2370</v>
      </c>
      <c r="H2268" s="1615"/>
      <c r="I2268" s="1690"/>
      <c r="J2268" s="1588" t="s">
        <v>70</v>
      </c>
      <c r="K2268" s="1802"/>
      <c r="L2268" s="1881" t="s">
        <v>5654</v>
      </c>
    </row>
    <row r="2269" spans="2:12" s="1597" customFormat="1" hidden="1" x14ac:dyDescent="0.3">
      <c r="B2269" s="7">
        <f t="shared" si="35"/>
        <v>2265</v>
      </c>
      <c r="C2269" s="1607" t="s">
        <v>78</v>
      </c>
      <c r="D2269" s="1604" t="s">
        <v>306</v>
      </c>
      <c r="E2269" s="1605"/>
      <c r="F2269" s="1684"/>
      <c r="G2269" s="1601"/>
      <c r="H2269" s="1615"/>
      <c r="I2269" s="1690"/>
      <c r="J2269" s="1588" t="s">
        <v>70</v>
      </c>
      <c r="K2269" s="1802"/>
      <c r="L2269" s="1881" t="s">
        <v>5654</v>
      </c>
    </row>
    <row r="2270" spans="2:12" hidden="1" x14ac:dyDescent="0.3">
      <c r="B2270" s="7">
        <f t="shared" si="35"/>
        <v>2266</v>
      </c>
      <c r="C2270" s="99" t="s">
        <v>1004</v>
      </c>
      <c r="D2270" s="20" t="s">
        <v>17</v>
      </c>
      <c r="E2270" s="99" t="s">
        <v>244</v>
      </c>
      <c r="F2270" s="1829">
        <v>80</v>
      </c>
      <c r="G2270" s="402"/>
      <c r="H2270" s="147"/>
      <c r="I2270" s="7"/>
      <c r="J2270" s="7"/>
      <c r="K2270" s="98"/>
      <c r="L2270" s="159" t="s">
        <v>5654</v>
      </c>
    </row>
    <row r="2271" spans="2:12" hidden="1" x14ac:dyDescent="0.3">
      <c r="B2271" s="7">
        <f t="shared" si="35"/>
        <v>2267</v>
      </c>
      <c r="C2271" s="119" t="s">
        <v>3412</v>
      </c>
      <c r="D2271" s="18" t="s">
        <v>11</v>
      </c>
      <c r="E2271" s="113"/>
      <c r="F2271" s="50"/>
      <c r="G2271" s="402"/>
      <c r="H2271" s="147"/>
      <c r="I2271" s="7"/>
      <c r="J2271" s="7"/>
      <c r="K2271" s="63"/>
      <c r="L2271" s="159" t="s">
        <v>5654</v>
      </c>
    </row>
    <row r="2272" spans="2:12" hidden="1" x14ac:dyDescent="0.3">
      <c r="B2272" s="7">
        <f t="shared" si="35"/>
        <v>2268</v>
      </c>
      <c r="C2272" s="119" t="s">
        <v>3418</v>
      </c>
      <c r="D2272" s="18" t="s">
        <v>1064</v>
      </c>
      <c r="E2272" s="1830">
        <v>41144</v>
      </c>
      <c r="F2272" s="43">
        <v>56.5</v>
      </c>
      <c r="G2272" s="402"/>
      <c r="H2272" s="147"/>
      <c r="I2272" s="7"/>
      <c r="J2272" s="7"/>
      <c r="K2272" s="1835" t="s">
        <v>2267</v>
      </c>
      <c r="L2272" s="159" t="s">
        <v>5654</v>
      </c>
    </row>
    <row r="2273" spans="2:12" hidden="1" x14ac:dyDescent="0.3">
      <c r="B2273" s="7">
        <f t="shared" si="35"/>
        <v>2269</v>
      </c>
      <c r="C2273" s="119" t="s">
        <v>3404</v>
      </c>
      <c r="D2273" s="18" t="s">
        <v>88</v>
      </c>
      <c r="E2273" s="1830">
        <v>40840</v>
      </c>
      <c r="F2273" s="43">
        <v>750</v>
      </c>
      <c r="G2273" s="280"/>
      <c r="H2273" s="444"/>
      <c r="I2273" s="283"/>
      <c r="J2273" s="283"/>
      <c r="K2273" s="284"/>
      <c r="L2273" s="159" t="s">
        <v>5654</v>
      </c>
    </row>
    <row r="2274" spans="2:12" ht="24" hidden="1" x14ac:dyDescent="0.3">
      <c r="B2274" s="7">
        <f t="shared" si="35"/>
        <v>2270</v>
      </c>
      <c r="C2274" s="119" t="s">
        <v>3426</v>
      </c>
      <c r="D2274" s="18" t="s">
        <v>3427</v>
      </c>
      <c r="E2274" s="1830">
        <v>42422</v>
      </c>
      <c r="F2274" s="445">
        <v>450</v>
      </c>
      <c r="G2274" s="280"/>
      <c r="H2274" s="444"/>
      <c r="I2274" s="283"/>
      <c r="J2274" s="283"/>
      <c r="K2274" s="1835" t="s">
        <v>3428</v>
      </c>
      <c r="L2274" s="159" t="s">
        <v>5654</v>
      </c>
    </row>
    <row r="2275" spans="2:12" hidden="1" x14ac:dyDescent="0.3">
      <c r="B2275" s="7">
        <f t="shared" si="35"/>
        <v>2271</v>
      </c>
      <c r="C2275" s="99" t="s">
        <v>3396</v>
      </c>
      <c r="D2275" s="20" t="s">
        <v>870</v>
      </c>
      <c r="E2275" s="99" t="s">
        <v>244</v>
      </c>
      <c r="F2275" s="1829">
        <v>36.4</v>
      </c>
      <c r="G2275" s="280"/>
      <c r="H2275" s="283"/>
      <c r="I2275" s="283"/>
      <c r="J2275" s="283"/>
      <c r="K2275" s="284"/>
      <c r="L2275" s="159" t="s">
        <v>5654</v>
      </c>
    </row>
    <row r="2276" spans="2:12" hidden="1" x14ac:dyDescent="0.3">
      <c r="B2276" s="7">
        <f t="shared" si="35"/>
        <v>2272</v>
      </c>
      <c r="C2276" s="99" t="s">
        <v>2625</v>
      </c>
      <c r="D2276" s="20" t="s">
        <v>2626</v>
      </c>
      <c r="E2276" s="1812">
        <v>39469</v>
      </c>
      <c r="F2276" s="1820">
        <v>126.5</v>
      </c>
      <c r="G2276" s="378"/>
      <c r="H2276" s="119"/>
      <c r="I2276" s="94"/>
      <c r="J2276" s="94" t="s">
        <v>70</v>
      </c>
      <c r="K2276" s="50" t="s">
        <v>2627</v>
      </c>
      <c r="L2276" s="159" t="s">
        <v>2783</v>
      </c>
    </row>
    <row r="2277" spans="2:12" hidden="1" x14ac:dyDescent="0.3">
      <c r="B2277" s="7">
        <f t="shared" si="35"/>
        <v>2273</v>
      </c>
      <c r="C2277" s="99" t="s">
        <v>427</v>
      </c>
      <c r="D2277" s="20" t="s">
        <v>9</v>
      </c>
      <c r="E2277" s="1812">
        <v>38718</v>
      </c>
      <c r="F2277" s="1820">
        <v>55</v>
      </c>
      <c r="G2277" s="378"/>
      <c r="H2277" s="119"/>
      <c r="I2277" s="94"/>
      <c r="J2277" s="94" t="s">
        <v>70</v>
      </c>
      <c r="K2277" s="50" t="s">
        <v>1425</v>
      </c>
      <c r="L2277" s="159" t="s">
        <v>2783</v>
      </c>
    </row>
    <row r="2278" spans="2:12" hidden="1" x14ac:dyDescent="0.3">
      <c r="B2278" s="7">
        <f t="shared" si="35"/>
        <v>2274</v>
      </c>
      <c r="C2278" s="99" t="s">
        <v>2640</v>
      </c>
      <c r="D2278" s="20" t="s">
        <v>486</v>
      </c>
      <c r="E2278" s="1812">
        <v>38718</v>
      </c>
      <c r="F2278" s="1820">
        <v>80</v>
      </c>
      <c r="G2278" s="378"/>
      <c r="H2278" s="119"/>
      <c r="I2278" s="94"/>
      <c r="J2278" s="94" t="s">
        <v>70</v>
      </c>
      <c r="K2278" s="50" t="s">
        <v>2641</v>
      </c>
      <c r="L2278" s="159" t="s">
        <v>2783</v>
      </c>
    </row>
    <row r="2279" spans="2:12" hidden="1" x14ac:dyDescent="0.3">
      <c r="B2279" s="7">
        <f t="shared" si="35"/>
        <v>2275</v>
      </c>
      <c r="C2279" s="99" t="s">
        <v>2628</v>
      </c>
      <c r="D2279" s="20" t="s">
        <v>498</v>
      </c>
      <c r="E2279" s="1812">
        <v>42167</v>
      </c>
      <c r="F2279" s="1820">
        <v>93</v>
      </c>
      <c r="G2279" s="378"/>
      <c r="H2279" s="119"/>
      <c r="I2279" s="94"/>
      <c r="J2279" s="94" t="s">
        <v>70</v>
      </c>
      <c r="K2279" s="50" t="s">
        <v>1915</v>
      </c>
      <c r="L2279" s="159" t="s">
        <v>2783</v>
      </c>
    </row>
    <row r="2280" spans="2:12" hidden="1" x14ac:dyDescent="0.3">
      <c r="B2280" s="7">
        <f t="shared" si="35"/>
        <v>2276</v>
      </c>
      <c r="C2280" s="99" t="s">
        <v>2670</v>
      </c>
      <c r="D2280" s="20" t="s">
        <v>641</v>
      </c>
      <c r="E2280" s="1812" t="s">
        <v>5450</v>
      </c>
      <c r="F2280" s="1820">
        <v>0</v>
      </c>
      <c r="G2280" s="378"/>
      <c r="H2280" s="119"/>
      <c r="I2280" s="94"/>
      <c r="J2280" s="94" t="s">
        <v>70</v>
      </c>
      <c r="K2280" s="50" t="s">
        <v>4325</v>
      </c>
      <c r="L2280" s="159" t="s">
        <v>2783</v>
      </c>
    </row>
    <row r="2281" spans="2:12" hidden="1" x14ac:dyDescent="0.3">
      <c r="B2281" s="7">
        <f t="shared" si="35"/>
        <v>2277</v>
      </c>
      <c r="C2281" s="99" t="s">
        <v>2642</v>
      </c>
      <c r="D2281" s="20" t="s">
        <v>83</v>
      </c>
      <c r="E2281" s="1812">
        <v>40581</v>
      </c>
      <c r="F2281" s="1820">
        <v>42</v>
      </c>
      <c r="G2281" s="378"/>
      <c r="H2281" s="119"/>
      <c r="I2281" s="94"/>
      <c r="J2281" s="94" t="s">
        <v>70</v>
      </c>
      <c r="K2281" s="1804" t="s">
        <v>4327</v>
      </c>
      <c r="L2281" s="159" t="s">
        <v>2783</v>
      </c>
    </row>
    <row r="2282" spans="2:12" hidden="1" x14ac:dyDescent="0.3">
      <c r="B2282" s="7">
        <f t="shared" si="35"/>
        <v>2278</v>
      </c>
      <c r="C2282" s="99" t="s">
        <v>2643</v>
      </c>
      <c r="D2282" s="20" t="s">
        <v>83</v>
      </c>
      <c r="E2282" s="1812">
        <v>40581</v>
      </c>
      <c r="F2282" s="1820">
        <v>42</v>
      </c>
      <c r="G2282" s="378"/>
      <c r="H2282" s="119"/>
      <c r="I2282" s="94"/>
      <c r="J2282" s="94" t="s">
        <v>70</v>
      </c>
      <c r="K2282" s="1804" t="s">
        <v>4327</v>
      </c>
      <c r="L2282" s="159" t="s">
        <v>2783</v>
      </c>
    </row>
    <row r="2283" spans="2:12" hidden="1" x14ac:dyDescent="0.3">
      <c r="B2283" s="7">
        <f t="shared" si="35"/>
        <v>2279</v>
      </c>
      <c r="C2283" s="99" t="s">
        <v>2644</v>
      </c>
      <c r="D2283" s="20" t="s">
        <v>486</v>
      </c>
      <c r="E2283" s="1812">
        <v>40742</v>
      </c>
      <c r="F2283" s="1820">
        <v>140.97</v>
      </c>
      <c r="G2283" s="378"/>
      <c r="H2283" s="119"/>
      <c r="I2283" s="94"/>
      <c r="J2283" s="94" t="s">
        <v>70</v>
      </c>
      <c r="K2283" s="1804" t="s">
        <v>4326</v>
      </c>
      <c r="L2283" s="159" t="s">
        <v>2783</v>
      </c>
    </row>
    <row r="2284" spans="2:12" hidden="1" x14ac:dyDescent="0.3">
      <c r="B2284" s="7">
        <f t="shared" si="35"/>
        <v>2280</v>
      </c>
      <c r="C2284" s="99" t="s">
        <v>2645</v>
      </c>
      <c r="D2284" s="20" t="s">
        <v>32</v>
      </c>
      <c r="E2284" s="1812">
        <v>41614</v>
      </c>
      <c r="F2284" s="1820">
        <v>180</v>
      </c>
      <c r="G2284" s="378"/>
      <c r="H2284" s="119"/>
      <c r="I2284" s="94"/>
      <c r="J2284" s="94" t="s">
        <v>70</v>
      </c>
      <c r="K2284" s="1804" t="s">
        <v>4327</v>
      </c>
      <c r="L2284" s="159" t="s">
        <v>2783</v>
      </c>
    </row>
    <row r="2285" spans="2:12" hidden="1" x14ac:dyDescent="0.3">
      <c r="B2285" s="7">
        <f t="shared" si="35"/>
        <v>2281</v>
      </c>
      <c r="C2285" s="99" t="s">
        <v>2648</v>
      </c>
      <c r="D2285" s="20" t="s">
        <v>1127</v>
      </c>
      <c r="E2285" s="1812">
        <v>42844</v>
      </c>
      <c r="F2285" s="1820">
        <v>248</v>
      </c>
      <c r="G2285" s="98"/>
      <c r="H2285" s="119"/>
      <c r="I2285" s="94"/>
      <c r="J2285" s="94" t="s">
        <v>70</v>
      </c>
      <c r="K2285" s="50" t="s">
        <v>4328</v>
      </c>
      <c r="L2285" s="159" t="s">
        <v>2783</v>
      </c>
    </row>
    <row r="2286" spans="2:12" hidden="1" x14ac:dyDescent="0.3">
      <c r="B2286" s="7">
        <f t="shared" si="35"/>
        <v>2282</v>
      </c>
      <c r="C2286" s="99" t="s">
        <v>2649</v>
      </c>
      <c r="D2286" s="20" t="s">
        <v>498</v>
      </c>
      <c r="E2286" s="1812" t="s">
        <v>5450</v>
      </c>
      <c r="F2286" s="1820">
        <v>0</v>
      </c>
      <c r="G2286" s="98"/>
      <c r="H2286" s="119"/>
      <c r="I2286" s="94"/>
      <c r="J2286" s="94" t="s">
        <v>70</v>
      </c>
      <c r="K2286" s="50" t="s">
        <v>4329</v>
      </c>
      <c r="L2286" s="159" t="s">
        <v>2783</v>
      </c>
    </row>
    <row r="2287" spans="2:12" hidden="1" x14ac:dyDescent="0.3">
      <c r="B2287" s="7">
        <f t="shared" si="35"/>
        <v>2283</v>
      </c>
      <c r="C2287" s="99" t="s">
        <v>2652</v>
      </c>
      <c r="D2287" s="20" t="s">
        <v>641</v>
      </c>
      <c r="E2287" s="1812" t="s">
        <v>5450</v>
      </c>
      <c r="F2287" s="1820">
        <v>0</v>
      </c>
      <c r="G2287" s="98"/>
      <c r="H2287" s="119"/>
      <c r="I2287" s="94"/>
      <c r="J2287" s="94" t="s">
        <v>70</v>
      </c>
      <c r="K2287" s="1804"/>
      <c r="L2287" s="159" t="s">
        <v>2783</v>
      </c>
    </row>
    <row r="2288" spans="2:12" hidden="1" x14ac:dyDescent="0.3">
      <c r="B2288" s="7">
        <f t="shared" si="35"/>
        <v>2284</v>
      </c>
      <c r="C2288" s="99" t="s">
        <v>2776</v>
      </c>
      <c r="D2288" s="20" t="s">
        <v>1278</v>
      </c>
      <c r="E2288" s="1812">
        <v>42685</v>
      </c>
      <c r="F2288" s="1820">
        <v>84</v>
      </c>
      <c r="G2288" s="98"/>
      <c r="H2288" s="119"/>
      <c r="I2288" s="94"/>
      <c r="J2288" s="94" t="s">
        <v>70</v>
      </c>
      <c r="K2288" s="1804" t="s">
        <v>4330</v>
      </c>
      <c r="L2288" s="159" t="s">
        <v>2783</v>
      </c>
    </row>
    <row r="2289" spans="2:12" hidden="1" x14ac:dyDescent="0.3">
      <c r="B2289" s="7">
        <f t="shared" si="35"/>
        <v>2285</v>
      </c>
      <c r="C2289" s="113" t="s">
        <v>2656</v>
      </c>
      <c r="D2289" s="170" t="s">
        <v>486</v>
      </c>
      <c r="E2289" s="192">
        <v>38718</v>
      </c>
      <c r="F2289" s="1822">
        <v>110</v>
      </c>
      <c r="G2289" s="94"/>
      <c r="H2289" s="109"/>
      <c r="I2289" s="94"/>
      <c r="J2289" s="94" t="s">
        <v>70</v>
      </c>
      <c r="K2289" s="1804" t="s">
        <v>4331</v>
      </c>
      <c r="L2289" s="159" t="s">
        <v>2783</v>
      </c>
    </row>
    <row r="2290" spans="2:12" hidden="1" x14ac:dyDescent="0.3">
      <c r="B2290" s="7">
        <f t="shared" si="35"/>
        <v>2286</v>
      </c>
      <c r="C2290" s="99" t="s">
        <v>2801</v>
      </c>
      <c r="D2290" s="20" t="s">
        <v>1666</v>
      </c>
      <c r="E2290" s="1812">
        <v>43558</v>
      </c>
      <c r="F2290" s="1820">
        <v>60</v>
      </c>
      <c r="G2290" s="98"/>
      <c r="H2290" s="119"/>
      <c r="I2290" s="94"/>
      <c r="J2290" s="94" t="s">
        <v>70</v>
      </c>
      <c r="K2290" s="1804"/>
      <c r="L2290" s="159" t="s">
        <v>2783</v>
      </c>
    </row>
    <row r="2291" spans="2:12" hidden="1" x14ac:dyDescent="0.3">
      <c r="B2291" s="7">
        <f t="shared" si="35"/>
        <v>2287</v>
      </c>
      <c r="C2291" s="99" t="s">
        <v>2802</v>
      </c>
      <c r="D2291" s="20" t="s">
        <v>1666</v>
      </c>
      <c r="E2291" s="1812">
        <v>43558</v>
      </c>
      <c r="F2291" s="1820">
        <v>60</v>
      </c>
      <c r="G2291" s="98"/>
      <c r="H2291" s="119"/>
      <c r="I2291" s="94"/>
      <c r="J2291" s="94" t="s">
        <v>70</v>
      </c>
      <c r="K2291" s="1804" t="s">
        <v>2773</v>
      </c>
      <c r="L2291" s="159" t="s">
        <v>2783</v>
      </c>
    </row>
    <row r="2292" spans="2:12" hidden="1" x14ac:dyDescent="0.3">
      <c r="B2292" s="7">
        <f t="shared" si="35"/>
        <v>2288</v>
      </c>
      <c r="C2292" s="99" t="s">
        <v>2799</v>
      </c>
      <c r="D2292" s="20" t="s">
        <v>1278</v>
      </c>
      <c r="E2292" s="1812">
        <v>41380</v>
      </c>
      <c r="F2292" s="1820">
        <v>65.5</v>
      </c>
      <c r="G2292" s="98"/>
      <c r="H2292" s="119"/>
      <c r="I2292" s="94"/>
      <c r="J2292" s="94" t="s">
        <v>70</v>
      </c>
      <c r="K2292" s="50" t="s">
        <v>2148</v>
      </c>
      <c r="L2292" s="159" t="s">
        <v>2783</v>
      </c>
    </row>
    <row r="2293" spans="2:12" s="1597" customFormat="1" hidden="1" x14ac:dyDescent="0.3">
      <c r="B2293" s="7">
        <f t="shared" si="35"/>
        <v>2289</v>
      </c>
      <c r="C2293" s="1595" t="s">
        <v>78</v>
      </c>
      <c r="D2293" s="1618" t="s">
        <v>2787</v>
      </c>
      <c r="E2293" s="1599" t="s">
        <v>5450</v>
      </c>
      <c r="F2293" s="1658">
        <v>0</v>
      </c>
      <c r="G2293" s="1659"/>
      <c r="H2293" s="1607"/>
      <c r="I2293" s="1659"/>
      <c r="J2293" s="1659" t="s">
        <v>70</v>
      </c>
      <c r="K2293" s="1606" t="s">
        <v>2788</v>
      </c>
      <c r="L2293" s="1881" t="s">
        <v>2783</v>
      </c>
    </row>
    <row r="2294" spans="2:12" s="1597" customFormat="1" hidden="1" x14ac:dyDescent="0.3">
      <c r="B2294" s="7">
        <f t="shared" si="35"/>
        <v>2290</v>
      </c>
      <c r="C2294" s="1595" t="s">
        <v>78</v>
      </c>
      <c r="D2294" s="1618" t="s">
        <v>2787</v>
      </c>
      <c r="E2294" s="1599" t="s">
        <v>5450</v>
      </c>
      <c r="F2294" s="1658">
        <v>0</v>
      </c>
      <c r="G2294" s="1659"/>
      <c r="H2294" s="1607"/>
      <c r="I2294" s="1659"/>
      <c r="J2294" s="1659" t="s">
        <v>70</v>
      </c>
      <c r="K2294" s="1606" t="s">
        <v>2788</v>
      </c>
      <c r="L2294" s="1881" t="s">
        <v>2783</v>
      </c>
    </row>
    <row r="2295" spans="2:12" hidden="1" x14ac:dyDescent="0.3">
      <c r="B2295" s="7">
        <f t="shared" si="35"/>
        <v>2291</v>
      </c>
      <c r="C2295" s="99" t="s">
        <v>2789</v>
      </c>
      <c r="D2295" s="20" t="s">
        <v>1153</v>
      </c>
      <c r="E2295" s="1812" t="s">
        <v>5450</v>
      </c>
      <c r="F2295" s="1820">
        <v>0</v>
      </c>
      <c r="G2295" s="98"/>
      <c r="H2295" s="119"/>
      <c r="I2295" s="94"/>
      <c r="J2295" s="94" t="s">
        <v>70</v>
      </c>
      <c r="K2295" s="1804" t="s">
        <v>2464</v>
      </c>
      <c r="L2295" s="159" t="s">
        <v>2783</v>
      </c>
    </row>
    <row r="2296" spans="2:12" hidden="1" x14ac:dyDescent="0.3">
      <c r="B2296" s="7">
        <f t="shared" si="35"/>
        <v>2292</v>
      </c>
      <c r="C2296" s="99" t="s">
        <v>2790</v>
      </c>
      <c r="D2296" s="20" t="s">
        <v>30</v>
      </c>
      <c r="E2296" s="1812">
        <v>42306</v>
      </c>
      <c r="F2296" s="1820">
        <v>80</v>
      </c>
      <c r="G2296" s="98"/>
      <c r="H2296" s="119"/>
      <c r="I2296" s="94"/>
      <c r="J2296" s="94" t="s">
        <v>70</v>
      </c>
      <c r="K2296" s="1804" t="s">
        <v>2788</v>
      </c>
      <c r="L2296" s="159" t="s">
        <v>2783</v>
      </c>
    </row>
    <row r="2297" spans="2:12" ht="24" hidden="1" x14ac:dyDescent="0.3">
      <c r="B2297" s="7">
        <f t="shared" si="35"/>
        <v>2293</v>
      </c>
      <c r="C2297" s="114" t="s">
        <v>679</v>
      </c>
      <c r="D2297" s="170" t="s">
        <v>79</v>
      </c>
      <c r="E2297" s="1803">
        <v>39184</v>
      </c>
      <c r="F2297" s="1822">
        <v>998</v>
      </c>
      <c r="G2297" s="1804" t="s">
        <v>2629</v>
      </c>
      <c r="H2297" s="60"/>
      <c r="I2297" s="130" t="s">
        <v>2630</v>
      </c>
      <c r="J2297" s="94" t="s">
        <v>70</v>
      </c>
      <c r="K2297" s="50"/>
      <c r="L2297" s="159" t="s">
        <v>2783</v>
      </c>
    </row>
    <row r="2298" spans="2:12" hidden="1" x14ac:dyDescent="0.3">
      <c r="B2298" s="7">
        <f t="shared" si="35"/>
        <v>2294</v>
      </c>
      <c r="C2298" s="114" t="s">
        <v>2631</v>
      </c>
      <c r="D2298" s="170" t="s">
        <v>82</v>
      </c>
      <c r="E2298" s="1803">
        <v>42563</v>
      </c>
      <c r="F2298" s="1822">
        <v>530</v>
      </c>
      <c r="G2298" s="1804" t="s">
        <v>1309</v>
      </c>
      <c r="H2298" s="60" t="s">
        <v>1924</v>
      </c>
      <c r="I2298" s="94"/>
      <c r="J2298" s="94" t="s">
        <v>70</v>
      </c>
      <c r="K2298" s="50"/>
      <c r="L2298" s="159" t="s">
        <v>2783</v>
      </c>
    </row>
    <row r="2299" spans="2:12" hidden="1" x14ac:dyDescent="0.3">
      <c r="B2299" s="7">
        <f t="shared" si="35"/>
        <v>2295</v>
      </c>
      <c r="C2299" s="114" t="s">
        <v>1312</v>
      </c>
      <c r="D2299" s="170" t="s">
        <v>79</v>
      </c>
      <c r="E2299" s="1803">
        <v>40618</v>
      </c>
      <c r="F2299" s="1822">
        <v>650</v>
      </c>
      <c r="G2299" s="1804" t="s">
        <v>1027</v>
      </c>
      <c r="H2299" s="94"/>
      <c r="I2299" s="94"/>
      <c r="J2299" s="94" t="s">
        <v>70</v>
      </c>
      <c r="K2299" s="50" t="s">
        <v>2634</v>
      </c>
      <c r="L2299" s="159" t="s">
        <v>2783</v>
      </c>
    </row>
    <row r="2300" spans="2:12" hidden="1" x14ac:dyDescent="0.3">
      <c r="B2300" s="7">
        <f t="shared" si="35"/>
        <v>2296</v>
      </c>
      <c r="C2300" s="114" t="s">
        <v>2633</v>
      </c>
      <c r="D2300" s="170" t="s">
        <v>82</v>
      </c>
      <c r="E2300" s="1803">
        <v>42563</v>
      </c>
      <c r="F2300" s="1822">
        <v>530</v>
      </c>
      <c r="G2300" s="1804" t="s">
        <v>1309</v>
      </c>
      <c r="H2300" s="60" t="s">
        <v>1924</v>
      </c>
      <c r="I2300" s="94"/>
      <c r="J2300" s="94" t="s">
        <v>70</v>
      </c>
      <c r="K2300" s="50" t="s">
        <v>2634</v>
      </c>
      <c r="L2300" s="159" t="s">
        <v>2783</v>
      </c>
    </row>
    <row r="2301" spans="2:12" hidden="1" x14ac:dyDescent="0.3">
      <c r="B2301" s="7">
        <f t="shared" si="35"/>
        <v>2297</v>
      </c>
      <c r="C2301" s="114" t="s">
        <v>2646</v>
      </c>
      <c r="D2301" s="170" t="s">
        <v>38</v>
      </c>
      <c r="E2301" s="1803">
        <v>42293</v>
      </c>
      <c r="F2301" s="1822">
        <v>375</v>
      </c>
      <c r="G2301" s="1804" t="s">
        <v>1139</v>
      </c>
      <c r="H2301" s="94" t="s">
        <v>1034</v>
      </c>
      <c r="I2301" s="94"/>
      <c r="J2301" s="94" t="s">
        <v>70</v>
      </c>
      <c r="K2301" s="50"/>
      <c r="L2301" s="159" t="s">
        <v>2783</v>
      </c>
    </row>
    <row r="2302" spans="2:12" hidden="1" x14ac:dyDescent="0.3">
      <c r="B2302" s="7">
        <f t="shared" si="35"/>
        <v>2298</v>
      </c>
      <c r="C2302" s="114" t="s">
        <v>2782</v>
      </c>
      <c r="D2302" s="170" t="s">
        <v>82</v>
      </c>
      <c r="E2302" s="1803">
        <v>42563</v>
      </c>
      <c r="F2302" s="1822">
        <v>530</v>
      </c>
      <c r="G2302" s="1804" t="s">
        <v>1309</v>
      </c>
      <c r="H2302" s="60" t="s">
        <v>1924</v>
      </c>
      <c r="I2302" s="94"/>
      <c r="J2302" s="94" t="s">
        <v>70</v>
      </c>
      <c r="K2302" s="50" t="s">
        <v>2639</v>
      </c>
      <c r="L2302" s="159" t="s">
        <v>2783</v>
      </c>
    </row>
    <row r="2303" spans="2:12" ht="24" hidden="1" x14ac:dyDescent="0.3">
      <c r="B2303" s="7">
        <f t="shared" si="35"/>
        <v>2299</v>
      </c>
      <c r="C2303" s="114" t="s">
        <v>2774</v>
      </c>
      <c r="D2303" s="170" t="s">
        <v>79</v>
      </c>
      <c r="E2303" s="1803">
        <v>42320</v>
      </c>
      <c r="F2303" s="1822">
        <v>725</v>
      </c>
      <c r="G2303" s="1804" t="s">
        <v>1027</v>
      </c>
      <c r="H2303" s="94"/>
      <c r="I2303" s="94" t="s">
        <v>2775</v>
      </c>
      <c r="J2303" s="94" t="s">
        <v>70</v>
      </c>
      <c r="K2303" s="50" t="s">
        <v>2794</v>
      </c>
      <c r="L2303" s="159" t="s">
        <v>2783</v>
      </c>
    </row>
    <row r="2304" spans="2:12" hidden="1" x14ac:dyDescent="0.3">
      <c r="B2304" s="7">
        <f t="shared" si="35"/>
        <v>2300</v>
      </c>
      <c r="C2304" s="114" t="s">
        <v>2637</v>
      </c>
      <c r="D2304" s="170" t="s">
        <v>55</v>
      </c>
      <c r="E2304" s="1803">
        <v>42788</v>
      </c>
      <c r="F2304" s="1822">
        <v>40.020000000000003</v>
      </c>
      <c r="G2304" s="1804" t="s">
        <v>1144</v>
      </c>
      <c r="H2304" s="94"/>
      <c r="I2304" s="94"/>
      <c r="J2304" s="94" t="s">
        <v>70</v>
      </c>
      <c r="K2304" s="50"/>
      <c r="L2304" s="159" t="s">
        <v>2783</v>
      </c>
    </row>
    <row r="2305" spans="2:12" hidden="1" x14ac:dyDescent="0.3">
      <c r="B2305" s="7">
        <f t="shared" si="35"/>
        <v>2301</v>
      </c>
      <c r="C2305" s="114" t="s">
        <v>2638</v>
      </c>
      <c r="D2305" s="170" t="s">
        <v>55</v>
      </c>
      <c r="E2305" s="517">
        <v>42832</v>
      </c>
      <c r="F2305" s="1826">
        <v>40</v>
      </c>
      <c r="G2305" s="1804" t="s">
        <v>1144</v>
      </c>
      <c r="H2305" s="94"/>
      <c r="I2305" s="94"/>
      <c r="J2305" s="94" t="s">
        <v>70</v>
      </c>
      <c r="K2305" s="50"/>
      <c r="L2305" s="159" t="s">
        <v>2783</v>
      </c>
    </row>
    <row r="2306" spans="2:12" hidden="1" x14ac:dyDescent="0.3">
      <c r="B2306" s="7">
        <f t="shared" si="35"/>
        <v>2302</v>
      </c>
      <c r="C2306" s="114" t="s">
        <v>2803</v>
      </c>
      <c r="D2306" s="170" t="s">
        <v>127</v>
      </c>
      <c r="E2306" s="517">
        <v>42563</v>
      </c>
      <c r="F2306" s="1826">
        <v>650</v>
      </c>
      <c r="G2306" s="1804" t="s">
        <v>1826</v>
      </c>
      <c r="H2306" s="94"/>
      <c r="I2306" s="94" t="s">
        <v>2653</v>
      </c>
      <c r="J2306" s="94" t="s">
        <v>70</v>
      </c>
      <c r="K2306" s="50" t="s">
        <v>1293</v>
      </c>
      <c r="L2306" s="159" t="s">
        <v>2783</v>
      </c>
    </row>
    <row r="2307" spans="2:12" hidden="1" x14ac:dyDescent="0.3">
      <c r="B2307" s="7">
        <f t="shared" si="35"/>
        <v>2303</v>
      </c>
      <c r="C2307" s="99" t="s">
        <v>2804</v>
      </c>
      <c r="D2307" s="20" t="s">
        <v>79</v>
      </c>
      <c r="E2307" s="2016">
        <v>43558</v>
      </c>
      <c r="F2307" s="2005">
        <v>748</v>
      </c>
      <c r="G2307" s="98" t="s">
        <v>1027</v>
      </c>
      <c r="H2307" s="119"/>
      <c r="I2307" s="94" t="s">
        <v>2772</v>
      </c>
      <c r="J2307" s="94" t="s">
        <v>70</v>
      </c>
      <c r="K2307" s="1804" t="s">
        <v>2773</v>
      </c>
      <c r="L2307" s="159" t="s">
        <v>2783</v>
      </c>
    </row>
    <row r="2308" spans="2:12" hidden="1" x14ac:dyDescent="0.3">
      <c r="B2308" s="7">
        <f t="shared" si="35"/>
        <v>2304</v>
      </c>
      <c r="C2308" s="99" t="s">
        <v>2804</v>
      </c>
      <c r="D2308" s="20" t="s">
        <v>82</v>
      </c>
      <c r="E2308" s="2017"/>
      <c r="F2308" s="2006"/>
      <c r="G2308" s="98" t="s">
        <v>1542</v>
      </c>
      <c r="H2308" s="119"/>
      <c r="I2308" s="94"/>
      <c r="J2308" s="94" t="s">
        <v>70</v>
      </c>
      <c r="K2308" s="1804" t="s">
        <v>2773</v>
      </c>
      <c r="L2308" s="159" t="s">
        <v>2783</v>
      </c>
    </row>
    <row r="2309" spans="2:12" hidden="1" x14ac:dyDescent="0.3">
      <c r="B2309" s="7">
        <f t="shared" si="35"/>
        <v>2305</v>
      </c>
      <c r="C2309" s="99" t="s">
        <v>2805</v>
      </c>
      <c r="D2309" s="20" t="s">
        <v>55</v>
      </c>
      <c r="E2309" s="1812">
        <v>43558</v>
      </c>
      <c r="F2309" s="1820">
        <v>40</v>
      </c>
      <c r="G2309" s="98" t="s">
        <v>1238</v>
      </c>
      <c r="H2309" s="119"/>
      <c r="I2309" s="94"/>
      <c r="J2309" s="94" t="s">
        <v>70</v>
      </c>
      <c r="K2309" s="1804" t="s">
        <v>2773</v>
      </c>
      <c r="L2309" s="159" t="s">
        <v>2783</v>
      </c>
    </row>
    <row r="2310" spans="2:12" hidden="1" x14ac:dyDescent="0.3">
      <c r="B2310" s="7">
        <f t="shared" si="35"/>
        <v>2306</v>
      </c>
      <c r="C2310" s="114" t="s">
        <v>2797</v>
      </c>
      <c r="D2310" s="170" t="s">
        <v>55</v>
      </c>
      <c r="E2310" s="517">
        <v>42082</v>
      </c>
      <c r="F2310" s="1826">
        <v>75</v>
      </c>
      <c r="G2310" s="1804" t="s">
        <v>1144</v>
      </c>
      <c r="H2310" s="94"/>
      <c r="I2310" s="94"/>
      <c r="J2310" s="94" t="s">
        <v>70</v>
      </c>
      <c r="K2310" s="50" t="s">
        <v>4330</v>
      </c>
      <c r="L2310" s="159" t="s">
        <v>2783</v>
      </c>
    </row>
    <row r="2311" spans="2:12" hidden="1" x14ac:dyDescent="0.3">
      <c r="B2311" s="7">
        <f t="shared" ref="B2311:B2374" si="36">B2310+1</f>
        <v>2307</v>
      </c>
      <c r="C2311" s="114" t="s">
        <v>2806</v>
      </c>
      <c r="D2311" s="170" t="s">
        <v>55</v>
      </c>
      <c r="E2311" s="1812">
        <v>43558</v>
      </c>
      <c r="F2311" s="1820">
        <v>40</v>
      </c>
      <c r="G2311" s="98" t="s">
        <v>1238</v>
      </c>
      <c r="H2311" s="94"/>
      <c r="I2311" s="94"/>
      <c r="J2311" s="94" t="s">
        <v>70</v>
      </c>
      <c r="K2311" s="50" t="s">
        <v>1950</v>
      </c>
      <c r="L2311" s="159" t="s">
        <v>2783</v>
      </c>
    </row>
    <row r="2312" spans="2:12" hidden="1" x14ac:dyDescent="0.3">
      <c r="B2312" s="7">
        <f t="shared" si="36"/>
        <v>2308</v>
      </c>
      <c r="C2312" s="114" t="s">
        <v>2903</v>
      </c>
      <c r="D2312" s="170" t="s">
        <v>121</v>
      </c>
      <c r="E2312" s="1803">
        <v>43754</v>
      </c>
      <c r="F2312" s="1822">
        <v>650</v>
      </c>
      <c r="G2312" s="1804" t="s">
        <v>1306</v>
      </c>
      <c r="H2312" s="94" t="s">
        <v>2651</v>
      </c>
      <c r="I2312" s="94" t="s">
        <v>2904</v>
      </c>
      <c r="J2312" s="94" t="s">
        <v>70</v>
      </c>
      <c r="K2312" s="50"/>
      <c r="L2312" s="159" t="s">
        <v>2783</v>
      </c>
    </row>
    <row r="2313" spans="2:12" ht="24" hidden="1" x14ac:dyDescent="0.3">
      <c r="B2313" s="7">
        <f t="shared" si="36"/>
        <v>2309</v>
      </c>
      <c r="C2313" s="114" t="s">
        <v>5515</v>
      </c>
      <c r="D2313" s="170" t="s">
        <v>4402</v>
      </c>
      <c r="E2313" s="1803">
        <v>44746</v>
      </c>
      <c r="F2313" s="1822">
        <v>980</v>
      </c>
      <c r="G2313" s="1804" t="s">
        <v>889</v>
      </c>
      <c r="H2313" s="94" t="s">
        <v>5516</v>
      </c>
      <c r="I2313" s="94" t="str">
        <f>UPPER("5cd1516hpr")</f>
        <v>5CD1516HPR</v>
      </c>
      <c r="J2313" s="94" t="s">
        <v>70</v>
      </c>
      <c r="K2313" s="50" t="s">
        <v>5517</v>
      </c>
      <c r="L2313" s="159" t="s">
        <v>2783</v>
      </c>
    </row>
    <row r="2314" spans="2:12" hidden="1" x14ac:dyDescent="0.3">
      <c r="B2314" s="7">
        <f t="shared" si="36"/>
        <v>2310</v>
      </c>
      <c r="C2314" s="114" t="s">
        <v>2795</v>
      </c>
      <c r="D2314" s="170" t="s">
        <v>5451</v>
      </c>
      <c r="E2314" s="1803">
        <v>42573</v>
      </c>
      <c r="F2314" s="1822">
        <v>169</v>
      </c>
      <c r="G2314" s="1804" t="s">
        <v>2796</v>
      </c>
      <c r="H2314" s="94"/>
      <c r="I2314" s="94" t="s">
        <v>4335</v>
      </c>
      <c r="J2314" s="94" t="s">
        <v>70</v>
      </c>
      <c r="K2314" s="50"/>
      <c r="L2314" s="159" t="s">
        <v>2783</v>
      </c>
    </row>
    <row r="2315" spans="2:12" ht="24" hidden="1" x14ac:dyDescent="0.3">
      <c r="B2315" s="7">
        <f t="shared" si="36"/>
        <v>2311</v>
      </c>
      <c r="C2315" s="114" t="s">
        <v>2632</v>
      </c>
      <c r="D2315" s="170" t="s">
        <v>932</v>
      </c>
      <c r="E2315" s="1803">
        <v>41228</v>
      </c>
      <c r="F2315" s="1807">
        <v>1229.2</v>
      </c>
      <c r="G2315" s="50" t="s">
        <v>1377</v>
      </c>
      <c r="H2315" s="94"/>
      <c r="I2315" s="94"/>
      <c r="J2315" s="94" t="s">
        <v>70</v>
      </c>
      <c r="K2315" s="50"/>
      <c r="L2315" s="159" t="s">
        <v>2783</v>
      </c>
    </row>
    <row r="2316" spans="2:12" hidden="1" x14ac:dyDescent="0.3">
      <c r="B2316" s="7">
        <f t="shared" si="36"/>
        <v>2312</v>
      </c>
      <c r="C2316" s="114" t="s">
        <v>2647</v>
      </c>
      <c r="D2316" s="170" t="s">
        <v>932</v>
      </c>
      <c r="E2316" s="1812" t="s">
        <v>5450</v>
      </c>
      <c r="F2316" s="1820">
        <v>0</v>
      </c>
      <c r="G2316" s="1804" t="s">
        <v>961</v>
      </c>
      <c r="H2316" s="94"/>
      <c r="I2316" s="94"/>
      <c r="J2316" s="94" t="s">
        <v>70</v>
      </c>
      <c r="K2316" s="50" t="s">
        <v>5452</v>
      </c>
      <c r="L2316" s="159" t="s">
        <v>2783</v>
      </c>
    </row>
    <row r="2317" spans="2:12" hidden="1" x14ac:dyDescent="0.3">
      <c r="B2317" s="7">
        <f t="shared" si="36"/>
        <v>2313</v>
      </c>
      <c r="C2317" s="114" t="s">
        <v>2655</v>
      </c>
      <c r="D2317" s="170" t="s">
        <v>1414</v>
      </c>
      <c r="E2317" s="1803">
        <v>38718</v>
      </c>
      <c r="F2317" s="1807">
        <v>30</v>
      </c>
      <c r="G2317" s="50"/>
      <c r="H2317" s="94"/>
      <c r="I2317" s="94"/>
      <c r="J2317" s="94" t="s">
        <v>70</v>
      </c>
      <c r="K2317" s="50"/>
      <c r="L2317" s="159" t="s">
        <v>2783</v>
      </c>
    </row>
    <row r="2318" spans="2:12" s="1597" customFormat="1" hidden="1" x14ac:dyDescent="0.3">
      <c r="B2318" s="7">
        <f t="shared" si="36"/>
        <v>2314</v>
      </c>
      <c r="C2318" s="1700" t="s">
        <v>78</v>
      </c>
      <c r="D2318" s="1618" t="s">
        <v>1617</v>
      </c>
      <c r="E2318" s="1599" t="s">
        <v>5450</v>
      </c>
      <c r="F2318" s="1658">
        <v>0</v>
      </c>
      <c r="G2318" s="1606" t="s">
        <v>2784</v>
      </c>
      <c r="H2318" s="1659"/>
      <c r="I2318" s="1659"/>
      <c r="J2318" s="1659" t="s">
        <v>70</v>
      </c>
      <c r="K2318" s="1601"/>
      <c r="L2318" s="1881" t="s">
        <v>2783</v>
      </c>
    </row>
    <row r="2319" spans="2:12" s="1597" customFormat="1" hidden="1" x14ac:dyDescent="0.3">
      <c r="B2319" s="7">
        <f t="shared" si="36"/>
        <v>2315</v>
      </c>
      <c r="C2319" s="1700" t="s">
        <v>78</v>
      </c>
      <c r="D2319" s="1618" t="s">
        <v>1617</v>
      </c>
      <c r="E2319" s="1599" t="s">
        <v>5450</v>
      </c>
      <c r="F2319" s="1658">
        <v>0</v>
      </c>
      <c r="G2319" s="1606" t="s">
        <v>2784</v>
      </c>
      <c r="H2319" s="1659"/>
      <c r="I2319" s="1659"/>
      <c r="J2319" s="1659" t="s">
        <v>70</v>
      </c>
      <c r="K2319" s="1601"/>
      <c r="L2319" s="1881" t="s">
        <v>2783</v>
      </c>
    </row>
    <row r="2320" spans="2:12" hidden="1" x14ac:dyDescent="0.3">
      <c r="B2320" s="7">
        <f t="shared" si="36"/>
        <v>2316</v>
      </c>
      <c r="C2320" s="94" t="s">
        <v>2657</v>
      </c>
      <c r="D2320" s="19" t="s">
        <v>498</v>
      </c>
      <c r="E2320" s="275">
        <v>43726</v>
      </c>
      <c r="F2320" s="221">
        <v>107.75</v>
      </c>
      <c r="G2320" s="94"/>
      <c r="H2320" s="94"/>
      <c r="I2320" s="94"/>
      <c r="J2320" s="94"/>
      <c r="K2320" s="94" t="s">
        <v>2531</v>
      </c>
      <c r="L2320" s="159" t="s">
        <v>2783</v>
      </c>
    </row>
    <row r="2321" spans="2:12" hidden="1" x14ac:dyDescent="0.3">
      <c r="B2321" s="7">
        <f t="shared" si="36"/>
        <v>2317</v>
      </c>
      <c r="C2321" s="94" t="s">
        <v>2364</v>
      </c>
      <c r="D2321" s="19" t="s">
        <v>498</v>
      </c>
      <c r="E2321" s="275">
        <v>38718</v>
      </c>
      <c r="F2321" s="221">
        <v>45</v>
      </c>
      <c r="G2321" s="94"/>
      <c r="H2321" s="94"/>
      <c r="I2321" s="94"/>
      <c r="J2321" s="94"/>
      <c r="K2321" s="94" t="s">
        <v>2502</v>
      </c>
      <c r="L2321" s="159" t="s">
        <v>2783</v>
      </c>
    </row>
    <row r="2322" spans="2:12" hidden="1" x14ac:dyDescent="0.3">
      <c r="B2322" s="7">
        <f t="shared" si="36"/>
        <v>2318</v>
      </c>
      <c r="C2322" s="94" t="s">
        <v>2422</v>
      </c>
      <c r="D2322" s="19" t="s">
        <v>498</v>
      </c>
      <c r="E2322" s="275">
        <v>38718</v>
      </c>
      <c r="F2322" s="221">
        <v>45</v>
      </c>
      <c r="G2322" s="94"/>
      <c r="H2322" s="94"/>
      <c r="I2322" s="94"/>
      <c r="J2322" s="94"/>
      <c r="K2322" s="94" t="s">
        <v>2659</v>
      </c>
      <c r="L2322" s="159" t="s">
        <v>2783</v>
      </c>
    </row>
    <row r="2323" spans="2:12" hidden="1" x14ac:dyDescent="0.3">
      <c r="B2323" s="7">
        <f t="shared" si="36"/>
        <v>2319</v>
      </c>
      <c r="C2323" s="94" t="s">
        <v>2658</v>
      </c>
      <c r="D2323" s="19" t="s">
        <v>498</v>
      </c>
      <c r="E2323" s="275">
        <v>40843</v>
      </c>
      <c r="F2323" s="221">
        <v>93</v>
      </c>
      <c r="G2323" s="94"/>
      <c r="H2323" s="94"/>
      <c r="I2323" s="94"/>
      <c r="J2323" s="94"/>
      <c r="K2323" s="94" t="s">
        <v>2660</v>
      </c>
      <c r="L2323" s="159" t="s">
        <v>2783</v>
      </c>
    </row>
    <row r="2324" spans="2:12" hidden="1" x14ac:dyDescent="0.3">
      <c r="B2324" s="7">
        <f t="shared" si="36"/>
        <v>2320</v>
      </c>
      <c r="C2324" s="94" t="s">
        <v>2661</v>
      </c>
      <c r="D2324" s="19" t="s">
        <v>498</v>
      </c>
      <c r="E2324" s="275">
        <v>42167</v>
      </c>
      <c r="F2324" s="221">
        <v>100</v>
      </c>
      <c r="G2324" s="94"/>
      <c r="H2324" s="94"/>
      <c r="I2324" s="94"/>
      <c r="J2324" s="94"/>
      <c r="K2324" s="94" t="s">
        <v>2663</v>
      </c>
      <c r="L2324" s="159" t="s">
        <v>2783</v>
      </c>
    </row>
    <row r="2325" spans="2:12" hidden="1" x14ac:dyDescent="0.3">
      <c r="B2325" s="7">
        <f t="shared" si="36"/>
        <v>2321</v>
      </c>
      <c r="C2325" s="94" t="s">
        <v>2664</v>
      </c>
      <c r="D2325" s="19" t="s">
        <v>498</v>
      </c>
      <c r="E2325" s="275">
        <v>42167</v>
      </c>
      <c r="F2325" s="221">
        <v>50.45</v>
      </c>
      <c r="G2325" s="94"/>
      <c r="H2325" s="94"/>
      <c r="I2325" s="94"/>
      <c r="J2325" s="94"/>
      <c r="K2325" s="94" t="s">
        <v>2662</v>
      </c>
      <c r="L2325" s="159" t="s">
        <v>2783</v>
      </c>
    </row>
    <row r="2326" spans="2:12" hidden="1" x14ac:dyDescent="0.3">
      <c r="B2326" s="7">
        <f t="shared" si="36"/>
        <v>2322</v>
      </c>
      <c r="C2326" s="94" t="s">
        <v>2665</v>
      </c>
      <c r="D2326" s="19" t="s">
        <v>2666</v>
      </c>
      <c r="E2326" s="275">
        <v>42167</v>
      </c>
      <c r="F2326" s="221">
        <v>45</v>
      </c>
      <c r="G2326" s="94"/>
      <c r="H2326" s="94"/>
      <c r="I2326" s="94"/>
      <c r="J2326" s="94"/>
      <c r="K2326" s="94" t="s">
        <v>2662</v>
      </c>
      <c r="L2326" s="159" t="s">
        <v>2783</v>
      </c>
    </row>
    <row r="2327" spans="2:12" hidden="1" x14ac:dyDescent="0.3">
      <c r="B2327" s="7">
        <f t="shared" si="36"/>
        <v>2323</v>
      </c>
      <c r="C2327" s="94" t="s">
        <v>2667</v>
      </c>
      <c r="D2327" s="19" t="s">
        <v>2666</v>
      </c>
      <c r="E2327" s="275">
        <v>42167</v>
      </c>
      <c r="F2327" s="221">
        <v>45</v>
      </c>
      <c r="G2327" s="94"/>
      <c r="H2327" s="94"/>
      <c r="I2327" s="94"/>
      <c r="J2327" s="94"/>
      <c r="K2327" s="94" t="s">
        <v>2668</v>
      </c>
      <c r="L2327" s="159" t="s">
        <v>2783</v>
      </c>
    </row>
    <row r="2328" spans="2:12" hidden="1" x14ac:dyDescent="0.3">
      <c r="B2328" s="7">
        <f t="shared" si="36"/>
        <v>2324</v>
      </c>
      <c r="C2328" s="94" t="s">
        <v>2669</v>
      </c>
      <c r="D2328" s="19" t="s">
        <v>1305</v>
      </c>
      <c r="E2328" s="275">
        <v>40373</v>
      </c>
      <c r="F2328" s="1820">
        <v>0</v>
      </c>
      <c r="G2328" s="94"/>
      <c r="H2328" s="94"/>
      <c r="I2328" s="94"/>
      <c r="J2328" s="94"/>
      <c r="K2328" s="94" t="s">
        <v>2320</v>
      </c>
      <c r="L2328" s="159" t="s">
        <v>2783</v>
      </c>
    </row>
    <row r="2329" spans="2:12" hidden="1" x14ac:dyDescent="0.3">
      <c r="B2329" s="7">
        <f t="shared" si="36"/>
        <v>2325</v>
      </c>
      <c r="C2329" s="94" t="s">
        <v>2771</v>
      </c>
      <c r="D2329" s="19" t="s">
        <v>38</v>
      </c>
      <c r="E2329" s="275">
        <v>42304</v>
      </c>
      <c r="F2329" s="221">
        <v>165</v>
      </c>
      <c r="G2329" s="94" t="s">
        <v>2779</v>
      </c>
      <c r="H2329" s="94">
        <v>2070</v>
      </c>
      <c r="I2329" s="94"/>
      <c r="J2329" s="94"/>
      <c r="K2329" s="94" t="s">
        <v>2320</v>
      </c>
      <c r="L2329" s="159" t="s">
        <v>2783</v>
      </c>
    </row>
    <row r="2330" spans="2:12" s="1597" customFormat="1" hidden="1" x14ac:dyDescent="0.3">
      <c r="B2330" s="7">
        <f t="shared" si="36"/>
        <v>2326</v>
      </c>
      <c r="C2330" s="1659" t="s">
        <v>78</v>
      </c>
      <c r="D2330" s="1677" t="s">
        <v>1305</v>
      </c>
      <c r="E2330" s="1599" t="s">
        <v>5450</v>
      </c>
      <c r="F2330" s="1658">
        <v>0</v>
      </c>
      <c r="G2330" s="1659" t="s">
        <v>2777</v>
      </c>
      <c r="H2330" s="1659"/>
      <c r="I2330" s="1659"/>
      <c r="J2330" s="1659"/>
      <c r="K2330" s="1659" t="s">
        <v>2778</v>
      </c>
      <c r="L2330" s="1881" t="s">
        <v>2783</v>
      </c>
    </row>
    <row r="2331" spans="2:12" hidden="1" x14ac:dyDescent="0.3">
      <c r="B2331" s="7">
        <f t="shared" si="36"/>
        <v>2327</v>
      </c>
      <c r="C2331" s="109" t="s">
        <v>2147</v>
      </c>
      <c r="D2331" s="38" t="s">
        <v>65</v>
      </c>
      <c r="E2331" s="1803">
        <v>42685</v>
      </c>
      <c r="F2331" s="1807">
        <v>84</v>
      </c>
      <c r="G2331" s="50"/>
      <c r="H2331" s="60"/>
      <c r="I2331" s="276"/>
      <c r="J2331" s="94"/>
      <c r="K2331" s="130" t="s">
        <v>2531</v>
      </c>
      <c r="L2331" s="159" t="s">
        <v>2783</v>
      </c>
    </row>
    <row r="2332" spans="2:12" hidden="1" x14ac:dyDescent="0.3">
      <c r="B2332" s="7">
        <f t="shared" si="36"/>
        <v>2328</v>
      </c>
      <c r="C2332" s="109" t="s">
        <v>2785</v>
      </c>
      <c r="D2332" s="38" t="s">
        <v>2786</v>
      </c>
      <c r="E2332" s="1803">
        <v>40766</v>
      </c>
      <c r="F2332" s="1807">
        <v>586.76</v>
      </c>
      <c r="G2332" s="50"/>
      <c r="H2332" s="60"/>
      <c r="I2332" s="276"/>
      <c r="J2332" s="94"/>
      <c r="K2332" s="130" t="s">
        <v>2320</v>
      </c>
      <c r="L2332" s="159" t="s">
        <v>2783</v>
      </c>
    </row>
    <row r="2333" spans="2:12" hidden="1" x14ac:dyDescent="0.3">
      <c r="B2333" s="7">
        <f t="shared" si="36"/>
        <v>2329</v>
      </c>
      <c r="C2333" s="113" t="s">
        <v>2791</v>
      </c>
      <c r="D2333" s="170" t="s">
        <v>641</v>
      </c>
      <c r="E2333" s="215" t="s">
        <v>244</v>
      </c>
      <c r="F2333" s="375">
        <v>125</v>
      </c>
      <c r="G2333" s="375"/>
      <c r="H2333" s="60"/>
      <c r="I2333" s="276"/>
      <c r="J2333" s="94"/>
      <c r="K2333" s="130" t="s">
        <v>2662</v>
      </c>
      <c r="L2333" s="159" t="s">
        <v>2783</v>
      </c>
    </row>
    <row r="2334" spans="2:12" ht="24" hidden="1" x14ac:dyDescent="0.3">
      <c r="B2334" s="7">
        <f t="shared" si="36"/>
        <v>2330</v>
      </c>
      <c r="C2334" s="113" t="s">
        <v>2792</v>
      </c>
      <c r="D2334" s="170" t="s">
        <v>79</v>
      </c>
      <c r="E2334" s="215">
        <v>40886</v>
      </c>
      <c r="F2334" s="375">
        <v>750</v>
      </c>
      <c r="G2334" s="375"/>
      <c r="H2334" s="60"/>
      <c r="I2334" s="276"/>
      <c r="J2334" s="94"/>
      <c r="K2334" s="130" t="s">
        <v>2793</v>
      </c>
      <c r="L2334" s="159" t="s">
        <v>2783</v>
      </c>
    </row>
    <row r="2335" spans="2:12" hidden="1" x14ac:dyDescent="0.3">
      <c r="B2335" s="7">
        <f t="shared" si="36"/>
        <v>2331</v>
      </c>
      <c r="C2335" s="94" t="s">
        <v>2800</v>
      </c>
      <c r="D2335" s="218" t="s">
        <v>3118</v>
      </c>
      <c r="E2335" s="275">
        <v>43206</v>
      </c>
      <c r="F2335" s="221">
        <v>160</v>
      </c>
      <c r="G2335" s="94"/>
      <c r="H2335" s="276"/>
      <c r="I2335" s="94"/>
      <c r="J2335" s="94"/>
      <c r="K2335" s="94" t="s">
        <v>5181</v>
      </c>
      <c r="L2335" s="159" t="s">
        <v>2783</v>
      </c>
    </row>
    <row r="2336" spans="2:12" hidden="1" x14ac:dyDescent="0.3">
      <c r="B2336" s="7">
        <f t="shared" si="36"/>
        <v>2332</v>
      </c>
      <c r="C2336" s="114" t="s">
        <v>2635</v>
      </c>
      <c r="D2336" s="170" t="s">
        <v>38</v>
      </c>
      <c r="E2336" s="1803">
        <v>41614</v>
      </c>
      <c r="F2336" s="1822">
        <v>230</v>
      </c>
      <c r="G2336" s="94" t="s">
        <v>1139</v>
      </c>
      <c r="H2336" s="94" t="s">
        <v>1771</v>
      </c>
      <c r="I2336" s="94" t="s">
        <v>2636</v>
      </c>
      <c r="J2336" s="94" t="s">
        <v>70</v>
      </c>
      <c r="K2336" s="50" t="s">
        <v>2993</v>
      </c>
      <c r="L2336" s="159" t="s">
        <v>2783</v>
      </c>
    </row>
    <row r="2337" spans="2:12" hidden="1" x14ac:dyDescent="0.3">
      <c r="B2337" s="7">
        <f t="shared" si="36"/>
        <v>2333</v>
      </c>
      <c r="C2337" s="99" t="s">
        <v>2798</v>
      </c>
      <c r="D2337" s="20" t="s">
        <v>65</v>
      </c>
      <c r="E2337" s="1812">
        <v>41614</v>
      </c>
      <c r="F2337" s="1820">
        <v>80</v>
      </c>
      <c r="G2337" s="98"/>
      <c r="H2337" s="119"/>
      <c r="I2337" s="94"/>
      <c r="J2337" s="94" t="s">
        <v>70</v>
      </c>
      <c r="K2337" s="50" t="s">
        <v>4332</v>
      </c>
      <c r="L2337" s="159" t="s">
        <v>2783</v>
      </c>
    </row>
    <row r="2338" spans="2:12" s="1597" customFormat="1" ht="24" hidden="1" x14ac:dyDescent="0.3">
      <c r="B2338" s="7">
        <f t="shared" si="36"/>
        <v>2334</v>
      </c>
      <c r="C2338" s="1700" t="s">
        <v>78</v>
      </c>
      <c r="D2338" s="1618" t="s">
        <v>79</v>
      </c>
      <c r="E2338" s="1599" t="s">
        <v>5450</v>
      </c>
      <c r="F2338" s="1658">
        <v>0</v>
      </c>
      <c r="G2338" s="1606" t="s">
        <v>901</v>
      </c>
      <c r="H2338" s="1659"/>
      <c r="I2338" s="1836" t="s">
        <v>2781</v>
      </c>
      <c r="J2338" s="1659" t="s">
        <v>70</v>
      </c>
      <c r="K2338" s="1601" t="s">
        <v>4333</v>
      </c>
      <c r="L2338" s="1881" t="s">
        <v>2783</v>
      </c>
    </row>
    <row r="2339" spans="2:12" hidden="1" x14ac:dyDescent="0.3">
      <c r="B2339" s="7">
        <f t="shared" si="36"/>
        <v>2335</v>
      </c>
      <c r="C2339" s="114" t="s">
        <v>2780</v>
      </c>
      <c r="D2339" s="170" t="s">
        <v>82</v>
      </c>
      <c r="E2339" s="1803">
        <v>42563</v>
      </c>
      <c r="F2339" s="1822">
        <v>530</v>
      </c>
      <c r="G2339" s="1804" t="s">
        <v>1309</v>
      </c>
      <c r="H2339" s="60" t="s">
        <v>1924</v>
      </c>
      <c r="I2339" s="94"/>
      <c r="J2339" s="94" t="s">
        <v>70</v>
      </c>
      <c r="K2339" s="50" t="s">
        <v>4333</v>
      </c>
      <c r="L2339" s="159" t="s">
        <v>2783</v>
      </c>
    </row>
    <row r="2340" spans="2:12" ht="24" hidden="1" x14ac:dyDescent="0.3">
      <c r="B2340" s="7">
        <f t="shared" si="36"/>
        <v>2336</v>
      </c>
      <c r="C2340" s="114" t="s">
        <v>2650</v>
      </c>
      <c r="D2340" s="170" t="s">
        <v>38</v>
      </c>
      <c r="E2340" s="517">
        <v>42880</v>
      </c>
      <c r="F2340" s="1826">
        <v>799</v>
      </c>
      <c r="G2340" s="1804" t="s">
        <v>1306</v>
      </c>
      <c r="H2340" s="94" t="s">
        <v>2651</v>
      </c>
      <c r="I2340" s="94"/>
      <c r="J2340" s="94" t="s">
        <v>70</v>
      </c>
      <c r="K2340" s="50" t="s">
        <v>4334</v>
      </c>
      <c r="L2340" s="159" t="s">
        <v>2783</v>
      </c>
    </row>
    <row r="2341" spans="2:12" s="1597" customFormat="1" hidden="1" x14ac:dyDescent="0.3">
      <c r="B2341" s="7">
        <f t="shared" si="36"/>
        <v>2337</v>
      </c>
      <c r="C2341" s="1700" t="s">
        <v>78</v>
      </c>
      <c r="D2341" s="1618" t="s">
        <v>55</v>
      </c>
      <c r="E2341" s="1599" t="s">
        <v>5450</v>
      </c>
      <c r="F2341" s="1658">
        <v>0</v>
      </c>
      <c r="G2341" s="1606" t="s">
        <v>1144</v>
      </c>
      <c r="H2341" s="1659"/>
      <c r="I2341" s="1659"/>
      <c r="J2341" s="1659" t="s">
        <v>70</v>
      </c>
      <c r="K2341" s="1601" t="s">
        <v>4333</v>
      </c>
      <c r="L2341" s="1881" t="s">
        <v>2783</v>
      </c>
    </row>
    <row r="2342" spans="2:12" hidden="1" x14ac:dyDescent="0.3">
      <c r="B2342" s="7">
        <f t="shared" si="36"/>
        <v>2338</v>
      </c>
      <c r="C2342" s="12" t="s">
        <v>1004</v>
      </c>
      <c r="D2342" s="153" t="s">
        <v>486</v>
      </c>
      <c r="E2342" s="1839"/>
      <c r="F2342" s="1845"/>
      <c r="G2342" s="1845"/>
      <c r="H2342" s="1814"/>
      <c r="I2342" s="1814"/>
      <c r="J2342" s="1814" t="s">
        <v>70</v>
      </c>
      <c r="K2342" s="1827" t="s">
        <v>1005</v>
      </c>
      <c r="L2342" s="159" t="s">
        <v>5655</v>
      </c>
    </row>
    <row r="2343" spans="2:12" ht="26.4" hidden="1" x14ac:dyDescent="0.3">
      <c r="B2343" s="7">
        <f t="shared" si="36"/>
        <v>2339</v>
      </c>
      <c r="C2343" s="117" t="s">
        <v>1006</v>
      </c>
      <c r="D2343" s="57" t="s">
        <v>486</v>
      </c>
      <c r="E2343" s="1843"/>
      <c r="F2343" s="917"/>
      <c r="G2343" s="917"/>
      <c r="H2343" s="147"/>
      <c r="I2343" s="7"/>
      <c r="J2343" s="7" t="s">
        <v>540</v>
      </c>
      <c r="K2343" s="1799" t="s">
        <v>1009</v>
      </c>
      <c r="L2343" s="159" t="s">
        <v>5655</v>
      </c>
    </row>
    <row r="2344" spans="2:12" hidden="1" x14ac:dyDescent="0.3">
      <c r="B2344" s="7">
        <f t="shared" si="36"/>
        <v>2340</v>
      </c>
      <c r="C2344" s="117" t="s">
        <v>1007</v>
      </c>
      <c r="D2344" s="57" t="s">
        <v>1008</v>
      </c>
      <c r="E2344" s="1843"/>
      <c r="F2344" s="117"/>
      <c r="G2344" s="917"/>
      <c r="H2344" s="7"/>
      <c r="I2344" s="7"/>
      <c r="J2344" s="7" t="s">
        <v>540</v>
      </c>
      <c r="K2344" s="1799" t="s">
        <v>1010</v>
      </c>
      <c r="L2344" s="159" t="s">
        <v>5655</v>
      </c>
    </row>
    <row r="2345" spans="2:12" s="1597" customFormat="1" hidden="1" x14ac:dyDescent="0.3">
      <c r="B2345" s="7">
        <f t="shared" si="36"/>
        <v>2341</v>
      </c>
      <c r="C2345" s="1594" t="s">
        <v>235</v>
      </c>
      <c r="D2345" s="1620" t="s">
        <v>486</v>
      </c>
      <c r="E2345" s="1645"/>
      <c r="F2345" s="1805"/>
      <c r="G2345" s="1805"/>
      <c r="H2345" s="1588"/>
      <c r="I2345" s="1588"/>
      <c r="J2345" s="1588" t="s">
        <v>540</v>
      </c>
      <c r="K2345" s="1588" t="s">
        <v>1011</v>
      </c>
      <c r="L2345" s="1881" t="s">
        <v>5655</v>
      </c>
    </row>
    <row r="2346" spans="2:12" s="1597" customFormat="1" hidden="1" x14ac:dyDescent="0.3">
      <c r="B2346" s="7">
        <f t="shared" si="36"/>
        <v>2342</v>
      </c>
      <c r="C2346" s="1594" t="s">
        <v>235</v>
      </c>
      <c r="D2346" s="1620" t="s">
        <v>65</v>
      </c>
      <c r="E2346" s="1645"/>
      <c r="F2346" s="1805"/>
      <c r="G2346" s="1805"/>
      <c r="H2346" s="1608"/>
      <c r="I2346" s="1588"/>
      <c r="J2346" s="1588" t="s">
        <v>540</v>
      </c>
      <c r="K2346" s="1588"/>
      <c r="L2346" s="1881" t="s">
        <v>5655</v>
      </c>
    </row>
    <row r="2347" spans="2:12" hidden="1" x14ac:dyDescent="0.3">
      <c r="B2347" s="7">
        <f t="shared" si="36"/>
        <v>2343</v>
      </c>
      <c r="C2347" s="94" t="s">
        <v>2667</v>
      </c>
      <c r="D2347" s="19" t="s">
        <v>2666</v>
      </c>
      <c r="E2347" s="275">
        <v>42167</v>
      </c>
      <c r="F2347" s="221">
        <v>45</v>
      </c>
      <c r="G2347" s="94"/>
      <c r="H2347" s="94"/>
      <c r="I2347" s="94"/>
      <c r="J2347" s="94"/>
      <c r="K2347" s="94"/>
      <c r="L2347" s="159" t="s">
        <v>5655</v>
      </c>
    </row>
    <row r="2348" spans="2:12" hidden="1" x14ac:dyDescent="0.3">
      <c r="B2348" s="7">
        <f t="shared" si="36"/>
        <v>2344</v>
      </c>
      <c r="C2348" s="12" t="s">
        <v>4783</v>
      </c>
      <c r="D2348" s="153" t="s">
        <v>65</v>
      </c>
      <c r="E2348" s="1839"/>
      <c r="F2348" s="1845"/>
      <c r="G2348" s="1845"/>
      <c r="H2348" s="146"/>
      <c r="I2348" s="1814"/>
      <c r="J2348" s="1814" t="s">
        <v>540</v>
      </c>
      <c r="K2348" s="1814"/>
      <c r="L2348" s="159" t="s">
        <v>5655</v>
      </c>
    </row>
    <row r="2349" spans="2:12" hidden="1" x14ac:dyDescent="0.3">
      <c r="B2349" s="7">
        <f t="shared" si="36"/>
        <v>2345</v>
      </c>
      <c r="C2349" s="12" t="s">
        <v>4784</v>
      </c>
      <c r="D2349" s="153" t="s">
        <v>4217</v>
      </c>
      <c r="E2349" s="1839">
        <v>44196</v>
      </c>
      <c r="F2349" s="1845">
        <v>246.25</v>
      </c>
      <c r="G2349" s="1845"/>
      <c r="H2349" s="146" t="s">
        <v>4791</v>
      </c>
      <c r="I2349" s="1814"/>
      <c r="J2349" s="1814" t="s">
        <v>70</v>
      </c>
      <c r="K2349" s="1814"/>
      <c r="L2349" s="159" t="s">
        <v>5655</v>
      </c>
    </row>
    <row r="2350" spans="2:12" ht="26.4" hidden="1" x14ac:dyDescent="0.3">
      <c r="B2350" s="7">
        <f t="shared" si="36"/>
        <v>2346</v>
      </c>
      <c r="C2350" s="12" t="s">
        <v>4785</v>
      </c>
      <c r="D2350" s="153" t="s">
        <v>4792</v>
      </c>
      <c r="E2350" s="1839">
        <v>44196</v>
      </c>
      <c r="F2350" s="1845">
        <v>228.99</v>
      </c>
      <c r="G2350" s="1845"/>
      <c r="H2350" s="146"/>
      <c r="I2350" s="1814"/>
      <c r="J2350" s="1814" t="s">
        <v>70</v>
      </c>
      <c r="K2350" s="1814" t="s">
        <v>4793</v>
      </c>
      <c r="L2350" s="159" t="s">
        <v>5655</v>
      </c>
    </row>
    <row r="2351" spans="2:12" hidden="1" x14ac:dyDescent="0.3">
      <c r="B2351" s="7">
        <f t="shared" si="36"/>
        <v>2347</v>
      </c>
      <c r="C2351" s="12" t="s">
        <v>4786</v>
      </c>
      <c r="D2351" s="153" t="s">
        <v>4684</v>
      </c>
      <c r="E2351" s="1839">
        <v>44196</v>
      </c>
      <c r="F2351" s="1845">
        <v>200</v>
      </c>
      <c r="G2351" s="1845"/>
      <c r="H2351" s="146"/>
      <c r="I2351" s="1814"/>
      <c r="J2351" s="1814" t="s">
        <v>70</v>
      </c>
      <c r="K2351" s="1814" t="s">
        <v>1672</v>
      </c>
      <c r="L2351" s="159" t="s">
        <v>5655</v>
      </c>
    </row>
    <row r="2352" spans="2:12" ht="26.4" hidden="1" x14ac:dyDescent="0.3">
      <c r="B2352" s="7">
        <f t="shared" si="36"/>
        <v>2348</v>
      </c>
      <c r="C2352" s="12" t="s">
        <v>4787</v>
      </c>
      <c r="D2352" s="153" t="s">
        <v>4794</v>
      </c>
      <c r="E2352" s="1839">
        <v>44196</v>
      </c>
      <c r="F2352" s="1845">
        <v>78.989999999999995</v>
      </c>
      <c r="G2352" s="1845"/>
      <c r="H2352" s="146"/>
      <c r="I2352" s="1814"/>
      <c r="J2352" s="1814" t="s">
        <v>70</v>
      </c>
      <c r="K2352" s="1814" t="s">
        <v>1672</v>
      </c>
      <c r="L2352" s="159" t="s">
        <v>5655</v>
      </c>
    </row>
    <row r="2353" spans="2:12" ht="26.4" hidden="1" x14ac:dyDescent="0.3">
      <c r="B2353" s="7">
        <f t="shared" si="36"/>
        <v>2349</v>
      </c>
      <c r="C2353" s="12" t="s">
        <v>4788</v>
      </c>
      <c r="D2353" s="153" t="s">
        <v>4794</v>
      </c>
      <c r="E2353" s="1839">
        <v>44196</v>
      </c>
      <c r="F2353" s="1845">
        <v>78.989999999999995</v>
      </c>
      <c r="G2353" s="1845"/>
      <c r="H2353" s="146"/>
      <c r="I2353" s="1814"/>
      <c r="J2353" s="1814" t="s">
        <v>70</v>
      </c>
      <c r="K2353" s="1814" t="s">
        <v>1672</v>
      </c>
      <c r="L2353" s="159" t="s">
        <v>5655</v>
      </c>
    </row>
    <row r="2354" spans="2:12" ht="26.4" hidden="1" x14ac:dyDescent="0.3">
      <c r="B2354" s="7">
        <f t="shared" si="36"/>
        <v>2350</v>
      </c>
      <c r="C2354" s="12" t="s">
        <v>4789</v>
      </c>
      <c r="D2354" s="153" t="s">
        <v>4794</v>
      </c>
      <c r="E2354" s="1839">
        <v>44196</v>
      </c>
      <c r="F2354" s="1845">
        <v>78.989999999999995</v>
      </c>
      <c r="G2354" s="1845"/>
      <c r="H2354" s="146"/>
      <c r="I2354" s="1814"/>
      <c r="J2354" s="1814" t="s">
        <v>70</v>
      </c>
      <c r="K2354" s="1814" t="s">
        <v>1672</v>
      </c>
      <c r="L2354" s="159" t="s">
        <v>5655</v>
      </c>
    </row>
    <row r="2355" spans="2:12" ht="26.4" hidden="1" x14ac:dyDescent="0.3">
      <c r="B2355" s="7">
        <f t="shared" si="36"/>
        <v>2351</v>
      </c>
      <c r="C2355" s="12" t="s">
        <v>4790</v>
      </c>
      <c r="D2355" s="153" t="s">
        <v>4794</v>
      </c>
      <c r="E2355" s="1839">
        <v>44196</v>
      </c>
      <c r="F2355" s="1845">
        <v>78.989999999999995</v>
      </c>
      <c r="G2355" s="1845"/>
      <c r="H2355" s="146"/>
      <c r="I2355" s="1814"/>
      <c r="J2355" s="1814" t="s">
        <v>70</v>
      </c>
      <c r="K2355" s="1814" t="s">
        <v>1672</v>
      </c>
      <c r="L2355" s="159" t="s">
        <v>5655</v>
      </c>
    </row>
    <row r="2356" spans="2:12" hidden="1" x14ac:dyDescent="0.3">
      <c r="B2356" s="7">
        <f t="shared" si="36"/>
        <v>2352</v>
      </c>
      <c r="C2356" s="1814" t="s">
        <v>1013</v>
      </c>
      <c r="D2356" s="144" t="s">
        <v>1017</v>
      </c>
      <c r="E2356" s="9">
        <v>42830</v>
      </c>
      <c r="F2356" s="1819">
        <v>746.88</v>
      </c>
      <c r="G2356" s="1814"/>
      <c r="H2356" s="1814"/>
      <c r="I2356" s="1814"/>
      <c r="J2356" s="1814" t="s">
        <v>70</v>
      </c>
      <c r="K2356" s="1827"/>
      <c r="L2356" s="159" t="s">
        <v>5655</v>
      </c>
    </row>
    <row r="2357" spans="2:12" hidden="1" x14ac:dyDescent="0.3">
      <c r="B2357" s="7">
        <f t="shared" si="36"/>
        <v>2353</v>
      </c>
      <c r="C2357" s="1814" t="s">
        <v>1014</v>
      </c>
      <c r="D2357" s="144" t="s">
        <v>1018</v>
      </c>
      <c r="E2357" s="9">
        <v>42830</v>
      </c>
      <c r="F2357" s="1819">
        <v>451.24</v>
      </c>
      <c r="G2357" s="1814" t="s">
        <v>1019</v>
      </c>
      <c r="H2357" s="1814"/>
      <c r="I2357" s="1814"/>
      <c r="J2357" s="1814" t="s">
        <v>70</v>
      </c>
      <c r="K2357" s="1827"/>
      <c r="L2357" s="159" t="s">
        <v>5655</v>
      </c>
    </row>
    <row r="2358" spans="2:12" hidden="1" x14ac:dyDescent="0.3">
      <c r="B2358" s="7">
        <f t="shared" si="36"/>
        <v>2354</v>
      </c>
      <c r="C2358" s="1814" t="s">
        <v>1015</v>
      </c>
      <c r="D2358" s="144" t="s">
        <v>1020</v>
      </c>
      <c r="E2358" s="9">
        <v>42830</v>
      </c>
      <c r="F2358" s="1819">
        <v>291.75</v>
      </c>
      <c r="G2358" s="1814" t="s">
        <v>1021</v>
      </c>
      <c r="H2358" s="1814"/>
      <c r="I2358" s="1814"/>
      <c r="J2358" s="1814" t="s">
        <v>70</v>
      </c>
      <c r="K2358" s="1827"/>
      <c r="L2358" s="159" t="s">
        <v>5655</v>
      </c>
    </row>
    <row r="2359" spans="2:12" hidden="1" x14ac:dyDescent="0.3">
      <c r="B2359" s="7">
        <f t="shared" si="36"/>
        <v>2355</v>
      </c>
      <c r="C2359" s="1814" t="s">
        <v>1016</v>
      </c>
      <c r="D2359" s="144" t="s">
        <v>1020</v>
      </c>
      <c r="E2359" s="9">
        <v>42830</v>
      </c>
      <c r="F2359" s="1819">
        <v>291.75</v>
      </c>
      <c r="G2359" s="1814" t="s">
        <v>1021</v>
      </c>
      <c r="H2359" s="1814"/>
      <c r="I2359" s="1814"/>
      <c r="J2359" s="1814" t="s">
        <v>70</v>
      </c>
      <c r="K2359" s="1827"/>
      <c r="L2359" s="159" t="s">
        <v>5655</v>
      </c>
    </row>
    <row r="2360" spans="2:12" s="1597" customFormat="1" hidden="1" x14ac:dyDescent="0.3">
      <c r="B2360" s="7">
        <f t="shared" si="36"/>
        <v>2356</v>
      </c>
      <c r="C2360" s="1588" t="s">
        <v>235</v>
      </c>
      <c r="D2360" s="1603" t="s">
        <v>1028</v>
      </c>
      <c r="E2360" s="1633"/>
      <c r="F2360" s="1634"/>
      <c r="G2360" s="1588" t="s">
        <v>1103</v>
      </c>
      <c r="H2360" s="1588"/>
      <c r="I2360" s="1588"/>
      <c r="J2360" s="1588"/>
      <c r="K2360" s="1802" t="s">
        <v>1029</v>
      </c>
      <c r="L2360" s="1881" t="s">
        <v>5655</v>
      </c>
    </row>
    <row r="2361" spans="2:12" ht="26.4" hidden="1" x14ac:dyDescent="0.3">
      <c r="B2361" s="7">
        <f t="shared" si="36"/>
        <v>2357</v>
      </c>
      <c r="C2361" s="1814" t="s">
        <v>2928</v>
      </c>
      <c r="D2361" s="84" t="s">
        <v>2929</v>
      </c>
      <c r="E2361" s="9">
        <v>43580</v>
      </c>
      <c r="F2361" s="1819">
        <v>499.75</v>
      </c>
      <c r="G2361" s="1814" t="s">
        <v>2930</v>
      </c>
      <c r="H2361" s="1814"/>
      <c r="I2361" s="1814"/>
      <c r="J2361" s="1814"/>
      <c r="K2361" s="1827"/>
      <c r="L2361" s="159" t="s">
        <v>5655</v>
      </c>
    </row>
    <row r="2362" spans="2:12" ht="26.4" hidden="1" x14ac:dyDescent="0.3">
      <c r="B2362" s="7">
        <f t="shared" si="36"/>
        <v>2358</v>
      </c>
      <c r="C2362" s="1814" t="s">
        <v>2931</v>
      </c>
      <c r="D2362" s="84" t="s">
        <v>2932</v>
      </c>
      <c r="E2362" s="9">
        <v>43580</v>
      </c>
      <c r="F2362" s="1819">
        <v>162.5</v>
      </c>
      <c r="G2362" s="1814" t="s">
        <v>2930</v>
      </c>
      <c r="H2362" s="1814"/>
      <c r="I2362" s="1814"/>
      <c r="J2362" s="1814"/>
      <c r="K2362" s="1827"/>
      <c r="L2362" s="159" t="s">
        <v>5655</v>
      </c>
    </row>
    <row r="2363" spans="2:12" ht="26.4" hidden="1" x14ac:dyDescent="0.3">
      <c r="B2363" s="7">
        <f t="shared" si="36"/>
        <v>2359</v>
      </c>
      <c r="C2363" s="1814" t="s">
        <v>2933</v>
      </c>
      <c r="D2363" s="84" t="s">
        <v>2932</v>
      </c>
      <c r="E2363" s="9">
        <v>43580</v>
      </c>
      <c r="F2363" s="1819">
        <v>162.5</v>
      </c>
      <c r="G2363" s="1814" t="s">
        <v>2930</v>
      </c>
      <c r="H2363" s="1814"/>
      <c r="I2363" s="1814"/>
      <c r="J2363" s="1814"/>
      <c r="K2363" s="1827"/>
      <c r="L2363" s="159" t="s">
        <v>5655</v>
      </c>
    </row>
    <row r="2364" spans="2:12" hidden="1" x14ac:dyDescent="0.3">
      <c r="B2364" s="7">
        <f t="shared" si="36"/>
        <v>2360</v>
      </c>
      <c r="C2364" s="99" t="s">
        <v>983</v>
      </c>
      <c r="D2364" s="151" t="s">
        <v>4801</v>
      </c>
      <c r="E2364" s="99" t="s">
        <v>984</v>
      </c>
      <c r="F2364" s="1829">
        <v>113</v>
      </c>
      <c r="G2364" s="1814"/>
      <c r="H2364" s="1814"/>
      <c r="I2364" s="1814"/>
      <c r="J2364" s="1814"/>
      <c r="K2364" s="1827"/>
      <c r="L2364" s="159" t="s">
        <v>5655</v>
      </c>
    </row>
    <row r="2365" spans="2:12" hidden="1" x14ac:dyDescent="0.3">
      <c r="B2365" s="7">
        <f t="shared" si="36"/>
        <v>2361</v>
      </c>
      <c r="C2365" s="119" t="s">
        <v>989</v>
      </c>
      <c r="D2365" s="151" t="s">
        <v>4800</v>
      </c>
      <c r="E2365" s="1830">
        <v>41257</v>
      </c>
      <c r="F2365" s="43">
        <v>339</v>
      </c>
      <c r="G2365" s="1814"/>
      <c r="H2365" s="1814"/>
      <c r="I2365" s="1814"/>
      <c r="J2365" s="1814"/>
      <c r="K2365" s="1827"/>
      <c r="L2365" s="159" t="s">
        <v>5655</v>
      </c>
    </row>
    <row r="2366" spans="2:12" s="1597" customFormat="1" hidden="1" x14ac:dyDescent="0.3">
      <c r="B2366" s="7">
        <f t="shared" si="36"/>
        <v>2362</v>
      </c>
      <c r="C2366" s="1588" t="s">
        <v>235</v>
      </c>
      <c r="D2366" s="1627" t="s">
        <v>4800</v>
      </c>
      <c r="E2366" s="1633"/>
      <c r="F2366" s="1634"/>
      <c r="G2366" s="1588"/>
      <c r="H2366" s="1588"/>
      <c r="I2366" s="1588"/>
      <c r="J2366" s="1588"/>
      <c r="K2366" s="1802"/>
      <c r="L2366" s="1881" t="s">
        <v>5655</v>
      </c>
    </row>
    <row r="2367" spans="2:12" ht="26.4" hidden="1" x14ac:dyDescent="0.3">
      <c r="B2367" s="7">
        <f t="shared" si="36"/>
        <v>2363</v>
      </c>
      <c r="C2367" s="1827" t="s">
        <v>2939</v>
      </c>
      <c r="D2367" s="84" t="s">
        <v>2940</v>
      </c>
      <c r="E2367" s="160">
        <v>43663</v>
      </c>
      <c r="F2367" s="161">
        <v>433.92</v>
      </c>
      <c r="G2367" s="1827" t="s">
        <v>4798</v>
      </c>
      <c r="H2367" s="1827"/>
      <c r="I2367" s="1827"/>
      <c r="J2367" s="1814" t="s">
        <v>70</v>
      </c>
      <c r="K2367" s="1827"/>
      <c r="L2367" s="159" t="s">
        <v>5655</v>
      </c>
    </row>
    <row r="2368" spans="2:12" hidden="1" x14ac:dyDescent="0.3">
      <c r="B2368" s="7">
        <f t="shared" si="36"/>
        <v>2364</v>
      </c>
      <c r="C2368" s="1827" t="s">
        <v>2941</v>
      </c>
      <c r="D2368" s="84" t="s">
        <v>2942</v>
      </c>
      <c r="E2368" s="160">
        <v>43663</v>
      </c>
      <c r="F2368" s="161">
        <v>105.03</v>
      </c>
      <c r="G2368" s="1827" t="s">
        <v>4797</v>
      </c>
      <c r="H2368" s="1827"/>
      <c r="I2368" s="1827"/>
      <c r="J2368" s="1814" t="s">
        <v>70</v>
      </c>
      <c r="K2368" s="1827"/>
      <c r="L2368" s="159" t="s">
        <v>5655</v>
      </c>
    </row>
    <row r="2369" spans="2:12" hidden="1" x14ac:dyDescent="0.3">
      <c r="B2369" s="7">
        <f t="shared" si="36"/>
        <v>2365</v>
      </c>
      <c r="C2369" s="1827" t="s">
        <v>2943</v>
      </c>
      <c r="D2369" s="84" t="s">
        <v>2944</v>
      </c>
      <c r="E2369" s="160">
        <v>43663</v>
      </c>
      <c r="F2369" s="161">
        <v>62.15</v>
      </c>
      <c r="G2369" s="1827"/>
      <c r="H2369" s="1827"/>
      <c r="I2369" s="1827"/>
      <c r="J2369" s="1814" t="s">
        <v>70</v>
      </c>
      <c r="K2369" s="1827"/>
      <c r="L2369" s="159" t="s">
        <v>5655</v>
      </c>
    </row>
    <row r="2370" spans="2:12" ht="39.6" hidden="1" x14ac:dyDescent="0.3">
      <c r="B2370" s="7">
        <f t="shared" si="36"/>
        <v>2366</v>
      </c>
      <c r="C2370" s="147" t="s">
        <v>87</v>
      </c>
      <c r="D2370" s="57" t="s">
        <v>36</v>
      </c>
      <c r="E2370" s="1815" t="s">
        <v>13</v>
      </c>
      <c r="F2370" s="1816"/>
      <c r="G2370" s="70" t="s">
        <v>1027</v>
      </c>
      <c r="H2370" s="70"/>
      <c r="I2370" s="7"/>
      <c r="J2370" s="1814" t="s">
        <v>70</v>
      </c>
      <c r="K2370" s="1799" t="s">
        <v>1001</v>
      </c>
      <c r="L2370" s="159" t="s">
        <v>5655</v>
      </c>
    </row>
    <row r="2371" spans="2:12" hidden="1" x14ac:dyDescent="0.3">
      <c r="B2371" s="7">
        <f t="shared" si="36"/>
        <v>2367</v>
      </c>
      <c r="C2371" s="147" t="s">
        <v>1002</v>
      </c>
      <c r="D2371" s="57" t="s">
        <v>124</v>
      </c>
      <c r="E2371" s="1815">
        <v>42663</v>
      </c>
      <c r="F2371" s="63">
        <v>268.2</v>
      </c>
      <c r="G2371" s="63" t="s">
        <v>1003</v>
      </c>
      <c r="H2371" s="70" t="s">
        <v>887</v>
      </c>
      <c r="I2371" s="7"/>
      <c r="J2371" s="7" t="s">
        <v>540</v>
      </c>
      <c r="K2371" s="1799" t="s">
        <v>119</v>
      </c>
      <c r="L2371" s="159" t="s">
        <v>5655</v>
      </c>
    </row>
    <row r="2372" spans="2:12" hidden="1" x14ac:dyDescent="0.3">
      <c r="B2372" s="7">
        <f t="shared" si="36"/>
        <v>2368</v>
      </c>
      <c r="C2372" s="146" t="s">
        <v>2934</v>
      </c>
      <c r="D2372" s="14" t="s">
        <v>124</v>
      </c>
      <c r="E2372" s="1839">
        <v>43690</v>
      </c>
      <c r="F2372" s="1840">
        <v>210</v>
      </c>
      <c r="G2372" s="66" t="s">
        <v>1003</v>
      </c>
      <c r="H2372" s="1814" t="s">
        <v>2935</v>
      </c>
      <c r="I2372" s="1814"/>
      <c r="J2372" s="1814" t="s">
        <v>70</v>
      </c>
      <c r="K2372" s="1827"/>
      <c r="L2372" s="159" t="s">
        <v>5655</v>
      </c>
    </row>
    <row r="2373" spans="2:12" hidden="1" x14ac:dyDescent="0.3">
      <c r="B2373" s="7">
        <f t="shared" si="36"/>
        <v>2369</v>
      </c>
      <c r="C2373" s="12" t="s">
        <v>2936</v>
      </c>
      <c r="D2373" s="153" t="s">
        <v>2937</v>
      </c>
      <c r="E2373" s="2053">
        <v>43640</v>
      </c>
      <c r="F2373" s="2054">
        <v>1327</v>
      </c>
      <c r="G2373" s="66" t="s">
        <v>1826</v>
      </c>
      <c r="H2373" s="1827"/>
      <c r="I2373" s="1827"/>
      <c r="J2373" s="1814" t="s">
        <v>70</v>
      </c>
      <c r="K2373" s="1827"/>
      <c r="L2373" s="159" t="s">
        <v>5655</v>
      </c>
    </row>
    <row r="2374" spans="2:12" hidden="1" x14ac:dyDescent="0.3">
      <c r="B2374" s="7">
        <f t="shared" si="36"/>
        <v>2370</v>
      </c>
      <c r="C2374" s="12" t="s">
        <v>2936</v>
      </c>
      <c r="D2374" s="153" t="s">
        <v>2938</v>
      </c>
      <c r="E2374" s="2053"/>
      <c r="F2374" s="2054"/>
      <c r="G2374" s="66" t="s">
        <v>1826</v>
      </c>
      <c r="H2374" s="1827"/>
      <c r="I2374" s="1827"/>
      <c r="J2374" s="1814" t="s">
        <v>70</v>
      </c>
      <c r="K2374" s="1827"/>
      <c r="L2374" s="159" t="s">
        <v>5655</v>
      </c>
    </row>
    <row r="2375" spans="2:12" hidden="1" x14ac:dyDescent="0.3">
      <c r="B2375" s="7">
        <f t="shared" ref="B2375:B2438" si="37">B2374+1</f>
        <v>2371</v>
      </c>
      <c r="C2375" s="12" t="s">
        <v>2936</v>
      </c>
      <c r="D2375" s="153" t="s">
        <v>55</v>
      </c>
      <c r="E2375" s="2053"/>
      <c r="F2375" s="2054"/>
      <c r="G2375" s="66" t="s">
        <v>1733</v>
      </c>
      <c r="H2375" s="1827"/>
      <c r="I2375" s="1827"/>
      <c r="J2375" s="1814" t="s">
        <v>70</v>
      </c>
      <c r="K2375" s="1827"/>
      <c r="L2375" s="159" t="s">
        <v>5655</v>
      </c>
    </row>
    <row r="2376" spans="2:12" ht="39.6" hidden="1" x14ac:dyDescent="0.3">
      <c r="B2376" s="7">
        <f t="shared" si="37"/>
        <v>2372</v>
      </c>
      <c r="C2376" s="146" t="s">
        <v>5455</v>
      </c>
      <c r="D2376" s="140" t="s">
        <v>135</v>
      </c>
      <c r="E2376" s="1839">
        <v>42446</v>
      </c>
      <c r="F2376" s="245">
        <v>1890</v>
      </c>
      <c r="G2376" s="7" t="s">
        <v>2055</v>
      </c>
      <c r="H2376" s="7"/>
      <c r="I2376" s="1799" t="s">
        <v>137</v>
      </c>
      <c r="J2376" s="1814" t="s">
        <v>70</v>
      </c>
      <c r="K2376" s="1827" t="s">
        <v>4993</v>
      </c>
      <c r="L2376" s="159" t="s">
        <v>5655</v>
      </c>
    </row>
    <row r="2377" spans="2:12" hidden="1" x14ac:dyDescent="0.3">
      <c r="B2377" s="7">
        <f t="shared" si="37"/>
        <v>2373</v>
      </c>
      <c r="C2377" s="99" t="s">
        <v>981</v>
      </c>
      <c r="D2377" s="151" t="s">
        <v>17</v>
      </c>
      <c r="E2377" s="99" t="s">
        <v>244</v>
      </c>
      <c r="F2377" s="1829">
        <v>35</v>
      </c>
      <c r="G2377" s="1829"/>
      <c r="H2377" s="155"/>
      <c r="I2377" s="1814"/>
      <c r="J2377" s="1814"/>
      <c r="K2377" s="1827"/>
      <c r="L2377" s="159" t="s">
        <v>5655</v>
      </c>
    </row>
    <row r="2378" spans="2:12" hidden="1" x14ac:dyDescent="0.3">
      <c r="B2378" s="7">
        <f t="shared" si="37"/>
        <v>2374</v>
      </c>
      <c r="C2378" s="99" t="s">
        <v>982</v>
      </c>
      <c r="D2378" s="151" t="s">
        <v>17</v>
      </c>
      <c r="E2378" s="99" t="s">
        <v>244</v>
      </c>
      <c r="F2378" s="1829">
        <v>35</v>
      </c>
      <c r="G2378" s="1829"/>
      <c r="H2378" s="155"/>
      <c r="I2378" s="1814"/>
      <c r="J2378" s="1814"/>
      <c r="K2378" s="1814"/>
      <c r="L2378" s="159" t="s">
        <v>5655</v>
      </c>
    </row>
    <row r="2379" spans="2:12" hidden="1" x14ac:dyDescent="0.3">
      <c r="B2379" s="7">
        <f t="shared" si="37"/>
        <v>2375</v>
      </c>
      <c r="C2379" s="99" t="s">
        <v>985</v>
      </c>
      <c r="D2379" s="151" t="s">
        <v>986</v>
      </c>
      <c r="E2379" s="99" t="s">
        <v>987</v>
      </c>
      <c r="F2379" s="1829">
        <v>1142.8599999999999</v>
      </c>
      <c r="G2379" s="1829"/>
      <c r="H2379" s="155"/>
      <c r="I2379" s="1814"/>
      <c r="J2379" s="1814"/>
      <c r="K2379" s="1814"/>
      <c r="L2379" s="159" t="s">
        <v>5655</v>
      </c>
    </row>
    <row r="2380" spans="2:12" hidden="1" x14ac:dyDescent="0.3">
      <c r="B2380" s="7">
        <f t="shared" si="37"/>
        <v>2376</v>
      </c>
      <c r="C2380" s="99" t="s">
        <v>988</v>
      </c>
      <c r="D2380" s="151" t="s">
        <v>986</v>
      </c>
      <c r="E2380" s="99" t="s">
        <v>987</v>
      </c>
      <c r="F2380" s="1829">
        <v>1142.8599999999999</v>
      </c>
      <c r="G2380" s="1829"/>
      <c r="H2380" s="155"/>
      <c r="I2380" s="1814"/>
      <c r="J2380" s="1814"/>
      <c r="K2380" s="1814"/>
      <c r="L2380" s="159" t="s">
        <v>5655</v>
      </c>
    </row>
    <row r="2381" spans="2:12" hidden="1" x14ac:dyDescent="0.3">
      <c r="B2381" s="7">
        <f t="shared" si="37"/>
        <v>2377</v>
      </c>
      <c r="C2381" s="99" t="s">
        <v>990</v>
      </c>
      <c r="D2381" s="151" t="s">
        <v>991</v>
      </c>
      <c r="E2381" s="119" t="s">
        <v>992</v>
      </c>
      <c r="F2381" s="1829">
        <v>0</v>
      </c>
      <c r="G2381" s="1829"/>
      <c r="H2381" s="156"/>
      <c r="I2381" s="1814"/>
      <c r="J2381" s="1814"/>
      <c r="K2381" s="1814"/>
      <c r="L2381" s="159" t="s">
        <v>5655</v>
      </c>
    </row>
    <row r="2382" spans="2:12" hidden="1" x14ac:dyDescent="0.3">
      <c r="B2382" s="7">
        <f t="shared" si="37"/>
        <v>2378</v>
      </c>
      <c r="C2382" s="99" t="s">
        <v>993</v>
      </c>
      <c r="D2382" s="151" t="s">
        <v>994</v>
      </c>
      <c r="E2382" s="119" t="s">
        <v>992</v>
      </c>
      <c r="F2382" s="1829">
        <v>0</v>
      </c>
      <c r="G2382" s="1829"/>
      <c r="H2382" s="156"/>
      <c r="I2382" s="1814"/>
      <c r="J2382" s="1814"/>
      <c r="K2382" s="1827"/>
      <c r="L2382" s="159" t="s">
        <v>5655</v>
      </c>
    </row>
    <row r="2383" spans="2:12" hidden="1" x14ac:dyDescent="0.3">
      <c r="B2383" s="7">
        <f t="shared" si="37"/>
        <v>2379</v>
      </c>
      <c r="C2383" s="99" t="s">
        <v>995</v>
      </c>
      <c r="D2383" s="151" t="s">
        <v>996</v>
      </c>
      <c r="E2383" s="119" t="s">
        <v>992</v>
      </c>
      <c r="F2383" s="1829">
        <v>0</v>
      </c>
      <c r="G2383" s="1829"/>
      <c r="H2383" s="156"/>
      <c r="I2383" s="157"/>
      <c r="J2383" s="157"/>
      <c r="K2383" s="1827"/>
      <c r="L2383" s="159" t="s">
        <v>5655</v>
      </c>
    </row>
    <row r="2384" spans="2:12" hidden="1" x14ac:dyDescent="0.3">
      <c r="B2384" s="7">
        <f t="shared" si="37"/>
        <v>2380</v>
      </c>
      <c r="C2384" s="99" t="s">
        <v>997</v>
      </c>
      <c r="D2384" s="151" t="s">
        <v>998</v>
      </c>
      <c r="E2384" s="119" t="s">
        <v>992</v>
      </c>
      <c r="F2384" s="1829">
        <v>0</v>
      </c>
      <c r="G2384" s="1829"/>
      <c r="H2384" s="156"/>
      <c r="I2384" s="1814"/>
      <c r="J2384" s="1814"/>
      <c r="K2384" s="1827"/>
      <c r="L2384" s="159" t="s">
        <v>5655</v>
      </c>
    </row>
    <row r="2385" spans="2:12" hidden="1" x14ac:dyDescent="0.3">
      <c r="B2385" s="7">
        <f t="shared" si="37"/>
        <v>2381</v>
      </c>
      <c r="C2385" s="99" t="s">
        <v>999</v>
      </c>
      <c r="D2385" s="151" t="s">
        <v>998</v>
      </c>
      <c r="E2385" s="119" t="s">
        <v>992</v>
      </c>
      <c r="F2385" s="1829">
        <v>0</v>
      </c>
      <c r="G2385" s="1829"/>
      <c r="H2385" s="156"/>
      <c r="I2385" s="1814"/>
      <c r="J2385" s="1814"/>
      <c r="K2385" s="1827"/>
      <c r="L2385" s="159" t="s">
        <v>5655</v>
      </c>
    </row>
    <row r="2386" spans="2:12" hidden="1" x14ac:dyDescent="0.3">
      <c r="B2386" s="7">
        <f t="shared" si="37"/>
        <v>2382</v>
      </c>
      <c r="C2386" s="119" t="s">
        <v>1000</v>
      </c>
      <c r="D2386" s="151" t="s">
        <v>36</v>
      </c>
      <c r="E2386" s="152">
        <v>42422</v>
      </c>
      <c r="F2386" s="43">
        <v>450</v>
      </c>
      <c r="G2386" s="43"/>
      <c r="H2386" s="158"/>
      <c r="I2386" s="1814"/>
      <c r="J2386" s="1814"/>
      <c r="K2386" s="158"/>
      <c r="L2386" s="159" t="s">
        <v>5655</v>
      </c>
    </row>
    <row r="2387" spans="2:12" hidden="1" x14ac:dyDescent="0.3">
      <c r="B2387" s="7">
        <f t="shared" si="37"/>
        <v>2383</v>
      </c>
      <c r="C2387" s="1814" t="s">
        <v>1026</v>
      </c>
      <c r="D2387" s="144" t="s">
        <v>1025</v>
      </c>
      <c r="E2387" s="9">
        <v>39559</v>
      </c>
      <c r="F2387" s="43">
        <v>45</v>
      </c>
      <c r="G2387" s="1814"/>
      <c r="H2387" s="1814"/>
      <c r="I2387" s="1814"/>
      <c r="J2387" s="1814"/>
      <c r="K2387" s="1827"/>
      <c r="L2387" s="159" t="s">
        <v>5655</v>
      </c>
    </row>
    <row r="2388" spans="2:12" s="1597" customFormat="1" hidden="1" x14ac:dyDescent="0.3">
      <c r="B2388" s="7">
        <f t="shared" si="37"/>
        <v>2384</v>
      </c>
      <c r="C2388" s="1594" t="s">
        <v>235</v>
      </c>
      <c r="D2388" s="1620" t="s">
        <v>9</v>
      </c>
      <c r="E2388" s="1645"/>
      <c r="F2388" s="1805"/>
      <c r="G2388" s="1805"/>
      <c r="H2388" s="1588"/>
      <c r="I2388" s="1588"/>
      <c r="J2388" s="1588" t="s">
        <v>540</v>
      </c>
      <c r="K2388" s="1802" t="s">
        <v>4782</v>
      </c>
      <c r="L2388" s="1881" t="s">
        <v>5655</v>
      </c>
    </row>
    <row r="2389" spans="2:12" ht="26.4" hidden="1" x14ac:dyDescent="0.3">
      <c r="B2389" s="7">
        <f t="shared" si="37"/>
        <v>2385</v>
      </c>
      <c r="C2389" s="1814" t="s">
        <v>1022</v>
      </c>
      <c r="D2389" s="144" t="s">
        <v>1023</v>
      </c>
      <c r="E2389" s="9">
        <v>42830</v>
      </c>
      <c r="F2389" s="1819">
        <v>113.36</v>
      </c>
      <c r="G2389" s="1814" t="s">
        <v>1024</v>
      </c>
      <c r="H2389" s="1814"/>
      <c r="I2389" s="1814"/>
      <c r="J2389" s="1814"/>
      <c r="K2389" s="1827" t="s">
        <v>4802</v>
      </c>
      <c r="L2389" s="159" t="s">
        <v>5655</v>
      </c>
    </row>
    <row r="2390" spans="2:12" hidden="1" x14ac:dyDescent="0.3">
      <c r="B2390" s="7">
        <f t="shared" si="37"/>
        <v>2386</v>
      </c>
      <c r="C2390" s="99" t="s">
        <v>1776</v>
      </c>
      <c r="D2390" s="185" t="s">
        <v>1446</v>
      </c>
      <c r="E2390" s="99" t="s">
        <v>244</v>
      </c>
      <c r="F2390" s="196">
        <v>180</v>
      </c>
      <c r="G2390" s="197"/>
      <c r="H2390" s="100"/>
      <c r="I2390" s="86"/>
      <c r="J2390" s="7" t="s">
        <v>70</v>
      </c>
      <c r="K2390" s="917" t="s">
        <v>5312</v>
      </c>
      <c r="L2390" s="101" t="s">
        <v>5656</v>
      </c>
    </row>
    <row r="2391" spans="2:12" hidden="1" x14ac:dyDescent="0.3">
      <c r="B2391" s="7">
        <f t="shared" si="37"/>
        <v>2387</v>
      </c>
      <c r="C2391" s="147" t="s">
        <v>1157</v>
      </c>
      <c r="D2391" s="145" t="s">
        <v>4270</v>
      </c>
      <c r="E2391" s="36">
        <v>42931</v>
      </c>
      <c r="F2391" s="141">
        <v>160</v>
      </c>
      <c r="G2391" s="1845"/>
      <c r="H2391" s="141"/>
      <c r="I2391" s="1814"/>
      <c r="J2391" s="7" t="s">
        <v>70</v>
      </c>
      <c r="K2391" s="1845" t="s">
        <v>1893</v>
      </c>
      <c r="L2391" s="101" t="s">
        <v>5656</v>
      </c>
    </row>
    <row r="2392" spans="2:12" hidden="1" x14ac:dyDescent="0.3">
      <c r="B2392" s="7">
        <f t="shared" si="37"/>
        <v>2388</v>
      </c>
      <c r="C2392" s="147" t="s">
        <v>1158</v>
      </c>
      <c r="D2392" s="8" t="s">
        <v>1153</v>
      </c>
      <c r="E2392" s="9">
        <v>42931</v>
      </c>
      <c r="F2392" s="141">
        <v>40</v>
      </c>
      <c r="G2392" s="64"/>
      <c r="H2392" s="141"/>
      <c r="I2392" s="1814"/>
      <c r="J2392" s="7" t="s">
        <v>70</v>
      </c>
      <c r="K2392" s="64" t="s">
        <v>1894</v>
      </c>
      <c r="L2392" s="101" t="s">
        <v>5656</v>
      </c>
    </row>
    <row r="2393" spans="2:12" hidden="1" x14ac:dyDescent="0.3">
      <c r="B2393" s="7">
        <f t="shared" si="37"/>
        <v>2389</v>
      </c>
      <c r="C2393" s="147" t="s">
        <v>1159</v>
      </c>
      <c r="D2393" s="140" t="s">
        <v>1153</v>
      </c>
      <c r="E2393" s="36">
        <v>42931</v>
      </c>
      <c r="F2393" s="141">
        <v>40</v>
      </c>
      <c r="G2393" s="64"/>
      <c r="H2393" s="141"/>
      <c r="I2393" s="1814"/>
      <c r="J2393" s="7" t="s">
        <v>70</v>
      </c>
      <c r="K2393" s="64" t="s">
        <v>1894</v>
      </c>
      <c r="L2393" s="101" t="s">
        <v>5656</v>
      </c>
    </row>
    <row r="2394" spans="2:12" hidden="1" x14ac:dyDescent="0.3">
      <c r="B2394" s="7">
        <f t="shared" si="37"/>
        <v>2390</v>
      </c>
      <c r="C2394" s="147" t="s">
        <v>1160</v>
      </c>
      <c r="D2394" s="8" t="s">
        <v>1153</v>
      </c>
      <c r="E2394" s="9">
        <v>42931</v>
      </c>
      <c r="F2394" s="141">
        <v>40</v>
      </c>
      <c r="G2394" s="64"/>
      <c r="H2394" s="141"/>
      <c r="I2394" s="1814"/>
      <c r="J2394" s="7" t="s">
        <v>70</v>
      </c>
      <c r="K2394" s="64" t="s">
        <v>1894</v>
      </c>
      <c r="L2394" s="101" t="s">
        <v>5656</v>
      </c>
    </row>
    <row r="2395" spans="2:12" hidden="1" x14ac:dyDescent="0.3">
      <c r="B2395" s="7">
        <f t="shared" si="37"/>
        <v>2391</v>
      </c>
      <c r="C2395" s="147" t="s">
        <v>1161</v>
      </c>
      <c r="D2395" s="140" t="s">
        <v>1153</v>
      </c>
      <c r="E2395" s="36">
        <v>42931</v>
      </c>
      <c r="F2395" s="141">
        <v>40</v>
      </c>
      <c r="G2395" s="64"/>
      <c r="H2395" s="141"/>
      <c r="I2395" s="1814"/>
      <c r="J2395" s="7" t="s">
        <v>70</v>
      </c>
      <c r="K2395" s="64" t="s">
        <v>1894</v>
      </c>
      <c r="L2395" s="101" t="s">
        <v>5656</v>
      </c>
    </row>
    <row r="2396" spans="2:12" s="1597" customFormat="1" ht="26.4" hidden="1" x14ac:dyDescent="0.3">
      <c r="B2396" s="7">
        <f t="shared" si="37"/>
        <v>2392</v>
      </c>
      <c r="C2396" s="1608" t="s">
        <v>78</v>
      </c>
      <c r="D2396" s="1666" t="s">
        <v>32</v>
      </c>
      <c r="E2396" s="1610"/>
      <c r="F2396" s="1671"/>
      <c r="G2396" s="1612"/>
      <c r="H2396" s="1671"/>
      <c r="I2396" s="1588"/>
      <c r="J2396" s="1588" t="s">
        <v>70</v>
      </c>
      <c r="K2396" s="1805" t="s">
        <v>1895</v>
      </c>
      <c r="L2396" s="1597" t="s">
        <v>5656</v>
      </c>
    </row>
    <row r="2397" spans="2:12" s="1597" customFormat="1" ht="39.6" hidden="1" x14ac:dyDescent="0.3">
      <c r="B2397" s="7">
        <f t="shared" si="37"/>
        <v>2393</v>
      </c>
      <c r="C2397" s="1608" t="s">
        <v>78</v>
      </c>
      <c r="D2397" s="1666" t="s">
        <v>32</v>
      </c>
      <c r="E2397" s="1610"/>
      <c r="F2397" s="1671"/>
      <c r="G2397" s="1612"/>
      <c r="H2397" s="1671"/>
      <c r="I2397" s="1588"/>
      <c r="J2397" s="1588" t="s">
        <v>70</v>
      </c>
      <c r="K2397" s="1805" t="s">
        <v>1899</v>
      </c>
      <c r="L2397" s="1597" t="s">
        <v>5656</v>
      </c>
    </row>
    <row r="2398" spans="2:12" s="1597" customFormat="1" hidden="1" x14ac:dyDescent="0.3">
      <c r="B2398" s="7">
        <f t="shared" si="37"/>
        <v>2394</v>
      </c>
      <c r="C2398" s="1608" t="s">
        <v>78</v>
      </c>
      <c r="D2398" s="1609" t="s">
        <v>4274</v>
      </c>
      <c r="E2398" s="1610"/>
      <c r="F2398" s="1671"/>
      <c r="G2398" s="1612"/>
      <c r="H2398" s="1671"/>
      <c r="I2398" s="1588"/>
      <c r="J2398" s="1588" t="s">
        <v>70</v>
      </c>
      <c r="K2398" s="1805"/>
      <c r="L2398" s="1597" t="s">
        <v>5656</v>
      </c>
    </row>
    <row r="2399" spans="2:12" hidden="1" x14ac:dyDescent="0.3">
      <c r="B2399" s="7">
        <f t="shared" si="37"/>
        <v>2395</v>
      </c>
      <c r="C2399" s="109" t="s">
        <v>1162</v>
      </c>
      <c r="D2399" s="34" t="s">
        <v>527</v>
      </c>
      <c r="E2399" s="1803">
        <v>42781</v>
      </c>
      <c r="F2399" s="45">
        <v>375</v>
      </c>
      <c r="G2399" s="45" t="s">
        <v>886</v>
      </c>
      <c r="H2399" s="1803" t="s">
        <v>1651</v>
      </c>
      <c r="I2399" s="126"/>
      <c r="J2399" s="7" t="s">
        <v>70</v>
      </c>
      <c r="K2399" s="1799"/>
      <c r="L2399" s="101" t="s">
        <v>5656</v>
      </c>
    </row>
    <row r="2400" spans="2:12" hidden="1" x14ac:dyDescent="0.3">
      <c r="B2400" s="7">
        <f t="shared" si="37"/>
        <v>2396</v>
      </c>
      <c r="C2400" s="109" t="s">
        <v>1172</v>
      </c>
      <c r="D2400" s="34" t="s">
        <v>79</v>
      </c>
      <c r="E2400" s="1803">
        <v>42781</v>
      </c>
      <c r="F2400" s="2032">
        <v>500</v>
      </c>
      <c r="G2400" s="45"/>
      <c r="H2400" s="1803"/>
      <c r="I2400" s="169" t="s">
        <v>1896</v>
      </c>
      <c r="J2400" s="7" t="s">
        <v>70</v>
      </c>
      <c r="K2400" s="1799"/>
      <c r="L2400" s="101" t="s">
        <v>5656</v>
      </c>
    </row>
    <row r="2401" spans="2:12" hidden="1" x14ac:dyDescent="0.3">
      <c r="B2401" s="7">
        <f t="shared" si="37"/>
        <v>2397</v>
      </c>
      <c r="C2401" s="109" t="s">
        <v>1172</v>
      </c>
      <c r="D2401" s="34" t="s">
        <v>82</v>
      </c>
      <c r="E2401" s="1803">
        <v>42781</v>
      </c>
      <c r="F2401" s="2033"/>
      <c r="G2401" s="45" t="s">
        <v>1897</v>
      </c>
      <c r="H2401" s="1803"/>
      <c r="I2401" s="126"/>
      <c r="J2401" s="7" t="s">
        <v>70</v>
      </c>
      <c r="K2401" s="1799"/>
      <c r="L2401" s="101" t="s">
        <v>5656</v>
      </c>
    </row>
    <row r="2402" spans="2:12" s="1597" customFormat="1" hidden="1" x14ac:dyDescent="0.3">
      <c r="B2402" s="7">
        <f t="shared" si="37"/>
        <v>2398</v>
      </c>
      <c r="C2402" s="1607" t="s">
        <v>78</v>
      </c>
      <c r="D2402" s="1733" t="s">
        <v>55</v>
      </c>
      <c r="E2402" s="1605"/>
      <c r="F2402" s="1628"/>
      <c r="G2402" s="1628" t="s">
        <v>172</v>
      </c>
      <c r="H2402" s="1605"/>
      <c r="I2402" s="1690"/>
      <c r="J2402" s="1802" t="s">
        <v>4272</v>
      </c>
      <c r="K2402" s="1662"/>
      <c r="L2402" s="1597" t="s">
        <v>5656</v>
      </c>
    </row>
    <row r="2403" spans="2:12" hidden="1" x14ac:dyDescent="0.3">
      <c r="B2403" s="7">
        <f t="shared" si="37"/>
        <v>2399</v>
      </c>
      <c r="C2403" s="109" t="s">
        <v>1173</v>
      </c>
      <c r="D2403" s="39" t="s">
        <v>3117</v>
      </c>
      <c r="E2403" s="1803">
        <v>43180</v>
      </c>
      <c r="F2403" s="45">
        <v>1075</v>
      </c>
      <c r="G2403" s="45" t="s">
        <v>889</v>
      </c>
      <c r="H2403" s="1803" t="s">
        <v>1898</v>
      </c>
      <c r="I2403" s="126"/>
      <c r="J2403" s="7" t="s">
        <v>70</v>
      </c>
      <c r="K2403" s="1799"/>
      <c r="L2403" s="101" t="s">
        <v>5656</v>
      </c>
    </row>
    <row r="2404" spans="2:12" hidden="1" x14ac:dyDescent="0.3">
      <c r="B2404" s="7">
        <f t="shared" si="37"/>
        <v>2400</v>
      </c>
      <c r="C2404" s="109" t="s">
        <v>2978</v>
      </c>
      <c r="D2404" s="39" t="s">
        <v>55</v>
      </c>
      <c r="E2404" s="1803">
        <v>43887</v>
      </c>
      <c r="F2404" s="45">
        <v>55</v>
      </c>
      <c r="G2404" s="45"/>
      <c r="H2404" s="1803"/>
      <c r="I2404" s="126"/>
      <c r="J2404" s="7" t="s">
        <v>70</v>
      </c>
      <c r="K2404" s="1799"/>
      <c r="L2404" s="101" t="s">
        <v>5656</v>
      </c>
    </row>
    <row r="2405" spans="2:12" hidden="1" x14ac:dyDescent="0.3">
      <c r="B2405" s="7">
        <f t="shared" si="37"/>
        <v>2401</v>
      </c>
      <c r="C2405" s="109" t="s">
        <v>5518</v>
      </c>
      <c r="D2405" s="39" t="s">
        <v>79</v>
      </c>
      <c r="E2405" s="1803">
        <v>44762</v>
      </c>
      <c r="F2405" s="1322">
        <v>250</v>
      </c>
      <c r="G2405" s="45" t="s">
        <v>889</v>
      </c>
      <c r="H2405" s="1803" t="s">
        <v>5519</v>
      </c>
      <c r="I2405" s="126" t="s">
        <v>5522</v>
      </c>
      <c r="J2405" s="7" t="s">
        <v>70</v>
      </c>
      <c r="K2405" s="1799"/>
      <c r="L2405" s="101" t="s">
        <v>5656</v>
      </c>
    </row>
    <row r="2406" spans="2:12" hidden="1" x14ac:dyDescent="0.3">
      <c r="B2406" s="7">
        <f t="shared" si="37"/>
        <v>2402</v>
      </c>
      <c r="C2406" s="109" t="s">
        <v>5518</v>
      </c>
      <c r="D2406" s="39" t="s">
        <v>82</v>
      </c>
      <c r="E2406" s="1803">
        <v>44762</v>
      </c>
      <c r="F2406" s="1322">
        <v>750</v>
      </c>
      <c r="G2406" s="45" t="s">
        <v>889</v>
      </c>
      <c r="H2406" s="1803" t="s">
        <v>5519</v>
      </c>
      <c r="I2406" s="126" t="s">
        <v>5523</v>
      </c>
      <c r="J2406" s="7" t="s">
        <v>70</v>
      </c>
      <c r="K2406" s="1799"/>
      <c r="L2406" s="101" t="s">
        <v>5656</v>
      </c>
    </row>
    <row r="2407" spans="2:12" hidden="1" x14ac:dyDescent="0.3">
      <c r="B2407" s="7">
        <f t="shared" si="37"/>
        <v>2403</v>
      </c>
      <c r="C2407" s="109" t="s">
        <v>5520</v>
      </c>
      <c r="D2407" s="39" t="s">
        <v>79</v>
      </c>
      <c r="E2407" s="1803">
        <v>44762</v>
      </c>
      <c r="F2407" s="1322">
        <v>250</v>
      </c>
      <c r="G2407" s="45" t="s">
        <v>889</v>
      </c>
      <c r="H2407" s="1803" t="s">
        <v>5519</v>
      </c>
      <c r="I2407" s="126" t="s">
        <v>5524</v>
      </c>
      <c r="J2407" s="7" t="s">
        <v>70</v>
      </c>
      <c r="K2407" s="1799"/>
      <c r="L2407" s="101" t="s">
        <v>5656</v>
      </c>
    </row>
    <row r="2408" spans="2:12" hidden="1" x14ac:dyDescent="0.3">
      <c r="B2408" s="7">
        <f t="shared" si="37"/>
        <v>2404</v>
      </c>
      <c r="C2408" s="109" t="s">
        <v>5520</v>
      </c>
      <c r="D2408" s="39" t="s">
        <v>82</v>
      </c>
      <c r="E2408" s="1803">
        <v>44762</v>
      </c>
      <c r="F2408" s="1322">
        <v>750</v>
      </c>
      <c r="G2408" s="45" t="s">
        <v>889</v>
      </c>
      <c r="H2408" s="1803" t="s">
        <v>5519</v>
      </c>
      <c r="I2408" s="126" t="s">
        <v>5525</v>
      </c>
      <c r="J2408" s="7" t="s">
        <v>70</v>
      </c>
      <c r="K2408" s="1799"/>
      <c r="L2408" s="101" t="s">
        <v>5656</v>
      </c>
    </row>
    <row r="2409" spans="2:12" hidden="1" x14ac:dyDescent="0.3">
      <c r="B2409" s="7">
        <f t="shared" si="37"/>
        <v>2405</v>
      </c>
      <c r="C2409" s="109" t="s">
        <v>5521</v>
      </c>
      <c r="D2409" s="39" t="s">
        <v>79</v>
      </c>
      <c r="E2409" s="1803">
        <v>44762</v>
      </c>
      <c r="F2409" s="1322">
        <v>250</v>
      </c>
      <c r="G2409" s="45" t="s">
        <v>889</v>
      </c>
      <c r="H2409" s="1803" t="s">
        <v>5519</v>
      </c>
      <c r="I2409" s="126" t="s">
        <v>5526</v>
      </c>
      <c r="J2409" s="7" t="s">
        <v>70</v>
      </c>
      <c r="K2409" s="1799"/>
      <c r="L2409" s="101" t="s">
        <v>5656</v>
      </c>
    </row>
    <row r="2410" spans="2:12" hidden="1" x14ac:dyDescent="0.3">
      <c r="B2410" s="7">
        <f t="shared" si="37"/>
        <v>2406</v>
      </c>
      <c r="C2410" s="109" t="s">
        <v>5521</v>
      </c>
      <c r="D2410" s="39" t="s">
        <v>82</v>
      </c>
      <c r="E2410" s="1803">
        <v>44762</v>
      </c>
      <c r="F2410" s="1322">
        <v>750</v>
      </c>
      <c r="G2410" s="45" t="s">
        <v>889</v>
      </c>
      <c r="H2410" s="1803" t="s">
        <v>5519</v>
      </c>
      <c r="I2410" s="126" t="s">
        <v>5527</v>
      </c>
      <c r="J2410" s="7" t="s">
        <v>70</v>
      </c>
      <c r="K2410" s="1799"/>
      <c r="L2410" s="101" t="s">
        <v>5656</v>
      </c>
    </row>
    <row r="2411" spans="2:12" hidden="1" x14ac:dyDescent="0.3">
      <c r="B2411" s="7">
        <f t="shared" si="37"/>
        <v>2407</v>
      </c>
      <c r="C2411" s="109" t="s">
        <v>5528</v>
      </c>
      <c r="D2411" s="39" t="s">
        <v>527</v>
      </c>
      <c r="E2411" s="1803">
        <v>44762</v>
      </c>
      <c r="F2411" s="1322">
        <v>750</v>
      </c>
      <c r="G2411" s="45" t="s">
        <v>323</v>
      </c>
      <c r="H2411" s="1803" t="s">
        <v>5529</v>
      </c>
      <c r="I2411" s="126" t="s">
        <v>5530</v>
      </c>
      <c r="J2411" s="7" t="s">
        <v>70</v>
      </c>
      <c r="K2411" s="1799"/>
      <c r="L2411" s="101" t="s">
        <v>5656</v>
      </c>
    </row>
    <row r="2412" spans="2:12" hidden="1" x14ac:dyDescent="0.3">
      <c r="B2412" s="7">
        <f t="shared" si="37"/>
        <v>2408</v>
      </c>
      <c r="C2412" s="109" t="s">
        <v>5531</v>
      </c>
      <c r="D2412" s="39" t="s">
        <v>5532</v>
      </c>
      <c r="E2412" s="1803">
        <v>44762</v>
      </c>
      <c r="F2412" s="1322">
        <v>900</v>
      </c>
      <c r="G2412" s="45" t="s">
        <v>949</v>
      </c>
      <c r="H2412" s="1803" t="str">
        <f>UPPER("un55au7000pxp")</f>
        <v>UN55AU7000PXP</v>
      </c>
      <c r="I2412" s="126" t="s">
        <v>5533</v>
      </c>
      <c r="J2412" s="7" t="s">
        <v>70</v>
      </c>
      <c r="K2412" s="1799"/>
      <c r="L2412" s="101" t="s">
        <v>5656</v>
      </c>
    </row>
    <row r="2413" spans="2:12" hidden="1" x14ac:dyDescent="0.3">
      <c r="B2413" s="7">
        <f t="shared" si="37"/>
        <v>2409</v>
      </c>
      <c r="C2413" s="109" t="s">
        <v>5534</v>
      </c>
      <c r="D2413" s="39" t="s">
        <v>55</v>
      </c>
      <c r="E2413" s="1803">
        <v>44762</v>
      </c>
      <c r="F2413" s="1322">
        <v>60</v>
      </c>
      <c r="G2413" s="45" t="s">
        <v>1659</v>
      </c>
      <c r="H2413" s="1803" t="s">
        <v>5535</v>
      </c>
      <c r="I2413" s="126" t="s">
        <v>5536</v>
      </c>
      <c r="J2413" s="7" t="s">
        <v>70</v>
      </c>
      <c r="K2413" s="1799"/>
      <c r="L2413" s="101" t="s">
        <v>5656</v>
      </c>
    </row>
    <row r="2414" spans="2:12" hidden="1" x14ac:dyDescent="0.3">
      <c r="B2414" s="7">
        <f t="shared" si="37"/>
        <v>2410</v>
      </c>
      <c r="C2414" s="109" t="s">
        <v>5537</v>
      </c>
      <c r="D2414" s="39" t="s">
        <v>55</v>
      </c>
      <c r="E2414" s="1803">
        <v>44762</v>
      </c>
      <c r="F2414" s="1322">
        <v>60</v>
      </c>
      <c r="G2414" s="45" t="s">
        <v>1659</v>
      </c>
      <c r="H2414" s="1803" t="s">
        <v>5535</v>
      </c>
      <c r="I2414" s="126" t="s">
        <v>5539</v>
      </c>
      <c r="J2414" s="7" t="s">
        <v>70</v>
      </c>
      <c r="K2414" s="1799"/>
      <c r="L2414" s="101" t="s">
        <v>5656</v>
      </c>
    </row>
    <row r="2415" spans="2:12" hidden="1" x14ac:dyDescent="0.3">
      <c r="B2415" s="7">
        <f t="shared" si="37"/>
        <v>2411</v>
      </c>
      <c r="C2415" s="109" t="s">
        <v>5538</v>
      </c>
      <c r="D2415" s="39" t="s">
        <v>55</v>
      </c>
      <c r="E2415" s="1803">
        <v>44762</v>
      </c>
      <c r="F2415" s="1322">
        <v>60</v>
      </c>
      <c r="G2415" s="45" t="s">
        <v>1659</v>
      </c>
      <c r="H2415" s="1803" t="s">
        <v>5535</v>
      </c>
      <c r="I2415" s="126" t="s">
        <v>5540</v>
      </c>
      <c r="J2415" s="7" t="s">
        <v>70</v>
      </c>
      <c r="K2415" s="1799"/>
      <c r="L2415" s="101" t="s">
        <v>5656</v>
      </c>
    </row>
    <row r="2416" spans="2:12" hidden="1" x14ac:dyDescent="0.3">
      <c r="B2416" s="7">
        <f t="shared" si="37"/>
        <v>2412</v>
      </c>
      <c r="C2416" s="109" t="s">
        <v>5541</v>
      </c>
      <c r="D2416" s="39" t="s">
        <v>5542</v>
      </c>
      <c r="E2416" s="1803">
        <v>44628</v>
      </c>
      <c r="F2416" s="45">
        <v>1965.09</v>
      </c>
      <c r="G2416" s="45" t="s">
        <v>889</v>
      </c>
      <c r="H2416" s="1803" t="s">
        <v>5543</v>
      </c>
      <c r="I2416" s="126" t="s">
        <v>5544</v>
      </c>
      <c r="J2416" s="7" t="s">
        <v>70</v>
      </c>
      <c r="K2416" s="1799"/>
      <c r="L2416" s="101" t="s">
        <v>5656</v>
      </c>
    </row>
    <row r="2417" spans="2:12" hidden="1" x14ac:dyDescent="0.3">
      <c r="B2417" s="7">
        <f t="shared" si="37"/>
        <v>2413</v>
      </c>
      <c r="C2417" s="119" t="s">
        <v>1170</v>
      </c>
      <c r="D2417" s="32" t="s">
        <v>1171</v>
      </c>
      <c r="E2417" s="1830">
        <v>42931</v>
      </c>
      <c r="F2417" s="42">
        <v>80.25</v>
      </c>
      <c r="G2417" s="42"/>
      <c r="H2417" s="1830"/>
      <c r="I2417" s="126"/>
      <c r="J2417" s="7" t="s">
        <v>70</v>
      </c>
      <c r="K2417" s="1799"/>
      <c r="L2417" s="101" t="s">
        <v>5656</v>
      </c>
    </row>
    <row r="2418" spans="2:12" hidden="1" x14ac:dyDescent="0.3">
      <c r="B2418" s="7">
        <f t="shared" si="37"/>
        <v>2414</v>
      </c>
      <c r="C2418" s="109" t="s">
        <v>1154</v>
      </c>
      <c r="D2418" s="20" t="s">
        <v>1152</v>
      </c>
      <c r="E2418" s="1830">
        <v>42781</v>
      </c>
      <c r="F2418" s="1112">
        <v>253</v>
      </c>
      <c r="G2418" s="43"/>
      <c r="H2418" s="1112"/>
      <c r="I2418" s="1041"/>
      <c r="J2418" s="94" t="s">
        <v>70</v>
      </c>
      <c r="K2418" s="1829" t="s">
        <v>4268</v>
      </c>
      <c r="L2418" s="101" t="s">
        <v>5656</v>
      </c>
    </row>
    <row r="2419" spans="2:12" hidden="1" x14ac:dyDescent="0.3">
      <c r="B2419" s="7">
        <f t="shared" si="37"/>
        <v>2415</v>
      </c>
      <c r="C2419" s="113" t="s">
        <v>1156</v>
      </c>
      <c r="D2419" s="20" t="s">
        <v>65</v>
      </c>
      <c r="E2419" s="1812">
        <v>42781</v>
      </c>
      <c r="F2419" s="1113">
        <v>145</v>
      </c>
      <c r="G2419" s="99"/>
      <c r="H2419" s="1113"/>
      <c r="I2419" s="98"/>
      <c r="J2419" s="94" t="s">
        <v>70</v>
      </c>
      <c r="K2419" s="1829" t="s">
        <v>4601</v>
      </c>
      <c r="L2419" s="101" t="s">
        <v>5656</v>
      </c>
    </row>
    <row r="2420" spans="2:12" hidden="1" x14ac:dyDescent="0.3">
      <c r="B2420" s="7">
        <f t="shared" si="37"/>
        <v>2416</v>
      </c>
      <c r="C2420" s="94" t="s">
        <v>2800</v>
      </c>
      <c r="D2420" s="19" t="s">
        <v>67</v>
      </c>
      <c r="E2420" s="275">
        <v>43206</v>
      </c>
      <c r="F2420" s="221">
        <v>160</v>
      </c>
      <c r="G2420" s="94"/>
      <c r="H2420" s="276"/>
      <c r="I2420" s="94"/>
      <c r="J2420" s="94" t="s">
        <v>70</v>
      </c>
      <c r="K2420" s="50" t="s">
        <v>4269</v>
      </c>
      <c r="L2420" s="101" t="s">
        <v>5656</v>
      </c>
    </row>
    <row r="2421" spans="2:12" s="1597" customFormat="1" ht="36" hidden="1" x14ac:dyDescent="0.3">
      <c r="B2421" s="7">
        <f t="shared" si="37"/>
        <v>2417</v>
      </c>
      <c r="C2421" s="1607" t="s">
        <v>78</v>
      </c>
      <c r="D2421" s="1604" t="s">
        <v>32</v>
      </c>
      <c r="E2421" s="1605"/>
      <c r="F2421" s="1734"/>
      <c r="G2421" s="1606"/>
      <c r="H2421" s="1734"/>
      <c r="I2421" s="1659"/>
      <c r="J2421" s="1659" t="s">
        <v>70</v>
      </c>
      <c r="K2421" s="1601" t="s">
        <v>4271</v>
      </c>
      <c r="L2421" s="1597" t="s">
        <v>5656</v>
      </c>
    </row>
    <row r="2422" spans="2:12" hidden="1" x14ac:dyDescent="0.3">
      <c r="B2422" s="7">
        <f t="shared" si="37"/>
        <v>2418</v>
      </c>
      <c r="C2422" s="109" t="s">
        <v>2977</v>
      </c>
      <c r="D2422" s="39" t="s">
        <v>2979</v>
      </c>
      <c r="E2422" s="1803">
        <v>43887</v>
      </c>
      <c r="F2422" s="45">
        <v>68</v>
      </c>
      <c r="G2422" s="45" t="s">
        <v>2980</v>
      </c>
      <c r="H2422" s="1803"/>
      <c r="I2422" s="276"/>
      <c r="J2422" s="94" t="s">
        <v>70</v>
      </c>
      <c r="K2422" s="130" t="s">
        <v>4273</v>
      </c>
      <c r="L2422" s="101" t="s">
        <v>5656</v>
      </c>
    </row>
    <row r="2423" spans="2:12" s="1597" customFormat="1" ht="24" hidden="1" x14ac:dyDescent="0.3">
      <c r="B2423" s="7">
        <f t="shared" si="37"/>
        <v>2419</v>
      </c>
      <c r="C2423" s="1607" t="s">
        <v>78</v>
      </c>
      <c r="D2423" s="1733" t="s">
        <v>932</v>
      </c>
      <c r="E2423" s="1605"/>
      <c r="F2423" s="1628"/>
      <c r="G2423" s="1628" t="s">
        <v>1174</v>
      </c>
      <c r="H2423" s="1605"/>
      <c r="I2423" s="1735"/>
      <c r="J2423" s="1659" t="s">
        <v>540</v>
      </c>
      <c r="K2423" s="1836" t="s">
        <v>4275</v>
      </c>
      <c r="L2423" s="1597" t="s">
        <v>5656</v>
      </c>
    </row>
    <row r="2424" spans="2:12" ht="24" hidden="1" x14ac:dyDescent="0.3">
      <c r="B2424" s="7">
        <f t="shared" si="37"/>
        <v>2420</v>
      </c>
      <c r="C2424" s="109" t="s">
        <v>2171</v>
      </c>
      <c r="D2424" s="34" t="s">
        <v>932</v>
      </c>
      <c r="E2424" s="1803">
        <v>43559</v>
      </c>
      <c r="F2424" s="45">
        <v>798.99</v>
      </c>
      <c r="G2424" s="1804" t="s">
        <v>2173</v>
      </c>
      <c r="H2424" s="1803"/>
      <c r="I2424" s="276"/>
      <c r="J2424" s="94" t="s">
        <v>70</v>
      </c>
      <c r="K2424" s="130" t="s">
        <v>4276</v>
      </c>
      <c r="L2424" s="101" t="s">
        <v>5656</v>
      </c>
    </row>
    <row r="2425" spans="2:12" hidden="1" x14ac:dyDescent="0.3">
      <c r="B2425" s="7">
        <f t="shared" si="37"/>
        <v>2421</v>
      </c>
      <c r="C2425" s="109" t="s">
        <v>1155</v>
      </c>
      <c r="D2425" s="20" t="s">
        <v>5309</v>
      </c>
      <c r="E2425" s="1830">
        <v>42781</v>
      </c>
      <c r="F2425" s="1112">
        <v>234</v>
      </c>
      <c r="G2425" s="43"/>
      <c r="H2425" s="1112"/>
      <c r="I2425" s="1041"/>
      <c r="J2425" s="94" t="s">
        <v>70</v>
      </c>
      <c r="K2425" s="1829" t="s">
        <v>5310</v>
      </c>
      <c r="L2425" s="101" t="s">
        <v>5656</v>
      </c>
    </row>
    <row r="2426" spans="2:12" ht="24" hidden="1" x14ac:dyDescent="0.3">
      <c r="B2426" s="7">
        <f t="shared" si="37"/>
        <v>2422</v>
      </c>
      <c r="C2426" s="109" t="s">
        <v>2975</v>
      </c>
      <c r="D2426" s="34" t="s">
        <v>932</v>
      </c>
      <c r="E2426" s="1803">
        <v>44168</v>
      </c>
      <c r="F2426" s="45">
        <v>644.5</v>
      </c>
      <c r="G2426" s="50" t="s">
        <v>1377</v>
      </c>
      <c r="H2426" s="1803" t="s">
        <v>2976</v>
      </c>
      <c r="I2426" s="276"/>
      <c r="J2426" s="94"/>
      <c r="K2426" s="130" t="s">
        <v>5386</v>
      </c>
      <c r="L2426" s="101" t="s">
        <v>5656</v>
      </c>
    </row>
    <row r="2427" spans="2:12" ht="26.4" hidden="1" x14ac:dyDescent="0.3">
      <c r="B2427" s="7">
        <f t="shared" si="37"/>
        <v>2423</v>
      </c>
      <c r="C2427" s="1166" t="s">
        <v>4349</v>
      </c>
      <c r="D2427" s="1167" t="s">
        <v>4351</v>
      </c>
      <c r="E2427" s="1159">
        <v>44294</v>
      </c>
      <c r="F2427" s="1168">
        <v>53</v>
      </c>
      <c r="G2427" s="946"/>
      <c r="H2427" s="946"/>
      <c r="I2427" s="946"/>
      <c r="J2427" s="946" t="s">
        <v>70</v>
      </c>
      <c r="K2427" s="946"/>
      <c r="L2427" s="159" t="s">
        <v>5657</v>
      </c>
    </row>
    <row r="2428" spans="2:12" hidden="1" x14ac:dyDescent="0.3">
      <c r="B2428" s="7">
        <f t="shared" si="37"/>
        <v>2424</v>
      </c>
      <c r="C2428" s="1166" t="s">
        <v>4350</v>
      </c>
      <c r="D2428" s="1167" t="s">
        <v>4352</v>
      </c>
      <c r="E2428" s="1159">
        <v>44298</v>
      </c>
      <c r="F2428" s="1168">
        <v>105</v>
      </c>
      <c r="G2428" s="946" t="s">
        <v>4353</v>
      </c>
      <c r="H2428" s="946"/>
      <c r="I2428" s="946" t="s">
        <v>4354</v>
      </c>
      <c r="J2428" s="946" t="s">
        <v>70</v>
      </c>
      <c r="K2428" s="946"/>
      <c r="L2428" s="159" t="s">
        <v>5657</v>
      </c>
    </row>
    <row r="2429" spans="2:12" ht="26.4" hidden="1" x14ac:dyDescent="0.3">
      <c r="B2429" s="7">
        <f t="shared" si="37"/>
        <v>2425</v>
      </c>
      <c r="C2429" s="1166" t="s">
        <v>5357</v>
      </c>
      <c r="D2429" s="1167" t="s">
        <v>4355</v>
      </c>
      <c r="E2429" s="1159">
        <v>44267</v>
      </c>
      <c r="F2429" s="1168">
        <v>99.9</v>
      </c>
      <c r="G2429" s="946" t="s">
        <v>2930</v>
      </c>
      <c r="H2429" s="946"/>
      <c r="I2429" s="946"/>
      <c r="J2429" s="946" t="s">
        <v>70</v>
      </c>
      <c r="K2429" s="1170" t="s">
        <v>4324</v>
      </c>
      <c r="L2429" s="159" t="s">
        <v>5657</v>
      </c>
    </row>
    <row r="2430" spans="2:12" s="1597" customFormat="1" hidden="1" x14ac:dyDescent="0.3">
      <c r="B2430" s="7">
        <f t="shared" si="37"/>
        <v>2426</v>
      </c>
      <c r="C2430" s="1588" t="s">
        <v>78</v>
      </c>
      <c r="D2430" s="1669" t="s">
        <v>2727</v>
      </c>
      <c r="E2430" s="1664"/>
      <c r="F2430" s="1736"/>
      <c r="G2430" s="1737" t="s">
        <v>4568</v>
      </c>
      <c r="H2430" s="1659"/>
      <c r="I2430" s="1588"/>
      <c r="J2430" s="1588" t="s">
        <v>540</v>
      </c>
      <c r="K2430" s="1737" t="s">
        <v>4569</v>
      </c>
      <c r="L2430" s="1881" t="s">
        <v>5657</v>
      </c>
    </row>
    <row r="2431" spans="2:12" ht="39.6" hidden="1" x14ac:dyDescent="0.3">
      <c r="B2431" s="7">
        <f t="shared" si="37"/>
        <v>2427</v>
      </c>
      <c r="C2431" s="946" t="s">
        <v>2160</v>
      </c>
      <c r="D2431" s="1158" t="s">
        <v>9</v>
      </c>
      <c r="E2431" s="1159">
        <v>42823</v>
      </c>
      <c r="F2431" s="1165">
        <v>172</v>
      </c>
      <c r="G2431" s="1164" t="s">
        <v>2040</v>
      </c>
      <c r="H2431" s="1166"/>
      <c r="I2431" s="946"/>
      <c r="J2431" s="946" t="s">
        <v>70</v>
      </c>
      <c r="K2431" s="1164" t="s">
        <v>5321</v>
      </c>
      <c r="L2431" s="159" t="s">
        <v>5657</v>
      </c>
    </row>
    <row r="2432" spans="2:12" hidden="1" x14ac:dyDescent="0.3">
      <c r="B2432" s="7">
        <f t="shared" si="37"/>
        <v>2428</v>
      </c>
      <c r="C2432" s="94" t="s">
        <v>2115</v>
      </c>
      <c r="D2432" s="218" t="s">
        <v>2116</v>
      </c>
      <c r="E2432" s="275">
        <v>40612</v>
      </c>
      <c r="F2432" s="222">
        <v>2938</v>
      </c>
      <c r="G2432" s="133"/>
      <c r="H2432" s="276"/>
      <c r="I2432" s="1179"/>
      <c r="J2432" s="7"/>
      <c r="K2432" s="1799" t="s">
        <v>4660</v>
      </c>
      <c r="L2432" s="159" t="s">
        <v>5657</v>
      </c>
    </row>
    <row r="2433" spans="2:12" hidden="1" x14ac:dyDescent="0.3">
      <c r="B2433" s="7">
        <f t="shared" si="37"/>
        <v>2429</v>
      </c>
      <c r="C2433" s="94" t="s">
        <v>2167</v>
      </c>
      <c r="D2433" s="218" t="s">
        <v>2168</v>
      </c>
      <c r="E2433" s="275">
        <v>40375</v>
      </c>
      <c r="F2433" s="222"/>
      <c r="G2433" s="133"/>
      <c r="H2433" s="276"/>
      <c r="I2433" s="1179"/>
      <c r="J2433" s="7"/>
      <c r="K2433" s="1799"/>
      <c r="L2433" s="159" t="s">
        <v>5657</v>
      </c>
    </row>
    <row r="2434" spans="2:12" ht="26.4" hidden="1" x14ac:dyDescent="0.3">
      <c r="B2434" s="7">
        <f t="shared" si="37"/>
        <v>2430</v>
      </c>
      <c r="C2434" s="94" t="s">
        <v>4302</v>
      </c>
      <c r="D2434" s="218" t="s">
        <v>4303</v>
      </c>
      <c r="E2434" s="275">
        <v>43462</v>
      </c>
      <c r="F2434" s="222">
        <v>155</v>
      </c>
      <c r="G2434" s="133"/>
      <c r="H2434" s="276"/>
      <c r="I2434" s="1179"/>
      <c r="J2434" s="7"/>
      <c r="K2434" s="1799" t="s">
        <v>4304</v>
      </c>
      <c r="L2434" s="159" t="s">
        <v>5657</v>
      </c>
    </row>
    <row r="2435" spans="2:12" hidden="1" x14ac:dyDescent="0.3">
      <c r="B2435" s="7">
        <f t="shared" si="37"/>
        <v>2431</v>
      </c>
      <c r="C2435" s="7" t="s">
        <v>10</v>
      </c>
      <c r="D2435" s="123" t="s">
        <v>9</v>
      </c>
      <c r="E2435" s="108">
        <v>40376</v>
      </c>
      <c r="F2435" s="163"/>
      <c r="G2435" s="164"/>
      <c r="H2435" s="94"/>
      <c r="I2435" s="7"/>
      <c r="J2435" s="7" t="s">
        <v>70</v>
      </c>
      <c r="K2435" s="164"/>
      <c r="L2435" s="159" t="s">
        <v>5657</v>
      </c>
    </row>
    <row r="2436" spans="2:12" ht="26.4" hidden="1" x14ac:dyDescent="0.3">
      <c r="B2436" s="7">
        <f t="shared" si="37"/>
        <v>2432</v>
      </c>
      <c r="C2436" s="7" t="s">
        <v>2135</v>
      </c>
      <c r="D2436" s="123" t="s">
        <v>127</v>
      </c>
      <c r="E2436" s="108">
        <v>42422</v>
      </c>
      <c r="F2436" s="107">
        <v>875</v>
      </c>
      <c r="G2436" s="7" t="s">
        <v>889</v>
      </c>
      <c r="H2436" s="1799" t="s">
        <v>2136</v>
      </c>
      <c r="I2436" s="7" t="s">
        <v>2137</v>
      </c>
      <c r="J2436" s="7" t="s">
        <v>70</v>
      </c>
      <c r="K2436" s="7" t="s">
        <v>2138</v>
      </c>
      <c r="L2436" s="159" t="s">
        <v>5657</v>
      </c>
    </row>
    <row r="2437" spans="2:12" hidden="1" x14ac:dyDescent="0.3">
      <c r="B2437" s="7">
        <f t="shared" si="37"/>
        <v>2433</v>
      </c>
      <c r="C2437" s="7" t="s">
        <v>2149</v>
      </c>
      <c r="D2437" s="162" t="s">
        <v>65</v>
      </c>
      <c r="E2437" s="108">
        <v>42494</v>
      </c>
      <c r="F2437" s="163">
        <v>46</v>
      </c>
      <c r="G2437" s="554"/>
      <c r="H2437" s="126"/>
      <c r="I2437" s="1799"/>
      <c r="J2437" s="7" t="s">
        <v>1546</v>
      </c>
      <c r="K2437" s="164"/>
      <c r="L2437" s="159" t="s">
        <v>5657</v>
      </c>
    </row>
    <row r="2438" spans="2:12" hidden="1" x14ac:dyDescent="0.3">
      <c r="B2438" s="7">
        <f t="shared" si="37"/>
        <v>2434</v>
      </c>
      <c r="C2438" s="7" t="s">
        <v>2140</v>
      </c>
      <c r="D2438" s="162" t="s">
        <v>55</v>
      </c>
      <c r="E2438" s="108">
        <v>42823</v>
      </c>
      <c r="F2438" s="163">
        <v>40</v>
      </c>
      <c r="G2438" s="554" t="s">
        <v>1144</v>
      </c>
      <c r="H2438" s="169" t="s">
        <v>1145</v>
      </c>
      <c r="I2438" s="1799"/>
      <c r="J2438" s="7" t="s">
        <v>70</v>
      </c>
      <c r="K2438" s="1180"/>
      <c r="L2438" s="159" t="s">
        <v>5657</v>
      </c>
    </row>
    <row r="2439" spans="2:12" hidden="1" x14ac:dyDescent="0.3">
      <c r="B2439" s="7">
        <f t="shared" ref="B2439:B2502" si="38">B2438+1</f>
        <v>2435</v>
      </c>
      <c r="C2439" s="7" t="s">
        <v>2141</v>
      </c>
      <c r="D2439" s="162" t="s">
        <v>55</v>
      </c>
      <c r="E2439" s="108">
        <v>42823</v>
      </c>
      <c r="F2439" s="163">
        <v>40</v>
      </c>
      <c r="G2439" s="554" t="s">
        <v>1144</v>
      </c>
      <c r="H2439" s="169" t="s">
        <v>1145</v>
      </c>
      <c r="I2439" s="1799"/>
      <c r="J2439" s="7" t="s">
        <v>70</v>
      </c>
      <c r="K2439" s="1180"/>
      <c r="L2439" s="159" t="s">
        <v>5657</v>
      </c>
    </row>
    <row r="2440" spans="2:12" hidden="1" x14ac:dyDescent="0.3">
      <c r="B2440" s="7">
        <f t="shared" si="38"/>
        <v>2436</v>
      </c>
      <c r="C2440" s="7" t="s">
        <v>2142</v>
      </c>
      <c r="D2440" s="162" t="s">
        <v>55</v>
      </c>
      <c r="E2440" s="108">
        <v>42823</v>
      </c>
      <c r="F2440" s="163">
        <v>40</v>
      </c>
      <c r="G2440" s="554" t="s">
        <v>1144</v>
      </c>
      <c r="H2440" s="169" t="s">
        <v>1145</v>
      </c>
      <c r="I2440" s="1799"/>
      <c r="J2440" s="7" t="s">
        <v>70</v>
      </c>
      <c r="K2440" s="1180"/>
      <c r="L2440" s="159" t="s">
        <v>5657</v>
      </c>
    </row>
    <row r="2441" spans="2:12" hidden="1" x14ac:dyDescent="0.3">
      <c r="B2441" s="7">
        <f t="shared" si="38"/>
        <v>2437</v>
      </c>
      <c r="C2441" s="7" t="s">
        <v>2143</v>
      </c>
      <c r="D2441" s="162" t="s">
        <v>55</v>
      </c>
      <c r="E2441" s="108">
        <v>42823</v>
      </c>
      <c r="F2441" s="163">
        <v>40</v>
      </c>
      <c r="G2441" s="554" t="s">
        <v>1144</v>
      </c>
      <c r="H2441" s="169" t="s">
        <v>1145</v>
      </c>
      <c r="I2441" s="1799"/>
      <c r="J2441" s="7" t="s">
        <v>70</v>
      </c>
      <c r="K2441" s="1180"/>
      <c r="L2441" s="159" t="s">
        <v>5657</v>
      </c>
    </row>
    <row r="2442" spans="2:12" hidden="1" x14ac:dyDescent="0.3">
      <c r="B2442" s="7">
        <f t="shared" si="38"/>
        <v>2438</v>
      </c>
      <c r="C2442" s="7" t="s">
        <v>2144</v>
      </c>
      <c r="D2442" s="162" t="s">
        <v>55</v>
      </c>
      <c r="E2442" s="108">
        <v>42823</v>
      </c>
      <c r="F2442" s="163">
        <v>40</v>
      </c>
      <c r="G2442" s="554" t="s">
        <v>1144</v>
      </c>
      <c r="H2442" s="169" t="s">
        <v>1145</v>
      </c>
      <c r="I2442" s="1799"/>
      <c r="J2442" s="7" t="s">
        <v>70</v>
      </c>
      <c r="K2442" s="1180"/>
      <c r="L2442" s="159" t="s">
        <v>5657</v>
      </c>
    </row>
    <row r="2443" spans="2:12" hidden="1" x14ac:dyDescent="0.3">
      <c r="B2443" s="7">
        <f t="shared" si="38"/>
        <v>2439</v>
      </c>
      <c r="C2443" s="1182" t="s">
        <v>10</v>
      </c>
      <c r="D2443" s="1183" t="s">
        <v>11</v>
      </c>
      <c r="E2443" s="1182" t="s">
        <v>13</v>
      </c>
      <c r="F2443" s="1184">
        <v>0</v>
      </c>
      <c r="G2443" s="1184"/>
      <c r="H2443" s="961"/>
      <c r="I2443" s="961"/>
      <c r="J2443" s="961" t="s">
        <v>66</v>
      </c>
      <c r="K2443" s="1185" t="s">
        <v>2161</v>
      </c>
      <c r="L2443" s="159" t="s">
        <v>5658</v>
      </c>
    </row>
    <row r="2444" spans="2:12" hidden="1" x14ac:dyDescent="0.3">
      <c r="B2444" s="7">
        <f t="shared" si="38"/>
        <v>2440</v>
      </c>
      <c r="C2444" s="1182" t="s">
        <v>8</v>
      </c>
      <c r="D2444" s="1183" t="s">
        <v>9</v>
      </c>
      <c r="E2444" s="1182" t="s">
        <v>13</v>
      </c>
      <c r="F2444" s="1184">
        <v>0</v>
      </c>
      <c r="G2444" s="1184"/>
      <c r="H2444" s="961"/>
      <c r="I2444" s="961"/>
      <c r="J2444" s="961" t="s">
        <v>70</v>
      </c>
      <c r="K2444" s="961" t="s">
        <v>2529</v>
      </c>
      <c r="L2444" s="159" t="s">
        <v>5658</v>
      </c>
    </row>
    <row r="2445" spans="2:12" hidden="1" x14ac:dyDescent="0.3">
      <c r="B2445" s="7">
        <f t="shared" si="38"/>
        <v>2441</v>
      </c>
      <c r="C2445" s="1182" t="s">
        <v>14</v>
      </c>
      <c r="D2445" s="1183" t="s">
        <v>15</v>
      </c>
      <c r="E2445" s="1182" t="s">
        <v>13</v>
      </c>
      <c r="F2445" s="1186"/>
      <c r="G2445" s="1186"/>
      <c r="H2445" s="961"/>
      <c r="I2445" s="961"/>
      <c r="J2445" s="961" t="s">
        <v>70</v>
      </c>
      <c r="K2445" s="961" t="s">
        <v>2530</v>
      </c>
      <c r="L2445" s="159" t="s">
        <v>5658</v>
      </c>
    </row>
    <row r="2446" spans="2:12" hidden="1" x14ac:dyDescent="0.3">
      <c r="B2446" s="7">
        <f t="shared" si="38"/>
        <v>2442</v>
      </c>
      <c r="C2446" s="1182" t="s">
        <v>16</v>
      </c>
      <c r="D2446" s="1183" t="s">
        <v>17</v>
      </c>
      <c r="E2446" s="1182" t="s">
        <v>13</v>
      </c>
      <c r="F2446" s="1186"/>
      <c r="G2446" s="1186"/>
      <c r="H2446" s="961"/>
      <c r="I2446" s="961"/>
      <c r="J2446" s="961" t="s">
        <v>66</v>
      </c>
      <c r="K2446" s="961" t="s">
        <v>2533</v>
      </c>
      <c r="L2446" s="159" t="s">
        <v>5658</v>
      </c>
    </row>
    <row r="2447" spans="2:12" hidden="1" x14ac:dyDescent="0.3">
      <c r="B2447" s="7">
        <f t="shared" si="38"/>
        <v>2443</v>
      </c>
      <c r="C2447" s="1182" t="s">
        <v>18</v>
      </c>
      <c r="D2447" s="1183" t="s">
        <v>19</v>
      </c>
      <c r="E2447" s="1182" t="s">
        <v>13</v>
      </c>
      <c r="F2447" s="1186"/>
      <c r="G2447" s="1186"/>
      <c r="H2447" s="961"/>
      <c r="I2447" s="961"/>
      <c r="J2447" s="961" t="s">
        <v>70</v>
      </c>
      <c r="K2447" s="961" t="s">
        <v>2534</v>
      </c>
      <c r="L2447" s="159" t="s">
        <v>5658</v>
      </c>
    </row>
    <row r="2448" spans="2:12" hidden="1" x14ac:dyDescent="0.3">
      <c r="B2448" s="7">
        <f t="shared" si="38"/>
        <v>2444</v>
      </c>
      <c r="C2448" s="1182" t="s">
        <v>20</v>
      </c>
      <c r="D2448" s="1183" t="s">
        <v>21</v>
      </c>
      <c r="E2448" s="1187">
        <v>40378</v>
      </c>
      <c r="F2448" s="1186"/>
      <c r="G2448" s="1186"/>
      <c r="H2448" s="961"/>
      <c r="I2448" s="961"/>
      <c r="J2448" s="961" t="s">
        <v>70</v>
      </c>
      <c r="K2448" s="961" t="s">
        <v>2535</v>
      </c>
      <c r="L2448" s="159" t="s">
        <v>5658</v>
      </c>
    </row>
    <row r="2449" spans="2:12" hidden="1" x14ac:dyDescent="0.3">
      <c r="B2449" s="7">
        <f t="shared" si="38"/>
        <v>2445</v>
      </c>
      <c r="C2449" s="1182" t="s">
        <v>22</v>
      </c>
      <c r="D2449" s="1183" t="s">
        <v>23</v>
      </c>
      <c r="E2449" s="1182" t="s">
        <v>13</v>
      </c>
      <c r="F2449" s="1186"/>
      <c r="G2449" s="1186"/>
      <c r="H2449" s="961"/>
      <c r="I2449" s="961"/>
      <c r="J2449" s="961" t="s">
        <v>70</v>
      </c>
      <c r="K2449" s="961" t="s">
        <v>1787</v>
      </c>
      <c r="L2449" s="159" t="s">
        <v>5658</v>
      </c>
    </row>
    <row r="2450" spans="2:12" hidden="1" x14ac:dyDescent="0.3">
      <c r="B2450" s="7">
        <f t="shared" si="38"/>
        <v>2446</v>
      </c>
      <c r="C2450" s="1182" t="s">
        <v>4602</v>
      </c>
      <c r="D2450" s="1183" t="s">
        <v>1076</v>
      </c>
      <c r="E2450" s="1182"/>
      <c r="F2450" s="1186"/>
      <c r="G2450" s="1186"/>
      <c r="H2450" s="961"/>
      <c r="I2450" s="961"/>
      <c r="J2450" s="961" t="s">
        <v>70</v>
      </c>
      <c r="K2450" s="961" t="s">
        <v>2320</v>
      </c>
      <c r="L2450" s="159" t="s">
        <v>5658</v>
      </c>
    </row>
    <row r="2451" spans="2:12" hidden="1" x14ac:dyDescent="0.3">
      <c r="B2451" s="7">
        <f t="shared" si="38"/>
        <v>2447</v>
      </c>
      <c r="C2451" s="1188" t="s">
        <v>26</v>
      </c>
      <c r="D2451" s="1189" t="s">
        <v>25</v>
      </c>
      <c r="E2451" s="1187">
        <v>40633</v>
      </c>
      <c r="F2451" s="1186">
        <v>138</v>
      </c>
      <c r="G2451" s="1186"/>
      <c r="H2451" s="961"/>
      <c r="I2451" s="961"/>
      <c r="J2451" s="961" t="s">
        <v>70</v>
      </c>
      <c r="K2451" s="961" t="s">
        <v>2537</v>
      </c>
      <c r="L2451" s="159" t="s">
        <v>5658</v>
      </c>
    </row>
    <row r="2452" spans="2:12" hidden="1" x14ac:dyDescent="0.3">
      <c r="B2452" s="7">
        <f t="shared" si="38"/>
        <v>2448</v>
      </c>
      <c r="C2452" s="1188" t="s">
        <v>33</v>
      </c>
      <c r="D2452" s="1183" t="s">
        <v>1291</v>
      </c>
      <c r="E2452" s="1190"/>
      <c r="F2452" s="1186"/>
      <c r="G2452" s="1186"/>
      <c r="H2452" s="961"/>
      <c r="I2452" s="961"/>
      <c r="J2452" s="961" t="s">
        <v>70</v>
      </c>
      <c r="K2452" s="1190" t="s">
        <v>2529</v>
      </c>
      <c r="L2452" s="159" t="s">
        <v>5658</v>
      </c>
    </row>
    <row r="2453" spans="2:12" hidden="1" x14ac:dyDescent="0.3">
      <c r="B2453" s="7">
        <f t="shared" si="38"/>
        <v>2449</v>
      </c>
      <c r="C2453" s="1188" t="s">
        <v>63</v>
      </c>
      <c r="D2453" s="1183" t="s">
        <v>1291</v>
      </c>
      <c r="E2453" s="1190"/>
      <c r="F2453" s="1186"/>
      <c r="G2453" s="1186"/>
      <c r="H2453" s="961"/>
      <c r="I2453" s="961"/>
      <c r="J2453" s="961" t="s">
        <v>70</v>
      </c>
      <c r="K2453" s="1190" t="s">
        <v>2538</v>
      </c>
      <c r="L2453" s="159" t="s">
        <v>5658</v>
      </c>
    </row>
    <row r="2454" spans="2:12" hidden="1" x14ac:dyDescent="0.3">
      <c r="B2454" s="7">
        <f t="shared" si="38"/>
        <v>2450</v>
      </c>
      <c r="C2454" s="1185" t="s">
        <v>1156</v>
      </c>
      <c r="D2454" s="1191" t="s">
        <v>65</v>
      </c>
      <c r="E2454" s="1192">
        <v>42781</v>
      </c>
      <c r="F2454" s="1193">
        <v>145</v>
      </c>
      <c r="G2454" s="1185"/>
      <c r="H2454" s="1193"/>
      <c r="I2454" s="961"/>
      <c r="J2454" s="961" t="s">
        <v>70</v>
      </c>
      <c r="K2454" s="1190" t="s">
        <v>2530</v>
      </c>
      <c r="L2454" s="159" t="s">
        <v>5658</v>
      </c>
    </row>
    <row r="2455" spans="2:12" s="1597" customFormat="1" hidden="1" x14ac:dyDescent="0.3">
      <c r="B2455" s="7">
        <f t="shared" si="38"/>
        <v>2451</v>
      </c>
      <c r="C2455" s="1652" t="s">
        <v>78</v>
      </c>
      <c r="D2455" s="1738" t="s">
        <v>83</v>
      </c>
      <c r="E2455" s="1652"/>
      <c r="F2455" s="1683"/>
      <c r="G2455" s="1683"/>
      <c r="H2455" s="1672"/>
      <c r="I2455" s="1672"/>
      <c r="J2455" s="1672" t="s">
        <v>70</v>
      </c>
      <c r="K2455" s="1672"/>
      <c r="L2455" s="1881" t="s">
        <v>5658</v>
      </c>
    </row>
    <row r="2456" spans="2:12" s="1597" customFormat="1" hidden="1" x14ac:dyDescent="0.3">
      <c r="B2456" s="7">
        <f t="shared" si="38"/>
        <v>2452</v>
      </c>
      <c r="C2456" s="1652" t="s">
        <v>78</v>
      </c>
      <c r="D2456" s="1738" t="s">
        <v>83</v>
      </c>
      <c r="E2456" s="1652"/>
      <c r="F2456" s="1683"/>
      <c r="G2456" s="1683"/>
      <c r="H2456" s="1672"/>
      <c r="I2456" s="1672"/>
      <c r="J2456" s="1672" t="s">
        <v>70</v>
      </c>
      <c r="K2456" s="1672"/>
      <c r="L2456" s="1881" t="s">
        <v>5658</v>
      </c>
    </row>
    <row r="2457" spans="2:12" s="1597" customFormat="1" hidden="1" x14ac:dyDescent="0.3">
      <c r="B2457" s="7">
        <f t="shared" si="38"/>
        <v>2453</v>
      </c>
      <c r="C2457" s="1652" t="s">
        <v>78</v>
      </c>
      <c r="D2457" s="1738" t="s">
        <v>83</v>
      </c>
      <c r="E2457" s="1652"/>
      <c r="F2457" s="1683"/>
      <c r="G2457" s="1683"/>
      <c r="H2457" s="1672"/>
      <c r="I2457" s="1672"/>
      <c r="J2457" s="1672" t="s">
        <v>70</v>
      </c>
      <c r="K2457" s="1672"/>
      <c r="L2457" s="1881" t="s">
        <v>5658</v>
      </c>
    </row>
    <row r="2458" spans="2:12" s="1597" customFormat="1" hidden="1" x14ac:dyDescent="0.3">
      <c r="B2458" s="7">
        <f t="shared" si="38"/>
        <v>2454</v>
      </c>
      <c r="C2458" s="1652" t="s">
        <v>78</v>
      </c>
      <c r="D2458" s="1738" t="s">
        <v>1626</v>
      </c>
      <c r="E2458" s="1652"/>
      <c r="F2458" s="1683"/>
      <c r="G2458" s="1683"/>
      <c r="H2458" s="1672"/>
      <c r="I2458" s="1672"/>
      <c r="J2458" s="1672" t="s">
        <v>66</v>
      </c>
      <c r="K2458" s="1672"/>
      <c r="L2458" s="1881" t="s">
        <v>5658</v>
      </c>
    </row>
    <row r="2459" spans="2:12" s="1597" customFormat="1" hidden="1" x14ac:dyDescent="0.3">
      <c r="B2459" s="7">
        <f t="shared" si="38"/>
        <v>2455</v>
      </c>
      <c r="C2459" s="1652" t="s">
        <v>78</v>
      </c>
      <c r="D2459" s="1738" t="s">
        <v>1626</v>
      </c>
      <c r="E2459" s="1652"/>
      <c r="F2459" s="1683"/>
      <c r="G2459" s="1683"/>
      <c r="H2459" s="1672"/>
      <c r="I2459" s="1672"/>
      <c r="J2459" s="1672" t="s">
        <v>70</v>
      </c>
      <c r="K2459" s="1672"/>
      <c r="L2459" s="1881" t="s">
        <v>5658</v>
      </c>
    </row>
    <row r="2460" spans="2:12" s="1597" customFormat="1" hidden="1" x14ac:dyDescent="0.3">
      <c r="B2460" s="7">
        <f t="shared" si="38"/>
        <v>2456</v>
      </c>
      <c r="C2460" s="1739" t="s">
        <v>78</v>
      </c>
      <c r="D2460" s="1740" t="s">
        <v>2558</v>
      </c>
      <c r="E2460" s="1741"/>
      <c r="F2460" s="1683"/>
      <c r="G2460" s="1683"/>
      <c r="H2460" s="1672"/>
      <c r="I2460" s="1672"/>
      <c r="J2460" s="1672" t="s">
        <v>66</v>
      </c>
      <c r="K2460" s="1672" t="s">
        <v>2530</v>
      </c>
      <c r="L2460" s="1881" t="s">
        <v>5658</v>
      </c>
    </row>
    <row r="2461" spans="2:12" s="1597" customFormat="1" ht="26.4" hidden="1" x14ac:dyDescent="0.3">
      <c r="B2461" s="7">
        <f t="shared" si="38"/>
        <v>2457</v>
      </c>
      <c r="C2461" s="1672" t="s">
        <v>78</v>
      </c>
      <c r="D2461" s="1609" t="s">
        <v>3088</v>
      </c>
      <c r="E2461" s="1610"/>
      <c r="F2461" s="1722"/>
      <c r="G2461" s="1612"/>
      <c r="H2461" s="1625"/>
      <c r="I2461" s="1588"/>
      <c r="J2461" s="1588" t="s">
        <v>70</v>
      </c>
      <c r="K2461" s="1805" t="s">
        <v>5461</v>
      </c>
      <c r="L2461" s="1881" t="s">
        <v>5658</v>
      </c>
    </row>
    <row r="2462" spans="2:12" hidden="1" x14ac:dyDescent="0.3">
      <c r="B2462" s="7">
        <f t="shared" si="38"/>
        <v>2458</v>
      </c>
      <c r="C2462" s="116" t="s">
        <v>5479</v>
      </c>
      <c r="D2462" s="122" t="s">
        <v>5470</v>
      </c>
      <c r="E2462" s="1815">
        <v>44740</v>
      </c>
      <c r="F2462" s="670">
        <v>203.31</v>
      </c>
      <c r="G2462" s="63" t="s">
        <v>5471</v>
      </c>
      <c r="H2462" s="95" t="s">
        <v>5472</v>
      </c>
      <c r="I2462" s="7"/>
      <c r="J2462" s="7" t="s">
        <v>70</v>
      </c>
      <c r="K2462" s="917" t="s">
        <v>5473</v>
      </c>
      <c r="L2462" s="159" t="s">
        <v>5658</v>
      </c>
    </row>
    <row r="2463" spans="2:12" ht="39.6" hidden="1" x14ac:dyDescent="0.3">
      <c r="B2463" s="7">
        <f t="shared" si="38"/>
        <v>2459</v>
      </c>
      <c r="C2463" s="1182" t="s">
        <v>35</v>
      </c>
      <c r="D2463" s="1183" t="s">
        <v>79</v>
      </c>
      <c r="E2463" s="1182" t="s">
        <v>13</v>
      </c>
      <c r="F2463" s="1186"/>
      <c r="G2463" s="1186" t="s">
        <v>889</v>
      </c>
      <c r="H2463" s="961"/>
      <c r="I2463" s="961" t="s">
        <v>2539</v>
      </c>
      <c r="J2463" s="961" t="s">
        <v>70</v>
      </c>
      <c r="K2463" s="1185" t="s">
        <v>5462</v>
      </c>
      <c r="L2463" s="159" t="s">
        <v>5658</v>
      </c>
    </row>
    <row r="2464" spans="2:12" ht="26.4" hidden="1" x14ac:dyDescent="0.3">
      <c r="B2464" s="7">
        <f t="shared" si="38"/>
        <v>2460</v>
      </c>
      <c r="C2464" s="1182" t="s">
        <v>1443</v>
      </c>
      <c r="D2464" s="1183" t="s">
        <v>82</v>
      </c>
      <c r="E2464" s="1195"/>
      <c r="F2464" s="1841"/>
      <c r="G2464" s="1186"/>
      <c r="H2464" s="1185" t="s">
        <v>1937</v>
      </c>
      <c r="I2464" s="961"/>
      <c r="J2464" s="961" t="s">
        <v>70</v>
      </c>
      <c r="K2464" s="1185" t="s">
        <v>4561</v>
      </c>
      <c r="L2464" s="159" t="s">
        <v>5658</v>
      </c>
    </row>
    <row r="2465" spans="2:12" hidden="1" x14ac:dyDescent="0.3">
      <c r="B2465" s="7">
        <f t="shared" si="38"/>
        <v>2461</v>
      </c>
      <c r="C2465" s="1182" t="s">
        <v>37</v>
      </c>
      <c r="D2465" s="1183" t="s">
        <v>79</v>
      </c>
      <c r="E2465" s="2055">
        <v>41241</v>
      </c>
      <c r="F2465" s="2057">
        <v>2219</v>
      </c>
      <c r="G2465" s="1186" t="s">
        <v>170</v>
      </c>
      <c r="H2465" s="961"/>
      <c r="I2465" s="961" t="s">
        <v>2540</v>
      </c>
      <c r="J2465" s="961" t="s">
        <v>70</v>
      </c>
      <c r="K2465" s="961" t="s">
        <v>2538</v>
      </c>
      <c r="L2465" s="159" t="s">
        <v>5658</v>
      </c>
    </row>
    <row r="2466" spans="2:12" hidden="1" x14ac:dyDescent="0.3">
      <c r="B2466" s="7">
        <f t="shared" si="38"/>
        <v>2462</v>
      </c>
      <c r="C2466" s="1182" t="s">
        <v>37</v>
      </c>
      <c r="D2466" s="1183" t="s">
        <v>82</v>
      </c>
      <c r="E2466" s="2056"/>
      <c r="F2466" s="2058"/>
      <c r="G2466" s="1186" t="s">
        <v>1542</v>
      </c>
      <c r="H2466" s="961" t="s">
        <v>2353</v>
      </c>
      <c r="I2466" s="961"/>
      <c r="J2466" s="961" t="s">
        <v>70</v>
      </c>
      <c r="K2466" s="961" t="s">
        <v>2538</v>
      </c>
      <c r="L2466" s="159" t="s">
        <v>5658</v>
      </c>
    </row>
    <row r="2467" spans="2:12" hidden="1" x14ac:dyDescent="0.3">
      <c r="B2467" s="7">
        <f t="shared" si="38"/>
        <v>2463</v>
      </c>
      <c r="C2467" s="1188" t="s">
        <v>2541</v>
      </c>
      <c r="D2467" s="1189" t="s">
        <v>38</v>
      </c>
      <c r="E2467" s="1190">
        <v>41338</v>
      </c>
      <c r="F2467" s="1186">
        <v>150</v>
      </c>
      <c r="G2467" s="1186" t="s">
        <v>889</v>
      </c>
      <c r="H2467" s="961" t="s">
        <v>2542</v>
      </c>
      <c r="I2467" s="961"/>
      <c r="J2467" s="961" t="s">
        <v>66</v>
      </c>
      <c r="K2467" s="961" t="s">
        <v>76</v>
      </c>
      <c r="L2467" s="159" t="s">
        <v>5658</v>
      </c>
    </row>
    <row r="2468" spans="2:12" hidden="1" x14ac:dyDescent="0.3">
      <c r="B2468" s="7">
        <f t="shared" si="38"/>
        <v>2464</v>
      </c>
      <c r="C2468" s="961" t="s">
        <v>50</v>
      </c>
      <c r="D2468" s="1204" t="s">
        <v>51</v>
      </c>
      <c r="E2468" s="1205">
        <v>41291</v>
      </c>
      <c r="F2468" s="1186">
        <v>45</v>
      </c>
      <c r="G2468" s="1186"/>
      <c r="H2468" s="961"/>
      <c r="I2468" s="961"/>
      <c r="J2468" s="961" t="s">
        <v>66</v>
      </c>
      <c r="K2468" s="961" t="s">
        <v>710</v>
      </c>
      <c r="L2468" s="159" t="s">
        <v>5658</v>
      </c>
    </row>
    <row r="2469" spans="2:12" hidden="1" x14ac:dyDescent="0.3">
      <c r="B2469" s="7">
        <f t="shared" si="38"/>
        <v>2465</v>
      </c>
      <c r="C2469" s="961" t="s">
        <v>52</v>
      </c>
      <c r="D2469" s="1204" t="s">
        <v>53</v>
      </c>
      <c r="E2469" s="1205">
        <v>41291</v>
      </c>
      <c r="F2469" s="1186">
        <v>150</v>
      </c>
      <c r="G2469" s="1186" t="s">
        <v>889</v>
      </c>
      <c r="H2469" s="961"/>
      <c r="I2469" s="961" t="s">
        <v>2543</v>
      </c>
      <c r="J2469" s="961" t="s">
        <v>70</v>
      </c>
      <c r="K2469" s="961" t="s">
        <v>2530</v>
      </c>
      <c r="L2469" s="159" t="s">
        <v>5658</v>
      </c>
    </row>
    <row r="2470" spans="2:12" hidden="1" x14ac:dyDescent="0.3">
      <c r="B2470" s="7">
        <f t="shared" si="38"/>
        <v>2466</v>
      </c>
      <c r="C2470" s="961" t="s">
        <v>54</v>
      </c>
      <c r="D2470" s="1204" t="s">
        <v>55</v>
      </c>
      <c r="E2470" s="1205">
        <v>41291</v>
      </c>
      <c r="F2470" s="1186">
        <v>45</v>
      </c>
      <c r="G2470" s="1186" t="s">
        <v>1238</v>
      </c>
      <c r="H2470" s="961"/>
      <c r="I2470" s="961"/>
      <c r="J2470" s="961" t="s">
        <v>540</v>
      </c>
      <c r="K2470" s="961" t="s">
        <v>2530</v>
      </c>
      <c r="L2470" s="159" t="s">
        <v>5658</v>
      </c>
    </row>
    <row r="2471" spans="2:12" hidden="1" x14ac:dyDescent="0.3">
      <c r="B2471" s="7">
        <f t="shared" si="38"/>
        <v>2467</v>
      </c>
      <c r="C2471" s="961" t="s">
        <v>56</v>
      </c>
      <c r="D2471" s="1204" t="s">
        <v>55</v>
      </c>
      <c r="E2471" s="1205">
        <v>41291</v>
      </c>
      <c r="F2471" s="1186">
        <v>45</v>
      </c>
      <c r="G2471" s="1186" t="s">
        <v>1144</v>
      </c>
      <c r="H2471" s="961"/>
      <c r="I2471" s="961"/>
      <c r="J2471" s="961" t="s">
        <v>540</v>
      </c>
      <c r="K2471" s="961" t="s">
        <v>2538</v>
      </c>
      <c r="L2471" s="159" t="s">
        <v>5658</v>
      </c>
    </row>
    <row r="2472" spans="2:12" s="1597" customFormat="1" hidden="1" x14ac:dyDescent="0.3">
      <c r="B2472" s="7">
        <f t="shared" si="38"/>
        <v>2468</v>
      </c>
      <c r="C2472" s="1672" t="s">
        <v>78</v>
      </c>
      <c r="D2472" s="1675" t="s">
        <v>55</v>
      </c>
      <c r="E2472" s="1633"/>
      <c r="F2472" s="1683"/>
      <c r="G2472" s="1683" t="s">
        <v>1144</v>
      </c>
      <c r="H2472" s="1672"/>
      <c r="I2472" s="1672"/>
      <c r="J2472" s="1672" t="s">
        <v>66</v>
      </c>
      <c r="K2472" s="1652" t="s">
        <v>2560</v>
      </c>
      <c r="L2472" s="1881" t="s">
        <v>5658</v>
      </c>
    </row>
    <row r="2473" spans="2:12" ht="26.4" hidden="1" x14ac:dyDescent="0.3">
      <c r="B2473" s="7">
        <f t="shared" si="38"/>
        <v>2469</v>
      </c>
      <c r="C2473" s="961" t="s">
        <v>2418</v>
      </c>
      <c r="D2473" s="1204" t="s">
        <v>4608</v>
      </c>
      <c r="E2473" s="1205"/>
      <c r="F2473" s="1186"/>
      <c r="G2473" s="1186"/>
      <c r="H2473" s="961"/>
      <c r="I2473" s="961"/>
      <c r="J2473" s="961"/>
      <c r="K2473" s="1185" t="s">
        <v>4609</v>
      </c>
      <c r="L2473" s="159" t="s">
        <v>5658</v>
      </c>
    </row>
    <row r="2474" spans="2:12" s="1597" customFormat="1" ht="26.4" hidden="1" x14ac:dyDescent="0.3">
      <c r="B2474" s="7">
        <f t="shared" si="38"/>
        <v>2470</v>
      </c>
      <c r="C2474" s="1594" t="s">
        <v>4359</v>
      </c>
      <c r="D2474" s="1609" t="s">
        <v>5463</v>
      </c>
      <c r="E2474" s="1645"/>
      <c r="F2474" s="1805"/>
      <c r="G2474" s="1802" t="s">
        <v>1806</v>
      </c>
      <c r="H2474" s="1594"/>
      <c r="I2474" s="1742" t="s">
        <v>4808</v>
      </c>
      <c r="J2474" s="1802"/>
      <c r="K2474" s="1805" t="s">
        <v>5457</v>
      </c>
      <c r="L2474" s="1881" t="s">
        <v>5658</v>
      </c>
    </row>
    <row r="2475" spans="2:12" hidden="1" x14ac:dyDescent="0.3">
      <c r="B2475" s="7">
        <f t="shared" si="38"/>
        <v>2471</v>
      </c>
      <c r="C2475" s="961" t="s">
        <v>4348</v>
      </c>
      <c r="D2475" s="1486" t="s">
        <v>233</v>
      </c>
      <c r="E2475" s="1487">
        <v>43462</v>
      </c>
      <c r="F2475" s="2014">
        <v>1082.8699999999999</v>
      </c>
      <c r="G2475" s="956" t="s">
        <v>901</v>
      </c>
      <c r="H2475" s="946"/>
      <c r="I2475" s="946"/>
      <c r="J2475" s="946" t="s">
        <v>70</v>
      </c>
      <c r="K2475" s="2048" t="s">
        <v>5458</v>
      </c>
      <c r="L2475" s="159" t="s">
        <v>5658</v>
      </c>
    </row>
    <row r="2476" spans="2:12" hidden="1" x14ac:dyDescent="0.3">
      <c r="B2476" s="7">
        <f t="shared" si="38"/>
        <v>2472</v>
      </c>
      <c r="C2476" s="961" t="s">
        <v>4348</v>
      </c>
      <c r="D2476" s="1486" t="s">
        <v>82</v>
      </c>
      <c r="E2476" s="1487">
        <v>43462</v>
      </c>
      <c r="F2476" s="2015"/>
      <c r="G2476" s="956"/>
      <c r="H2476" s="946"/>
      <c r="I2476" s="946"/>
      <c r="J2476" s="946" t="s">
        <v>70</v>
      </c>
      <c r="K2476" s="2049"/>
      <c r="L2476" s="159" t="s">
        <v>5658</v>
      </c>
    </row>
    <row r="2477" spans="2:12" ht="26.4" hidden="1" x14ac:dyDescent="0.3">
      <c r="B2477" s="7">
        <f t="shared" si="38"/>
        <v>2473</v>
      </c>
      <c r="C2477" s="961" t="s">
        <v>2386</v>
      </c>
      <c r="D2477" s="1486" t="s">
        <v>55</v>
      </c>
      <c r="E2477" s="1487">
        <v>42654</v>
      </c>
      <c r="F2477" s="1538">
        <v>61.3</v>
      </c>
      <c r="G2477" s="956" t="s">
        <v>1144</v>
      </c>
      <c r="H2477" s="946" t="s">
        <v>2390</v>
      </c>
      <c r="I2477" s="946"/>
      <c r="J2477" s="946" t="s">
        <v>70</v>
      </c>
      <c r="K2477" s="953" t="s">
        <v>5459</v>
      </c>
      <c r="L2477" s="159" t="s">
        <v>5658</v>
      </c>
    </row>
    <row r="2478" spans="2:12" s="954" customFormat="1" ht="26.4" hidden="1" x14ac:dyDescent="0.3">
      <c r="B2478" s="7">
        <f t="shared" si="38"/>
        <v>2474</v>
      </c>
      <c r="C2478" s="1182" t="s">
        <v>47</v>
      </c>
      <c r="D2478" s="1183" t="s">
        <v>48</v>
      </c>
      <c r="E2478" s="1190">
        <v>40835</v>
      </c>
      <c r="F2478" s="1186">
        <v>1121.8599999999999</v>
      </c>
      <c r="G2478" s="1184" t="s">
        <v>2547</v>
      </c>
      <c r="H2478" s="961"/>
      <c r="I2478" s="961"/>
      <c r="J2478" s="961" t="s">
        <v>66</v>
      </c>
      <c r="K2478" s="1185" t="s">
        <v>4603</v>
      </c>
      <c r="L2478" s="1892" t="s">
        <v>5658</v>
      </c>
    </row>
    <row r="2479" spans="2:12" ht="26.4" hidden="1" x14ac:dyDescent="0.3">
      <c r="B2479" s="7">
        <f t="shared" si="38"/>
        <v>2475</v>
      </c>
      <c r="C2479" s="1188" t="s">
        <v>49</v>
      </c>
      <c r="D2479" s="1183" t="s">
        <v>48</v>
      </c>
      <c r="E2479" s="1187">
        <v>42515</v>
      </c>
      <c r="F2479" s="1186">
        <v>521.4</v>
      </c>
      <c r="G2479" s="1184" t="s">
        <v>2547</v>
      </c>
      <c r="H2479" s="961"/>
      <c r="I2479" s="961"/>
      <c r="J2479" s="961" t="s">
        <v>70</v>
      </c>
      <c r="K2479" s="961"/>
      <c r="L2479" s="159" t="s">
        <v>5658</v>
      </c>
    </row>
    <row r="2480" spans="2:12" hidden="1" x14ac:dyDescent="0.3">
      <c r="B2480" s="7">
        <f t="shared" si="38"/>
        <v>2476</v>
      </c>
      <c r="C2480" s="1188" t="s">
        <v>74</v>
      </c>
      <c r="D2480" s="1183" t="s">
        <v>82</v>
      </c>
      <c r="E2480" s="1187">
        <v>42422</v>
      </c>
      <c r="F2480" s="1186">
        <v>780</v>
      </c>
      <c r="G2480" s="1186"/>
      <c r="H2480" s="961" t="s">
        <v>2138</v>
      </c>
      <c r="I2480" s="961"/>
      <c r="J2480" s="961" t="s">
        <v>70</v>
      </c>
      <c r="K2480" s="1185" t="s">
        <v>2530</v>
      </c>
      <c r="L2480" s="159" t="s">
        <v>5658</v>
      </c>
    </row>
    <row r="2481" spans="2:12" s="954" customFormat="1" hidden="1" x14ac:dyDescent="0.3">
      <c r="B2481" s="7">
        <f t="shared" si="38"/>
        <v>2477</v>
      </c>
      <c r="C2481" s="1188" t="s">
        <v>2544</v>
      </c>
      <c r="D2481" s="1204" t="s">
        <v>38</v>
      </c>
      <c r="E2481" s="1205">
        <v>42430</v>
      </c>
      <c r="F2481" s="1186">
        <v>207.75</v>
      </c>
      <c r="G2481" s="1186" t="s">
        <v>1139</v>
      </c>
      <c r="H2481" s="961" t="s">
        <v>1151</v>
      </c>
      <c r="I2481" s="961"/>
      <c r="J2481" s="961" t="s">
        <v>66</v>
      </c>
      <c r="K2481" s="1185" t="s">
        <v>553</v>
      </c>
      <c r="L2481" s="1892" t="s">
        <v>5658</v>
      </c>
    </row>
    <row r="2482" spans="2:12" hidden="1" x14ac:dyDescent="0.3">
      <c r="B2482" s="7">
        <f t="shared" si="38"/>
        <v>2478</v>
      </c>
      <c r="C2482" s="1188" t="s">
        <v>74</v>
      </c>
      <c r="D2482" s="1189" t="s">
        <v>79</v>
      </c>
      <c r="E2482" s="1190"/>
      <c r="F2482" s="1186"/>
      <c r="G2482" s="1186" t="s">
        <v>889</v>
      </c>
      <c r="H2482" s="961"/>
      <c r="I2482" s="961" t="s">
        <v>2556</v>
      </c>
      <c r="J2482" s="961" t="s">
        <v>70</v>
      </c>
      <c r="K2482" s="1185" t="s">
        <v>4561</v>
      </c>
      <c r="L2482" s="159" t="s">
        <v>5658</v>
      </c>
    </row>
    <row r="2483" spans="2:12" hidden="1" x14ac:dyDescent="0.3">
      <c r="B2483" s="7">
        <f t="shared" si="38"/>
        <v>2479</v>
      </c>
      <c r="C2483" s="961" t="s">
        <v>2418</v>
      </c>
      <c r="D2483" s="1191" t="s">
        <v>79</v>
      </c>
      <c r="E2483" s="1210">
        <v>42430</v>
      </c>
      <c r="F2483" s="1841">
        <v>561.35</v>
      </c>
      <c r="G2483" s="1211" t="s">
        <v>889</v>
      </c>
      <c r="H2483" s="961"/>
      <c r="I2483" s="961" t="s">
        <v>2419</v>
      </c>
      <c r="J2483" s="961" t="s">
        <v>70</v>
      </c>
      <c r="K2483" s="1212" t="s">
        <v>2529</v>
      </c>
      <c r="L2483" s="159" t="s">
        <v>5658</v>
      </c>
    </row>
    <row r="2484" spans="2:12" hidden="1" x14ac:dyDescent="0.3">
      <c r="B2484" s="7">
        <f t="shared" si="38"/>
        <v>2480</v>
      </c>
      <c r="C2484" s="1185" t="s">
        <v>39</v>
      </c>
      <c r="D2484" s="1191" t="s">
        <v>40</v>
      </c>
      <c r="E2484" s="1185" t="s">
        <v>58</v>
      </c>
      <c r="F2484" s="1186">
        <v>1119.8900000000001</v>
      </c>
      <c r="G2484" s="1186"/>
      <c r="H2484" s="961"/>
      <c r="I2484" s="961"/>
      <c r="J2484" s="961" t="s">
        <v>70</v>
      </c>
      <c r="K2484" s="1185" t="s">
        <v>2320</v>
      </c>
      <c r="L2484" s="159" t="s">
        <v>5658</v>
      </c>
    </row>
    <row r="2485" spans="2:12" s="954" customFormat="1" hidden="1" x14ac:dyDescent="0.3">
      <c r="B2485" s="7">
        <f t="shared" si="38"/>
        <v>2481</v>
      </c>
      <c r="C2485" s="1185" t="s">
        <v>41</v>
      </c>
      <c r="D2485" s="1191" t="s">
        <v>42</v>
      </c>
      <c r="E2485" s="961"/>
      <c r="F2485" s="1186"/>
      <c r="G2485" s="1186" t="s">
        <v>2550</v>
      </c>
      <c r="H2485" s="961">
        <v>410614</v>
      </c>
      <c r="I2485" s="961"/>
      <c r="J2485" s="961" t="s">
        <v>70</v>
      </c>
      <c r="K2485" s="961"/>
      <c r="L2485" s="1892" t="s">
        <v>5658</v>
      </c>
    </row>
    <row r="2486" spans="2:12" s="954" customFormat="1" hidden="1" x14ac:dyDescent="0.3">
      <c r="B2486" s="7">
        <f t="shared" si="38"/>
        <v>2482</v>
      </c>
      <c r="C2486" s="1185" t="s">
        <v>43</v>
      </c>
      <c r="D2486" s="1191" t="s">
        <v>44</v>
      </c>
      <c r="E2486" s="961"/>
      <c r="F2486" s="1186"/>
      <c r="G2486" s="1186" t="s">
        <v>323</v>
      </c>
      <c r="H2486" s="961" t="s">
        <v>2551</v>
      </c>
      <c r="I2486" s="961"/>
      <c r="J2486" s="961" t="s">
        <v>4272</v>
      </c>
      <c r="K2486" s="961"/>
      <c r="L2486" s="1892" t="s">
        <v>5658</v>
      </c>
    </row>
    <row r="2487" spans="2:12" hidden="1" x14ac:dyDescent="0.3">
      <c r="B2487" s="7">
        <f t="shared" si="38"/>
        <v>2483</v>
      </c>
      <c r="C2487" s="1185" t="s">
        <v>45</v>
      </c>
      <c r="D2487" s="1191" t="s">
        <v>46</v>
      </c>
      <c r="E2487" s="961"/>
      <c r="F2487" s="1186"/>
      <c r="G2487" s="1186" t="s">
        <v>2552</v>
      </c>
      <c r="H2487" s="1185"/>
      <c r="I2487" s="961"/>
      <c r="J2487" s="961" t="s">
        <v>70</v>
      </c>
      <c r="K2487" s="961"/>
      <c r="L2487" s="159" t="s">
        <v>5658</v>
      </c>
    </row>
    <row r="2488" spans="2:12" hidden="1" x14ac:dyDescent="0.3">
      <c r="B2488" s="7">
        <f t="shared" si="38"/>
        <v>2484</v>
      </c>
      <c r="C2488" s="1185" t="s">
        <v>57</v>
      </c>
      <c r="D2488" s="1191" t="s">
        <v>40</v>
      </c>
      <c r="E2488" s="1205">
        <v>40378</v>
      </c>
      <c r="F2488" s="1186"/>
      <c r="G2488" s="1186" t="s">
        <v>170</v>
      </c>
      <c r="H2488" s="961"/>
      <c r="I2488" s="961"/>
      <c r="J2488" s="961" t="s">
        <v>70</v>
      </c>
      <c r="K2488" s="1185" t="s">
        <v>2553</v>
      </c>
      <c r="L2488" s="159" t="s">
        <v>5658</v>
      </c>
    </row>
    <row r="2489" spans="2:12" hidden="1" x14ac:dyDescent="0.3">
      <c r="B2489" s="7">
        <f t="shared" si="38"/>
        <v>2485</v>
      </c>
      <c r="C2489" s="1185" t="s">
        <v>59</v>
      </c>
      <c r="D2489" s="1191" t="s">
        <v>60</v>
      </c>
      <c r="E2489" s="1205">
        <v>40840</v>
      </c>
      <c r="F2489" s="1186">
        <v>150</v>
      </c>
      <c r="G2489" s="1186"/>
      <c r="H2489" s="961"/>
      <c r="I2489" s="961"/>
      <c r="J2489" s="961" t="s">
        <v>70</v>
      </c>
      <c r="K2489" s="1185" t="s">
        <v>2553</v>
      </c>
      <c r="L2489" s="159" t="s">
        <v>5658</v>
      </c>
    </row>
    <row r="2490" spans="2:12" s="954" customFormat="1" hidden="1" x14ac:dyDescent="0.3">
      <c r="B2490" s="7">
        <f t="shared" si="38"/>
        <v>2486</v>
      </c>
      <c r="C2490" s="961" t="s">
        <v>61</v>
      </c>
      <c r="D2490" s="1204" t="s">
        <v>62</v>
      </c>
      <c r="E2490" s="1205">
        <v>41241</v>
      </c>
      <c r="F2490" s="1186">
        <v>5244</v>
      </c>
      <c r="G2490" s="1186" t="s">
        <v>2550</v>
      </c>
      <c r="H2490" s="961" t="s">
        <v>2557</v>
      </c>
      <c r="I2490" s="961">
        <v>112869</v>
      </c>
      <c r="J2490" s="961" t="s">
        <v>4272</v>
      </c>
      <c r="K2490" s="961"/>
      <c r="L2490" s="1892" t="s">
        <v>5658</v>
      </c>
    </row>
    <row r="2491" spans="2:12" hidden="1" x14ac:dyDescent="0.3">
      <c r="B2491" s="7">
        <f t="shared" si="38"/>
        <v>2487</v>
      </c>
      <c r="C2491" s="1188" t="s">
        <v>29</v>
      </c>
      <c r="D2491" s="1189" t="s">
        <v>4606</v>
      </c>
      <c r="E2491" s="1190">
        <v>41337</v>
      </c>
      <c r="F2491" s="1186">
        <v>20.34</v>
      </c>
      <c r="G2491" s="1186"/>
      <c r="H2491" s="961"/>
      <c r="I2491" s="961"/>
      <c r="J2491" s="961" t="s">
        <v>70</v>
      </c>
      <c r="K2491" s="961"/>
      <c r="L2491" s="159" t="s">
        <v>5658</v>
      </c>
    </row>
    <row r="2492" spans="2:12" hidden="1" x14ac:dyDescent="0.3">
      <c r="B2492" s="7">
        <f t="shared" si="38"/>
        <v>2488</v>
      </c>
      <c r="C2492" s="1182" t="s">
        <v>12</v>
      </c>
      <c r="D2492" s="1183" t="s">
        <v>11</v>
      </c>
      <c r="E2492" s="1182" t="s">
        <v>13</v>
      </c>
      <c r="F2492" s="1184">
        <v>0</v>
      </c>
      <c r="G2492" s="1184"/>
      <c r="H2492" s="961"/>
      <c r="I2492" s="961"/>
      <c r="J2492" s="961" t="s">
        <v>70</v>
      </c>
      <c r="K2492" s="1185" t="s">
        <v>2532</v>
      </c>
      <c r="L2492" s="159" t="s">
        <v>5658</v>
      </c>
    </row>
    <row r="2493" spans="2:12" hidden="1" x14ac:dyDescent="0.3">
      <c r="B2493" s="7">
        <f t="shared" si="38"/>
        <v>2489</v>
      </c>
      <c r="C2493" s="1188" t="s">
        <v>27</v>
      </c>
      <c r="D2493" s="1183" t="s">
        <v>28</v>
      </c>
      <c r="E2493" s="1187">
        <v>40633</v>
      </c>
      <c r="F2493" s="1186">
        <v>216.82</v>
      </c>
      <c r="G2493" s="1186"/>
      <c r="H2493" s="961"/>
      <c r="I2493" s="961"/>
      <c r="J2493" s="961" t="s">
        <v>70</v>
      </c>
      <c r="K2493" s="1185" t="s">
        <v>2532</v>
      </c>
      <c r="L2493" s="159" t="s">
        <v>5658</v>
      </c>
    </row>
    <row r="2494" spans="2:12" hidden="1" x14ac:dyDescent="0.3">
      <c r="B2494" s="7">
        <f t="shared" si="38"/>
        <v>2490</v>
      </c>
      <c r="C2494" s="1188" t="s">
        <v>31</v>
      </c>
      <c r="D2494" s="1189" t="s">
        <v>32</v>
      </c>
      <c r="E2494" s="1190"/>
      <c r="F2494" s="1186"/>
      <c r="G2494" s="1186"/>
      <c r="H2494" s="961"/>
      <c r="I2494" s="961"/>
      <c r="J2494" s="961" t="s">
        <v>70</v>
      </c>
      <c r="K2494" s="1185" t="s">
        <v>2532</v>
      </c>
      <c r="L2494" s="159" t="s">
        <v>5658</v>
      </c>
    </row>
    <row r="2495" spans="2:12" hidden="1" x14ac:dyDescent="0.3">
      <c r="B2495" s="7">
        <f t="shared" si="38"/>
        <v>2491</v>
      </c>
      <c r="C2495" s="961" t="s">
        <v>90</v>
      </c>
      <c r="D2495" s="1189" t="s">
        <v>79</v>
      </c>
      <c r="E2495" s="1190"/>
      <c r="F2495" s="1186"/>
      <c r="G2495" s="1186" t="s">
        <v>170</v>
      </c>
      <c r="H2495" s="961"/>
      <c r="I2495" s="961" t="s">
        <v>2548</v>
      </c>
      <c r="J2495" s="961" t="s">
        <v>70</v>
      </c>
      <c r="K2495" s="1185" t="s">
        <v>2532</v>
      </c>
      <c r="L2495" s="159" t="s">
        <v>5658</v>
      </c>
    </row>
    <row r="2496" spans="2:12" hidden="1" x14ac:dyDescent="0.3">
      <c r="B2496" s="7">
        <f t="shared" si="38"/>
        <v>2492</v>
      </c>
      <c r="C2496" s="1188" t="s">
        <v>52</v>
      </c>
      <c r="D2496" s="1189" t="s">
        <v>82</v>
      </c>
      <c r="E2496" s="1190"/>
      <c r="F2496" s="1186"/>
      <c r="G2496" s="1186" t="s">
        <v>889</v>
      </c>
      <c r="H2496" s="961"/>
      <c r="I2496" s="961" t="s">
        <v>2549</v>
      </c>
      <c r="J2496" s="961" t="s">
        <v>70</v>
      </c>
      <c r="K2496" s="1185" t="s">
        <v>2532</v>
      </c>
      <c r="L2496" s="159" t="s">
        <v>5658</v>
      </c>
    </row>
    <row r="2497" spans="2:12" hidden="1" x14ac:dyDescent="0.3">
      <c r="B2497" s="7">
        <f t="shared" si="38"/>
        <v>2493</v>
      </c>
      <c r="C2497" s="961" t="s">
        <v>84</v>
      </c>
      <c r="D2497" s="1204" t="s">
        <v>85</v>
      </c>
      <c r="E2497" s="1205">
        <v>41193</v>
      </c>
      <c r="F2497" s="1186">
        <v>107.75</v>
      </c>
      <c r="G2497" s="1186"/>
      <c r="H2497" s="961"/>
      <c r="I2497" s="961"/>
      <c r="J2497" s="961"/>
      <c r="K2497" s="1185" t="s">
        <v>86</v>
      </c>
      <c r="L2497" s="159" t="s">
        <v>5658</v>
      </c>
    </row>
    <row r="2498" spans="2:12" hidden="1" x14ac:dyDescent="0.3">
      <c r="B2498" s="7">
        <f t="shared" si="38"/>
        <v>2494</v>
      </c>
      <c r="C2498" s="1185" t="s">
        <v>87</v>
      </c>
      <c r="D2498" s="1191" t="s">
        <v>88</v>
      </c>
      <c r="E2498" s="1205" t="s">
        <v>13</v>
      </c>
      <c r="F2498" s="1185"/>
      <c r="G2498" s="1215" t="s">
        <v>1027</v>
      </c>
      <c r="H2498" s="1212"/>
      <c r="I2498" s="961"/>
      <c r="J2498" s="961"/>
      <c r="K2498" s="1185" t="s">
        <v>4799</v>
      </c>
      <c r="L2498" s="159" t="s">
        <v>5658</v>
      </c>
    </row>
    <row r="2499" spans="2:12" hidden="1" x14ac:dyDescent="0.3">
      <c r="B2499" s="7">
        <f t="shared" si="38"/>
        <v>2495</v>
      </c>
      <c r="C2499" s="961" t="s">
        <v>89</v>
      </c>
      <c r="D2499" s="1204" t="s">
        <v>51</v>
      </c>
      <c r="E2499" s="1205">
        <v>41291</v>
      </c>
      <c r="F2499" s="1186">
        <v>45</v>
      </c>
      <c r="G2499" s="1186"/>
      <c r="H2499" s="961"/>
      <c r="I2499" s="961"/>
      <c r="J2499" s="961"/>
      <c r="K2499" s="1185" t="s">
        <v>86</v>
      </c>
      <c r="L2499" s="159" t="s">
        <v>5658</v>
      </c>
    </row>
    <row r="2500" spans="2:12" hidden="1" x14ac:dyDescent="0.3">
      <c r="B2500" s="7">
        <f t="shared" si="38"/>
        <v>2496</v>
      </c>
      <c r="C2500" s="961" t="s">
        <v>91</v>
      </c>
      <c r="D2500" s="1204" t="s">
        <v>92</v>
      </c>
      <c r="E2500" s="1205">
        <v>39150</v>
      </c>
      <c r="F2500" s="1186">
        <v>490</v>
      </c>
      <c r="G2500" s="1186"/>
      <c r="H2500" s="961"/>
      <c r="I2500" s="961"/>
      <c r="J2500" s="961"/>
      <c r="K2500" s="1185" t="s">
        <v>86</v>
      </c>
      <c r="L2500" s="159" t="s">
        <v>5658</v>
      </c>
    </row>
    <row r="2501" spans="2:12" ht="52.8" hidden="1" x14ac:dyDescent="0.3">
      <c r="B2501" s="7">
        <f t="shared" si="38"/>
        <v>2497</v>
      </c>
      <c r="C2501" s="961" t="s">
        <v>93</v>
      </c>
      <c r="D2501" s="1204" t="s">
        <v>94</v>
      </c>
      <c r="E2501" s="1205">
        <v>41262</v>
      </c>
      <c r="F2501" s="1186">
        <v>2983.5</v>
      </c>
      <c r="G2501" s="1186" t="s">
        <v>323</v>
      </c>
      <c r="H2501" s="961" t="s">
        <v>2554</v>
      </c>
      <c r="I2501" s="961"/>
      <c r="J2501" s="961"/>
      <c r="K2501" s="1185" t="s">
        <v>95</v>
      </c>
      <c r="L2501" s="159" t="s">
        <v>5658</v>
      </c>
    </row>
    <row r="2502" spans="2:12" ht="39.6" hidden="1" x14ac:dyDescent="0.3">
      <c r="B2502" s="7">
        <f t="shared" si="38"/>
        <v>2498</v>
      </c>
      <c r="C2502" s="961" t="s">
        <v>97</v>
      </c>
      <c r="D2502" s="1204" t="s">
        <v>98</v>
      </c>
      <c r="E2502" s="1205">
        <v>41364</v>
      </c>
      <c r="F2502" s="1186">
        <v>22.8</v>
      </c>
      <c r="G2502" s="1186"/>
      <c r="H2502" s="961"/>
      <c r="I2502" s="961"/>
      <c r="J2502" s="961"/>
      <c r="K2502" s="1185" t="s">
        <v>99</v>
      </c>
      <c r="L2502" s="159" t="s">
        <v>5658</v>
      </c>
    </row>
    <row r="2503" spans="2:12" ht="26.4" hidden="1" x14ac:dyDescent="0.3">
      <c r="B2503" s="7">
        <f t="shared" ref="B2503:B2566" si="39">B2502+1</f>
        <v>2499</v>
      </c>
      <c r="C2503" s="961" t="s">
        <v>100</v>
      </c>
      <c r="D2503" s="1204" t="s">
        <v>101</v>
      </c>
      <c r="E2503" s="1205">
        <v>42515</v>
      </c>
      <c r="F2503" s="1186"/>
      <c r="G2503" s="1186" t="s">
        <v>2555</v>
      </c>
      <c r="H2503" s="961"/>
      <c r="I2503" s="961"/>
      <c r="J2503" s="961"/>
      <c r="K2503" s="1185" t="s">
        <v>102</v>
      </c>
      <c r="L2503" s="159" t="s">
        <v>5658</v>
      </c>
    </row>
    <row r="2504" spans="2:12" hidden="1" x14ac:dyDescent="0.3">
      <c r="B2504" s="7">
        <f t="shared" si="39"/>
        <v>2500</v>
      </c>
      <c r="C2504" s="1185" t="s">
        <v>34</v>
      </c>
      <c r="D2504" s="1191" t="s">
        <v>67</v>
      </c>
      <c r="E2504" s="1185"/>
      <c r="F2504" s="1186"/>
      <c r="G2504" s="1186"/>
      <c r="H2504" s="961"/>
      <c r="I2504" s="961"/>
      <c r="J2504" s="961" t="s">
        <v>70</v>
      </c>
      <c r="K2504" s="961"/>
      <c r="L2504" s="159" t="s">
        <v>5658</v>
      </c>
    </row>
    <row r="2505" spans="2:12" hidden="1" x14ac:dyDescent="0.3">
      <c r="B2505" s="7">
        <f t="shared" si="39"/>
        <v>2501</v>
      </c>
      <c r="C2505" s="1188" t="s">
        <v>24</v>
      </c>
      <c r="D2505" s="1189" t="s">
        <v>25</v>
      </c>
      <c r="E2505" s="1187">
        <v>40633</v>
      </c>
      <c r="F2505" s="1186">
        <v>138</v>
      </c>
      <c r="G2505" s="1186"/>
      <c r="H2505" s="961"/>
      <c r="I2505" s="961"/>
      <c r="J2505" s="961" t="s">
        <v>70</v>
      </c>
      <c r="K2505" s="961" t="s">
        <v>2536</v>
      </c>
      <c r="L2505" s="159" t="s">
        <v>5643</v>
      </c>
    </row>
    <row r="2506" spans="2:12" ht="39.6" hidden="1" x14ac:dyDescent="0.3">
      <c r="B2506" s="7">
        <f t="shared" si="39"/>
        <v>2502</v>
      </c>
      <c r="C2506" s="961" t="s">
        <v>81</v>
      </c>
      <c r="D2506" s="1204" t="s">
        <v>82</v>
      </c>
      <c r="E2506" s="1205">
        <v>42563</v>
      </c>
      <c r="F2506" s="1186">
        <v>530</v>
      </c>
      <c r="G2506" s="1186" t="s">
        <v>1309</v>
      </c>
      <c r="H2506" s="961"/>
      <c r="I2506" s="961"/>
      <c r="J2506" s="961" t="s">
        <v>70</v>
      </c>
      <c r="K2506" s="1185" t="s">
        <v>2559</v>
      </c>
      <c r="L2506" s="159" t="s">
        <v>5658</v>
      </c>
    </row>
    <row r="2507" spans="2:12" ht="39.6" hidden="1" x14ac:dyDescent="0.3">
      <c r="B2507" s="7">
        <f t="shared" si="39"/>
        <v>2503</v>
      </c>
      <c r="C2507" s="961" t="s">
        <v>80</v>
      </c>
      <c r="D2507" s="1204" t="s">
        <v>79</v>
      </c>
      <c r="E2507" s="1205"/>
      <c r="F2507" s="1186"/>
      <c r="G2507" s="1186" t="s">
        <v>889</v>
      </c>
      <c r="H2507" s="961"/>
      <c r="I2507" s="961" t="s">
        <v>2545</v>
      </c>
      <c r="J2507" s="961" t="s">
        <v>70</v>
      </c>
      <c r="K2507" s="1185" t="s">
        <v>2546</v>
      </c>
      <c r="L2507" s="159" t="s">
        <v>5658</v>
      </c>
    </row>
    <row r="2508" spans="2:12" hidden="1" x14ac:dyDescent="0.3">
      <c r="B2508" s="7">
        <f t="shared" si="39"/>
        <v>2504</v>
      </c>
      <c r="C2508" s="961" t="s">
        <v>96</v>
      </c>
      <c r="D2508" s="1204" t="s">
        <v>98</v>
      </c>
      <c r="E2508" s="1205">
        <v>41364</v>
      </c>
      <c r="F2508" s="1186">
        <v>22.8</v>
      </c>
      <c r="G2508" s="1186"/>
      <c r="H2508" s="961"/>
      <c r="I2508" s="961"/>
      <c r="J2508" s="961"/>
      <c r="K2508" s="1185" t="s">
        <v>4605</v>
      </c>
      <c r="L2508" s="159" t="s">
        <v>5658</v>
      </c>
    </row>
    <row r="2509" spans="2:12" hidden="1" x14ac:dyDescent="0.3">
      <c r="B2509" s="7">
        <f t="shared" si="39"/>
        <v>2505</v>
      </c>
      <c r="C2509" s="1835" t="s">
        <v>2311</v>
      </c>
      <c r="D2509" s="420" t="s">
        <v>11</v>
      </c>
      <c r="E2509" s="421" t="s">
        <v>244</v>
      </c>
      <c r="F2509" s="422">
        <v>55</v>
      </c>
      <c r="G2509" s="67"/>
      <c r="H2509" s="423"/>
      <c r="I2509" s="7"/>
      <c r="J2509" s="7" t="s">
        <v>66</v>
      </c>
      <c r="K2509" s="917" t="s">
        <v>4851</v>
      </c>
      <c r="L2509" s="159" t="s">
        <v>2502</v>
      </c>
    </row>
    <row r="2510" spans="2:12" hidden="1" x14ac:dyDescent="0.3">
      <c r="B2510" s="7">
        <f t="shared" si="39"/>
        <v>2506</v>
      </c>
      <c r="C2510" s="1835" t="s">
        <v>2312</v>
      </c>
      <c r="D2510" s="420" t="s">
        <v>11</v>
      </c>
      <c r="E2510" s="421" t="s">
        <v>244</v>
      </c>
      <c r="F2510" s="422">
        <v>55</v>
      </c>
      <c r="G2510" s="67"/>
      <c r="H2510" s="423"/>
      <c r="I2510" s="7"/>
      <c r="J2510" s="7" t="s">
        <v>66</v>
      </c>
      <c r="K2510" s="917" t="s">
        <v>2318</v>
      </c>
      <c r="L2510" s="159" t="s">
        <v>2502</v>
      </c>
    </row>
    <row r="2511" spans="2:12" hidden="1" x14ac:dyDescent="0.3">
      <c r="B2511" s="7">
        <f t="shared" si="39"/>
        <v>2507</v>
      </c>
      <c r="C2511" s="1835" t="s">
        <v>2314</v>
      </c>
      <c r="D2511" s="420" t="s">
        <v>17</v>
      </c>
      <c r="E2511" s="421" t="s">
        <v>2315</v>
      </c>
      <c r="F2511" s="422">
        <v>180</v>
      </c>
      <c r="G2511" s="67"/>
      <c r="H2511" s="423"/>
      <c r="I2511" s="7"/>
      <c r="J2511" s="7" t="s">
        <v>70</v>
      </c>
      <c r="K2511" s="63" t="s">
        <v>2319</v>
      </c>
      <c r="L2511" s="159" t="s">
        <v>2502</v>
      </c>
    </row>
    <row r="2512" spans="2:12" hidden="1" x14ac:dyDescent="0.3">
      <c r="B2512" s="7">
        <f t="shared" si="39"/>
        <v>2508</v>
      </c>
      <c r="C2512" s="1835" t="s">
        <v>2317</v>
      </c>
      <c r="D2512" s="420" t="s">
        <v>408</v>
      </c>
      <c r="E2512" s="421" t="s">
        <v>1358</v>
      </c>
      <c r="F2512" s="422">
        <v>0</v>
      </c>
      <c r="G2512" s="67"/>
      <c r="H2512" s="423"/>
      <c r="I2512" s="7"/>
      <c r="J2512" s="7" t="s">
        <v>70</v>
      </c>
      <c r="K2512" s="63"/>
      <c r="L2512" s="159" t="s">
        <v>2502</v>
      </c>
    </row>
    <row r="2513" spans="2:12" hidden="1" x14ac:dyDescent="0.3">
      <c r="B2513" s="7">
        <f t="shared" si="39"/>
        <v>2509</v>
      </c>
      <c r="C2513" s="1835" t="s">
        <v>2316</v>
      </c>
      <c r="D2513" s="420" t="s">
        <v>408</v>
      </c>
      <c r="E2513" s="421" t="s">
        <v>244</v>
      </c>
      <c r="F2513" s="422">
        <v>60</v>
      </c>
      <c r="G2513" s="67"/>
      <c r="H2513" s="423"/>
      <c r="I2513" s="7"/>
      <c r="J2513" s="7" t="s">
        <v>70</v>
      </c>
      <c r="K2513" s="63" t="s">
        <v>2320</v>
      </c>
      <c r="L2513" s="159" t="s">
        <v>2502</v>
      </c>
    </row>
    <row r="2514" spans="2:12" hidden="1" x14ac:dyDescent="0.3">
      <c r="B2514" s="7">
        <f t="shared" si="39"/>
        <v>2510</v>
      </c>
      <c r="C2514" s="1309" t="s">
        <v>2321</v>
      </c>
      <c r="D2514" s="1176" t="s">
        <v>1441</v>
      </c>
      <c r="E2514" s="1552" t="s">
        <v>2322</v>
      </c>
      <c r="F2514" s="1553">
        <v>78.599999999999994</v>
      </c>
      <c r="G2514" s="1553"/>
      <c r="H2514" s="1532"/>
      <c r="I2514" s="946"/>
      <c r="J2514" s="946" t="s">
        <v>66</v>
      </c>
      <c r="K2514" s="956" t="s">
        <v>710</v>
      </c>
      <c r="L2514" s="159" t="s">
        <v>2502</v>
      </c>
    </row>
    <row r="2515" spans="2:12" hidden="1" x14ac:dyDescent="0.3">
      <c r="B2515" s="7">
        <f t="shared" si="39"/>
        <v>2511</v>
      </c>
      <c r="C2515" s="1309" t="s">
        <v>2323</v>
      </c>
      <c r="D2515" s="1176" t="s">
        <v>1441</v>
      </c>
      <c r="E2515" s="1552" t="s">
        <v>2322</v>
      </c>
      <c r="F2515" s="1553">
        <v>78.599999999999994</v>
      </c>
      <c r="G2515" s="1553"/>
      <c r="H2515" s="1211"/>
      <c r="I2515" s="946"/>
      <c r="J2515" s="946" t="s">
        <v>66</v>
      </c>
      <c r="K2515" s="956" t="s">
        <v>710</v>
      </c>
      <c r="L2515" s="159" t="s">
        <v>2502</v>
      </c>
    </row>
    <row r="2516" spans="2:12" hidden="1" x14ac:dyDescent="0.3">
      <c r="B2516" s="7">
        <f t="shared" si="39"/>
        <v>2512</v>
      </c>
      <c r="C2516" s="1309" t="s">
        <v>2324</v>
      </c>
      <c r="D2516" s="1176" t="s">
        <v>1441</v>
      </c>
      <c r="E2516" s="1552" t="s">
        <v>2322</v>
      </c>
      <c r="F2516" s="1553">
        <v>78.599999999999994</v>
      </c>
      <c r="G2516" s="1553"/>
      <c r="H2516" s="1520"/>
      <c r="I2516" s="946"/>
      <c r="J2516" s="946" t="s">
        <v>66</v>
      </c>
      <c r="K2516" s="956" t="s">
        <v>710</v>
      </c>
      <c r="L2516" s="159" t="s">
        <v>2502</v>
      </c>
    </row>
    <row r="2517" spans="2:12" hidden="1" x14ac:dyDescent="0.3">
      <c r="B2517" s="7">
        <f t="shared" si="39"/>
        <v>2513</v>
      </c>
      <c r="C2517" s="952" t="s">
        <v>2325</v>
      </c>
      <c r="D2517" s="1490" t="s">
        <v>1441</v>
      </c>
      <c r="E2517" s="1491">
        <v>38718</v>
      </c>
      <c r="F2517" s="1492">
        <v>78</v>
      </c>
      <c r="G2517" s="1499"/>
      <c r="H2517" s="1517"/>
      <c r="I2517" s="946"/>
      <c r="J2517" s="946" t="s">
        <v>66</v>
      </c>
      <c r="K2517" s="956" t="s">
        <v>710</v>
      </c>
      <c r="L2517" s="159" t="s">
        <v>2502</v>
      </c>
    </row>
    <row r="2518" spans="2:12" hidden="1" x14ac:dyDescent="0.3">
      <c r="B2518" s="7">
        <f t="shared" si="39"/>
        <v>2514</v>
      </c>
      <c r="C2518" s="947" t="s">
        <v>2032</v>
      </c>
      <c r="D2518" s="955" t="s">
        <v>2380</v>
      </c>
      <c r="E2518" s="949" t="s">
        <v>5450</v>
      </c>
      <c r="F2518" s="1492">
        <v>0</v>
      </c>
      <c r="G2518" s="1527"/>
      <c r="H2518" s="1497"/>
      <c r="I2518" s="946"/>
      <c r="J2518" s="946" t="s">
        <v>70</v>
      </c>
      <c r="K2518" s="953"/>
      <c r="L2518" s="159" t="s">
        <v>2502</v>
      </c>
    </row>
    <row r="2519" spans="2:12" hidden="1" x14ac:dyDescent="0.3">
      <c r="B2519" s="7">
        <f t="shared" si="39"/>
        <v>2515</v>
      </c>
      <c r="C2519" s="1309" t="s">
        <v>2330</v>
      </c>
      <c r="D2519" s="1176" t="s">
        <v>2334</v>
      </c>
      <c r="E2519" s="1552">
        <v>40669</v>
      </c>
      <c r="F2519" s="1553">
        <v>61</v>
      </c>
      <c r="G2519" s="1553"/>
      <c r="H2519" s="1554"/>
      <c r="I2519" s="946"/>
      <c r="J2519" s="946" t="s">
        <v>66</v>
      </c>
      <c r="K2519" s="953" t="s">
        <v>2339</v>
      </c>
      <c r="L2519" s="159" t="s">
        <v>2502</v>
      </c>
    </row>
    <row r="2520" spans="2:12" hidden="1" x14ac:dyDescent="0.3">
      <c r="B2520" s="7">
        <f t="shared" si="39"/>
        <v>2516</v>
      </c>
      <c r="C2520" s="1166" t="s">
        <v>2331</v>
      </c>
      <c r="D2520" s="1176" t="s">
        <v>1364</v>
      </c>
      <c r="E2520" s="1552">
        <v>41258</v>
      </c>
      <c r="F2520" s="1553">
        <v>210</v>
      </c>
      <c r="G2520" s="1553"/>
      <c r="H2520" s="1554"/>
      <c r="I2520" s="946"/>
      <c r="J2520" s="946" t="s">
        <v>70</v>
      </c>
      <c r="K2520" s="953" t="s">
        <v>263</v>
      </c>
      <c r="L2520" s="159" t="s">
        <v>2502</v>
      </c>
    </row>
    <row r="2521" spans="2:12" hidden="1" x14ac:dyDescent="0.3">
      <c r="B2521" s="7">
        <f t="shared" si="39"/>
        <v>2517</v>
      </c>
      <c r="C2521" s="1166" t="s">
        <v>2332</v>
      </c>
      <c r="D2521" s="1171" t="s">
        <v>1364</v>
      </c>
      <c r="E2521" s="1555">
        <v>40612</v>
      </c>
      <c r="F2521" s="1556">
        <v>155</v>
      </c>
      <c r="G2521" s="1556"/>
      <c r="H2521" s="1554"/>
      <c r="I2521" s="946"/>
      <c r="J2521" s="946" t="s">
        <v>70</v>
      </c>
      <c r="K2521" s="953" t="s">
        <v>263</v>
      </c>
      <c r="L2521" s="159" t="s">
        <v>2502</v>
      </c>
    </row>
    <row r="2522" spans="2:12" hidden="1" x14ac:dyDescent="0.3">
      <c r="B2522" s="7">
        <f t="shared" si="39"/>
        <v>2518</v>
      </c>
      <c r="C2522" s="1166" t="s">
        <v>2362</v>
      </c>
      <c r="D2522" s="1176" t="s">
        <v>4856</v>
      </c>
      <c r="E2522" s="1555">
        <v>40612</v>
      </c>
      <c r="F2522" s="1556">
        <v>42</v>
      </c>
      <c r="G2522" s="1556"/>
      <c r="H2522" s="1554"/>
      <c r="I2522" s="946"/>
      <c r="J2522" s="946" t="s">
        <v>70</v>
      </c>
      <c r="K2522" s="953"/>
      <c r="L2522" s="159" t="s">
        <v>5909</v>
      </c>
    </row>
    <row r="2523" spans="2:12" hidden="1" x14ac:dyDescent="0.3">
      <c r="B2523" s="7">
        <f t="shared" si="39"/>
        <v>2519</v>
      </c>
      <c r="C2523" s="961" t="s">
        <v>2310</v>
      </c>
      <c r="D2523" s="1486" t="s">
        <v>2337</v>
      </c>
      <c r="E2523" s="1491">
        <v>40795</v>
      </c>
      <c r="F2523" s="1499">
        <v>112.5</v>
      </c>
      <c r="G2523" s="1499"/>
      <c r="H2523" s="1520"/>
      <c r="I2523" s="946"/>
      <c r="J2523" s="946" t="s">
        <v>70</v>
      </c>
      <c r="K2523" s="953" t="s">
        <v>2618</v>
      </c>
      <c r="L2523" s="159" t="s">
        <v>2502</v>
      </c>
    </row>
    <row r="2524" spans="2:12" hidden="1" x14ac:dyDescent="0.3">
      <c r="B2524" s="7">
        <f t="shared" si="39"/>
        <v>2520</v>
      </c>
      <c r="C2524" s="1166" t="s">
        <v>2341</v>
      </c>
      <c r="D2524" s="1171" t="s">
        <v>83</v>
      </c>
      <c r="E2524" s="1555">
        <v>40581</v>
      </c>
      <c r="F2524" s="1557">
        <v>42</v>
      </c>
      <c r="G2524" s="1557"/>
      <c r="H2524" s="1554"/>
      <c r="I2524" s="946"/>
      <c r="J2524" s="946" t="s">
        <v>70</v>
      </c>
      <c r="K2524" s="1554"/>
      <c r="L2524" s="159" t="s">
        <v>2502</v>
      </c>
    </row>
    <row r="2525" spans="2:12" hidden="1" x14ac:dyDescent="0.3">
      <c r="B2525" s="7">
        <f t="shared" si="39"/>
        <v>2521</v>
      </c>
      <c r="C2525" s="1166" t="s">
        <v>2809</v>
      </c>
      <c r="D2525" s="1171" t="s">
        <v>32</v>
      </c>
      <c r="E2525" s="1555">
        <v>43626</v>
      </c>
      <c r="F2525" s="1557">
        <v>80</v>
      </c>
      <c r="G2525" s="1557"/>
      <c r="H2525" s="1554"/>
      <c r="I2525" s="946"/>
      <c r="J2525" s="946" t="s">
        <v>540</v>
      </c>
      <c r="K2525" s="1554" t="s">
        <v>119</v>
      </c>
      <c r="L2525" s="159" t="s">
        <v>2502</v>
      </c>
    </row>
    <row r="2526" spans="2:12" hidden="1" x14ac:dyDescent="0.3">
      <c r="B2526" s="7">
        <f t="shared" si="39"/>
        <v>2522</v>
      </c>
      <c r="C2526" s="1166" t="s">
        <v>2810</v>
      </c>
      <c r="D2526" s="1171" t="s">
        <v>32</v>
      </c>
      <c r="E2526" s="1555">
        <v>43626</v>
      </c>
      <c r="F2526" s="1557">
        <v>80</v>
      </c>
      <c r="G2526" s="1557"/>
      <c r="H2526" s="1554"/>
      <c r="I2526" s="946"/>
      <c r="J2526" s="946" t="s">
        <v>540</v>
      </c>
      <c r="K2526" s="1554" t="s">
        <v>119</v>
      </c>
      <c r="L2526" s="159" t="s">
        <v>2502</v>
      </c>
    </row>
    <row r="2527" spans="2:12" hidden="1" x14ac:dyDescent="0.3">
      <c r="B2527" s="7">
        <f t="shared" si="39"/>
        <v>2523</v>
      </c>
      <c r="C2527" s="1166" t="s">
        <v>2811</v>
      </c>
      <c r="D2527" s="1171" t="s">
        <v>32</v>
      </c>
      <c r="E2527" s="1555">
        <v>43626</v>
      </c>
      <c r="F2527" s="1557">
        <v>80</v>
      </c>
      <c r="G2527" s="1557"/>
      <c r="H2527" s="1554"/>
      <c r="I2527" s="946"/>
      <c r="J2527" s="946" t="s">
        <v>540</v>
      </c>
      <c r="K2527" s="1554" t="s">
        <v>119</v>
      </c>
      <c r="L2527" s="159" t="s">
        <v>2502</v>
      </c>
    </row>
    <row r="2528" spans="2:12" hidden="1" x14ac:dyDescent="0.3">
      <c r="B2528" s="7">
        <f t="shared" si="39"/>
        <v>2524</v>
      </c>
      <c r="C2528" s="1166" t="s">
        <v>2343</v>
      </c>
      <c r="D2528" s="1171" t="s">
        <v>83</v>
      </c>
      <c r="E2528" s="1555">
        <v>40581</v>
      </c>
      <c r="F2528" s="1557">
        <v>42</v>
      </c>
      <c r="G2528" s="1557"/>
      <c r="H2528" s="1554"/>
      <c r="I2528" s="946"/>
      <c r="J2528" s="946" t="s">
        <v>70</v>
      </c>
      <c r="K2528" s="1554" t="s">
        <v>2342</v>
      </c>
      <c r="L2528" s="159" t="s">
        <v>2502</v>
      </c>
    </row>
    <row r="2529" spans="2:12" ht="24" hidden="1" x14ac:dyDescent="0.3">
      <c r="B2529" s="7">
        <f t="shared" si="39"/>
        <v>2525</v>
      </c>
      <c r="C2529" s="1166" t="s">
        <v>2359</v>
      </c>
      <c r="D2529" s="1171" t="s">
        <v>17</v>
      </c>
      <c r="E2529" s="1555"/>
      <c r="F2529" s="1557"/>
      <c r="G2529" s="1557"/>
      <c r="H2529" s="1554"/>
      <c r="I2529" s="946"/>
      <c r="J2529" s="946" t="s">
        <v>70</v>
      </c>
      <c r="K2529" s="1558" t="s">
        <v>2360</v>
      </c>
      <c r="L2529" s="159" t="s">
        <v>2502</v>
      </c>
    </row>
    <row r="2530" spans="2:12" ht="24" hidden="1" x14ac:dyDescent="0.3">
      <c r="B2530" s="7">
        <f t="shared" si="39"/>
        <v>2526</v>
      </c>
      <c r="C2530" s="1166" t="s">
        <v>1448</v>
      </c>
      <c r="D2530" s="1171" t="s">
        <v>850</v>
      </c>
      <c r="E2530" s="1555"/>
      <c r="F2530" s="1557"/>
      <c r="G2530" s="1557"/>
      <c r="H2530" s="1554"/>
      <c r="I2530" s="946"/>
      <c r="J2530" s="946" t="s">
        <v>70</v>
      </c>
      <c r="K2530" s="1558" t="s">
        <v>2361</v>
      </c>
      <c r="L2530" s="159" t="s">
        <v>2502</v>
      </c>
    </row>
    <row r="2531" spans="2:12" hidden="1" x14ac:dyDescent="0.3">
      <c r="B2531" s="7">
        <f t="shared" si="39"/>
        <v>2527</v>
      </c>
      <c r="C2531" s="961" t="s">
        <v>2364</v>
      </c>
      <c r="D2531" s="1486" t="s">
        <v>1320</v>
      </c>
      <c r="E2531" s="1487"/>
      <c r="F2531" s="1538"/>
      <c r="G2531" s="956"/>
      <c r="H2531" s="1520"/>
      <c r="I2531" s="946"/>
      <c r="J2531" s="946" t="s">
        <v>70</v>
      </c>
      <c r="K2531" s="953" t="s">
        <v>2365</v>
      </c>
      <c r="L2531" s="159" t="s">
        <v>2502</v>
      </c>
    </row>
    <row r="2532" spans="2:12" hidden="1" x14ac:dyDescent="0.3">
      <c r="B2532" s="7">
        <f t="shared" si="39"/>
        <v>2528</v>
      </c>
      <c r="C2532" s="961" t="s">
        <v>2336</v>
      </c>
      <c r="D2532" s="1486" t="s">
        <v>2382</v>
      </c>
      <c r="E2532" s="1487"/>
      <c r="F2532" s="1538"/>
      <c r="G2532" s="956"/>
      <c r="H2532" s="1520"/>
      <c r="I2532" s="946"/>
      <c r="J2532" s="946" t="s">
        <v>70</v>
      </c>
      <c r="K2532" s="953" t="s">
        <v>2383</v>
      </c>
      <c r="L2532" s="159" t="s">
        <v>2502</v>
      </c>
    </row>
    <row r="2533" spans="2:12" s="1597" customFormat="1" hidden="1" x14ac:dyDescent="0.3">
      <c r="B2533" s="7">
        <f t="shared" si="39"/>
        <v>2529</v>
      </c>
      <c r="C2533" s="1652" t="s">
        <v>78</v>
      </c>
      <c r="D2533" s="1738" t="s">
        <v>2380</v>
      </c>
      <c r="E2533" s="1610"/>
      <c r="F2533" s="1722"/>
      <c r="G2533" s="1612"/>
      <c r="H2533" s="1625"/>
      <c r="I2533" s="1588"/>
      <c r="J2533" s="1588" t="s">
        <v>66</v>
      </c>
      <c r="K2533" s="1805"/>
      <c r="L2533" s="1881" t="s">
        <v>2502</v>
      </c>
    </row>
    <row r="2534" spans="2:12" s="1597" customFormat="1" hidden="1" x14ac:dyDescent="0.3">
      <c r="B2534" s="7">
        <f t="shared" si="39"/>
        <v>2530</v>
      </c>
      <c r="C2534" s="1608" t="s">
        <v>78</v>
      </c>
      <c r="D2534" s="1609" t="s">
        <v>850</v>
      </c>
      <c r="E2534" s="1610"/>
      <c r="F2534" s="1722"/>
      <c r="G2534" s="1612"/>
      <c r="H2534" s="1625"/>
      <c r="I2534" s="1588"/>
      <c r="J2534" s="1588" t="s">
        <v>66</v>
      </c>
      <c r="K2534" s="1805"/>
      <c r="L2534" s="1881" t="s">
        <v>2502</v>
      </c>
    </row>
    <row r="2535" spans="2:12" s="1597" customFormat="1" hidden="1" x14ac:dyDescent="0.3">
      <c r="B2535" s="7">
        <f t="shared" si="39"/>
        <v>2531</v>
      </c>
      <c r="C2535" s="1672" t="s">
        <v>78</v>
      </c>
      <c r="D2535" s="1609" t="s">
        <v>498</v>
      </c>
      <c r="E2535" s="1610"/>
      <c r="F2535" s="1722"/>
      <c r="G2535" s="1612"/>
      <c r="H2535" s="1625"/>
      <c r="I2535" s="1588"/>
      <c r="J2535" s="1588" t="s">
        <v>70</v>
      </c>
      <c r="K2535" s="1805"/>
      <c r="L2535" s="1881" t="s">
        <v>2502</v>
      </c>
    </row>
    <row r="2536" spans="2:12" s="1597" customFormat="1" hidden="1" x14ac:dyDescent="0.3">
      <c r="B2536" s="7">
        <f t="shared" si="39"/>
        <v>2532</v>
      </c>
      <c r="C2536" s="1672" t="s">
        <v>78</v>
      </c>
      <c r="D2536" s="1609" t="s">
        <v>498</v>
      </c>
      <c r="E2536" s="1610"/>
      <c r="F2536" s="1722"/>
      <c r="G2536" s="1612"/>
      <c r="H2536" s="1625"/>
      <c r="I2536" s="1588"/>
      <c r="J2536" s="1588" t="s">
        <v>70</v>
      </c>
      <c r="K2536" s="1805"/>
      <c r="L2536" s="1881" t="s">
        <v>2502</v>
      </c>
    </row>
    <row r="2537" spans="2:12" ht="26.4" hidden="1" x14ac:dyDescent="0.3">
      <c r="B2537" s="7">
        <f t="shared" si="39"/>
        <v>2533</v>
      </c>
      <c r="C2537" s="116" t="s">
        <v>4718</v>
      </c>
      <c r="D2537" s="122" t="s">
        <v>82</v>
      </c>
      <c r="E2537" s="1815">
        <v>43462</v>
      </c>
      <c r="F2537" s="1810">
        <v>1082.8699999999999</v>
      </c>
      <c r="G2537" s="63"/>
      <c r="H2537" s="7"/>
      <c r="I2537" s="7"/>
      <c r="J2537" s="7" t="s">
        <v>66</v>
      </c>
      <c r="K2537" s="917" t="s">
        <v>5460</v>
      </c>
      <c r="L2537" s="159" t="s">
        <v>2502</v>
      </c>
    </row>
    <row r="2538" spans="2:12" ht="26.4" hidden="1" x14ac:dyDescent="0.3">
      <c r="B2538" s="7">
        <f t="shared" si="39"/>
        <v>2534</v>
      </c>
      <c r="C2538" s="116" t="s">
        <v>2356</v>
      </c>
      <c r="D2538" s="122" t="s">
        <v>82</v>
      </c>
      <c r="E2538" s="1815">
        <v>42591</v>
      </c>
      <c r="F2538" s="118">
        <v>607</v>
      </c>
      <c r="G2538" s="63"/>
      <c r="H2538" s="95" t="s">
        <v>2353</v>
      </c>
      <c r="I2538" s="7"/>
      <c r="J2538" s="7" t="s">
        <v>70</v>
      </c>
      <c r="K2538" s="917" t="s">
        <v>4804</v>
      </c>
      <c r="L2538" s="159" t="s">
        <v>2502</v>
      </c>
    </row>
    <row r="2539" spans="2:12" ht="26.4" hidden="1" x14ac:dyDescent="0.3">
      <c r="B2539" s="7">
        <f t="shared" si="39"/>
        <v>2535</v>
      </c>
      <c r="C2539" s="109" t="s">
        <v>1655</v>
      </c>
      <c r="D2539" s="38" t="s">
        <v>79</v>
      </c>
      <c r="E2539" s="108">
        <v>40252</v>
      </c>
      <c r="F2539" s="107">
        <v>735</v>
      </c>
      <c r="G2539" s="1804" t="s">
        <v>1027</v>
      </c>
      <c r="H2539" s="147"/>
      <c r="I2539" s="1799" t="s">
        <v>2351</v>
      </c>
      <c r="J2539" s="7" t="s">
        <v>70</v>
      </c>
      <c r="K2539" s="1799" t="s">
        <v>4853</v>
      </c>
      <c r="L2539" s="159" t="s">
        <v>2502</v>
      </c>
    </row>
    <row r="2540" spans="2:12" hidden="1" x14ac:dyDescent="0.3">
      <c r="B2540" s="7">
        <f t="shared" si="39"/>
        <v>2536</v>
      </c>
      <c r="C2540" s="116" t="s">
        <v>2346</v>
      </c>
      <c r="D2540" s="122" t="s">
        <v>79</v>
      </c>
      <c r="E2540" s="1815">
        <v>41248</v>
      </c>
      <c r="F2540" s="1816">
        <v>167.82</v>
      </c>
      <c r="G2540" s="63" t="s">
        <v>170</v>
      </c>
      <c r="H2540" s="95"/>
      <c r="I2540" s="7" t="s">
        <v>2348</v>
      </c>
      <c r="J2540" s="7" t="s">
        <v>70</v>
      </c>
      <c r="K2540" s="917" t="s">
        <v>2350</v>
      </c>
      <c r="L2540" s="159" t="s">
        <v>2502</v>
      </c>
    </row>
    <row r="2541" spans="2:12" hidden="1" x14ac:dyDescent="0.3">
      <c r="B2541" s="7">
        <f t="shared" si="39"/>
        <v>2537</v>
      </c>
      <c r="C2541" s="116" t="s">
        <v>2347</v>
      </c>
      <c r="D2541" s="122" t="s">
        <v>79</v>
      </c>
      <c r="E2541" s="1815">
        <v>41248</v>
      </c>
      <c r="F2541" s="1816">
        <v>167.82</v>
      </c>
      <c r="G2541" s="63" t="s">
        <v>170</v>
      </c>
      <c r="H2541" s="95"/>
      <c r="I2541" s="7" t="s">
        <v>2349</v>
      </c>
      <c r="J2541" s="7" t="s">
        <v>70</v>
      </c>
      <c r="K2541" s="917" t="s">
        <v>2363</v>
      </c>
      <c r="L2541" s="159" t="s">
        <v>2502</v>
      </c>
    </row>
    <row r="2542" spans="2:12" hidden="1" x14ac:dyDescent="0.3">
      <c r="B2542" s="7">
        <f t="shared" si="39"/>
        <v>2538</v>
      </c>
      <c r="C2542" s="116" t="s">
        <v>2352</v>
      </c>
      <c r="D2542" s="122" t="s">
        <v>82</v>
      </c>
      <c r="E2542" s="1815">
        <v>42591</v>
      </c>
      <c r="F2542" s="118">
        <v>632</v>
      </c>
      <c r="G2542" s="63"/>
      <c r="H2542" s="7" t="s">
        <v>2353</v>
      </c>
      <c r="I2542" s="7"/>
      <c r="J2542" s="7" t="s">
        <v>70</v>
      </c>
      <c r="K2542" s="917" t="s">
        <v>2350</v>
      </c>
      <c r="L2542" s="159" t="s">
        <v>2502</v>
      </c>
    </row>
    <row r="2543" spans="2:12" hidden="1" x14ac:dyDescent="0.3">
      <c r="B2543" s="7">
        <f t="shared" si="39"/>
        <v>2539</v>
      </c>
      <c r="C2543" s="116" t="s">
        <v>2354</v>
      </c>
      <c r="D2543" s="122" t="s">
        <v>82</v>
      </c>
      <c r="E2543" s="1815">
        <v>42591</v>
      </c>
      <c r="F2543" s="118">
        <v>607</v>
      </c>
      <c r="G2543" s="63"/>
      <c r="H2543" s="7" t="s">
        <v>2353</v>
      </c>
      <c r="I2543" s="7"/>
      <c r="J2543" s="7" t="s">
        <v>70</v>
      </c>
      <c r="K2543" s="917" t="s">
        <v>2339</v>
      </c>
      <c r="L2543" s="159" t="s">
        <v>2502</v>
      </c>
    </row>
    <row r="2544" spans="2:12" ht="26.4" hidden="1" x14ac:dyDescent="0.3">
      <c r="B2544" s="7">
        <f t="shared" si="39"/>
        <v>2540</v>
      </c>
      <c r="C2544" s="961" t="s">
        <v>2374</v>
      </c>
      <c r="D2544" s="1486" t="s">
        <v>55</v>
      </c>
      <c r="E2544" s="1487">
        <v>41248</v>
      </c>
      <c r="F2544" s="1538">
        <v>142.1</v>
      </c>
      <c r="G2544" s="956" t="s">
        <v>1144</v>
      </c>
      <c r="H2544" s="946"/>
      <c r="I2544" s="946"/>
      <c r="J2544" s="946" t="s">
        <v>1673</v>
      </c>
      <c r="K2544" s="953" t="s">
        <v>2379</v>
      </c>
      <c r="L2544" s="159" t="s">
        <v>2502</v>
      </c>
    </row>
    <row r="2545" spans="2:12" ht="26.4" hidden="1" x14ac:dyDescent="0.3">
      <c r="B2545" s="7">
        <f t="shared" si="39"/>
        <v>2541</v>
      </c>
      <c r="C2545" s="961" t="s">
        <v>2375</v>
      </c>
      <c r="D2545" s="1486" t="s">
        <v>55</v>
      </c>
      <c r="E2545" s="1487">
        <v>41248</v>
      </c>
      <c r="F2545" s="1538">
        <v>142.1</v>
      </c>
      <c r="G2545" s="956" t="s">
        <v>1144</v>
      </c>
      <c r="H2545" s="946"/>
      <c r="I2545" s="946"/>
      <c r="J2545" s="946" t="s">
        <v>1673</v>
      </c>
      <c r="K2545" s="953" t="s">
        <v>2379</v>
      </c>
      <c r="L2545" s="159" t="s">
        <v>2502</v>
      </c>
    </row>
    <row r="2546" spans="2:12" ht="26.4" hidden="1" x14ac:dyDescent="0.3">
      <c r="B2546" s="7">
        <f t="shared" si="39"/>
        <v>2542</v>
      </c>
      <c r="C2546" s="961" t="s">
        <v>2376</v>
      </c>
      <c r="D2546" s="1486" t="s">
        <v>55</v>
      </c>
      <c r="E2546" s="1487">
        <v>41248</v>
      </c>
      <c r="F2546" s="1538">
        <v>142.1</v>
      </c>
      <c r="G2546" s="956" t="s">
        <v>1238</v>
      </c>
      <c r="H2546" s="946"/>
      <c r="I2546" s="946"/>
      <c r="J2546" s="946" t="s">
        <v>1673</v>
      </c>
      <c r="K2546" s="953" t="s">
        <v>2379</v>
      </c>
      <c r="L2546" s="159" t="s">
        <v>2502</v>
      </c>
    </row>
    <row r="2547" spans="2:12" ht="26.4" hidden="1" x14ac:dyDescent="0.3">
      <c r="B2547" s="7">
        <f t="shared" si="39"/>
        <v>2543</v>
      </c>
      <c r="C2547" s="961" t="s">
        <v>2377</v>
      </c>
      <c r="D2547" s="1486" t="s">
        <v>55</v>
      </c>
      <c r="E2547" s="1487">
        <v>41248</v>
      </c>
      <c r="F2547" s="1538">
        <v>142.1</v>
      </c>
      <c r="G2547" s="956" t="s">
        <v>1144</v>
      </c>
      <c r="H2547" s="946"/>
      <c r="I2547" s="946"/>
      <c r="J2547" s="946" t="s">
        <v>1673</v>
      </c>
      <c r="K2547" s="953" t="s">
        <v>2379</v>
      </c>
      <c r="L2547" s="159" t="s">
        <v>2502</v>
      </c>
    </row>
    <row r="2548" spans="2:12" ht="26.4" hidden="1" x14ac:dyDescent="0.3">
      <c r="B2548" s="7">
        <f t="shared" si="39"/>
        <v>2544</v>
      </c>
      <c r="C2548" s="961" t="s">
        <v>2378</v>
      </c>
      <c r="D2548" s="1486" t="s">
        <v>55</v>
      </c>
      <c r="E2548" s="1487">
        <v>38718</v>
      </c>
      <c r="F2548" s="1538">
        <v>30</v>
      </c>
      <c r="G2548" s="956" t="s">
        <v>1659</v>
      </c>
      <c r="H2548" s="946"/>
      <c r="I2548" s="946"/>
      <c r="J2548" s="946" t="s">
        <v>1673</v>
      </c>
      <c r="K2548" s="953" t="s">
        <v>2379</v>
      </c>
      <c r="L2548" s="159" t="s">
        <v>2502</v>
      </c>
    </row>
    <row r="2549" spans="2:12" hidden="1" x14ac:dyDescent="0.3">
      <c r="B2549" s="7">
        <f t="shared" si="39"/>
        <v>2545</v>
      </c>
      <c r="C2549" s="961" t="s">
        <v>2384</v>
      </c>
      <c r="D2549" s="1486" t="s">
        <v>55</v>
      </c>
      <c r="E2549" s="1487">
        <v>42654</v>
      </c>
      <c r="F2549" s="1538">
        <v>61.3</v>
      </c>
      <c r="G2549" s="956" t="s">
        <v>1144</v>
      </c>
      <c r="H2549" s="946" t="s">
        <v>2390</v>
      </c>
      <c r="I2549" s="946"/>
      <c r="J2549" s="946" t="s">
        <v>70</v>
      </c>
      <c r="K2549" s="953" t="s">
        <v>4852</v>
      </c>
      <c r="L2549" s="159" t="s">
        <v>2502</v>
      </c>
    </row>
    <row r="2550" spans="2:12" hidden="1" x14ac:dyDescent="0.3">
      <c r="B2550" s="7">
        <f t="shared" si="39"/>
        <v>2546</v>
      </c>
      <c r="C2550" s="961" t="s">
        <v>2385</v>
      </c>
      <c r="D2550" s="1486" t="s">
        <v>55</v>
      </c>
      <c r="E2550" s="1487">
        <v>42654</v>
      </c>
      <c r="F2550" s="1538">
        <v>61.3</v>
      </c>
      <c r="G2550" s="956" t="s">
        <v>1144</v>
      </c>
      <c r="H2550" s="946" t="s">
        <v>2390</v>
      </c>
      <c r="I2550" s="946"/>
      <c r="J2550" s="946" t="s">
        <v>70</v>
      </c>
      <c r="K2550" s="953"/>
      <c r="L2550" s="159" t="s">
        <v>2502</v>
      </c>
    </row>
    <row r="2551" spans="2:12" hidden="1" x14ac:dyDescent="0.3">
      <c r="B2551" s="7">
        <f t="shared" si="39"/>
        <v>2547</v>
      </c>
      <c r="C2551" s="1559"/>
      <c r="D2551" s="1560"/>
      <c r="E2551" s="1559"/>
      <c r="F2551" s="1559"/>
      <c r="G2551" s="1559"/>
      <c r="H2551" s="1559"/>
      <c r="I2551" s="1559"/>
      <c r="J2551" s="1559"/>
      <c r="K2551" s="1559"/>
      <c r="L2551" s="159" t="s">
        <v>2502</v>
      </c>
    </row>
    <row r="2552" spans="2:12" hidden="1" x14ac:dyDescent="0.3">
      <c r="B2552" s="7">
        <f t="shared" si="39"/>
        <v>2548</v>
      </c>
      <c r="C2552" s="961" t="s">
        <v>2387</v>
      </c>
      <c r="D2552" s="1486" t="s">
        <v>55</v>
      </c>
      <c r="E2552" s="1487">
        <v>42654</v>
      </c>
      <c r="F2552" s="1538">
        <v>61.3</v>
      </c>
      <c r="G2552" s="956" t="s">
        <v>1144</v>
      </c>
      <c r="H2552" s="946" t="s">
        <v>2390</v>
      </c>
      <c r="I2552" s="946"/>
      <c r="J2552" s="946" t="s">
        <v>1673</v>
      </c>
      <c r="K2552" s="953"/>
      <c r="L2552" s="159" t="s">
        <v>2502</v>
      </c>
    </row>
    <row r="2553" spans="2:12" hidden="1" x14ac:dyDescent="0.3">
      <c r="B2553" s="7">
        <f t="shared" si="39"/>
        <v>2549</v>
      </c>
      <c r="C2553" s="961" t="s">
        <v>2391</v>
      </c>
      <c r="D2553" s="1486" t="s">
        <v>38</v>
      </c>
      <c r="E2553" s="1487">
        <v>43626</v>
      </c>
      <c r="F2553" s="1538">
        <v>550</v>
      </c>
      <c r="G2553" s="956" t="s">
        <v>1139</v>
      </c>
      <c r="H2553" s="946" t="s">
        <v>2807</v>
      </c>
      <c r="I2553" s="946" t="s">
        <v>2808</v>
      </c>
      <c r="J2553" s="946" t="s">
        <v>70</v>
      </c>
      <c r="K2553" s="953"/>
      <c r="L2553" s="159" t="s">
        <v>2502</v>
      </c>
    </row>
    <row r="2554" spans="2:12" ht="26.4" hidden="1" x14ac:dyDescent="0.3">
      <c r="B2554" s="7">
        <f t="shared" si="39"/>
        <v>2550</v>
      </c>
      <c r="C2554" s="961" t="s">
        <v>3047</v>
      </c>
      <c r="D2554" s="1486" t="s">
        <v>55</v>
      </c>
      <c r="E2554" s="1487">
        <v>44258</v>
      </c>
      <c r="F2554" s="1499">
        <v>46</v>
      </c>
      <c r="G2554" s="1499" t="s">
        <v>2988</v>
      </c>
      <c r="H2554" s="1517" t="s">
        <v>2989</v>
      </c>
      <c r="I2554" s="1509"/>
      <c r="J2554" s="946"/>
      <c r="K2554" s="953" t="s">
        <v>2358</v>
      </c>
      <c r="L2554" s="159" t="s">
        <v>2502</v>
      </c>
    </row>
    <row r="2555" spans="2:12" ht="26.4" hidden="1" x14ac:dyDescent="0.3">
      <c r="B2555" s="7">
        <f t="shared" si="39"/>
        <v>2551</v>
      </c>
      <c r="C2555" s="961" t="s">
        <v>2396</v>
      </c>
      <c r="D2555" s="1486" t="s">
        <v>535</v>
      </c>
      <c r="E2555" s="1487">
        <v>41102</v>
      </c>
      <c r="F2555" s="1538">
        <v>350</v>
      </c>
      <c r="G2555" s="956" t="s">
        <v>1139</v>
      </c>
      <c r="H2555" s="946" t="s">
        <v>2397</v>
      </c>
      <c r="I2555" s="946"/>
      <c r="J2555" s="946" t="s">
        <v>70</v>
      </c>
      <c r="K2555" s="953" t="s">
        <v>2358</v>
      </c>
      <c r="L2555" s="159" t="s">
        <v>2502</v>
      </c>
    </row>
    <row r="2556" spans="2:12" hidden="1" x14ac:dyDescent="0.3">
      <c r="B2556" s="7">
        <f t="shared" si="39"/>
        <v>2552</v>
      </c>
      <c r="C2556" s="961" t="s">
        <v>5208</v>
      </c>
      <c r="D2556" s="1486" t="s">
        <v>5209</v>
      </c>
      <c r="E2556" s="1487">
        <v>44295</v>
      </c>
      <c r="F2556" s="1538">
        <v>75</v>
      </c>
      <c r="G2556" s="956"/>
      <c r="H2556" s="946"/>
      <c r="I2556" s="946"/>
      <c r="J2556" s="946"/>
      <c r="K2556" s="953"/>
      <c r="L2556" s="159" t="s">
        <v>2502</v>
      </c>
    </row>
    <row r="2557" spans="2:12" hidden="1" x14ac:dyDescent="0.3">
      <c r="B2557" s="7">
        <f t="shared" si="39"/>
        <v>2553</v>
      </c>
      <c r="C2557" s="961" t="s">
        <v>5210</v>
      </c>
      <c r="D2557" s="1486" t="s">
        <v>5209</v>
      </c>
      <c r="E2557" s="1487">
        <v>44295</v>
      </c>
      <c r="F2557" s="1538">
        <v>75</v>
      </c>
      <c r="G2557" s="956"/>
      <c r="H2557" s="946"/>
      <c r="I2557" s="946"/>
      <c r="J2557" s="946"/>
      <c r="K2557" s="953"/>
      <c r="L2557" s="159" t="s">
        <v>2502</v>
      </c>
    </row>
    <row r="2558" spans="2:12" hidden="1" x14ac:dyDescent="0.3">
      <c r="B2558" s="7">
        <f t="shared" si="39"/>
        <v>2554</v>
      </c>
      <c r="C2558" s="961" t="s">
        <v>5212</v>
      </c>
      <c r="D2558" s="1486" t="s">
        <v>5209</v>
      </c>
      <c r="E2558" s="1487">
        <v>44295</v>
      </c>
      <c r="F2558" s="1538">
        <v>75</v>
      </c>
      <c r="G2558" s="956"/>
      <c r="H2558" s="946"/>
      <c r="I2558" s="946"/>
      <c r="J2558" s="946"/>
      <c r="K2558" s="953"/>
      <c r="L2558" s="159" t="s">
        <v>2502</v>
      </c>
    </row>
    <row r="2559" spans="2:12" hidden="1" x14ac:dyDescent="0.3">
      <c r="B2559" s="7">
        <f t="shared" si="39"/>
        <v>2555</v>
      </c>
      <c r="C2559" s="961" t="s">
        <v>5213</v>
      </c>
      <c r="D2559" s="1486" t="s">
        <v>5209</v>
      </c>
      <c r="E2559" s="1487">
        <v>44295</v>
      </c>
      <c r="F2559" s="1538">
        <v>75</v>
      </c>
      <c r="G2559" s="956"/>
      <c r="H2559" s="946"/>
      <c r="I2559" s="946"/>
      <c r="J2559" s="946"/>
      <c r="K2559" s="953"/>
      <c r="L2559" s="159" t="s">
        <v>2502</v>
      </c>
    </row>
    <row r="2560" spans="2:12" hidden="1" x14ac:dyDescent="0.3">
      <c r="B2560" s="7">
        <f t="shared" si="39"/>
        <v>2556</v>
      </c>
      <c r="C2560" s="952" t="s">
        <v>2395</v>
      </c>
      <c r="D2560" s="1561" t="s">
        <v>79</v>
      </c>
      <c r="E2560" s="1491"/>
      <c r="F2560" s="1544"/>
      <c r="G2560" s="1499" t="s">
        <v>1027</v>
      </c>
      <c r="H2560" s="1491"/>
      <c r="I2560" s="1175" t="s">
        <v>1629</v>
      </c>
      <c r="J2560" s="946" t="s">
        <v>70</v>
      </c>
      <c r="K2560" s="1170"/>
      <c r="L2560" s="159" t="s">
        <v>2502</v>
      </c>
    </row>
    <row r="2561" spans="2:12" s="1597" customFormat="1" ht="24" hidden="1" x14ac:dyDescent="0.3">
      <c r="B2561" s="7">
        <f t="shared" si="39"/>
        <v>2557</v>
      </c>
      <c r="C2561" s="1595" t="s">
        <v>78</v>
      </c>
      <c r="D2561" s="1618" t="s">
        <v>79</v>
      </c>
      <c r="E2561" s="1605"/>
      <c r="F2561" s="1658"/>
      <c r="G2561" s="1601" t="s">
        <v>901</v>
      </c>
      <c r="H2561" s="1615"/>
      <c r="I2561" s="1616" t="s">
        <v>2366</v>
      </c>
      <c r="J2561" s="1588" t="s">
        <v>70</v>
      </c>
      <c r="K2561" s="1802" t="s">
        <v>2339</v>
      </c>
      <c r="L2561" s="1881" t="s">
        <v>2502</v>
      </c>
    </row>
    <row r="2562" spans="2:12" s="1597" customFormat="1" ht="24" hidden="1" x14ac:dyDescent="0.3">
      <c r="B2562" s="7">
        <f t="shared" si="39"/>
        <v>2558</v>
      </c>
      <c r="C2562" s="1595" t="s">
        <v>78</v>
      </c>
      <c r="D2562" s="1604" t="s">
        <v>82</v>
      </c>
      <c r="E2562" s="1605"/>
      <c r="F2562" s="1658"/>
      <c r="G2562" s="1601" t="s">
        <v>901</v>
      </c>
      <c r="H2562" s="1616" t="s">
        <v>2367</v>
      </c>
      <c r="I2562" s="1615">
        <v>38580813073</v>
      </c>
      <c r="J2562" s="1588" t="s">
        <v>70</v>
      </c>
      <c r="K2562" s="1802" t="s">
        <v>2363</v>
      </c>
      <c r="L2562" s="1881" t="s">
        <v>2502</v>
      </c>
    </row>
    <row r="2563" spans="2:12" s="1597" customFormat="1" hidden="1" x14ac:dyDescent="0.3">
      <c r="B2563" s="7">
        <f t="shared" si="39"/>
        <v>2559</v>
      </c>
      <c r="C2563" s="1595" t="s">
        <v>78</v>
      </c>
      <c r="D2563" s="1618" t="s">
        <v>79</v>
      </c>
      <c r="E2563" s="1605"/>
      <c r="F2563" s="1658"/>
      <c r="G2563" s="1601" t="s">
        <v>1027</v>
      </c>
      <c r="H2563" s="1615"/>
      <c r="I2563" s="1615" t="s">
        <v>2368</v>
      </c>
      <c r="J2563" s="1588" t="s">
        <v>70</v>
      </c>
      <c r="K2563" s="1802" t="s">
        <v>4852</v>
      </c>
      <c r="L2563" s="1881" t="s">
        <v>2502</v>
      </c>
    </row>
    <row r="2564" spans="2:12" s="1597" customFormat="1" hidden="1" x14ac:dyDescent="0.3">
      <c r="B2564" s="7">
        <f t="shared" si="39"/>
        <v>2560</v>
      </c>
      <c r="C2564" s="1607" t="s">
        <v>78</v>
      </c>
      <c r="D2564" s="1604" t="s">
        <v>82</v>
      </c>
      <c r="E2564" s="1605"/>
      <c r="F2564" s="1658"/>
      <c r="G2564" s="1601" t="s">
        <v>2369</v>
      </c>
      <c r="H2564" s="1615" t="s">
        <v>1939</v>
      </c>
      <c r="I2564" s="1615"/>
      <c r="J2564" s="1588" t="s">
        <v>70</v>
      </c>
      <c r="K2564" s="1802" t="s">
        <v>4852</v>
      </c>
      <c r="L2564" s="1881" t="s">
        <v>2502</v>
      </c>
    </row>
    <row r="2565" spans="2:12" hidden="1" x14ac:dyDescent="0.3">
      <c r="B2565" s="7">
        <f t="shared" si="39"/>
        <v>2561</v>
      </c>
      <c r="C2565" s="952" t="s">
        <v>5308</v>
      </c>
      <c r="D2565" s="1490" t="s">
        <v>2372</v>
      </c>
      <c r="E2565" s="1491"/>
      <c r="F2565" s="950"/>
      <c r="G2565" s="1510" t="s">
        <v>1139</v>
      </c>
      <c r="H2565" s="1516" t="s">
        <v>2373</v>
      </c>
      <c r="I2565" s="1516"/>
      <c r="J2565" s="946" t="s">
        <v>66</v>
      </c>
      <c r="K2565" s="1170" t="s">
        <v>710</v>
      </c>
      <c r="L2565" s="159" t="s">
        <v>2502</v>
      </c>
    </row>
    <row r="2566" spans="2:12" s="1597" customFormat="1" ht="26.4" hidden="1" x14ac:dyDescent="0.3">
      <c r="B2566" s="7">
        <f t="shared" si="39"/>
        <v>2562</v>
      </c>
      <c r="C2566" s="1607" t="s">
        <v>78</v>
      </c>
      <c r="D2566" s="1604" t="s">
        <v>55</v>
      </c>
      <c r="E2566" s="1605"/>
      <c r="F2566" s="1658"/>
      <c r="G2566" s="1601" t="s">
        <v>1144</v>
      </c>
      <c r="H2566" s="1615"/>
      <c r="I2566" s="1615"/>
      <c r="J2566" s="1588" t="s">
        <v>1673</v>
      </c>
      <c r="K2566" s="1805" t="s">
        <v>2379</v>
      </c>
      <c r="L2566" s="1881" t="s">
        <v>2502</v>
      </c>
    </row>
    <row r="2567" spans="2:12" s="1597" customFormat="1" hidden="1" x14ac:dyDescent="0.3">
      <c r="B2567" s="7">
        <f t="shared" ref="B2567:B2630" si="40">B2566+1</f>
        <v>2563</v>
      </c>
      <c r="C2567" s="1607" t="s">
        <v>78</v>
      </c>
      <c r="D2567" s="1604" t="s">
        <v>55</v>
      </c>
      <c r="E2567" s="1605"/>
      <c r="F2567" s="1658"/>
      <c r="G2567" s="1601" t="s">
        <v>1144</v>
      </c>
      <c r="H2567" s="1615"/>
      <c r="I2567" s="1615"/>
      <c r="J2567" s="1588" t="s">
        <v>70</v>
      </c>
      <c r="K2567" s="1802" t="s">
        <v>2363</v>
      </c>
      <c r="L2567" s="1881" t="s">
        <v>2502</v>
      </c>
    </row>
    <row r="2568" spans="2:12" s="1597" customFormat="1" ht="24" hidden="1" x14ac:dyDescent="0.3">
      <c r="B2568" s="7">
        <f t="shared" si="40"/>
        <v>2564</v>
      </c>
      <c r="C2568" s="1607" t="s">
        <v>78</v>
      </c>
      <c r="D2568" s="1604" t="s">
        <v>1617</v>
      </c>
      <c r="E2568" s="1605"/>
      <c r="F2568" s="1684"/>
      <c r="G2568" s="1601" t="s">
        <v>2370</v>
      </c>
      <c r="H2568" s="1615"/>
      <c r="I2568" s="1690"/>
      <c r="J2568" s="1588" t="s">
        <v>70</v>
      </c>
      <c r="K2568" s="1802"/>
      <c r="L2568" s="1881" t="s">
        <v>2502</v>
      </c>
    </row>
    <row r="2569" spans="2:12" ht="26.4" hidden="1" x14ac:dyDescent="0.3">
      <c r="B2569" s="7">
        <f t="shared" si="40"/>
        <v>2565</v>
      </c>
      <c r="C2569" s="109" t="s">
        <v>2357</v>
      </c>
      <c r="D2569" s="219" t="s">
        <v>932</v>
      </c>
      <c r="E2569" s="192">
        <v>41044</v>
      </c>
      <c r="F2569" s="1822">
        <v>2495.75</v>
      </c>
      <c r="G2569" s="50" t="s">
        <v>1377</v>
      </c>
      <c r="H2569" s="109"/>
      <c r="I2569" s="7"/>
      <c r="J2569" s="7" t="s">
        <v>70</v>
      </c>
      <c r="K2569" s="917" t="s">
        <v>2358</v>
      </c>
      <c r="L2569" s="159" t="s">
        <v>2502</v>
      </c>
    </row>
    <row r="2570" spans="2:12" hidden="1" x14ac:dyDescent="0.3">
      <c r="B2570" s="7">
        <f t="shared" si="40"/>
        <v>2566</v>
      </c>
      <c r="C2570" s="119" t="s">
        <v>2902</v>
      </c>
      <c r="D2570" s="185" t="s">
        <v>2371</v>
      </c>
      <c r="E2570" s="1812">
        <v>40337</v>
      </c>
      <c r="F2570" s="1820">
        <v>85</v>
      </c>
      <c r="G2570" s="1829"/>
      <c r="H2570" s="119"/>
      <c r="I2570" s="7"/>
      <c r="J2570" s="7" t="s">
        <v>70</v>
      </c>
      <c r="K2570" s="63"/>
      <c r="L2570" s="159" t="s">
        <v>2502</v>
      </c>
    </row>
    <row r="2571" spans="2:12" hidden="1" x14ac:dyDescent="0.3">
      <c r="B2571" s="7">
        <f t="shared" si="40"/>
        <v>2567</v>
      </c>
      <c r="C2571" s="1835" t="s">
        <v>2313</v>
      </c>
      <c r="D2571" s="420" t="s">
        <v>11</v>
      </c>
      <c r="E2571" s="421" t="s">
        <v>244</v>
      </c>
      <c r="F2571" s="422">
        <v>55</v>
      </c>
      <c r="G2571" s="67"/>
      <c r="H2571" s="423"/>
      <c r="I2571" s="7"/>
      <c r="J2571" s="7" t="s">
        <v>66</v>
      </c>
      <c r="K2571" s="63" t="s">
        <v>2327</v>
      </c>
      <c r="L2571" s="159" t="s">
        <v>2502</v>
      </c>
    </row>
    <row r="2572" spans="2:12" hidden="1" x14ac:dyDescent="0.3">
      <c r="B2572" s="7">
        <f t="shared" si="40"/>
        <v>2568</v>
      </c>
      <c r="C2572" s="109" t="s">
        <v>2336</v>
      </c>
      <c r="D2572" s="170" t="s">
        <v>1666</v>
      </c>
      <c r="E2572" s="1803">
        <v>40581</v>
      </c>
      <c r="F2572" s="1807">
        <v>42</v>
      </c>
      <c r="G2572" s="1804"/>
      <c r="H2572" s="117"/>
      <c r="I2572" s="7"/>
      <c r="J2572" s="7" t="s">
        <v>66</v>
      </c>
      <c r="K2572" s="63" t="s">
        <v>2327</v>
      </c>
      <c r="L2572" s="159" t="s">
        <v>2502</v>
      </c>
    </row>
    <row r="2573" spans="2:12" hidden="1" x14ac:dyDescent="0.3">
      <c r="B2573" s="7">
        <f t="shared" si="40"/>
        <v>2569</v>
      </c>
      <c r="C2573" s="98" t="s">
        <v>2340</v>
      </c>
      <c r="D2573" s="426" t="s">
        <v>83</v>
      </c>
      <c r="E2573" s="124">
        <v>40581</v>
      </c>
      <c r="F2573" s="129">
        <v>42</v>
      </c>
      <c r="G2573" s="129"/>
      <c r="H2573" s="423"/>
      <c r="I2573" s="7"/>
      <c r="J2573" s="7" t="s">
        <v>70</v>
      </c>
      <c r="K2573" s="63" t="s">
        <v>2327</v>
      </c>
      <c r="L2573" s="159" t="s">
        <v>2502</v>
      </c>
    </row>
    <row r="2574" spans="2:12" hidden="1" x14ac:dyDescent="0.3">
      <c r="B2574" s="7">
        <f t="shared" si="40"/>
        <v>2570</v>
      </c>
      <c r="C2574" s="109" t="s">
        <v>1655</v>
      </c>
      <c r="D2574" s="38" t="s">
        <v>82</v>
      </c>
      <c r="E2574" s="1803"/>
      <c r="F2574" s="1807"/>
      <c r="G2574" s="1804" t="s">
        <v>1522</v>
      </c>
      <c r="H2574" s="147"/>
      <c r="I2574" s="7"/>
      <c r="J2574" s="7" t="s">
        <v>70</v>
      </c>
      <c r="K2574" s="117" t="s">
        <v>2326</v>
      </c>
      <c r="L2574" s="159" t="s">
        <v>2502</v>
      </c>
    </row>
    <row r="2575" spans="2:12" ht="26.4" hidden="1" x14ac:dyDescent="0.3">
      <c r="B2575" s="7">
        <f t="shared" si="40"/>
        <v>2571</v>
      </c>
      <c r="C2575" s="116" t="s">
        <v>1417</v>
      </c>
      <c r="D2575" s="122" t="s">
        <v>82</v>
      </c>
      <c r="E2575" s="1815">
        <v>42591</v>
      </c>
      <c r="F2575" s="118">
        <v>607</v>
      </c>
      <c r="G2575" s="63"/>
      <c r="H2575" s="95" t="s">
        <v>2353</v>
      </c>
      <c r="I2575" s="7"/>
      <c r="J2575" s="7" t="s">
        <v>70</v>
      </c>
      <c r="K2575" s="917" t="s">
        <v>4855</v>
      </c>
      <c r="L2575" s="159" t="s">
        <v>2502</v>
      </c>
    </row>
    <row r="2576" spans="2:12" hidden="1" x14ac:dyDescent="0.3">
      <c r="B2576" s="7">
        <f t="shared" si="40"/>
        <v>2572</v>
      </c>
      <c r="C2576" s="116" t="s">
        <v>1652</v>
      </c>
      <c r="D2576" s="122" t="s">
        <v>233</v>
      </c>
      <c r="E2576" s="1815">
        <v>42343</v>
      </c>
      <c r="F2576" s="118">
        <v>167.82</v>
      </c>
      <c r="G2576" s="63" t="s">
        <v>170</v>
      </c>
      <c r="H2576" s="95"/>
      <c r="I2576" s="111" t="s">
        <v>1654</v>
      </c>
      <c r="J2576" s="7" t="s">
        <v>70</v>
      </c>
      <c r="K2576" s="917" t="s">
        <v>2326</v>
      </c>
      <c r="L2576" s="159" t="s">
        <v>2502</v>
      </c>
    </row>
    <row r="2577" spans="2:12" hidden="1" x14ac:dyDescent="0.3">
      <c r="B2577" s="7">
        <f t="shared" si="40"/>
        <v>2573</v>
      </c>
      <c r="C2577" s="119" t="s">
        <v>2391</v>
      </c>
      <c r="D2577" s="185" t="s">
        <v>55</v>
      </c>
      <c r="E2577" s="1812">
        <v>42654</v>
      </c>
      <c r="F2577" s="1820">
        <v>61.3</v>
      </c>
      <c r="G2577" s="63" t="s">
        <v>1144</v>
      </c>
      <c r="H2577" s="7" t="s">
        <v>2390</v>
      </c>
      <c r="I2577" s="7"/>
      <c r="J2577" s="7" t="s">
        <v>70</v>
      </c>
      <c r="K2577" s="917" t="s">
        <v>2392</v>
      </c>
      <c r="L2577" s="159" t="s">
        <v>2502</v>
      </c>
    </row>
    <row r="2578" spans="2:12" ht="26.4" hidden="1" x14ac:dyDescent="0.3">
      <c r="B2578" s="7">
        <f t="shared" si="40"/>
        <v>2574</v>
      </c>
      <c r="C2578" s="119" t="s">
        <v>2398</v>
      </c>
      <c r="D2578" s="185" t="s">
        <v>79</v>
      </c>
      <c r="E2578" s="2000">
        <v>40304</v>
      </c>
      <c r="F2578" s="2013"/>
      <c r="G2578" s="63" t="s">
        <v>1027</v>
      </c>
      <c r="H2578" s="7"/>
      <c r="I2578" s="7" t="s">
        <v>2434</v>
      </c>
      <c r="J2578" s="7" t="s">
        <v>70</v>
      </c>
      <c r="K2578" s="917" t="s">
        <v>4229</v>
      </c>
      <c r="L2578" s="159" t="s">
        <v>2502</v>
      </c>
    </row>
    <row r="2579" spans="2:12" hidden="1" x14ac:dyDescent="0.3">
      <c r="B2579" s="7">
        <f t="shared" si="40"/>
        <v>2575</v>
      </c>
      <c r="C2579" s="119" t="s">
        <v>2398</v>
      </c>
      <c r="D2579" s="185" t="s">
        <v>82</v>
      </c>
      <c r="E2579" s="2000"/>
      <c r="F2579" s="2013"/>
      <c r="G2579" s="63" t="s">
        <v>1522</v>
      </c>
      <c r="H2579" s="7"/>
      <c r="I2579" s="7"/>
      <c r="J2579" s="7" t="s">
        <v>70</v>
      </c>
      <c r="K2579" s="917" t="s">
        <v>2435</v>
      </c>
      <c r="L2579" s="159" t="s">
        <v>2502</v>
      </c>
    </row>
    <row r="2580" spans="2:12" ht="26.4" hidden="1" x14ac:dyDescent="0.3">
      <c r="B2580" s="7">
        <f t="shared" si="40"/>
        <v>2576</v>
      </c>
      <c r="C2580" s="119" t="s">
        <v>2395</v>
      </c>
      <c r="D2580" s="185" t="s">
        <v>79</v>
      </c>
      <c r="E2580" s="1812"/>
      <c r="F2580" s="1820"/>
      <c r="G2580" s="1804" t="s">
        <v>1027</v>
      </c>
      <c r="H2580" s="1803"/>
      <c r="I2580" s="169" t="s">
        <v>1629</v>
      </c>
      <c r="J2580" s="7" t="s">
        <v>70</v>
      </c>
      <c r="K2580" s="917" t="s">
        <v>4263</v>
      </c>
      <c r="L2580" s="159" t="s">
        <v>2502</v>
      </c>
    </row>
    <row r="2581" spans="2:12" hidden="1" x14ac:dyDescent="0.3">
      <c r="B2581" s="7">
        <f t="shared" si="40"/>
        <v>2577</v>
      </c>
      <c r="C2581" s="119" t="s">
        <v>2395</v>
      </c>
      <c r="D2581" s="185" t="s">
        <v>82</v>
      </c>
      <c r="E2581" s="1812"/>
      <c r="F2581" s="1820"/>
      <c r="G2581" s="63"/>
      <c r="H2581" s="7"/>
      <c r="I2581" s="7"/>
      <c r="J2581" s="7" t="s">
        <v>70</v>
      </c>
      <c r="K2581" s="917" t="s">
        <v>2436</v>
      </c>
      <c r="L2581" s="159" t="s">
        <v>2502</v>
      </c>
    </row>
    <row r="2582" spans="2:12" hidden="1" x14ac:dyDescent="0.3">
      <c r="B2582" s="7">
        <f t="shared" si="40"/>
        <v>2578</v>
      </c>
      <c r="C2582" s="1835" t="s">
        <v>2317</v>
      </c>
      <c r="D2582" s="420" t="s">
        <v>408</v>
      </c>
      <c r="E2582" s="421" t="s">
        <v>1358</v>
      </c>
      <c r="F2582" s="422">
        <v>0</v>
      </c>
      <c r="G2582" s="67"/>
      <c r="H2582" s="423"/>
      <c r="I2582" s="7"/>
      <c r="J2582" s="7" t="s">
        <v>70</v>
      </c>
      <c r="K2582" s="63" t="s">
        <v>4340</v>
      </c>
      <c r="L2582" s="159" t="s">
        <v>2502</v>
      </c>
    </row>
    <row r="2583" spans="2:12" hidden="1" x14ac:dyDescent="0.3">
      <c r="B2583" s="7">
        <f t="shared" si="40"/>
        <v>2579</v>
      </c>
      <c r="C2583" s="98" t="s">
        <v>2333</v>
      </c>
      <c r="D2583" s="426" t="s">
        <v>11</v>
      </c>
      <c r="E2583" s="124">
        <v>40148</v>
      </c>
      <c r="F2583" s="129">
        <v>110</v>
      </c>
      <c r="G2583" s="129"/>
      <c r="H2583" s="425"/>
      <c r="I2583" s="7"/>
      <c r="J2583" s="7" t="s">
        <v>1673</v>
      </c>
      <c r="K2583" s="63" t="s">
        <v>4693</v>
      </c>
      <c r="L2583" s="159" t="s">
        <v>2502</v>
      </c>
    </row>
    <row r="2584" spans="2:12" hidden="1" x14ac:dyDescent="0.3">
      <c r="B2584" s="7">
        <f t="shared" si="40"/>
        <v>2580</v>
      </c>
      <c r="C2584" s="116" t="s">
        <v>2388</v>
      </c>
      <c r="D2584" s="122" t="s">
        <v>55</v>
      </c>
      <c r="E2584" s="1815">
        <v>42654</v>
      </c>
      <c r="F2584" s="118">
        <v>61.3</v>
      </c>
      <c r="G2584" s="63" t="s">
        <v>1144</v>
      </c>
      <c r="H2584" s="7" t="s">
        <v>2390</v>
      </c>
      <c r="I2584" s="7"/>
      <c r="J2584" s="7" t="s">
        <v>70</v>
      </c>
      <c r="K2584" s="917" t="s">
        <v>4854</v>
      </c>
      <c r="L2584" s="159" t="s">
        <v>2502</v>
      </c>
    </row>
    <row r="2585" spans="2:12" hidden="1" x14ac:dyDescent="0.3">
      <c r="B2585" s="7">
        <f t="shared" si="40"/>
        <v>2581</v>
      </c>
      <c r="C2585" s="98" t="s">
        <v>2338</v>
      </c>
      <c r="D2585" s="420" t="s">
        <v>2334</v>
      </c>
      <c r="E2585" s="124">
        <v>39554</v>
      </c>
      <c r="F2585" s="129">
        <v>48</v>
      </c>
      <c r="G2585" s="129"/>
      <c r="H2585" s="423"/>
      <c r="I2585" s="7"/>
      <c r="J2585" s="7" t="s">
        <v>70</v>
      </c>
      <c r="K2585" s="423" t="s">
        <v>2339</v>
      </c>
      <c r="L2585" s="159" t="s">
        <v>2502</v>
      </c>
    </row>
    <row r="2586" spans="2:12" ht="24" hidden="1" x14ac:dyDescent="0.3">
      <c r="B2586" s="7">
        <f t="shared" si="40"/>
        <v>2582</v>
      </c>
      <c r="C2586" s="94" t="s">
        <v>2344</v>
      </c>
      <c r="D2586" s="218" t="s">
        <v>641</v>
      </c>
      <c r="E2586" s="127"/>
      <c r="F2586" s="133"/>
      <c r="G2586" s="133"/>
      <c r="H2586" s="132"/>
      <c r="I2586" s="7"/>
      <c r="J2586" s="7" t="s">
        <v>70</v>
      </c>
      <c r="K2586" s="73" t="s">
        <v>2345</v>
      </c>
      <c r="L2586" s="159" t="s">
        <v>2502</v>
      </c>
    </row>
    <row r="2587" spans="2:12" hidden="1" x14ac:dyDescent="0.3">
      <c r="B2587" s="7">
        <f t="shared" si="40"/>
        <v>2583</v>
      </c>
      <c r="C2587" s="116" t="s">
        <v>2389</v>
      </c>
      <c r="D2587" s="122" t="s">
        <v>55</v>
      </c>
      <c r="E2587" s="1815">
        <v>42654</v>
      </c>
      <c r="F2587" s="118">
        <v>61.3</v>
      </c>
      <c r="G2587" s="63" t="s">
        <v>1144</v>
      </c>
      <c r="H2587" s="7" t="s">
        <v>2390</v>
      </c>
      <c r="I2587" s="7"/>
      <c r="J2587" s="7" t="s">
        <v>70</v>
      </c>
      <c r="K2587" s="917"/>
      <c r="L2587" s="159" t="s">
        <v>2502</v>
      </c>
    </row>
    <row r="2588" spans="2:12" ht="26.4" hidden="1" x14ac:dyDescent="0.3">
      <c r="B2588" s="7">
        <f t="shared" si="40"/>
        <v>2584</v>
      </c>
      <c r="C2588" s="116" t="s">
        <v>2393</v>
      </c>
      <c r="D2588" s="122" t="s">
        <v>11</v>
      </c>
      <c r="E2588" s="1815"/>
      <c r="F2588" s="118"/>
      <c r="G2588" s="63"/>
      <c r="H2588" s="95"/>
      <c r="I2588" s="7"/>
      <c r="J2588" s="7" t="s">
        <v>66</v>
      </c>
      <c r="K2588" s="917" t="s">
        <v>2394</v>
      </c>
      <c r="L2588" s="159" t="s">
        <v>2502</v>
      </c>
    </row>
    <row r="2589" spans="2:12" hidden="1" x14ac:dyDescent="0.3">
      <c r="B2589" s="7">
        <f t="shared" si="40"/>
        <v>2585</v>
      </c>
      <c r="C2589" s="99" t="s">
        <v>2399</v>
      </c>
      <c r="D2589" s="20" t="s">
        <v>11</v>
      </c>
      <c r="E2589" s="99" t="s">
        <v>244</v>
      </c>
      <c r="F2589" s="128">
        <v>187.85</v>
      </c>
      <c r="G2589" s="128"/>
      <c r="H2589" s="119"/>
      <c r="I2589" s="7"/>
      <c r="J2589" s="7" t="s">
        <v>66</v>
      </c>
      <c r="K2589" s="917" t="s">
        <v>2404</v>
      </c>
      <c r="L2589" s="159" t="s">
        <v>5659</v>
      </c>
    </row>
    <row r="2590" spans="2:12" hidden="1" x14ac:dyDescent="0.3">
      <c r="B2590" s="7">
        <f t="shared" si="40"/>
        <v>2586</v>
      </c>
      <c r="C2590" s="99" t="s">
        <v>2408</v>
      </c>
      <c r="D2590" s="20" t="s">
        <v>4473</v>
      </c>
      <c r="E2590" s="1812"/>
      <c r="F2590" s="1812"/>
      <c r="G2590" s="1812" t="s">
        <v>323</v>
      </c>
      <c r="H2590" s="119" t="s">
        <v>2412</v>
      </c>
      <c r="I2590" s="7"/>
      <c r="J2590" s="7" t="s">
        <v>70</v>
      </c>
      <c r="K2590" s="63" t="s">
        <v>2413</v>
      </c>
      <c r="L2590" s="159" t="s">
        <v>5659</v>
      </c>
    </row>
    <row r="2591" spans="2:12" hidden="1" x14ac:dyDescent="0.3">
      <c r="B2591" s="7">
        <f t="shared" si="40"/>
        <v>2587</v>
      </c>
      <c r="C2591" s="99" t="s">
        <v>2400</v>
      </c>
      <c r="D2591" s="20" t="s">
        <v>4473</v>
      </c>
      <c r="E2591" s="99" t="s">
        <v>2401</v>
      </c>
      <c r="F2591" s="128">
        <v>48</v>
      </c>
      <c r="G2591" s="128" t="s">
        <v>2207</v>
      </c>
      <c r="H2591" s="119" t="s">
        <v>2405</v>
      </c>
      <c r="I2591" s="7"/>
      <c r="J2591" s="7" t="s">
        <v>70</v>
      </c>
      <c r="K2591" s="917" t="s">
        <v>1293</v>
      </c>
      <c r="L2591" s="159" t="s">
        <v>5659</v>
      </c>
    </row>
    <row r="2592" spans="2:12" hidden="1" x14ac:dyDescent="0.3">
      <c r="B2592" s="7">
        <f t="shared" si="40"/>
        <v>2588</v>
      </c>
      <c r="C2592" s="99" t="s">
        <v>2402</v>
      </c>
      <c r="D2592" s="20" t="s">
        <v>9</v>
      </c>
      <c r="E2592" s="99" t="s">
        <v>2403</v>
      </c>
      <c r="F2592" s="128">
        <v>65</v>
      </c>
      <c r="G2592" s="128"/>
      <c r="H2592" s="119"/>
      <c r="I2592" s="7"/>
      <c r="J2592" s="7" t="s">
        <v>70</v>
      </c>
      <c r="K2592" s="917" t="s">
        <v>2406</v>
      </c>
      <c r="L2592" s="159" t="s">
        <v>5659</v>
      </c>
    </row>
    <row r="2593" spans="2:12" hidden="1" x14ac:dyDescent="0.3">
      <c r="B2593" s="7">
        <f t="shared" si="40"/>
        <v>2589</v>
      </c>
      <c r="C2593" s="98" t="s">
        <v>2409</v>
      </c>
      <c r="D2593" s="426" t="s">
        <v>2410</v>
      </c>
      <c r="E2593" s="124">
        <v>41526</v>
      </c>
      <c r="F2593" s="129">
        <v>112.5</v>
      </c>
      <c r="G2593" s="129"/>
      <c r="H2593" s="119"/>
      <c r="I2593" s="7"/>
      <c r="J2593" s="7" t="s">
        <v>70</v>
      </c>
      <c r="K2593" s="63" t="s">
        <v>1293</v>
      </c>
      <c r="L2593" s="159" t="s">
        <v>5659</v>
      </c>
    </row>
    <row r="2594" spans="2:12" hidden="1" x14ac:dyDescent="0.3">
      <c r="B2594" s="7">
        <f t="shared" si="40"/>
        <v>2590</v>
      </c>
      <c r="C2594" s="99" t="s">
        <v>2407</v>
      </c>
      <c r="D2594" s="20" t="s">
        <v>2334</v>
      </c>
      <c r="E2594" s="1812">
        <v>40664</v>
      </c>
      <c r="F2594" s="99"/>
      <c r="G2594" s="128"/>
      <c r="H2594" s="119"/>
      <c r="I2594" s="7"/>
      <c r="J2594" s="7" t="s">
        <v>70</v>
      </c>
      <c r="K2594" s="63"/>
      <c r="L2594" s="159" t="s">
        <v>5659</v>
      </c>
    </row>
    <row r="2595" spans="2:12" s="954" customFormat="1" hidden="1" x14ac:dyDescent="0.3">
      <c r="B2595" s="7">
        <f t="shared" si="40"/>
        <v>2591</v>
      </c>
      <c r="C2595" s="1166" t="s">
        <v>2432</v>
      </c>
      <c r="D2595" s="1171" t="s">
        <v>83</v>
      </c>
      <c r="E2595" s="1555">
        <v>40581</v>
      </c>
      <c r="F2595" s="1557">
        <v>42</v>
      </c>
      <c r="G2595" s="1557"/>
      <c r="H2595" s="952"/>
      <c r="I2595" s="946"/>
      <c r="J2595" s="946" t="s">
        <v>66</v>
      </c>
      <c r="K2595" s="956"/>
      <c r="L2595" s="1892" t="s">
        <v>5659</v>
      </c>
    </row>
    <row r="2596" spans="2:12" ht="39.6" hidden="1" x14ac:dyDescent="0.3">
      <c r="B2596" s="7">
        <f t="shared" si="40"/>
        <v>2592</v>
      </c>
      <c r="C2596" s="94" t="s">
        <v>2411</v>
      </c>
      <c r="D2596" s="19" t="s">
        <v>11</v>
      </c>
      <c r="E2596" s="217" t="s">
        <v>244</v>
      </c>
      <c r="F2596" s="216">
        <v>110</v>
      </c>
      <c r="G2596" s="216"/>
      <c r="H2596" s="109"/>
      <c r="I2596" s="7"/>
      <c r="J2596" s="7" t="s">
        <v>70</v>
      </c>
      <c r="K2596" s="917" t="s">
        <v>4337</v>
      </c>
      <c r="L2596" s="159" t="s">
        <v>5659</v>
      </c>
    </row>
    <row r="2597" spans="2:12" ht="26.4" hidden="1" x14ac:dyDescent="0.3">
      <c r="B2597" s="7">
        <f t="shared" si="40"/>
        <v>2593</v>
      </c>
      <c r="C2597" s="130" t="s">
        <v>2420</v>
      </c>
      <c r="D2597" s="218" t="s">
        <v>4336</v>
      </c>
      <c r="E2597" s="125">
        <v>41376</v>
      </c>
      <c r="F2597" s="131">
        <v>284.76</v>
      </c>
      <c r="G2597" s="131"/>
      <c r="H2597" s="95"/>
      <c r="I2597" s="7"/>
      <c r="J2597" s="7" t="s">
        <v>70</v>
      </c>
      <c r="K2597" s="917" t="s">
        <v>2421</v>
      </c>
      <c r="L2597" s="159" t="s">
        <v>5659</v>
      </c>
    </row>
    <row r="2598" spans="2:12" ht="26.4" hidden="1" x14ac:dyDescent="0.3">
      <c r="B2598" s="7">
        <f t="shared" si="40"/>
        <v>2594</v>
      </c>
      <c r="C2598" s="94" t="s">
        <v>2422</v>
      </c>
      <c r="D2598" s="19" t="s">
        <v>498</v>
      </c>
      <c r="E2598" s="275">
        <v>38718</v>
      </c>
      <c r="F2598" s="221">
        <v>45</v>
      </c>
      <c r="G2598" s="131"/>
      <c r="H2598" s="132"/>
      <c r="I2598" s="7"/>
      <c r="J2598" s="7" t="s">
        <v>70</v>
      </c>
      <c r="K2598" s="917" t="s">
        <v>4338</v>
      </c>
      <c r="L2598" s="159" t="s">
        <v>5659</v>
      </c>
    </row>
    <row r="2599" spans="2:12" ht="26.4" hidden="1" x14ac:dyDescent="0.3">
      <c r="B2599" s="7">
        <f t="shared" si="40"/>
        <v>2595</v>
      </c>
      <c r="C2599" s="130" t="s">
        <v>2340</v>
      </c>
      <c r="D2599" s="218" t="s">
        <v>83</v>
      </c>
      <c r="E2599" s="125">
        <v>40581</v>
      </c>
      <c r="F2599" s="131">
        <v>42</v>
      </c>
      <c r="G2599" s="131"/>
      <c r="H2599" s="132"/>
      <c r="I2599" s="7"/>
      <c r="J2599" s="7" t="s">
        <v>70</v>
      </c>
      <c r="K2599" s="917" t="s">
        <v>4339</v>
      </c>
      <c r="L2599" s="159" t="s">
        <v>5659</v>
      </c>
    </row>
    <row r="2600" spans="2:12" s="1597" customFormat="1" hidden="1" x14ac:dyDescent="0.3">
      <c r="B2600" s="7">
        <f t="shared" si="40"/>
        <v>2596</v>
      </c>
      <c r="C2600" s="1659" t="s">
        <v>78</v>
      </c>
      <c r="D2600" s="1626" t="s">
        <v>133</v>
      </c>
      <c r="E2600" s="1743"/>
      <c r="F2600" s="1744"/>
      <c r="G2600" s="1744"/>
      <c r="H2600" s="1745"/>
      <c r="I2600" s="1588"/>
      <c r="J2600" s="1588" t="s">
        <v>70</v>
      </c>
      <c r="K2600" s="1805" t="s">
        <v>2431</v>
      </c>
      <c r="L2600" s="1881" t="s">
        <v>5659</v>
      </c>
    </row>
    <row r="2601" spans="2:12" ht="26.4" hidden="1" x14ac:dyDescent="0.3">
      <c r="B2601" s="7">
        <f t="shared" si="40"/>
        <v>2597</v>
      </c>
      <c r="C2601" s="1835" t="s">
        <v>2317</v>
      </c>
      <c r="D2601" s="420" t="s">
        <v>408</v>
      </c>
      <c r="E2601" s="421" t="s">
        <v>1358</v>
      </c>
      <c r="F2601" s="422">
        <v>0</v>
      </c>
      <c r="G2601" s="67"/>
      <c r="H2601" s="423"/>
      <c r="I2601" s="7"/>
      <c r="J2601" s="7" t="s">
        <v>70</v>
      </c>
      <c r="K2601" s="917" t="s">
        <v>4339</v>
      </c>
      <c r="L2601" s="159" t="s">
        <v>5659</v>
      </c>
    </row>
    <row r="2602" spans="2:12" s="1597" customFormat="1" hidden="1" x14ac:dyDescent="0.3">
      <c r="B2602" s="7">
        <f t="shared" si="40"/>
        <v>2598</v>
      </c>
      <c r="C2602" s="1659" t="s">
        <v>78</v>
      </c>
      <c r="D2602" s="1626" t="s">
        <v>4342</v>
      </c>
      <c r="E2602" s="1743"/>
      <c r="F2602" s="1744">
        <v>0</v>
      </c>
      <c r="G2602" s="1654"/>
      <c r="H2602" s="1745"/>
      <c r="I2602" s="1588"/>
      <c r="J2602" s="1588" t="s">
        <v>70</v>
      </c>
      <c r="K2602" s="1805"/>
      <c r="L2602" s="1881" t="s">
        <v>5659</v>
      </c>
    </row>
    <row r="2603" spans="2:12" s="1597" customFormat="1" hidden="1" x14ac:dyDescent="0.3">
      <c r="B2603" s="7">
        <f t="shared" si="40"/>
        <v>2599</v>
      </c>
      <c r="C2603" s="1659" t="s">
        <v>78</v>
      </c>
      <c r="D2603" s="1626" t="s">
        <v>1076</v>
      </c>
      <c r="E2603" s="1743"/>
      <c r="F2603" s="1744">
        <v>0</v>
      </c>
      <c r="G2603" s="1654"/>
      <c r="H2603" s="1745"/>
      <c r="I2603" s="1588"/>
      <c r="J2603" s="1588" t="s">
        <v>70</v>
      </c>
      <c r="K2603" s="1805" t="s">
        <v>2335</v>
      </c>
      <c r="L2603" s="1881" t="s">
        <v>5659</v>
      </c>
    </row>
    <row r="2604" spans="2:12" s="1597" customFormat="1" hidden="1" x14ac:dyDescent="0.3">
      <c r="B2604" s="7">
        <f t="shared" si="40"/>
        <v>2600</v>
      </c>
      <c r="C2604" s="1659" t="s">
        <v>78</v>
      </c>
      <c r="D2604" s="1626" t="s">
        <v>1076</v>
      </c>
      <c r="E2604" s="1743"/>
      <c r="F2604" s="1744">
        <v>0</v>
      </c>
      <c r="G2604" s="1654"/>
      <c r="H2604" s="1745"/>
      <c r="I2604" s="1588"/>
      <c r="J2604" s="1588" t="s">
        <v>70</v>
      </c>
      <c r="K2604" s="1805" t="s">
        <v>2417</v>
      </c>
      <c r="L2604" s="1881" t="s">
        <v>5659</v>
      </c>
    </row>
    <row r="2605" spans="2:12" s="1597" customFormat="1" hidden="1" x14ac:dyDescent="0.3">
      <c r="B2605" s="7">
        <f t="shared" si="40"/>
        <v>2601</v>
      </c>
      <c r="C2605" s="1659" t="s">
        <v>78</v>
      </c>
      <c r="D2605" s="1626" t="s">
        <v>1076</v>
      </c>
      <c r="E2605" s="1743"/>
      <c r="F2605" s="1744">
        <v>0</v>
      </c>
      <c r="G2605" s="1654"/>
      <c r="H2605" s="1745"/>
      <c r="I2605" s="1588"/>
      <c r="J2605" s="1588" t="s">
        <v>70</v>
      </c>
      <c r="K2605" s="1805" t="s">
        <v>2417</v>
      </c>
      <c r="L2605" s="1881" t="s">
        <v>5659</v>
      </c>
    </row>
    <row r="2606" spans="2:12" hidden="1" x14ac:dyDescent="0.3">
      <c r="B2606" s="7">
        <f t="shared" si="40"/>
        <v>2602</v>
      </c>
      <c r="C2606" s="116" t="s">
        <v>4343</v>
      </c>
      <c r="D2606" s="122" t="s">
        <v>233</v>
      </c>
      <c r="E2606" s="1815">
        <v>43462</v>
      </c>
      <c r="F2606" s="1992">
        <v>1082.8699999999999</v>
      </c>
      <c r="G2606" s="63" t="s">
        <v>901</v>
      </c>
      <c r="H2606" s="7"/>
      <c r="I2606" s="7"/>
      <c r="J2606" s="7" t="s">
        <v>70</v>
      </c>
      <c r="K2606" s="917" t="s">
        <v>2417</v>
      </c>
      <c r="L2606" s="159" t="s">
        <v>5659</v>
      </c>
    </row>
    <row r="2607" spans="2:12" hidden="1" x14ac:dyDescent="0.3">
      <c r="B2607" s="7">
        <f t="shared" si="40"/>
        <v>2603</v>
      </c>
      <c r="C2607" s="116" t="s">
        <v>4343</v>
      </c>
      <c r="D2607" s="122" t="s">
        <v>82</v>
      </c>
      <c r="E2607" s="1815">
        <v>43462</v>
      </c>
      <c r="F2607" s="1993"/>
      <c r="G2607" s="63" t="s">
        <v>4344</v>
      </c>
      <c r="H2607" s="7"/>
      <c r="I2607" s="7"/>
      <c r="J2607" s="7" t="s">
        <v>70</v>
      </c>
      <c r="K2607" s="917" t="s">
        <v>2417</v>
      </c>
      <c r="L2607" s="159" t="s">
        <v>5659</v>
      </c>
    </row>
    <row r="2608" spans="2:12" hidden="1" x14ac:dyDescent="0.3">
      <c r="B2608" s="7">
        <f t="shared" si="40"/>
        <v>2604</v>
      </c>
      <c r="C2608" s="116" t="s">
        <v>2427</v>
      </c>
      <c r="D2608" s="122" t="s">
        <v>55</v>
      </c>
      <c r="E2608" s="1815">
        <v>42654</v>
      </c>
      <c r="F2608" s="118">
        <v>61.6</v>
      </c>
      <c r="G2608" s="63" t="s">
        <v>1144</v>
      </c>
      <c r="H2608" s="7" t="s">
        <v>2430</v>
      </c>
      <c r="I2608" s="7"/>
      <c r="J2608" s="7" t="s">
        <v>70</v>
      </c>
      <c r="K2608" s="917" t="s">
        <v>2417</v>
      </c>
      <c r="L2608" s="159" t="s">
        <v>5659</v>
      </c>
    </row>
    <row r="2609" spans="2:12" ht="26.4" hidden="1" x14ac:dyDescent="0.3">
      <c r="B2609" s="7">
        <f t="shared" si="40"/>
        <v>2605</v>
      </c>
      <c r="C2609" s="116" t="s">
        <v>1591</v>
      </c>
      <c r="D2609" s="122" t="s">
        <v>38</v>
      </c>
      <c r="E2609" s="1815"/>
      <c r="F2609" s="118"/>
      <c r="G2609" s="63" t="s">
        <v>889</v>
      </c>
      <c r="H2609" s="1799" t="s">
        <v>2425</v>
      </c>
      <c r="I2609" s="7"/>
      <c r="J2609" s="7"/>
      <c r="K2609" s="917" t="s">
        <v>2426</v>
      </c>
      <c r="L2609" s="159" t="s">
        <v>5659</v>
      </c>
    </row>
    <row r="2610" spans="2:12" hidden="1" x14ac:dyDescent="0.3">
      <c r="B2610" s="7">
        <f t="shared" si="40"/>
        <v>2606</v>
      </c>
      <c r="C2610" s="116" t="s">
        <v>4345</v>
      </c>
      <c r="D2610" s="122" t="s">
        <v>233</v>
      </c>
      <c r="E2610" s="1815">
        <v>43462</v>
      </c>
      <c r="F2610" s="1992">
        <v>1082.8699999999999</v>
      </c>
      <c r="G2610" s="63" t="s">
        <v>901</v>
      </c>
      <c r="H2610" s="7"/>
      <c r="I2610" s="7"/>
      <c r="J2610" s="7" t="s">
        <v>70</v>
      </c>
      <c r="K2610" s="917" t="s">
        <v>4346</v>
      </c>
      <c r="L2610" s="159" t="s">
        <v>5659</v>
      </c>
    </row>
    <row r="2611" spans="2:12" hidden="1" x14ac:dyDescent="0.3">
      <c r="B2611" s="7">
        <f t="shared" si="40"/>
        <v>2607</v>
      </c>
      <c r="C2611" s="116" t="s">
        <v>4345</v>
      </c>
      <c r="D2611" s="122" t="s">
        <v>82</v>
      </c>
      <c r="E2611" s="1815">
        <v>43462</v>
      </c>
      <c r="F2611" s="1993"/>
      <c r="G2611" s="63"/>
      <c r="H2611" s="7"/>
      <c r="I2611" s="7"/>
      <c r="J2611" s="7" t="s">
        <v>70</v>
      </c>
      <c r="K2611" s="917" t="s">
        <v>4346</v>
      </c>
      <c r="L2611" s="159" t="s">
        <v>5659</v>
      </c>
    </row>
    <row r="2612" spans="2:12" hidden="1" x14ac:dyDescent="0.3">
      <c r="B2612" s="7">
        <f t="shared" si="40"/>
        <v>2608</v>
      </c>
      <c r="C2612" s="116" t="s">
        <v>2429</v>
      </c>
      <c r="D2612" s="122" t="s">
        <v>55</v>
      </c>
      <c r="E2612" s="1815">
        <v>42654</v>
      </c>
      <c r="F2612" s="118">
        <v>61.6</v>
      </c>
      <c r="G2612" s="63" t="s">
        <v>1144</v>
      </c>
      <c r="H2612" s="7" t="s">
        <v>2430</v>
      </c>
      <c r="I2612" s="7"/>
      <c r="J2612" s="7" t="s">
        <v>70</v>
      </c>
      <c r="K2612" s="917" t="s">
        <v>851</v>
      </c>
      <c r="L2612" s="159" t="s">
        <v>5659</v>
      </c>
    </row>
    <row r="2613" spans="2:12" hidden="1" x14ac:dyDescent="0.3">
      <c r="B2613" s="7">
        <f t="shared" si="40"/>
        <v>2609</v>
      </c>
      <c r="C2613" s="116" t="s">
        <v>4347</v>
      </c>
      <c r="D2613" s="122" t="s">
        <v>233</v>
      </c>
      <c r="E2613" s="1815">
        <v>43462</v>
      </c>
      <c r="F2613" s="1992">
        <v>1082.8699999999999</v>
      </c>
      <c r="G2613" s="63" t="s">
        <v>901</v>
      </c>
      <c r="H2613" s="7"/>
      <c r="I2613" s="7"/>
      <c r="J2613" s="7" t="s">
        <v>70</v>
      </c>
      <c r="K2613" s="917" t="s">
        <v>2335</v>
      </c>
      <c r="L2613" s="159" t="s">
        <v>5659</v>
      </c>
    </row>
    <row r="2614" spans="2:12" hidden="1" x14ac:dyDescent="0.3">
      <c r="B2614" s="7">
        <f t="shared" si="40"/>
        <v>2610</v>
      </c>
      <c r="C2614" s="116" t="s">
        <v>4347</v>
      </c>
      <c r="D2614" s="122" t="s">
        <v>82</v>
      </c>
      <c r="E2614" s="1815">
        <v>43462</v>
      </c>
      <c r="F2614" s="1993"/>
      <c r="G2614" s="63"/>
      <c r="H2614" s="7"/>
      <c r="I2614" s="7"/>
      <c r="J2614" s="7" t="s">
        <v>70</v>
      </c>
      <c r="K2614" s="917" t="s">
        <v>2335</v>
      </c>
      <c r="L2614" s="159" t="s">
        <v>5659</v>
      </c>
    </row>
    <row r="2615" spans="2:12" hidden="1" x14ac:dyDescent="0.3">
      <c r="B2615" s="7">
        <f t="shared" si="40"/>
        <v>2611</v>
      </c>
      <c r="C2615" s="116" t="s">
        <v>2428</v>
      </c>
      <c r="D2615" s="122" t="s">
        <v>55</v>
      </c>
      <c r="E2615" s="1815">
        <v>42654</v>
      </c>
      <c r="F2615" s="118">
        <v>61.6</v>
      </c>
      <c r="G2615" s="63" t="s">
        <v>1144</v>
      </c>
      <c r="H2615" s="7" t="s">
        <v>2430</v>
      </c>
      <c r="I2615" s="7"/>
      <c r="J2615" s="7" t="s">
        <v>70</v>
      </c>
      <c r="K2615" s="917" t="s">
        <v>2335</v>
      </c>
      <c r="L2615" s="159" t="s">
        <v>5659</v>
      </c>
    </row>
    <row r="2616" spans="2:12" hidden="1" x14ac:dyDescent="0.3">
      <c r="B2616" s="7">
        <f t="shared" si="40"/>
        <v>2612</v>
      </c>
      <c r="C2616" s="116" t="s">
        <v>2917</v>
      </c>
      <c r="D2616" s="122" t="s">
        <v>38</v>
      </c>
      <c r="E2616" s="1815">
        <v>43726</v>
      </c>
      <c r="F2616" s="118">
        <v>245</v>
      </c>
      <c r="G2616" s="63" t="s">
        <v>1139</v>
      </c>
      <c r="H2616" s="7"/>
      <c r="I2616" s="7"/>
      <c r="J2616" s="7" t="s">
        <v>70</v>
      </c>
      <c r="K2616" s="917"/>
      <c r="L2616" s="159" t="s">
        <v>5659</v>
      </c>
    </row>
    <row r="2617" spans="2:12" s="954" customFormat="1" hidden="1" x14ac:dyDescent="0.3">
      <c r="B2617" s="7">
        <f t="shared" si="40"/>
        <v>2613</v>
      </c>
      <c r="C2617" s="961" t="s">
        <v>2423</v>
      </c>
      <c r="D2617" s="1486" t="s">
        <v>38</v>
      </c>
      <c r="E2617" s="1487">
        <v>42040</v>
      </c>
      <c r="F2617" s="1538">
        <v>279</v>
      </c>
      <c r="G2617" s="956" t="s">
        <v>1139</v>
      </c>
      <c r="H2617" s="946" t="s">
        <v>2424</v>
      </c>
      <c r="I2617" s="946"/>
      <c r="J2617" s="946" t="s">
        <v>66</v>
      </c>
      <c r="K2617" s="953" t="s">
        <v>4341</v>
      </c>
      <c r="L2617" s="1892" t="s">
        <v>5659</v>
      </c>
    </row>
    <row r="2618" spans="2:12" s="954" customFormat="1" hidden="1" x14ac:dyDescent="0.3">
      <c r="B2618" s="7">
        <f t="shared" si="40"/>
        <v>2614</v>
      </c>
      <c r="C2618" s="961" t="s">
        <v>2433</v>
      </c>
      <c r="D2618" s="1486" t="s">
        <v>55</v>
      </c>
      <c r="E2618" s="1487">
        <v>41248</v>
      </c>
      <c r="F2618" s="1538">
        <v>142.1</v>
      </c>
      <c r="G2618" s="956" t="s">
        <v>1238</v>
      </c>
      <c r="H2618" s="946"/>
      <c r="I2618" s="946"/>
      <c r="J2618" s="946" t="s">
        <v>66</v>
      </c>
      <c r="K2618" s="953" t="s">
        <v>4341</v>
      </c>
      <c r="L2618" s="1892" t="s">
        <v>5659</v>
      </c>
    </row>
    <row r="2619" spans="2:12" s="954" customFormat="1" hidden="1" x14ac:dyDescent="0.3">
      <c r="B2619" s="7">
        <f t="shared" si="40"/>
        <v>2615</v>
      </c>
      <c r="C2619" s="961" t="s">
        <v>2918</v>
      </c>
      <c r="D2619" s="1486" t="s">
        <v>55</v>
      </c>
      <c r="E2619" s="1487">
        <v>43528</v>
      </c>
      <c r="F2619" s="1538">
        <v>45.5</v>
      </c>
      <c r="G2619" s="956" t="s">
        <v>1144</v>
      </c>
      <c r="H2619" s="946"/>
      <c r="I2619" s="946"/>
      <c r="J2619" s="946" t="s">
        <v>66</v>
      </c>
      <c r="K2619" s="953" t="s">
        <v>4341</v>
      </c>
      <c r="L2619" s="1892" t="s">
        <v>5659</v>
      </c>
    </row>
    <row r="2620" spans="2:12" s="1597" customFormat="1" ht="24" hidden="1" x14ac:dyDescent="0.3">
      <c r="B2620" s="7">
        <f t="shared" si="40"/>
        <v>2616</v>
      </c>
      <c r="C2620" s="1607" t="s">
        <v>78</v>
      </c>
      <c r="D2620" s="1604" t="s">
        <v>1617</v>
      </c>
      <c r="E2620" s="1605"/>
      <c r="F2620" s="1684"/>
      <c r="G2620" s="1601" t="s">
        <v>1681</v>
      </c>
      <c r="H2620" s="1615"/>
      <c r="I2620" s="1690"/>
      <c r="J2620" s="1588" t="s">
        <v>70</v>
      </c>
      <c r="K2620" s="1802"/>
      <c r="L2620" s="1881" t="s">
        <v>5659</v>
      </c>
    </row>
    <row r="2621" spans="2:12" hidden="1" x14ac:dyDescent="0.3">
      <c r="B2621" s="7">
        <f t="shared" si="40"/>
        <v>2617</v>
      </c>
      <c r="C2621" s="94" t="s">
        <v>2343</v>
      </c>
      <c r="D2621" s="19" t="s">
        <v>83</v>
      </c>
      <c r="E2621" s="127">
        <v>40581</v>
      </c>
      <c r="F2621" s="133">
        <v>42</v>
      </c>
      <c r="G2621" s="133"/>
      <c r="H2621" s="132"/>
      <c r="I2621" s="7"/>
      <c r="J2621" s="7" t="s">
        <v>70</v>
      </c>
      <c r="K2621" s="132" t="s">
        <v>1597</v>
      </c>
      <c r="L2621" s="159" t="s">
        <v>5659</v>
      </c>
    </row>
    <row r="2622" spans="2:12" hidden="1" x14ac:dyDescent="0.3">
      <c r="B2622" s="7">
        <f t="shared" si="40"/>
        <v>2618</v>
      </c>
      <c r="C2622" s="116" t="s">
        <v>2415</v>
      </c>
      <c r="D2622" s="122" t="s">
        <v>82</v>
      </c>
      <c r="E2622" s="1808"/>
      <c r="F2622" s="1811">
        <v>750</v>
      </c>
      <c r="G2622" s="63" t="s">
        <v>1542</v>
      </c>
      <c r="H2622" s="7"/>
      <c r="I2622" s="7"/>
      <c r="J2622" s="7" t="s">
        <v>70</v>
      </c>
      <c r="K2622" s="917" t="s">
        <v>4242</v>
      </c>
      <c r="L2622" s="159" t="s">
        <v>5659</v>
      </c>
    </row>
    <row r="2623" spans="2:12" hidden="1" x14ac:dyDescent="0.3">
      <c r="B2623" s="7">
        <f t="shared" si="40"/>
        <v>2619</v>
      </c>
      <c r="C2623" s="116" t="s">
        <v>2414</v>
      </c>
      <c r="D2623" s="122" t="s">
        <v>79</v>
      </c>
      <c r="E2623" s="2003">
        <v>40372</v>
      </c>
      <c r="F2623" s="2004">
        <v>765</v>
      </c>
      <c r="G2623" s="63" t="s">
        <v>1027</v>
      </c>
      <c r="H2623" s="95"/>
      <c r="I2623" s="7"/>
      <c r="J2623" s="7" t="s">
        <v>70</v>
      </c>
      <c r="K2623" s="917" t="s">
        <v>1748</v>
      </c>
      <c r="L2623" s="159" t="s">
        <v>5659</v>
      </c>
    </row>
    <row r="2624" spans="2:12" hidden="1" x14ac:dyDescent="0.3">
      <c r="B2624" s="7">
        <f t="shared" si="40"/>
        <v>2620</v>
      </c>
      <c r="C2624" s="116" t="s">
        <v>2414</v>
      </c>
      <c r="D2624" s="122" t="s">
        <v>82</v>
      </c>
      <c r="E2624" s="2003"/>
      <c r="F2624" s="2004"/>
      <c r="G2624" s="63" t="s">
        <v>1522</v>
      </c>
      <c r="H2624" s="95"/>
      <c r="I2624" s="7"/>
      <c r="J2624" s="7" t="s">
        <v>70</v>
      </c>
      <c r="K2624" s="917" t="s">
        <v>2048</v>
      </c>
      <c r="L2624" s="159" t="s">
        <v>5659</v>
      </c>
    </row>
    <row r="2625" spans="2:12" hidden="1" x14ac:dyDescent="0.3">
      <c r="B2625" s="7">
        <f t="shared" si="40"/>
        <v>2621</v>
      </c>
      <c r="C2625" s="116" t="s">
        <v>2415</v>
      </c>
      <c r="D2625" s="122" t="s">
        <v>79</v>
      </c>
      <c r="E2625" s="1815">
        <v>40723</v>
      </c>
      <c r="F2625" s="1816">
        <v>750</v>
      </c>
      <c r="G2625" s="63" t="s">
        <v>1948</v>
      </c>
      <c r="H2625" s="7" t="s">
        <v>2416</v>
      </c>
      <c r="I2625" s="7"/>
      <c r="J2625" s="7" t="s">
        <v>70</v>
      </c>
      <c r="K2625" s="917" t="s">
        <v>2048</v>
      </c>
      <c r="L2625" s="159" t="s">
        <v>5659</v>
      </c>
    </row>
    <row r="2626" spans="2:12" hidden="1" x14ac:dyDescent="0.3">
      <c r="B2626" s="7">
        <f t="shared" si="40"/>
        <v>2622</v>
      </c>
      <c r="C2626" s="116" t="s">
        <v>2418</v>
      </c>
      <c r="D2626" s="122" t="s">
        <v>79</v>
      </c>
      <c r="E2626" s="1990">
        <v>42430</v>
      </c>
      <c r="F2626" s="1809">
        <v>561.35</v>
      </c>
      <c r="G2626" s="63" t="s">
        <v>889</v>
      </c>
      <c r="H2626" s="7"/>
      <c r="I2626" s="7" t="s">
        <v>2419</v>
      </c>
      <c r="J2626" s="7" t="s">
        <v>70</v>
      </c>
      <c r="K2626" s="917" t="s">
        <v>4607</v>
      </c>
      <c r="L2626" s="159" t="s">
        <v>5659</v>
      </c>
    </row>
    <row r="2627" spans="2:12" hidden="1" x14ac:dyDescent="0.3">
      <c r="B2627" s="7">
        <f t="shared" si="40"/>
        <v>2623</v>
      </c>
      <c r="C2627" s="116" t="s">
        <v>2418</v>
      </c>
      <c r="D2627" s="122" t="s">
        <v>82</v>
      </c>
      <c r="E2627" s="1991"/>
      <c r="F2627" s="1810"/>
      <c r="G2627" s="63"/>
      <c r="H2627" s="7" t="s">
        <v>1939</v>
      </c>
      <c r="I2627" s="7"/>
      <c r="J2627" s="7" t="s">
        <v>70</v>
      </c>
      <c r="K2627" s="917" t="s">
        <v>5145</v>
      </c>
      <c r="L2627" s="159" t="s">
        <v>5659</v>
      </c>
    </row>
    <row r="2628" spans="2:12" ht="26.4" hidden="1" x14ac:dyDescent="0.3">
      <c r="B2628" s="7">
        <f t="shared" si="40"/>
        <v>2624</v>
      </c>
      <c r="C2628" s="117" t="s">
        <v>4815</v>
      </c>
      <c r="D2628" s="122" t="s">
        <v>4814</v>
      </c>
      <c r="E2628" s="1843">
        <v>42769</v>
      </c>
      <c r="F2628" s="917">
        <v>200</v>
      </c>
      <c r="G2628" s="1799"/>
      <c r="H2628" s="117"/>
      <c r="I2628" s="1799"/>
      <c r="J2628" s="1799"/>
      <c r="K2628" s="917" t="s">
        <v>4390</v>
      </c>
      <c r="L2628" s="159" t="s">
        <v>5660</v>
      </c>
    </row>
    <row r="2629" spans="2:12" ht="26.4" hidden="1" x14ac:dyDescent="0.3">
      <c r="B2629" s="7">
        <f t="shared" si="40"/>
        <v>2625</v>
      </c>
      <c r="C2629" s="117" t="s">
        <v>4813</v>
      </c>
      <c r="D2629" s="122" t="s">
        <v>4812</v>
      </c>
      <c r="E2629" s="1843"/>
      <c r="F2629" s="917"/>
      <c r="G2629" s="1799"/>
      <c r="H2629" s="117"/>
      <c r="I2629" s="1799"/>
      <c r="J2629" s="1799"/>
      <c r="K2629" s="917" t="s">
        <v>4390</v>
      </c>
      <c r="L2629" s="159" t="s">
        <v>5660</v>
      </c>
    </row>
    <row r="2630" spans="2:12" s="1597" customFormat="1" ht="26.4" hidden="1" x14ac:dyDescent="0.3">
      <c r="B2630" s="7">
        <f t="shared" si="40"/>
        <v>2626</v>
      </c>
      <c r="C2630" s="1594" t="s">
        <v>4359</v>
      </c>
      <c r="D2630" s="1609" t="s">
        <v>4811</v>
      </c>
      <c r="E2630" s="1645"/>
      <c r="F2630" s="1805"/>
      <c r="G2630" s="1802"/>
      <c r="H2630" s="1594"/>
      <c r="I2630" s="1802"/>
      <c r="J2630" s="1802"/>
      <c r="K2630" s="1805"/>
      <c r="L2630" s="1881" t="s">
        <v>5660</v>
      </c>
    </row>
    <row r="2631" spans="2:12" s="1597" customFormat="1" hidden="1" x14ac:dyDescent="0.3">
      <c r="B2631" s="7">
        <f t="shared" ref="B2631:B2694" si="41">B2630+1</f>
        <v>2627</v>
      </c>
      <c r="C2631" s="1594" t="s">
        <v>4359</v>
      </c>
      <c r="D2631" s="1609" t="s">
        <v>4810</v>
      </c>
      <c r="E2631" s="1645"/>
      <c r="F2631" s="1805"/>
      <c r="G2631" s="1802"/>
      <c r="H2631" s="1594"/>
      <c r="I2631" s="1802"/>
      <c r="J2631" s="1802"/>
      <c r="K2631" s="1805" t="s">
        <v>4816</v>
      </c>
      <c r="L2631" s="1881" t="s">
        <v>5660</v>
      </c>
    </row>
    <row r="2632" spans="2:12" hidden="1" x14ac:dyDescent="0.3">
      <c r="B2632" s="7">
        <f t="shared" si="41"/>
        <v>2628</v>
      </c>
      <c r="C2632" s="117" t="s">
        <v>4806</v>
      </c>
      <c r="D2632" s="122" t="s">
        <v>4805</v>
      </c>
      <c r="E2632" s="1843"/>
      <c r="F2632" s="917"/>
      <c r="G2632" s="1799"/>
      <c r="H2632" s="117"/>
      <c r="I2632" s="1799"/>
      <c r="J2632" s="1799"/>
      <c r="K2632" s="917"/>
      <c r="L2632" s="159" t="s">
        <v>5660</v>
      </c>
    </row>
    <row r="2633" spans="2:12" hidden="1" x14ac:dyDescent="0.3">
      <c r="B2633" s="7">
        <f t="shared" si="41"/>
        <v>2629</v>
      </c>
      <c r="C2633" s="94" t="s">
        <v>2440</v>
      </c>
      <c r="D2633" s="19" t="s">
        <v>486</v>
      </c>
      <c r="E2633" s="127">
        <v>38718</v>
      </c>
      <c r="F2633" s="221"/>
      <c r="G2633" s="1799"/>
      <c r="H2633" s="117"/>
      <c r="I2633" s="1799"/>
      <c r="J2633" s="1799"/>
      <c r="K2633" s="917"/>
      <c r="L2633" s="159" t="s">
        <v>5660</v>
      </c>
    </row>
    <row r="2634" spans="2:12" hidden="1" x14ac:dyDescent="0.3">
      <c r="B2634" s="7">
        <f t="shared" si="41"/>
        <v>2630</v>
      </c>
      <c r="C2634" s="56" t="s">
        <v>1403</v>
      </c>
      <c r="D2634" s="46" t="s">
        <v>83</v>
      </c>
      <c r="E2634" s="47">
        <v>42403</v>
      </c>
      <c r="F2634" s="52">
        <v>23</v>
      </c>
      <c r="G2634" s="1799"/>
      <c r="H2634" s="117"/>
      <c r="I2634" s="1799"/>
      <c r="J2634" s="1799"/>
      <c r="K2634" s="917" t="s">
        <v>4819</v>
      </c>
      <c r="L2634" s="159" t="s">
        <v>5660</v>
      </c>
    </row>
    <row r="2635" spans="2:12" hidden="1" x14ac:dyDescent="0.3">
      <c r="B2635" s="7">
        <f t="shared" si="41"/>
        <v>2631</v>
      </c>
      <c r="C2635" s="56" t="s">
        <v>1406</v>
      </c>
      <c r="D2635" s="46" t="s">
        <v>83</v>
      </c>
      <c r="E2635" s="47">
        <v>42403</v>
      </c>
      <c r="F2635" s="52">
        <v>23</v>
      </c>
      <c r="G2635" s="1799"/>
      <c r="H2635" s="117"/>
      <c r="I2635" s="1799"/>
      <c r="J2635" s="1799"/>
      <c r="K2635" s="917" t="s">
        <v>4819</v>
      </c>
      <c r="L2635" s="159" t="s">
        <v>5660</v>
      </c>
    </row>
    <row r="2636" spans="2:12" s="1597" customFormat="1" hidden="1" x14ac:dyDescent="0.3">
      <c r="B2636" s="7">
        <f t="shared" si="41"/>
        <v>2632</v>
      </c>
      <c r="C2636" s="1594" t="s">
        <v>4359</v>
      </c>
      <c r="D2636" s="1609" t="s">
        <v>4809</v>
      </c>
      <c r="E2636" s="1645"/>
      <c r="F2636" s="1805"/>
      <c r="G2636" s="1802"/>
      <c r="H2636" s="1594"/>
      <c r="I2636" s="1802"/>
      <c r="J2636" s="1802"/>
      <c r="K2636" s="1805"/>
      <c r="L2636" s="1881" t="s">
        <v>5660</v>
      </c>
    </row>
    <row r="2637" spans="2:12" hidden="1" x14ac:dyDescent="0.3">
      <c r="B2637" s="7">
        <f t="shared" si="41"/>
        <v>2633</v>
      </c>
      <c r="C2637" s="113" t="s">
        <v>2442</v>
      </c>
      <c r="D2637" s="170" t="s">
        <v>2444</v>
      </c>
      <c r="E2637" s="192">
        <v>40633</v>
      </c>
      <c r="F2637" s="1822">
        <v>110</v>
      </c>
      <c r="G2637" s="1799"/>
      <c r="H2637" s="117"/>
      <c r="I2637" s="1799"/>
      <c r="J2637" s="1799"/>
      <c r="K2637" s="917"/>
      <c r="L2637" s="159" t="s">
        <v>5660</v>
      </c>
    </row>
    <row r="2638" spans="2:12" hidden="1" x14ac:dyDescent="0.3">
      <c r="B2638" s="7">
        <f t="shared" si="41"/>
        <v>2634</v>
      </c>
      <c r="C2638" s="94" t="s">
        <v>2475</v>
      </c>
      <c r="D2638" s="19" t="s">
        <v>82</v>
      </c>
      <c r="E2638" s="1815">
        <v>42563</v>
      </c>
      <c r="F2638" s="118">
        <v>530</v>
      </c>
      <c r="G2638" s="63" t="s">
        <v>1309</v>
      </c>
      <c r="H2638" s="117"/>
      <c r="I2638" s="1799"/>
      <c r="J2638" s="1799"/>
      <c r="K2638" s="917"/>
      <c r="L2638" s="159" t="s">
        <v>5660</v>
      </c>
    </row>
    <row r="2639" spans="2:12" hidden="1" x14ac:dyDescent="0.3">
      <c r="B2639" s="7">
        <f t="shared" si="41"/>
        <v>2635</v>
      </c>
      <c r="C2639" s="94" t="s">
        <v>2457</v>
      </c>
      <c r="D2639" s="19" t="s">
        <v>79</v>
      </c>
      <c r="E2639" s="127">
        <v>42422</v>
      </c>
      <c r="F2639" s="221">
        <v>450</v>
      </c>
      <c r="G2639" s="133" t="s">
        <v>889</v>
      </c>
      <c r="H2639" s="132"/>
      <c r="I2639" s="7" t="s">
        <v>2460</v>
      </c>
      <c r="J2639" s="1799"/>
      <c r="K2639" s="917" t="s">
        <v>4816</v>
      </c>
      <c r="L2639" s="159" t="s">
        <v>5660</v>
      </c>
    </row>
    <row r="2640" spans="2:12" ht="26.4" hidden="1" x14ac:dyDescent="0.3">
      <c r="B2640" s="7">
        <f t="shared" si="41"/>
        <v>2636</v>
      </c>
      <c r="C2640" s="116" t="s">
        <v>2355</v>
      </c>
      <c r="D2640" s="122" t="s">
        <v>82</v>
      </c>
      <c r="E2640" s="1815">
        <v>42591</v>
      </c>
      <c r="F2640" s="118">
        <v>607</v>
      </c>
      <c r="G2640" s="63"/>
      <c r="H2640" s="95" t="s">
        <v>2353</v>
      </c>
      <c r="I2640" s="7"/>
      <c r="J2640" s="7" t="s">
        <v>70</v>
      </c>
      <c r="K2640" s="917" t="s">
        <v>5459</v>
      </c>
      <c r="L2640" s="159" t="s">
        <v>5660</v>
      </c>
    </row>
    <row r="2641" spans="2:12" hidden="1" x14ac:dyDescent="0.3">
      <c r="B2641" s="7">
        <f t="shared" si="41"/>
        <v>2637</v>
      </c>
      <c r="C2641" s="94" t="s">
        <v>2128</v>
      </c>
      <c r="D2641" s="19" t="s">
        <v>79</v>
      </c>
      <c r="E2641" s="127"/>
      <c r="F2641" s="1293"/>
      <c r="G2641" s="133"/>
      <c r="H2641" s="132"/>
      <c r="I2641" s="7"/>
      <c r="J2641" s="1799"/>
      <c r="K2641" s="917"/>
      <c r="L2641" s="159" t="s">
        <v>5660</v>
      </c>
    </row>
    <row r="2642" spans="2:12" ht="26.4" hidden="1" x14ac:dyDescent="0.3">
      <c r="B2642" s="7">
        <f t="shared" si="41"/>
        <v>2638</v>
      </c>
      <c r="C2642" s="116" t="s">
        <v>5211</v>
      </c>
      <c r="D2642" s="122" t="s">
        <v>5209</v>
      </c>
      <c r="E2642" s="1815">
        <v>44295</v>
      </c>
      <c r="F2642" s="118">
        <v>75</v>
      </c>
      <c r="G2642" s="63"/>
      <c r="H2642" s="7"/>
      <c r="I2642" s="7"/>
      <c r="J2642" s="7"/>
      <c r="K2642" s="917" t="s">
        <v>5459</v>
      </c>
      <c r="L2642" s="159" t="s">
        <v>5660</v>
      </c>
    </row>
    <row r="2643" spans="2:12" s="1597" customFormat="1" hidden="1" x14ac:dyDescent="0.3">
      <c r="B2643" s="7">
        <f t="shared" si="41"/>
        <v>2639</v>
      </c>
      <c r="C2643" s="1594" t="s">
        <v>4359</v>
      </c>
      <c r="D2643" s="1609" t="s">
        <v>1617</v>
      </c>
      <c r="E2643" s="1645"/>
      <c r="F2643" s="1805"/>
      <c r="G2643" s="1802" t="s">
        <v>4807</v>
      </c>
      <c r="H2643" s="1594"/>
      <c r="I2643" s="1802"/>
      <c r="J2643" s="1802"/>
      <c r="K2643" s="1805"/>
      <c r="L2643" s="1881" t="s">
        <v>5660</v>
      </c>
    </row>
    <row r="2644" spans="2:12" ht="24" hidden="1" x14ac:dyDescent="0.3">
      <c r="B2644" s="7">
        <f t="shared" si="41"/>
        <v>2640</v>
      </c>
      <c r="C2644" s="147" t="s">
        <v>2477</v>
      </c>
      <c r="D2644" s="112" t="s">
        <v>932</v>
      </c>
      <c r="E2644" s="1803">
        <v>41158</v>
      </c>
      <c r="F2644" s="45">
        <v>2581.89</v>
      </c>
      <c r="G2644" s="507" t="s">
        <v>4201</v>
      </c>
      <c r="H2644" s="117"/>
      <c r="I2644" s="1799"/>
      <c r="J2644" s="1799"/>
      <c r="K2644" s="917"/>
      <c r="L2644" s="159" t="s">
        <v>5660</v>
      </c>
    </row>
    <row r="2645" spans="2:12" hidden="1" x14ac:dyDescent="0.3">
      <c r="B2645" s="7">
        <f t="shared" si="41"/>
        <v>2641</v>
      </c>
      <c r="C2645" s="1814" t="s">
        <v>106</v>
      </c>
      <c r="D2645" s="85" t="s">
        <v>115</v>
      </c>
      <c r="E2645" s="104">
        <v>40581</v>
      </c>
      <c r="F2645" s="1260">
        <v>185</v>
      </c>
      <c r="G2645" s="1261"/>
      <c r="H2645" s="1814"/>
      <c r="I2645" s="144"/>
      <c r="J2645" s="1814" t="s">
        <v>70</v>
      </c>
      <c r="K2645" s="144"/>
      <c r="L2645" s="159" t="s">
        <v>5661</v>
      </c>
    </row>
    <row r="2646" spans="2:12" hidden="1" x14ac:dyDescent="0.3">
      <c r="B2646" s="7">
        <f t="shared" si="41"/>
        <v>2642</v>
      </c>
      <c r="C2646" s="1814" t="s">
        <v>107</v>
      </c>
      <c r="D2646" s="85" t="s">
        <v>115</v>
      </c>
      <c r="E2646" s="104">
        <v>40581</v>
      </c>
      <c r="F2646" s="1260">
        <v>185</v>
      </c>
      <c r="G2646" s="1261"/>
      <c r="H2646" s="1814"/>
      <c r="I2646" s="144"/>
      <c r="J2646" s="1814" t="s">
        <v>70</v>
      </c>
      <c r="K2646" s="144"/>
      <c r="L2646" s="159" t="s">
        <v>5661</v>
      </c>
    </row>
    <row r="2647" spans="2:12" hidden="1" x14ac:dyDescent="0.3">
      <c r="B2647" s="7">
        <f t="shared" si="41"/>
        <v>2643</v>
      </c>
      <c r="C2647" s="1814" t="s">
        <v>108</v>
      </c>
      <c r="D2647" s="85" t="s">
        <v>115</v>
      </c>
      <c r="E2647" s="104">
        <v>40581</v>
      </c>
      <c r="F2647" s="1260">
        <v>185</v>
      </c>
      <c r="G2647" s="1261"/>
      <c r="H2647" s="1814"/>
      <c r="I2647" s="144"/>
      <c r="J2647" s="1814" t="s">
        <v>70</v>
      </c>
      <c r="K2647" s="144"/>
      <c r="L2647" s="159" t="s">
        <v>5661</v>
      </c>
    </row>
    <row r="2648" spans="2:12" hidden="1" x14ac:dyDescent="0.3">
      <c r="B2648" s="7">
        <f t="shared" si="41"/>
        <v>2644</v>
      </c>
      <c r="C2648" s="1814" t="s">
        <v>109</v>
      </c>
      <c r="D2648" s="85" t="s">
        <v>115</v>
      </c>
      <c r="E2648" s="104">
        <v>40581</v>
      </c>
      <c r="F2648" s="1260">
        <v>185</v>
      </c>
      <c r="G2648" s="1261"/>
      <c r="H2648" s="1814"/>
      <c r="I2648" s="144"/>
      <c r="J2648" s="1814" t="s">
        <v>70</v>
      </c>
      <c r="K2648" s="144"/>
      <c r="L2648" s="159" t="s">
        <v>5661</v>
      </c>
    </row>
    <row r="2649" spans="2:12" hidden="1" x14ac:dyDescent="0.3">
      <c r="B2649" s="7">
        <f t="shared" si="41"/>
        <v>2645</v>
      </c>
      <c r="C2649" s="1814" t="s">
        <v>110</v>
      </c>
      <c r="D2649" s="85" t="s">
        <v>115</v>
      </c>
      <c r="E2649" s="104">
        <v>40581</v>
      </c>
      <c r="F2649" s="1260">
        <v>185</v>
      </c>
      <c r="G2649" s="1261"/>
      <c r="H2649" s="1814"/>
      <c r="I2649" s="144"/>
      <c r="J2649" s="1814" t="s">
        <v>70</v>
      </c>
      <c r="K2649" s="144"/>
      <c r="L2649" s="159" t="s">
        <v>5661</v>
      </c>
    </row>
    <row r="2650" spans="2:12" hidden="1" x14ac:dyDescent="0.3">
      <c r="B2650" s="7">
        <f t="shared" si="41"/>
        <v>2646</v>
      </c>
      <c r="C2650" s="1814" t="s">
        <v>111</v>
      </c>
      <c r="D2650" s="85" t="s">
        <v>115</v>
      </c>
      <c r="E2650" s="104">
        <v>40581</v>
      </c>
      <c r="F2650" s="1260">
        <v>185</v>
      </c>
      <c r="G2650" s="1261"/>
      <c r="H2650" s="1814"/>
      <c r="I2650" s="144"/>
      <c r="J2650" s="1814" t="s">
        <v>70</v>
      </c>
      <c r="K2650" s="144"/>
      <c r="L2650" s="159" t="s">
        <v>5661</v>
      </c>
    </row>
    <row r="2651" spans="2:12" hidden="1" x14ac:dyDescent="0.3">
      <c r="B2651" s="7">
        <f t="shared" si="41"/>
        <v>2647</v>
      </c>
      <c r="C2651" s="1814" t="s">
        <v>112</v>
      </c>
      <c r="D2651" s="85" t="s">
        <v>115</v>
      </c>
      <c r="E2651" s="104">
        <v>40581</v>
      </c>
      <c r="F2651" s="1260">
        <v>185</v>
      </c>
      <c r="G2651" s="1261"/>
      <c r="H2651" s="1814"/>
      <c r="I2651" s="144"/>
      <c r="J2651" s="1814" t="s">
        <v>70</v>
      </c>
      <c r="K2651" s="144"/>
      <c r="L2651" s="159" t="s">
        <v>5661</v>
      </c>
    </row>
    <row r="2652" spans="2:12" hidden="1" x14ac:dyDescent="0.3">
      <c r="B2652" s="7">
        <f t="shared" si="41"/>
        <v>2648</v>
      </c>
      <c r="C2652" s="1814" t="s">
        <v>113</v>
      </c>
      <c r="D2652" s="85" t="s">
        <v>115</v>
      </c>
      <c r="E2652" s="104">
        <v>40581</v>
      </c>
      <c r="F2652" s="1260">
        <v>185</v>
      </c>
      <c r="G2652" s="1261"/>
      <c r="H2652" s="1814"/>
      <c r="I2652" s="144"/>
      <c r="J2652" s="1814" t="s">
        <v>70</v>
      </c>
      <c r="K2652" s="144"/>
      <c r="L2652" s="159" t="s">
        <v>5661</v>
      </c>
    </row>
    <row r="2653" spans="2:12" hidden="1" x14ac:dyDescent="0.3">
      <c r="B2653" s="7">
        <f t="shared" si="41"/>
        <v>2649</v>
      </c>
      <c r="C2653" s="1814" t="s">
        <v>114</v>
      </c>
      <c r="D2653" s="85" t="s">
        <v>4731</v>
      </c>
      <c r="E2653" s="104"/>
      <c r="F2653" s="1260"/>
      <c r="G2653" s="1261"/>
      <c r="H2653" s="1814"/>
      <c r="I2653" s="144"/>
      <c r="J2653" s="1814" t="s">
        <v>70</v>
      </c>
      <c r="K2653" s="144"/>
      <c r="L2653" s="159" t="s">
        <v>5661</v>
      </c>
    </row>
    <row r="2654" spans="2:12" hidden="1" x14ac:dyDescent="0.3">
      <c r="B2654" s="7">
        <f t="shared" si="41"/>
        <v>2650</v>
      </c>
      <c r="C2654" s="1814" t="s">
        <v>128</v>
      </c>
      <c r="D2654" s="85" t="s">
        <v>5443</v>
      </c>
      <c r="E2654" s="144"/>
      <c r="F2654" s="250"/>
      <c r="G2654" s="1814"/>
      <c r="H2654" s="1814"/>
      <c r="I2654" s="144"/>
      <c r="J2654" s="1814" t="s">
        <v>70</v>
      </c>
      <c r="K2654" s="84" t="s">
        <v>131</v>
      </c>
      <c r="L2654" s="159" t="s">
        <v>5661</v>
      </c>
    </row>
    <row r="2655" spans="2:12" hidden="1" x14ac:dyDescent="0.3">
      <c r="B2655" s="7">
        <f t="shared" si="41"/>
        <v>2651</v>
      </c>
      <c r="C2655" s="1814" t="s">
        <v>132</v>
      </c>
      <c r="D2655" s="85" t="s">
        <v>133</v>
      </c>
      <c r="E2655" s="144"/>
      <c r="F2655" s="250"/>
      <c r="G2655" s="1814"/>
      <c r="H2655" s="1814"/>
      <c r="I2655" s="144"/>
      <c r="J2655" s="1814" t="s">
        <v>66</v>
      </c>
      <c r="K2655" s="84" t="s">
        <v>131</v>
      </c>
      <c r="L2655" s="159" t="s">
        <v>5661</v>
      </c>
    </row>
    <row r="2656" spans="2:12" hidden="1" x14ac:dyDescent="0.3">
      <c r="B2656" s="7">
        <f t="shared" si="41"/>
        <v>2652</v>
      </c>
      <c r="C2656" s="1814" t="s">
        <v>166</v>
      </c>
      <c r="D2656" s="85" t="s">
        <v>167</v>
      </c>
      <c r="E2656" s="104"/>
      <c r="F2656" s="1262"/>
      <c r="G2656" s="1261"/>
      <c r="H2656" s="1814"/>
      <c r="I2656" s="144"/>
      <c r="J2656" s="1814"/>
      <c r="K2656" s="144"/>
      <c r="L2656" s="159" t="s">
        <v>5661</v>
      </c>
    </row>
    <row r="2657" spans="2:12" s="1597" customFormat="1" hidden="1" x14ac:dyDescent="0.3">
      <c r="B2657" s="7">
        <f t="shared" si="41"/>
        <v>2653</v>
      </c>
      <c r="C2657" s="1588" t="s">
        <v>78</v>
      </c>
      <c r="D2657" s="1617" t="s">
        <v>227</v>
      </c>
      <c r="E2657" s="1603"/>
      <c r="F2657" s="1644"/>
      <c r="G2657" s="1588"/>
      <c r="H2657" s="1588"/>
      <c r="I2657" s="1603"/>
      <c r="J2657" s="1588" t="s">
        <v>70</v>
      </c>
      <c r="K2657" s="1649" t="s">
        <v>5435</v>
      </c>
      <c r="L2657" s="1881" t="s">
        <v>5661</v>
      </c>
    </row>
    <row r="2658" spans="2:12" ht="26.4" hidden="1" x14ac:dyDescent="0.3">
      <c r="B2658" s="7">
        <f t="shared" si="41"/>
        <v>2654</v>
      </c>
      <c r="C2658" s="1814" t="s">
        <v>228</v>
      </c>
      <c r="D2658" s="85" t="s">
        <v>9</v>
      </c>
      <c r="E2658" s="1813">
        <v>38777</v>
      </c>
      <c r="F2658" s="250"/>
      <c r="G2658" s="1814"/>
      <c r="H2658" s="1814"/>
      <c r="I2658" s="144"/>
      <c r="J2658" s="1814" t="s">
        <v>70</v>
      </c>
      <c r="K2658" s="84" t="s">
        <v>229</v>
      </c>
      <c r="L2658" s="159" t="s">
        <v>5661</v>
      </c>
    </row>
    <row r="2659" spans="2:12" ht="26.4" hidden="1" x14ac:dyDescent="0.3">
      <c r="B2659" s="7">
        <f t="shared" si="41"/>
        <v>2655</v>
      </c>
      <c r="C2659" s="1799" t="s">
        <v>230</v>
      </c>
      <c r="D2659" s="162" t="s">
        <v>11</v>
      </c>
      <c r="E2659" s="58"/>
      <c r="F2659" s="162"/>
      <c r="G2659" s="1048"/>
      <c r="H2659" s="7"/>
      <c r="I2659" s="86"/>
      <c r="J2659" s="7" t="s">
        <v>70</v>
      </c>
      <c r="K2659" s="58" t="s">
        <v>231</v>
      </c>
      <c r="L2659" s="159" t="s">
        <v>5661</v>
      </c>
    </row>
    <row r="2660" spans="2:12" s="1597" customFormat="1" hidden="1" x14ac:dyDescent="0.3">
      <c r="B2660" s="7">
        <f t="shared" si="41"/>
        <v>2656</v>
      </c>
      <c r="C2660" s="1802" t="s">
        <v>4359</v>
      </c>
      <c r="D2660" s="1617" t="s">
        <v>261</v>
      </c>
      <c r="E2660" s="1649"/>
      <c r="F2660" s="1617"/>
      <c r="G2660" s="1746"/>
      <c r="H2660" s="1588"/>
      <c r="I2660" s="1603"/>
      <c r="J2660" s="1588" t="s">
        <v>70</v>
      </c>
      <c r="K2660" s="1649"/>
      <c r="L2660" s="1881" t="s">
        <v>5661</v>
      </c>
    </row>
    <row r="2661" spans="2:12" s="1597" customFormat="1" hidden="1" x14ac:dyDescent="0.3">
      <c r="B2661" s="7">
        <f t="shared" si="41"/>
        <v>2657</v>
      </c>
      <c r="C2661" s="1802" t="s">
        <v>4359</v>
      </c>
      <c r="D2661" s="1617" t="s">
        <v>4732</v>
      </c>
      <c r="E2661" s="1649"/>
      <c r="F2661" s="1617"/>
      <c r="G2661" s="1746"/>
      <c r="H2661" s="1588"/>
      <c r="I2661" s="1603"/>
      <c r="J2661" s="1588" t="s">
        <v>70</v>
      </c>
      <c r="K2661" s="1649"/>
      <c r="L2661" s="1881" t="s">
        <v>5661</v>
      </c>
    </row>
    <row r="2662" spans="2:12" s="1597" customFormat="1" hidden="1" x14ac:dyDescent="0.3">
      <c r="B2662" s="7">
        <f t="shared" si="41"/>
        <v>2658</v>
      </c>
      <c r="C2662" s="1802" t="s">
        <v>4359</v>
      </c>
      <c r="D2662" s="1617" t="s">
        <v>4733</v>
      </c>
      <c r="E2662" s="1649"/>
      <c r="F2662" s="1617"/>
      <c r="G2662" s="1746"/>
      <c r="H2662" s="1588"/>
      <c r="I2662" s="1603"/>
      <c r="J2662" s="1588" t="s">
        <v>70</v>
      </c>
      <c r="K2662" s="1649"/>
      <c r="L2662" s="1881" t="s">
        <v>5661</v>
      </c>
    </row>
    <row r="2663" spans="2:12" s="1597" customFormat="1" hidden="1" x14ac:dyDescent="0.3">
      <c r="B2663" s="7">
        <f t="shared" si="41"/>
        <v>2659</v>
      </c>
      <c r="C2663" s="1802" t="s">
        <v>4359</v>
      </c>
      <c r="D2663" s="1617" t="s">
        <v>4733</v>
      </c>
      <c r="E2663" s="1649"/>
      <c r="F2663" s="1617"/>
      <c r="G2663" s="1746"/>
      <c r="H2663" s="1588"/>
      <c r="I2663" s="1603"/>
      <c r="J2663" s="1588" t="s">
        <v>70</v>
      </c>
      <c r="K2663" s="1649"/>
      <c r="L2663" s="1881" t="s">
        <v>5661</v>
      </c>
    </row>
    <row r="2664" spans="2:12" s="1597" customFormat="1" hidden="1" x14ac:dyDescent="0.3">
      <c r="B2664" s="7">
        <f t="shared" si="41"/>
        <v>2660</v>
      </c>
      <c r="C2664" s="1802" t="s">
        <v>4359</v>
      </c>
      <c r="D2664" s="1617" t="s">
        <v>4733</v>
      </c>
      <c r="E2664" s="1649"/>
      <c r="F2664" s="1617"/>
      <c r="G2664" s="1746"/>
      <c r="H2664" s="1588"/>
      <c r="I2664" s="1603"/>
      <c r="J2664" s="1588" t="s">
        <v>70</v>
      </c>
      <c r="K2664" s="1649"/>
      <c r="L2664" s="1881" t="s">
        <v>5661</v>
      </c>
    </row>
    <row r="2665" spans="2:12" s="1597" customFormat="1" hidden="1" x14ac:dyDescent="0.3">
      <c r="B2665" s="7">
        <f t="shared" si="41"/>
        <v>2661</v>
      </c>
      <c r="C2665" s="1802" t="s">
        <v>4359</v>
      </c>
      <c r="D2665" s="1617" t="s">
        <v>4734</v>
      </c>
      <c r="E2665" s="1649"/>
      <c r="F2665" s="1617"/>
      <c r="G2665" s="1746"/>
      <c r="H2665" s="1588"/>
      <c r="I2665" s="1603"/>
      <c r="J2665" s="1588" t="s">
        <v>70</v>
      </c>
      <c r="K2665" s="1649"/>
      <c r="L2665" s="1881" t="s">
        <v>5661</v>
      </c>
    </row>
    <row r="2666" spans="2:12" s="1597" customFormat="1" hidden="1" x14ac:dyDescent="0.3">
      <c r="B2666" s="7">
        <f t="shared" si="41"/>
        <v>2662</v>
      </c>
      <c r="C2666" s="1802" t="s">
        <v>4359</v>
      </c>
      <c r="D2666" s="1617" t="s">
        <v>4734</v>
      </c>
      <c r="E2666" s="1649"/>
      <c r="F2666" s="1617"/>
      <c r="G2666" s="1746"/>
      <c r="H2666" s="1588"/>
      <c r="I2666" s="1603"/>
      <c r="J2666" s="1588" t="s">
        <v>70</v>
      </c>
      <c r="K2666" s="1649"/>
      <c r="L2666" s="1881" t="s">
        <v>5661</v>
      </c>
    </row>
    <row r="2667" spans="2:12" s="1597" customFormat="1" hidden="1" x14ac:dyDescent="0.3">
      <c r="B2667" s="7">
        <f t="shared" si="41"/>
        <v>2663</v>
      </c>
      <c r="C2667" s="1802" t="s">
        <v>4359</v>
      </c>
      <c r="D2667" s="1617" t="s">
        <v>4734</v>
      </c>
      <c r="E2667" s="1649"/>
      <c r="F2667" s="1617"/>
      <c r="G2667" s="1746"/>
      <c r="H2667" s="1588"/>
      <c r="I2667" s="1603"/>
      <c r="J2667" s="1588" t="s">
        <v>70</v>
      </c>
      <c r="K2667" s="1649"/>
      <c r="L2667" s="1881" t="s">
        <v>5661</v>
      </c>
    </row>
    <row r="2668" spans="2:12" s="1597" customFormat="1" hidden="1" x14ac:dyDescent="0.3">
      <c r="B2668" s="7">
        <f t="shared" si="41"/>
        <v>2664</v>
      </c>
      <c r="C2668" s="1802" t="s">
        <v>4359</v>
      </c>
      <c r="D2668" s="1617" t="s">
        <v>4734</v>
      </c>
      <c r="E2668" s="1649"/>
      <c r="F2668" s="1617"/>
      <c r="G2668" s="1746"/>
      <c r="H2668" s="1588"/>
      <c r="I2668" s="1603"/>
      <c r="J2668" s="1588" t="s">
        <v>70</v>
      </c>
      <c r="K2668" s="1649"/>
      <c r="L2668" s="1881" t="s">
        <v>5661</v>
      </c>
    </row>
    <row r="2669" spans="2:12" s="1597" customFormat="1" hidden="1" x14ac:dyDescent="0.3">
      <c r="B2669" s="7">
        <f t="shared" si="41"/>
        <v>2665</v>
      </c>
      <c r="C2669" s="1802" t="s">
        <v>4359</v>
      </c>
      <c r="D2669" s="1617" t="s">
        <v>4734</v>
      </c>
      <c r="E2669" s="1649"/>
      <c r="F2669" s="1617"/>
      <c r="G2669" s="1746"/>
      <c r="H2669" s="1588"/>
      <c r="I2669" s="1603"/>
      <c r="J2669" s="1588" t="s">
        <v>70</v>
      </c>
      <c r="K2669" s="1649"/>
      <c r="L2669" s="1881" t="s">
        <v>5661</v>
      </c>
    </row>
    <row r="2670" spans="2:12" s="1597" customFormat="1" hidden="1" x14ac:dyDescent="0.3">
      <c r="B2670" s="7">
        <f t="shared" si="41"/>
        <v>2666</v>
      </c>
      <c r="C2670" s="1802" t="s">
        <v>4359</v>
      </c>
      <c r="D2670" s="1617" t="s">
        <v>4734</v>
      </c>
      <c r="E2670" s="1649"/>
      <c r="F2670" s="1617"/>
      <c r="G2670" s="1746"/>
      <c r="H2670" s="1588"/>
      <c r="I2670" s="1603"/>
      <c r="J2670" s="1588" t="s">
        <v>70</v>
      </c>
      <c r="K2670" s="1649"/>
      <c r="L2670" s="1881" t="s">
        <v>5661</v>
      </c>
    </row>
    <row r="2671" spans="2:12" s="1597" customFormat="1" hidden="1" x14ac:dyDescent="0.3">
      <c r="B2671" s="7">
        <f t="shared" si="41"/>
        <v>2667</v>
      </c>
      <c r="C2671" s="1802" t="s">
        <v>4359</v>
      </c>
      <c r="D2671" s="1617" t="s">
        <v>4734</v>
      </c>
      <c r="E2671" s="1649"/>
      <c r="F2671" s="1617"/>
      <c r="G2671" s="1746"/>
      <c r="H2671" s="1588"/>
      <c r="I2671" s="1603"/>
      <c r="J2671" s="1588" t="s">
        <v>70</v>
      </c>
      <c r="K2671" s="1649"/>
      <c r="L2671" s="1881" t="s">
        <v>5661</v>
      </c>
    </row>
    <row r="2672" spans="2:12" s="1597" customFormat="1" hidden="1" x14ac:dyDescent="0.3">
      <c r="B2672" s="7">
        <f t="shared" si="41"/>
        <v>2668</v>
      </c>
      <c r="C2672" s="1802" t="s">
        <v>4359</v>
      </c>
      <c r="D2672" s="1617" t="s">
        <v>4734</v>
      </c>
      <c r="E2672" s="1649"/>
      <c r="F2672" s="1617"/>
      <c r="G2672" s="1746"/>
      <c r="H2672" s="1588"/>
      <c r="I2672" s="1603"/>
      <c r="J2672" s="1588" t="s">
        <v>70</v>
      </c>
      <c r="K2672" s="1649"/>
      <c r="L2672" s="1881" t="s">
        <v>5661</v>
      </c>
    </row>
    <row r="2673" spans="2:12" hidden="1" x14ac:dyDescent="0.3">
      <c r="B2673" s="7">
        <f t="shared" si="41"/>
        <v>2669</v>
      </c>
      <c r="C2673" s="1814" t="s">
        <v>174</v>
      </c>
      <c r="D2673" s="85" t="s">
        <v>115</v>
      </c>
      <c r="E2673" s="144"/>
      <c r="F2673" s="250"/>
      <c r="G2673" s="1814" t="s">
        <v>175</v>
      </c>
      <c r="H2673" s="1814"/>
      <c r="I2673" s="144"/>
      <c r="J2673" s="1814" t="s">
        <v>70</v>
      </c>
      <c r="K2673" s="84" t="s">
        <v>203</v>
      </c>
      <c r="L2673" s="159" t="s">
        <v>5661</v>
      </c>
    </row>
    <row r="2674" spans="2:12" hidden="1" x14ac:dyDescent="0.3">
      <c r="B2674" s="7">
        <f t="shared" si="41"/>
        <v>2670</v>
      </c>
      <c r="C2674" s="1814" t="s">
        <v>176</v>
      </c>
      <c r="D2674" s="85" t="s">
        <v>115</v>
      </c>
      <c r="E2674" s="144"/>
      <c r="F2674" s="250"/>
      <c r="G2674" s="1814" t="s">
        <v>175</v>
      </c>
      <c r="H2674" s="1814"/>
      <c r="I2674" s="144"/>
      <c r="J2674" s="1814" t="s">
        <v>70</v>
      </c>
      <c r="K2674" s="84" t="s">
        <v>203</v>
      </c>
      <c r="L2674" s="159" t="s">
        <v>5661</v>
      </c>
    </row>
    <row r="2675" spans="2:12" hidden="1" x14ac:dyDescent="0.3">
      <c r="B2675" s="7">
        <f t="shared" si="41"/>
        <v>2671</v>
      </c>
      <c r="C2675" s="1814" t="s">
        <v>177</v>
      </c>
      <c r="D2675" s="85" t="s">
        <v>115</v>
      </c>
      <c r="E2675" s="144"/>
      <c r="F2675" s="250"/>
      <c r="G2675" s="1814" t="s">
        <v>175</v>
      </c>
      <c r="H2675" s="1814"/>
      <c r="I2675" s="144"/>
      <c r="J2675" s="1814" t="s">
        <v>70</v>
      </c>
      <c r="K2675" s="84" t="s">
        <v>203</v>
      </c>
      <c r="L2675" s="159" t="s">
        <v>5661</v>
      </c>
    </row>
    <row r="2676" spans="2:12" hidden="1" x14ac:dyDescent="0.3">
      <c r="B2676" s="7">
        <f t="shared" si="41"/>
        <v>2672</v>
      </c>
      <c r="C2676" s="1814" t="s">
        <v>178</v>
      </c>
      <c r="D2676" s="85" t="s">
        <v>115</v>
      </c>
      <c r="E2676" s="144"/>
      <c r="F2676" s="250"/>
      <c r="G2676" s="1814" t="s">
        <v>175</v>
      </c>
      <c r="H2676" s="1814"/>
      <c r="I2676" s="144"/>
      <c r="J2676" s="1814" t="s">
        <v>70</v>
      </c>
      <c r="K2676" s="84" t="s">
        <v>203</v>
      </c>
      <c r="L2676" s="159" t="s">
        <v>5661</v>
      </c>
    </row>
    <row r="2677" spans="2:12" hidden="1" x14ac:dyDescent="0.3">
      <c r="B2677" s="7">
        <f t="shared" si="41"/>
        <v>2673</v>
      </c>
      <c r="C2677" s="1814" t="s">
        <v>179</v>
      </c>
      <c r="D2677" s="85" t="s">
        <v>115</v>
      </c>
      <c r="E2677" s="144"/>
      <c r="F2677" s="250"/>
      <c r="G2677" s="1814" t="s">
        <v>175</v>
      </c>
      <c r="H2677" s="1814"/>
      <c r="I2677" s="144"/>
      <c r="J2677" s="1814" t="s">
        <v>70</v>
      </c>
      <c r="K2677" s="84" t="s">
        <v>203</v>
      </c>
      <c r="L2677" s="159" t="s">
        <v>5661</v>
      </c>
    </row>
    <row r="2678" spans="2:12" hidden="1" x14ac:dyDescent="0.3">
      <c r="B2678" s="7">
        <f t="shared" si="41"/>
        <v>2674</v>
      </c>
      <c r="C2678" s="1814" t="s">
        <v>180</v>
      </c>
      <c r="D2678" s="85" t="s">
        <v>115</v>
      </c>
      <c r="E2678" s="144"/>
      <c r="F2678" s="250"/>
      <c r="G2678" s="1814" t="s">
        <v>175</v>
      </c>
      <c r="H2678" s="1814"/>
      <c r="I2678" s="144"/>
      <c r="J2678" s="1814" t="s">
        <v>70</v>
      </c>
      <c r="K2678" s="84" t="s">
        <v>203</v>
      </c>
      <c r="L2678" s="159" t="s">
        <v>5661</v>
      </c>
    </row>
    <row r="2679" spans="2:12" hidden="1" x14ac:dyDescent="0.3">
      <c r="B2679" s="7">
        <f t="shared" si="41"/>
        <v>2675</v>
      </c>
      <c r="C2679" s="1814" t="s">
        <v>181</v>
      </c>
      <c r="D2679" s="85" t="s">
        <v>115</v>
      </c>
      <c r="E2679" s="144"/>
      <c r="F2679" s="250"/>
      <c r="G2679" s="1814" t="s">
        <v>175</v>
      </c>
      <c r="H2679" s="1814"/>
      <c r="I2679" s="144"/>
      <c r="J2679" s="1814" t="s">
        <v>70</v>
      </c>
      <c r="K2679" s="84" t="s">
        <v>203</v>
      </c>
      <c r="L2679" s="159" t="s">
        <v>5661</v>
      </c>
    </row>
    <row r="2680" spans="2:12" hidden="1" x14ac:dyDescent="0.3">
      <c r="B2680" s="7">
        <f t="shared" si="41"/>
        <v>2676</v>
      </c>
      <c r="C2680" s="1814" t="s">
        <v>182</v>
      </c>
      <c r="D2680" s="85" t="s">
        <v>115</v>
      </c>
      <c r="E2680" s="144"/>
      <c r="F2680" s="250"/>
      <c r="G2680" s="1814" t="s">
        <v>175</v>
      </c>
      <c r="H2680" s="1814"/>
      <c r="I2680" s="144"/>
      <c r="J2680" s="1814" t="s">
        <v>70</v>
      </c>
      <c r="K2680" s="84" t="s">
        <v>203</v>
      </c>
      <c r="L2680" s="159" t="s">
        <v>5661</v>
      </c>
    </row>
    <row r="2681" spans="2:12" hidden="1" x14ac:dyDescent="0.3">
      <c r="B2681" s="7">
        <f t="shared" si="41"/>
        <v>2677</v>
      </c>
      <c r="C2681" s="1814" t="s">
        <v>183</v>
      </c>
      <c r="D2681" s="85" t="s">
        <v>115</v>
      </c>
      <c r="E2681" s="144"/>
      <c r="F2681" s="250"/>
      <c r="G2681" s="1814" t="s">
        <v>175</v>
      </c>
      <c r="H2681" s="1814"/>
      <c r="I2681" s="144"/>
      <c r="J2681" s="1814" t="s">
        <v>70</v>
      </c>
      <c r="K2681" s="84" t="s">
        <v>203</v>
      </c>
      <c r="L2681" s="159" t="s">
        <v>5661</v>
      </c>
    </row>
    <row r="2682" spans="2:12" hidden="1" x14ac:dyDescent="0.3">
      <c r="B2682" s="7">
        <f t="shared" si="41"/>
        <v>2678</v>
      </c>
      <c r="C2682" s="1814" t="s">
        <v>184</v>
      </c>
      <c r="D2682" s="85" t="s">
        <v>115</v>
      </c>
      <c r="E2682" s="144"/>
      <c r="F2682" s="250"/>
      <c r="G2682" s="1814" t="s">
        <v>175</v>
      </c>
      <c r="H2682" s="1814"/>
      <c r="I2682" s="144"/>
      <c r="J2682" s="1814" t="s">
        <v>70</v>
      </c>
      <c r="K2682" s="84" t="s">
        <v>203</v>
      </c>
      <c r="L2682" s="159" t="s">
        <v>5661</v>
      </c>
    </row>
    <row r="2683" spans="2:12" hidden="1" x14ac:dyDescent="0.3">
      <c r="B2683" s="7">
        <f t="shared" si="41"/>
        <v>2679</v>
      </c>
      <c r="C2683" s="1814" t="s">
        <v>185</v>
      </c>
      <c r="D2683" s="85" t="s">
        <v>115</v>
      </c>
      <c r="E2683" s="144"/>
      <c r="F2683" s="250"/>
      <c r="G2683" s="1814" t="s">
        <v>175</v>
      </c>
      <c r="H2683" s="1814"/>
      <c r="I2683" s="144"/>
      <c r="J2683" s="1814" t="s">
        <v>70</v>
      </c>
      <c r="K2683" s="84" t="s">
        <v>203</v>
      </c>
      <c r="L2683" s="159" t="s">
        <v>5661</v>
      </c>
    </row>
    <row r="2684" spans="2:12" hidden="1" x14ac:dyDescent="0.3">
      <c r="B2684" s="7">
        <f t="shared" si="41"/>
        <v>2680</v>
      </c>
      <c r="C2684" s="1814" t="s">
        <v>186</v>
      </c>
      <c r="D2684" s="85" t="s">
        <v>115</v>
      </c>
      <c r="E2684" s="144"/>
      <c r="F2684" s="250"/>
      <c r="G2684" s="1814" t="s">
        <v>175</v>
      </c>
      <c r="H2684" s="1814"/>
      <c r="I2684" s="144"/>
      <c r="J2684" s="1814" t="s">
        <v>70</v>
      </c>
      <c r="K2684" s="84" t="s">
        <v>203</v>
      </c>
      <c r="L2684" s="159" t="s">
        <v>5661</v>
      </c>
    </row>
    <row r="2685" spans="2:12" hidden="1" x14ac:dyDescent="0.3">
      <c r="B2685" s="7">
        <f t="shared" si="41"/>
        <v>2681</v>
      </c>
      <c r="C2685" s="1814" t="s">
        <v>187</v>
      </c>
      <c r="D2685" s="85" t="s">
        <v>115</v>
      </c>
      <c r="E2685" s="144"/>
      <c r="F2685" s="250"/>
      <c r="G2685" s="1814" t="s">
        <v>175</v>
      </c>
      <c r="H2685" s="1814"/>
      <c r="I2685" s="144"/>
      <c r="J2685" s="1814" t="s">
        <v>70</v>
      </c>
      <c r="K2685" s="84" t="s">
        <v>203</v>
      </c>
      <c r="L2685" s="159" t="s">
        <v>5661</v>
      </c>
    </row>
    <row r="2686" spans="2:12" hidden="1" x14ac:dyDescent="0.3">
      <c r="B2686" s="7">
        <f t="shared" si="41"/>
        <v>2682</v>
      </c>
      <c r="C2686" s="1814" t="s">
        <v>188</v>
      </c>
      <c r="D2686" s="85" t="s">
        <v>115</v>
      </c>
      <c r="E2686" s="144"/>
      <c r="F2686" s="250"/>
      <c r="G2686" s="1814" t="s">
        <v>175</v>
      </c>
      <c r="H2686" s="1814"/>
      <c r="I2686" s="144"/>
      <c r="J2686" s="1814" t="s">
        <v>70</v>
      </c>
      <c r="K2686" s="84" t="s">
        <v>203</v>
      </c>
      <c r="L2686" s="159" t="s">
        <v>5661</v>
      </c>
    </row>
    <row r="2687" spans="2:12" hidden="1" x14ac:dyDescent="0.3">
      <c r="B2687" s="7">
        <f t="shared" si="41"/>
        <v>2683</v>
      </c>
      <c r="C2687" s="1814" t="s">
        <v>189</v>
      </c>
      <c r="D2687" s="85" t="s">
        <v>115</v>
      </c>
      <c r="E2687" s="144"/>
      <c r="F2687" s="250"/>
      <c r="G2687" s="1814" t="s">
        <v>175</v>
      </c>
      <c r="H2687" s="1814"/>
      <c r="I2687" s="144"/>
      <c r="J2687" s="1814" t="s">
        <v>70</v>
      </c>
      <c r="K2687" s="84" t="s">
        <v>203</v>
      </c>
      <c r="L2687" s="159" t="s">
        <v>5661</v>
      </c>
    </row>
    <row r="2688" spans="2:12" hidden="1" x14ac:dyDescent="0.3">
      <c r="B2688" s="7">
        <f t="shared" si="41"/>
        <v>2684</v>
      </c>
      <c r="C2688" s="1814" t="s">
        <v>190</v>
      </c>
      <c r="D2688" s="85" t="s">
        <v>115</v>
      </c>
      <c r="E2688" s="144"/>
      <c r="F2688" s="250"/>
      <c r="G2688" s="1814" t="s">
        <v>175</v>
      </c>
      <c r="H2688" s="1814"/>
      <c r="I2688" s="144"/>
      <c r="J2688" s="1814" t="s">
        <v>70</v>
      </c>
      <c r="K2688" s="84" t="s">
        <v>203</v>
      </c>
      <c r="L2688" s="159" t="s">
        <v>5661</v>
      </c>
    </row>
    <row r="2689" spans="2:12" hidden="1" x14ac:dyDescent="0.3">
      <c r="B2689" s="7">
        <f t="shared" si="41"/>
        <v>2685</v>
      </c>
      <c r="C2689" s="1814" t="s">
        <v>191</v>
      </c>
      <c r="D2689" s="85" t="s">
        <v>115</v>
      </c>
      <c r="E2689" s="144"/>
      <c r="F2689" s="250"/>
      <c r="G2689" s="1814" t="s">
        <v>175</v>
      </c>
      <c r="H2689" s="1814"/>
      <c r="I2689" s="144"/>
      <c r="J2689" s="1814" t="s">
        <v>70</v>
      </c>
      <c r="K2689" s="84" t="s">
        <v>203</v>
      </c>
      <c r="L2689" s="159" t="s">
        <v>5661</v>
      </c>
    </row>
    <row r="2690" spans="2:12" hidden="1" x14ac:dyDescent="0.3">
      <c r="B2690" s="7">
        <f t="shared" si="41"/>
        <v>2686</v>
      </c>
      <c r="C2690" s="1814" t="s">
        <v>192</v>
      </c>
      <c r="D2690" s="85" t="s">
        <v>115</v>
      </c>
      <c r="E2690" s="144"/>
      <c r="F2690" s="250"/>
      <c r="G2690" s="1814" t="s">
        <v>175</v>
      </c>
      <c r="H2690" s="1814"/>
      <c r="I2690" s="144"/>
      <c r="J2690" s="1814" t="s">
        <v>70</v>
      </c>
      <c r="K2690" s="84" t="s">
        <v>203</v>
      </c>
      <c r="L2690" s="159" t="s">
        <v>5661</v>
      </c>
    </row>
    <row r="2691" spans="2:12" hidden="1" x14ac:dyDescent="0.3">
      <c r="B2691" s="7">
        <f t="shared" si="41"/>
        <v>2687</v>
      </c>
      <c r="C2691" s="1814" t="s">
        <v>193</v>
      </c>
      <c r="D2691" s="85" t="s">
        <v>115</v>
      </c>
      <c r="E2691" s="144"/>
      <c r="F2691" s="250"/>
      <c r="G2691" s="1814" t="s">
        <v>175</v>
      </c>
      <c r="H2691" s="1814"/>
      <c r="I2691" s="144"/>
      <c r="J2691" s="1814" t="s">
        <v>70</v>
      </c>
      <c r="K2691" s="84" t="s">
        <v>203</v>
      </c>
      <c r="L2691" s="159" t="s">
        <v>5661</v>
      </c>
    </row>
    <row r="2692" spans="2:12" hidden="1" x14ac:dyDescent="0.3">
      <c r="B2692" s="7">
        <f t="shared" si="41"/>
        <v>2688</v>
      </c>
      <c r="C2692" s="1814" t="s">
        <v>194</v>
      </c>
      <c r="D2692" s="85" t="s">
        <v>115</v>
      </c>
      <c r="E2692" s="144"/>
      <c r="F2692" s="250"/>
      <c r="G2692" s="1814" t="s">
        <v>175</v>
      </c>
      <c r="H2692" s="1814"/>
      <c r="I2692" s="144"/>
      <c r="J2692" s="1814" t="s">
        <v>70</v>
      </c>
      <c r="K2692" s="84" t="s">
        <v>203</v>
      </c>
      <c r="L2692" s="159" t="s">
        <v>5661</v>
      </c>
    </row>
    <row r="2693" spans="2:12" hidden="1" x14ac:dyDescent="0.3">
      <c r="B2693" s="7">
        <f t="shared" si="41"/>
        <v>2689</v>
      </c>
      <c r="C2693" s="1814" t="s">
        <v>195</v>
      </c>
      <c r="D2693" s="85" t="s">
        <v>115</v>
      </c>
      <c r="E2693" s="144"/>
      <c r="F2693" s="250"/>
      <c r="G2693" s="1814" t="s">
        <v>175</v>
      </c>
      <c r="H2693" s="1814"/>
      <c r="I2693" s="144"/>
      <c r="J2693" s="1814" t="s">
        <v>70</v>
      </c>
      <c r="K2693" s="84" t="s">
        <v>203</v>
      </c>
      <c r="L2693" s="159" t="s">
        <v>5661</v>
      </c>
    </row>
    <row r="2694" spans="2:12" hidden="1" x14ac:dyDescent="0.3">
      <c r="B2694" s="7">
        <f t="shared" si="41"/>
        <v>2690</v>
      </c>
      <c r="C2694" s="1814" t="s">
        <v>196</v>
      </c>
      <c r="D2694" s="85" t="s">
        <v>115</v>
      </c>
      <c r="E2694" s="144"/>
      <c r="F2694" s="250"/>
      <c r="G2694" s="1814" t="s">
        <v>175</v>
      </c>
      <c r="H2694" s="1814"/>
      <c r="I2694" s="144"/>
      <c r="J2694" s="1814" t="s">
        <v>70</v>
      </c>
      <c r="K2694" s="84" t="s">
        <v>203</v>
      </c>
      <c r="L2694" s="159" t="s">
        <v>5661</v>
      </c>
    </row>
    <row r="2695" spans="2:12" hidden="1" x14ac:dyDescent="0.3">
      <c r="B2695" s="7">
        <f t="shared" ref="B2695:B2758" si="42">B2694+1</f>
        <v>2691</v>
      </c>
      <c r="C2695" s="1814" t="s">
        <v>197</v>
      </c>
      <c r="D2695" s="85" t="s">
        <v>115</v>
      </c>
      <c r="E2695" s="144"/>
      <c r="F2695" s="250"/>
      <c r="G2695" s="1814" t="s">
        <v>175</v>
      </c>
      <c r="H2695" s="1814"/>
      <c r="I2695" s="144"/>
      <c r="J2695" s="1814" t="s">
        <v>70</v>
      </c>
      <c r="K2695" s="84" t="s">
        <v>203</v>
      </c>
      <c r="L2695" s="159" t="s">
        <v>5661</v>
      </c>
    </row>
    <row r="2696" spans="2:12" hidden="1" x14ac:dyDescent="0.3">
      <c r="B2696" s="7">
        <f t="shared" si="42"/>
        <v>2692</v>
      </c>
      <c r="C2696" s="1814" t="s">
        <v>198</v>
      </c>
      <c r="D2696" s="85" t="s">
        <v>115</v>
      </c>
      <c r="E2696" s="144"/>
      <c r="F2696" s="250"/>
      <c r="G2696" s="1814" t="s">
        <v>175</v>
      </c>
      <c r="H2696" s="1814"/>
      <c r="I2696" s="144"/>
      <c r="J2696" s="1814" t="s">
        <v>70</v>
      </c>
      <c r="K2696" s="84" t="s">
        <v>203</v>
      </c>
      <c r="L2696" s="159" t="s">
        <v>5661</v>
      </c>
    </row>
    <row r="2697" spans="2:12" hidden="1" x14ac:dyDescent="0.3">
      <c r="B2697" s="7">
        <f t="shared" si="42"/>
        <v>2693</v>
      </c>
      <c r="C2697" s="1814" t="s">
        <v>199</v>
      </c>
      <c r="D2697" s="85" t="s">
        <v>115</v>
      </c>
      <c r="E2697" s="144"/>
      <c r="F2697" s="250"/>
      <c r="G2697" s="1814" t="s">
        <v>175</v>
      </c>
      <c r="H2697" s="1814"/>
      <c r="I2697" s="144"/>
      <c r="J2697" s="1814" t="s">
        <v>70</v>
      </c>
      <c r="K2697" s="84" t="s">
        <v>203</v>
      </c>
      <c r="L2697" s="159" t="s">
        <v>5661</v>
      </c>
    </row>
    <row r="2698" spans="2:12" hidden="1" x14ac:dyDescent="0.3">
      <c r="B2698" s="7">
        <f t="shared" si="42"/>
        <v>2694</v>
      </c>
      <c r="C2698" s="1814" t="s">
        <v>200</v>
      </c>
      <c r="D2698" s="85" t="s">
        <v>115</v>
      </c>
      <c r="E2698" s="144"/>
      <c r="F2698" s="250"/>
      <c r="G2698" s="1814" t="s">
        <v>175</v>
      </c>
      <c r="H2698" s="1814"/>
      <c r="I2698" s="144"/>
      <c r="J2698" s="1814" t="s">
        <v>70</v>
      </c>
      <c r="K2698" s="84" t="s">
        <v>203</v>
      </c>
      <c r="L2698" s="159" t="s">
        <v>5661</v>
      </c>
    </row>
    <row r="2699" spans="2:12" hidden="1" x14ac:dyDescent="0.3">
      <c r="B2699" s="7">
        <f t="shared" si="42"/>
        <v>2695</v>
      </c>
      <c r="C2699" s="1814" t="s">
        <v>201</v>
      </c>
      <c r="D2699" s="85" t="s">
        <v>115</v>
      </c>
      <c r="E2699" s="144"/>
      <c r="F2699" s="250"/>
      <c r="G2699" s="1814" t="s">
        <v>175</v>
      </c>
      <c r="H2699" s="1814"/>
      <c r="I2699" s="144"/>
      <c r="J2699" s="1814" t="s">
        <v>70</v>
      </c>
      <c r="K2699" s="84" t="s">
        <v>203</v>
      </c>
      <c r="L2699" s="159" t="s">
        <v>5661</v>
      </c>
    </row>
    <row r="2700" spans="2:12" hidden="1" x14ac:dyDescent="0.3">
      <c r="B2700" s="7">
        <f t="shared" si="42"/>
        <v>2696</v>
      </c>
      <c r="C2700" s="1814" t="s">
        <v>202</v>
      </c>
      <c r="D2700" s="85" t="s">
        <v>115</v>
      </c>
      <c r="E2700" s="144"/>
      <c r="F2700" s="250"/>
      <c r="G2700" s="1814" t="s">
        <v>175</v>
      </c>
      <c r="H2700" s="1814"/>
      <c r="I2700" s="144"/>
      <c r="J2700" s="1814" t="s">
        <v>70</v>
      </c>
      <c r="K2700" s="84" t="s">
        <v>203</v>
      </c>
      <c r="L2700" s="159" t="s">
        <v>5661</v>
      </c>
    </row>
    <row r="2701" spans="2:12" hidden="1" x14ac:dyDescent="0.3">
      <c r="B2701" s="7">
        <f t="shared" si="42"/>
        <v>2697</v>
      </c>
      <c r="C2701" s="7" t="s">
        <v>120</v>
      </c>
      <c r="D2701" s="123" t="s">
        <v>121</v>
      </c>
      <c r="E2701" s="108">
        <v>41263</v>
      </c>
      <c r="F2701" s="163">
        <v>132</v>
      </c>
      <c r="G2701" s="1048" t="s">
        <v>5439</v>
      </c>
      <c r="H2701" s="1048"/>
      <c r="I2701" s="7"/>
      <c r="J2701" s="7" t="s">
        <v>66</v>
      </c>
      <c r="K2701" s="1799" t="s">
        <v>122</v>
      </c>
      <c r="L2701" s="159" t="s">
        <v>5661</v>
      </c>
    </row>
    <row r="2702" spans="2:12" hidden="1" x14ac:dyDescent="0.3">
      <c r="B2702" s="7">
        <f t="shared" si="42"/>
        <v>2698</v>
      </c>
      <c r="C2702" s="1814" t="s">
        <v>123</v>
      </c>
      <c r="D2702" s="85" t="s">
        <v>124</v>
      </c>
      <c r="E2702" s="104">
        <v>42843</v>
      </c>
      <c r="F2702" s="1260">
        <v>224.7</v>
      </c>
      <c r="G2702" s="1261" t="s">
        <v>1139</v>
      </c>
      <c r="H2702" s="1261" t="s">
        <v>5440</v>
      </c>
      <c r="I2702" s="1814"/>
      <c r="J2702" s="1814" t="s">
        <v>70</v>
      </c>
      <c r="K2702" s="1814"/>
      <c r="L2702" s="159" t="s">
        <v>5661</v>
      </c>
    </row>
    <row r="2703" spans="2:12" ht="39.6" hidden="1" x14ac:dyDescent="0.3">
      <c r="B2703" s="7">
        <f t="shared" si="42"/>
        <v>2699</v>
      </c>
      <c r="C2703" s="7" t="s">
        <v>168</v>
      </c>
      <c r="D2703" s="123" t="s">
        <v>169</v>
      </c>
      <c r="E2703" s="318"/>
      <c r="F2703" s="1263"/>
      <c r="G2703" s="1048" t="s">
        <v>170</v>
      </c>
      <c r="H2703" s="7"/>
      <c r="I2703" s="7"/>
      <c r="J2703" s="7" t="s">
        <v>70</v>
      </c>
      <c r="K2703" s="1799" t="s">
        <v>5437</v>
      </c>
      <c r="L2703" s="159" t="s">
        <v>5661</v>
      </c>
    </row>
    <row r="2704" spans="2:12" s="1597" customFormat="1" hidden="1" x14ac:dyDescent="0.3">
      <c r="B2704" s="7">
        <f t="shared" si="42"/>
        <v>2700</v>
      </c>
      <c r="C2704" s="1588" t="s">
        <v>78</v>
      </c>
      <c r="D2704" s="1669" t="s">
        <v>55</v>
      </c>
      <c r="E2704" s="1588"/>
      <c r="F2704" s="1634"/>
      <c r="G2704" s="1588" t="s">
        <v>1144</v>
      </c>
      <c r="H2704" s="1588"/>
      <c r="I2704" s="1588"/>
      <c r="J2704" s="1588" t="s">
        <v>70</v>
      </c>
      <c r="K2704" s="1802" t="s">
        <v>173</v>
      </c>
      <c r="L2704" s="1881" t="s">
        <v>5661</v>
      </c>
    </row>
    <row r="2705" spans="2:12" ht="39.6" hidden="1" x14ac:dyDescent="0.3">
      <c r="B2705" s="7">
        <f t="shared" si="42"/>
        <v>2701</v>
      </c>
      <c r="C2705" s="1814" t="s">
        <v>204</v>
      </c>
      <c r="D2705" s="85" t="s">
        <v>36</v>
      </c>
      <c r="E2705" s="1814"/>
      <c r="F2705" s="1819"/>
      <c r="G2705" s="1814" t="s">
        <v>2254</v>
      </c>
      <c r="H2705" s="1814"/>
      <c r="I2705" s="1827" t="s">
        <v>5438</v>
      </c>
      <c r="J2705" s="1814" t="s">
        <v>70</v>
      </c>
      <c r="K2705" s="1827" t="s">
        <v>75</v>
      </c>
      <c r="L2705" s="159" t="s">
        <v>5661</v>
      </c>
    </row>
    <row r="2706" spans="2:12" ht="26.4" hidden="1" x14ac:dyDescent="0.3">
      <c r="B2706" s="7">
        <f t="shared" si="42"/>
        <v>2702</v>
      </c>
      <c r="C2706" s="1814" t="s">
        <v>126</v>
      </c>
      <c r="D2706" s="85" t="s">
        <v>5358</v>
      </c>
      <c r="E2706" s="104">
        <v>42888</v>
      </c>
      <c r="F2706" s="1819"/>
      <c r="G2706" s="1814" t="s">
        <v>1826</v>
      </c>
      <c r="H2706" s="1827" t="s">
        <v>5360</v>
      </c>
      <c r="I2706" s="1814" t="s">
        <v>5359</v>
      </c>
      <c r="J2706" s="1814" t="s">
        <v>70</v>
      </c>
      <c r="K2706" s="1827" t="s">
        <v>1878</v>
      </c>
      <c r="L2706" s="159" t="s">
        <v>5661</v>
      </c>
    </row>
    <row r="2707" spans="2:12" hidden="1" x14ac:dyDescent="0.3">
      <c r="B2707" s="7">
        <f t="shared" si="42"/>
        <v>2703</v>
      </c>
      <c r="C2707" s="1814" t="s">
        <v>141</v>
      </c>
      <c r="D2707" s="255" t="s">
        <v>142</v>
      </c>
      <c r="E2707" s="104">
        <v>42888</v>
      </c>
      <c r="F2707" s="1262"/>
      <c r="G2707" s="1814" t="s">
        <v>5441</v>
      </c>
      <c r="H2707" s="1814"/>
      <c r="I2707" s="1814"/>
      <c r="J2707" s="1814" t="s">
        <v>70</v>
      </c>
      <c r="K2707" s="2028" t="s">
        <v>5361</v>
      </c>
      <c r="L2707" s="159" t="s">
        <v>5661</v>
      </c>
    </row>
    <row r="2708" spans="2:12" hidden="1" x14ac:dyDescent="0.3">
      <c r="B2708" s="7">
        <f t="shared" si="42"/>
        <v>2704</v>
      </c>
      <c r="C2708" s="1814" t="s">
        <v>143</v>
      </c>
      <c r="D2708" s="255" t="s">
        <v>142</v>
      </c>
      <c r="E2708" s="104">
        <v>42888</v>
      </c>
      <c r="F2708" s="1262"/>
      <c r="G2708" s="1814" t="s">
        <v>5441</v>
      </c>
      <c r="H2708" s="1814"/>
      <c r="I2708" s="1814"/>
      <c r="J2708" s="1814" t="s">
        <v>70</v>
      </c>
      <c r="K2708" s="2028"/>
      <c r="L2708" s="159" t="s">
        <v>5661</v>
      </c>
    </row>
    <row r="2709" spans="2:12" hidden="1" x14ac:dyDescent="0.3">
      <c r="B2709" s="7">
        <f t="shared" si="42"/>
        <v>2705</v>
      </c>
      <c r="C2709" s="1814" t="s">
        <v>144</v>
      </c>
      <c r="D2709" s="255" t="s">
        <v>142</v>
      </c>
      <c r="E2709" s="104">
        <v>42888</v>
      </c>
      <c r="F2709" s="1262"/>
      <c r="G2709" s="1814" t="s">
        <v>5441</v>
      </c>
      <c r="H2709" s="1814"/>
      <c r="I2709" s="1814"/>
      <c r="J2709" s="1814" t="s">
        <v>70</v>
      </c>
      <c r="K2709" s="2028"/>
      <c r="L2709" s="159" t="s">
        <v>5661</v>
      </c>
    </row>
    <row r="2710" spans="2:12" hidden="1" x14ac:dyDescent="0.3">
      <c r="B2710" s="7">
        <f t="shared" si="42"/>
        <v>2706</v>
      </c>
      <c r="C2710" s="1814" t="s">
        <v>145</v>
      </c>
      <c r="D2710" s="255" t="s">
        <v>142</v>
      </c>
      <c r="E2710" s="104">
        <v>42888</v>
      </c>
      <c r="F2710" s="1262"/>
      <c r="G2710" s="1814" t="s">
        <v>5441</v>
      </c>
      <c r="H2710" s="1814"/>
      <c r="I2710" s="1814"/>
      <c r="J2710" s="1814" t="s">
        <v>70</v>
      </c>
      <c r="K2710" s="2028"/>
      <c r="L2710" s="159" t="s">
        <v>5661</v>
      </c>
    </row>
    <row r="2711" spans="2:12" hidden="1" x14ac:dyDescent="0.3">
      <c r="B2711" s="7">
        <f t="shared" si="42"/>
        <v>2707</v>
      </c>
      <c r="C2711" s="1814" t="s">
        <v>146</v>
      </c>
      <c r="D2711" s="255" t="s">
        <v>142</v>
      </c>
      <c r="E2711" s="104">
        <v>42888</v>
      </c>
      <c r="F2711" s="1262"/>
      <c r="G2711" s="1814" t="s">
        <v>5441</v>
      </c>
      <c r="H2711" s="1814"/>
      <c r="I2711" s="1814"/>
      <c r="J2711" s="1814" t="s">
        <v>70</v>
      </c>
      <c r="K2711" s="2028"/>
      <c r="L2711" s="159" t="s">
        <v>5661</v>
      </c>
    </row>
    <row r="2712" spans="2:12" hidden="1" x14ac:dyDescent="0.3">
      <c r="B2712" s="7">
        <f t="shared" si="42"/>
        <v>2708</v>
      </c>
      <c r="C2712" s="1814" t="s">
        <v>147</v>
      </c>
      <c r="D2712" s="255" t="s">
        <v>135</v>
      </c>
      <c r="E2712" s="1814">
        <v>2019</v>
      </c>
      <c r="F2712" s="1819"/>
      <c r="G2712" s="1814" t="s">
        <v>5442</v>
      </c>
      <c r="H2712" s="1814" t="s">
        <v>1881</v>
      </c>
      <c r="I2712" s="7" t="s">
        <v>156</v>
      </c>
      <c r="J2712" s="1814" t="s">
        <v>70</v>
      </c>
      <c r="K2712" s="2028" t="s">
        <v>5362</v>
      </c>
      <c r="L2712" s="159" t="s">
        <v>5661</v>
      </c>
    </row>
    <row r="2713" spans="2:12" hidden="1" x14ac:dyDescent="0.3">
      <c r="B2713" s="7">
        <f t="shared" si="42"/>
        <v>2709</v>
      </c>
      <c r="C2713" s="1814" t="s">
        <v>148</v>
      </c>
      <c r="D2713" s="255" t="s">
        <v>135</v>
      </c>
      <c r="E2713" s="1814">
        <v>2019</v>
      </c>
      <c r="F2713" s="1819"/>
      <c r="G2713" s="1814" t="s">
        <v>5442</v>
      </c>
      <c r="H2713" s="1814" t="s">
        <v>1881</v>
      </c>
      <c r="I2713" s="7" t="s">
        <v>157</v>
      </c>
      <c r="J2713" s="1814" t="s">
        <v>70</v>
      </c>
      <c r="K2713" s="2028"/>
      <c r="L2713" s="159" t="s">
        <v>5661</v>
      </c>
    </row>
    <row r="2714" spans="2:12" hidden="1" x14ac:dyDescent="0.3">
      <c r="B2714" s="7">
        <f t="shared" si="42"/>
        <v>2710</v>
      </c>
      <c r="C2714" s="1814" t="s">
        <v>149</v>
      </c>
      <c r="D2714" s="255" t="s">
        <v>135</v>
      </c>
      <c r="E2714" s="1814">
        <v>2019</v>
      </c>
      <c r="F2714" s="1819"/>
      <c r="G2714" s="1814" t="s">
        <v>5442</v>
      </c>
      <c r="H2714" s="1814" t="s">
        <v>1881</v>
      </c>
      <c r="I2714" s="7" t="s">
        <v>158</v>
      </c>
      <c r="J2714" s="1814" t="s">
        <v>70</v>
      </c>
      <c r="K2714" s="2028"/>
      <c r="L2714" s="159" t="s">
        <v>5661</v>
      </c>
    </row>
    <row r="2715" spans="2:12" hidden="1" x14ac:dyDescent="0.3">
      <c r="B2715" s="7">
        <f t="shared" si="42"/>
        <v>2711</v>
      </c>
      <c r="C2715" s="1814" t="s">
        <v>150</v>
      </c>
      <c r="D2715" s="255" t="s">
        <v>135</v>
      </c>
      <c r="E2715" s="1814">
        <v>2019</v>
      </c>
      <c r="F2715" s="1819"/>
      <c r="G2715" s="1814" t="s">
        <v>5442</v>
      </c>
      <c r="H2715" s="1814" t="s">
        <v>1881</v>
      </c>
      <c r="I2715" s="7" t="s">
        <v>160</v>
      </c>
      <c r="J2715" s="1814" t="s">
        <v>70</v>
      </c>
      <c r="K2715" s="2028"/>
      <c r="L2715" s="159" t="s">
        <v>5661</v>
      </c>
    </row>
    <row r="2716" spans="2:12" hidden="1" x14ac:dyDescent="0.3">
      <c r="B2716" s="7">
        <f t="shared" si="42"/>
        <v>2712</v>
      </c>
      <c r="C2716" s="1814" t="s">
        <v>151</v>
      </c>
      <c r="D2716" s="255" t="s">
        <v>135</v>
      </c>
      <c r="E2716" s="1814">
        <v>2019</v>
      </c>
      <c r="F2716" s="1819"/>
      <c r="G2716" s="1814" t="s">
        <v>5442</v>
      </c>
      <c r="H2716" s="1814" t="s">
        <v>1881</v>
      </c>
      <c r="I2716" s="7" t="s">
        <v>159</v>
      </c>
      <c r="J2716" s="1814" t="s">
        <v>70</v>
      </c>
      <c r="K2716" s="2028"/>
      <c r="L2716" s="159" t="s">
        <v>5661</v>
      </c>
    </row>
    <row r="2717" spans="2:12" hidden="1" x14ac:dyDescent="0.3">
      <c r="B2717" s="7">
        <f t="shared" si="42"/>
        <v>2713</v>
      </c>
      <c r="C2717" s="1814" t="s">
        <v>152</v>
      </c>
      <c r="D2717" s="255" t="s">
        <v>135</v>
      </c>
      <c r="E2717" s="1814">
        <v>2019</v>
      </c>
      <c r="F2717" s="1819"/>
      <c r="G2717" s="1814" t="s">
        <v>5442</v>
      </c>
      <c r="H2717" s="1814" t="s">
        <v>1881</v>
      </c>
      <c r="I2717" s="7" t="s">
        <v>161</v>
      </c>
      <c r="J2717" s="1814" t="s">
        <v>70</v>
      </c>
      <c r="K2717" s="2028"/>
      <c r="L2717" s="159" t="s">
        <v>5661</v>
      </c>
    </row>
    <row r="2718" spans="2:12" hidden="1" x14ac:dyDescent="0.3">
      <c r="B2718" s="7">
        <f t="shared" si="42"/>
        <v>2714</v>
      </c>
      <c r="C2718" s="1814" t="s">
        <v>153</v>
      </c>
      <c r="D2718" s="255" t="s">
        <v>135</v>
      </c>
      <c r="E2718" s="1814">
        <v>2019</v>
      </c>
      <c r="F2718" s="1819"/>
      <c r="G2718" s="1814" t="s">
        <v>5442</v>
      </c>
      <c r="H2718" s="1814" t="s">
        <v>1881</v>
      </c>
      <c r="I2718" s="7" t="s">
        <v>162</v>
      </c>
      <c r="J2718" s="1814" t="s">
        <v>70</v>
      </c>
      <c r="K2718" s="2028"/>
      <c r="L2718" s="159" t="s">
        <v>5661</v>
      </c>
    </row>
    <row r="2719" spans="2:12" hidden="1" x14ac:dyDescent="0.3">
      <c r="B2719" s="7">
        <f t="shared" si="42"/>
        <v>2715</v>
      </c>
      <c r="C2719" s="1814" t="s">
        <v>154</v>
      </c>
      <c r="D2719" s="255" t="s">
        <v>135</v>
      </c>
      <c r="E2719" s="1814">
        <v>2019</v>
      </c>
      <c r="F2719" s="1819"/>
      <c r="G2719" s="1814" t="s">
        <v>5442</v>
      </c>
      <c r="H2719" s="1814" t="s">
        <v>1881</v>
      </c>
      <c r="I2719" s="7" t="s">
        <v>163</v>
      </c>
      <c r="J2719" s="1814" t="s">
        <v>70</v>
      </c>
      <c r="K2719" s="2028"/>
      <c r="L2719" s="159" t="s">
        <v>5661</v>
      </c>
    </row>
    <row r="2720" spans="2:12" hidden="1" x14ac:dyDescent="0.3">
      <c r="B2720" s="7">
        <f t="shared" si="42"/>
        <v>2716</v>
      </c>
      <c r="C2720" s="1814" t="s">
        <v>155</v>
      </c>
      <c r="D2720" s="255" t="s">
        <v>135</v>
      </c>
      <c r="E2720" s="1814">
        <v>2019</v>
      </c>
      <c r="F2720" s="1819"/>
      <c r="G2720" s="1814" t="s">
        <v>5442</v>
      </c>
      <c r="H2720" s="1814" t="s">
        <v>1881</v>
      </c>
      <c r="I2720" s="7" t="s">
        <v>164</v>
      </c>
      <c r="J2720" s="1814" t="s">
        <v>70</v>
      </c>
      <c r="K2720" s="2028"/>
      <c r="L2720" s="159" t="s">
        <v>5661</v>
      </c>
    </row>
    <row r="2721" spans="2:12" hidden="1" x14ac:dyDescent="0.3">
      <c r="B2721" s="7">
        <f t="shared" si="42"/>
        <v>2717</v>
      </c>
      <c r="C2721" s="1814" t="s">
        <v>237</v>
      </c>
      <c r="D2721" s="255" t="s">
        <v>238</v>
      </c>
      <c r="E2721" s="252">
        <v>39724</v>
      </c>
      <c r="F2721" s="250">
        <v>650</v>
      </c>
      <c r="G2721" s="1814"/>
      <c r="H2721" s="1814"/>
      <c r="I2721" s="144"/>
      <c r="J2721" s="1814" t="s">
        <v>70</v>
      </c>
      <c r="K2721" s="652"/>
      <c r="L2721" s="159" t="s">
        <v>5661</v>
      </c>
    </row>
    <row r="2722" spans="2:12" s="1597" customFormat="1" hidden="1" x14ac:dyDescent="0.3">
      <c r="B2722" s="7">
        <f t="shared" si="42"/>
        <v>2718</v>
      </c>
      <c r="C2722" s="1588" t="s">
        <v>78</v>
      </c>
      <c r="D2722" s="1669" t="s">
        <v>30</v>
      </c>
      <c r="E2722" s="1603"/>
      <c r="F2722" s="1644"/>
      <c r="G2722" s="1588"/>
      <c r="H2722" s="1588"/>
      <c r="I2722" s="1603"/>
      <c r="J2722" s="1588" t="s">
        <v>70</v>
      </c>
      <c r="K2722" s="1649" t="s">
        <v>241</v>
      </c>
      <c r="L2722" s="1881" t="s">
        <v>5661</v>
      </c>
    </row>
    <row r="2723" spans="2:12" ht="26.4" hidden="1" x14ac:dyDescent="0.3">
      <c r="B2723" s="7">
        <f t="shared" si="42"/>
        <v>2719</v>
      </c>
      <c r="C2723" s="1814" t="s">
        <v>206</v>
      </c>
      <c r="D2723" s="85" t="s">
        <v>127</v>
      </c>
      <c r="E2723" s="1813">
        <v>41786</v>
      </c>
      <c r="F2723" s="250">
        <v>790</v>
      </c>
      <c r="G2723" s="1264"/>
      <c r="H2723" s="1814"/>
      <c r="I2723" s="1814"/>
      <c r="J2723" s="1814"/>
      <c r="K2723" s="1827" t="s">
        <v>5352</v>
      </c>
      <c r="L2723" s="159" t="s">
        <v>5661</v>
      </c>
    </row>
    <row r="2724" spans="2:12" hidden="1" x14ac:dyDescent="0.3">
      <c r="B2724" s="7">
        <f t="shared" si="42"/>
        <v>2720</v>
      </c>
      <c r="C2724" s="1814" t="s">
        <v>207</v>
      </c>
      <c r="D2724" s="255" t="s">
        <v>135</v>
      </c>
      <c r="E2724" s="1813">
        <v>41318</v>
      </c>
      <c r="F2724" s="1260">
        <v>2700</v>
      </c>
      <c r="G2724" s="1261" t="s">
        <v>1883</v>
      </c>
      <c r="H2724" s="1814" t="s">
        <v>220</v>
      </c>
      <c r="I2724" s="1814"/>
      <c r="J2724" s="1814"/>
      <c r="K2724" s="2028" t="s">
        <v>5353</v>
      </c>
      <c r="L2724" s="159" t="s">
        <v>5661</v>
      </c>
    </row>
    <row r="2725" spans="2:12" hidden="1" x14ac:dyDescent="0.3">
      <c r="B2725" s="7">
        <f t="shared" si="42"/>
        <v>2721</v>
      </c>
      <c r="C2725" s="1814" t="s">
        <v>208</v>
      </c>
      <c r="D2725" s="255" t="s">
        <v>135</v>
      </c>
      <c r="E2725" s="1813">
        <v>40931</v>
      </c>
      <c r="F2725" s="1260"/>
      <c r="G2725" s="1261" t="s">
        <v>1882</v>
      </c>
      <c r="H2725" s="1814" t="s">
        <v>224</v>
      </c>
      <c r="I2725" s="1814" t="s">
        <v>221</v>
      </c>
      <c r="J2725" s="1814"/>
      <c r="K2725" s="2028"/>
      <c r="L2725" s="159" t="s">
        <v>5661</v>
      </c>
    </row>
    <row r="2726" spans="2:12" hidden="1" x14ac:dyDescent="0.3">
      <c r="B2726" s="7">
        <f t="shared" si="42"/>
        <v>2722</v>
      </c>
      <c r="C2726" s="1814" t="s">
        <v>209</v>
      </c>
      <c r="D2726" s="255" t="s">
        <v>135</v>
      </c>
      <c r="E2726" s="1813">
        <v>40931</v>
      </c>
      <c r="F2726" s="1260"/>
      <c r="G2726" s="1261" t="s">
        <v>1882</v>
      </c>
      <c r="H2726" s="1814" t="s">
        <v>224</v>
      </c>
      <c r="I2726" s="1814" t="s">
        <v>222</v>
      </c>
      <c r="J2726" s="1814"/>
      <c r="K2726" s="2028"/>
      <c r="L2726" s="159" t="s">
        <v>5661</v>
      </c>
    </row>
    <row r="2727" spans="2:12" hidden="1" x14ac:dyDescent="0.3">
      <c r="B2727" s="7">
        <f t="shared" si="42"/>
        <v>2723</v>
      </c>
      <c r="C2727" s="1814" t="s">
        <v>210</v>
      </c>
      <c r="D2727" s="255" t="s">
        <v>135</v>
      </c>
      <c r="E2727" s="1813">
        <v>40931</v>
      </c>
      <c r="F2727" s="1260"/>
      <c r="G2727" s="1261" t="s">
        <v>1882</v>
      </c>
      <c r="H2727" s="1814" t="s">
        <v>224</v>
      </c>
      <c r="I2727" s="1814" t="s">
        <v>223</v>
      </c>
      <c r="J2727" s="1814"/>
      <c r="K2727" s="2028"/>
      <c r="L2727" s="159" t="s">
        <v>5661</v>
      </c>
    </row>
    <row r="2728" spans="2:12" hidden="1" x14ac:dyDescent="0.3">
      <c r="B2728" s="7">
        <f t="shared" si="42"/>
        <v>2724</v>
      </c>
      <c r="C2728" s="1814" t="s">
        <v>136</v>
      </c>
      <c r="D2728" s="85" t="s">
        <v>142</v>
      </c>
      <c r="E2728" s="104">
        <v>41074</v>
      </c>
      <c r="F2728" s="250"/>
      <c r="G2728" s="1261"/>
      <c r="H2728" s="1814"/>
      <c r="I2728" s="1814"/>
      <c r="J2728" s="1814"/>
      <c r="K2728" s="1814"/>
      <c r="L2728" s="159" t="s">
        <v>5661</v>
      </c>
    </row>
    <row r="2729" spans="2:12" hidden="1" x14ac:dyDescent="0.3">
      <c r="B2729" s="7">
        <f t="shared" si="42"/>
        <v>2725</v>
      </c>
      <c r="C2729" s="1814" t="s">
        <v>211</v>
      </c>
      <c r="D2729" s="85" t="s">
        <v>142</v>
      </c>
      <c r="E2729" s="104">
        <v>41074</v>
      </c>
      <c r="F2729" s="250"/>
      <c r="G2729" s="1814"/>
      <c r="H2729" s="1814"/>
      <c r="I2729" s="1814"/>
      <c r="J2729" s="1814"/>
      <c r="K2729" s="1814"/>
      <c r="L2729" s="159" t="s">
        <v>5661</v>
      </c>
    </row>
    <row r="2730" spans="2:12" hidden="1" x14ac:dyDescent="0.3">
      <c r="B2730" s="7">
        <f t="shared" si="42"/>
        <v>2726</v>
      </c>
      <c r="C2730" s="1814" t="s">
        <v>212</v>
      </c>
      <c r="D2730" s="85" t="s">
        <v>142</v>
      </c>
      <c r="E2730" s="104">
        <v>41074</v>
      </c>
      <c r="F2730" s="250"/>
      <c r="G2730" s="1814"/>
      <c r="H2730" s="1814"/>
      <c r="I2730" s="1814"/>
      <c r="J2730" s="1814"/>
      <c r="K2730" s="1814"/>
      <c r="L2730" s="159" t="s">
        <v>5661</v>
      </c>
    </row>
    <row r="2731" spans="2:12" hidden="1" x14ac:dyDescent="0.3">
      <c r="B2731" s="7">
        <f t="shared" si="42"/>
        <v>2727</v>
      </c>
      <c r="C2731" s="1814" t="s">
        <v>213</v>
      </c>
      <c r="D2731" s="85" t="s">
        <v>142</v>
      </c>
      <c r="E2731" s="104">
        <v>41074</v>
      </c>
      <c r="F2731" s="250"/>
      <c r="G2731" s="1814"/>
      <c r="H2731" s="1814"/>
      <c r="I2731" s="1814"/>
      <c r="J2731" s="1814"/>
      <c r="K2731" s="1814"/>
      <c r="L2731" s="159" t="s">
        <v>5661</v>
      </c>
    </row>
    <row r="2732" spans="2:12" hidden="1" x14ac:dyDescent="0.3">
      <c r="B2732" s="7">
        <f t="shared" si="42"/>
        <v>2728</v>
      </c>
      <c r="C2732" s="1814" t="s">
        <v>214</v>
      </c>
      <c r="D2732" s="85" t="s">
        <v>142</v>
      </c>
      <c r="E2732" s="104">
        <v>41074</v>
      </c>
      <c r="F2732" s="250"/>
      <c r="G2732" s="1814"/>
      <c r="H2732" s="1814"/>
      <c r="I2732" s="1814"/>
      <c r="J2732" s="1814"/>
      <c r="K2732" s="1814"/>
      <c r="L2732" s="159" t="s">
        <v>5661</v>
      </c>
    </row>
    <row r="2733" spans="2:12" hidden="1" x14ac:dyDescent="0.3">
      <c r="B2733" s="7">
        <f t="shared" si="42"/>
        <v>2729</v>
      </c>
      <c r="C2733" s="1814" t="s">
        <v>215</v>
      </c>
      <c r="D2733" s="85" t="s">
        <v>142</v>
      </c>
      <c r="E2733" s="104">
        <v>41074</v>
      </c>
      <c r="F2733" s="250"/>
      <c r="G2733" s="1814"/>
      <c r="H2733" s="1814"/>
      <c r="I2733" s="1814"/>
      <c r="J2733" s="1814"/>
      <c r="K2733" s="1814"/>
      <c r="L2733" s="159" t="s">
        <v>5661</v>
      </c>
    </row>
    <row r="2734" spans="2:12" hidden="1" x14ac:dyDescent="0.3">
      <c r="B2734" s="7">
        <f t="shared" si="42"/>
        <v>2730</v>
      </c>
      <c r="C2734" s="1814" t="s">
        <v>216</v>
      </c>
      <c r="D2734" s="85" t="s">
        <v>142</v>
      </c>
      <c r="E2734" s="104">
        <v>41074</v>
      </c>
      <c r="F2734" s="250"/>
      <c r="G2734" s="1814"/>
      <c r="H2734" s="1814"/>
      <c r="I2734" s="1814"/>
      <c r="J2734" s="1814"/>
      <c r="K2734" s="1814"/>
      <c r="L2734" s="159" t="s">
        <v>5661</v>
      </c>
    </row>
    <row r="2735" spans="2:12" hidden="1" x14ac:dyDescent="0.3">
      <c r="B2735" s="7">
        <f t="shared" si="42"/>
        <v>2731</v>
      </c>
      <c r="C2735" s="1814" t="s">
        <v>217</v>
      </c>
      <c r="D2735" s="85" t="s">
        <v>142</v>
      </c>
      <c r="E2735" s="104">
        <v>41074</v>
      </c>
      <c r="F2735" s="250"/>
      <c r="G2735" s="1814"/>
      <c r="H2735" s="1814"/>
      <c r="I2735" s="1814"/>
      <c r="J2735" s="1814"/>
      <c r="K2735" s="1814"/>
      <c r="L2735" s="159" t="s">
        <v>5661</v>
      </c>
    </row>
    <row r="2736" spans="2:12" hidden="1" x14ac:dyDescent="0.3">
      <c r="B2736" s="7">
        <f t="shared" si="42"/>
        <v>2732</v>
      </c>
      <c r="C2736" s="1814" t="s">
        <v>218</v>
      </c>
      <c r="D2736" s="85" t="s">
        <v>142</v>
      </c>
      <c r="E2736" s="104">
        <v>41074</v>
      </c>
      <c r="F2736" s="250"/>
      <c r="G2736" s="1814"/>
      <c r="H2736" s="1814"/>
      <c r="I2736" s="1814"/>
      <c r="J2736" s="1814"/>
      <c r="K2736" s="1814"/>
      <c r="L2736" s="159" t="s">
        <v>5661</v>
      </c>
    </row>
    <row r="2737" spans="2:12" hidden="1" x14ac:dyDescent="0.3">
      <c r="B2737" s="7">
        <f t="shared" si="42"/>
        <v>2733</v>
      </c>
      <c r="C2737" s="1814" t="s">
        <v>219</v>
      </c>
      <c r="D2737" s="85" t="s">
        <v>142</v>
      </c>
      <c r="E2737" s="104">
        <v>41074</v>
      </c>
      <c r="F2737" s="250"/>
      <c r="G2737" s="1814"/>
      <c r="H2737" s="1814"/>
      <c r="I2737" s="1814"/>
      <c r="J2737" s="1814"/>
      <c r="K2737" s="1814"/>
      <c r="L2737" s="159" t="s">
        <v>5661</v>
      </c>
    </row>
    <row r="2738" spans="2:12" hidden="1" x14ac:dyDescent="0.3">
      <c r="B2738" s="7">
        <f t="shared" si="42"/>
        <v>2734</v>
      </c>
      <c r="C2738" s="1814" t="s">
        <v>225</v>
      </c>
      <c r="D2738" s="255" t="s">
        <v>83</v>
      </c>
      <c r="E2738" s="1813">
        <v>40581</v>
      </c>
      <c r="F2738" s="1819">
        <v>42</v>
      </c>
      <c r="G2738" s="1814"/>
      <c r="H2738" s="1814"/>
      <c r="I2738" s="1814"/>
      <c r="J2738" s="1814"/>
      <c r="K2738" s="1814"/>
      <c r="L2738" s="159" t="s">
        <v>5661</v>
      </c>
    </row>
    <row r="2739" spans="2:12" hidden="1" x14ac:dyDescent="0.3">
      <c r="B2739" s="7">
        <f t="shared" si="42"/>
        <v>2735</v>
      </c>
      <c r="C2739" s="1814" t="s">
        <v>226</v>
      </c>
      <c r="D2739" s="255" t="s">
        <v>83</v>
      </c>
      <c r="E2739" s="1813">
        <v>40581</v>
      </c>
      <c r="F2739" s="1819">
        <v>42</v>
      </c>
      <c r="G2739" s="1814"/>
      <c r="H2739" s="1814"/>
      <c r="I2739" s="1814"/>
      <c r="J2739" s="1814"/>
      <c r="K2739" s="1814"/>
      <c r="L2739" s="159" t="s">
        <v>5661</v>
      </c>
    </row>
    <row r="2740" spans="2:12" ht="26.4" hidden="1" x14ac:dyDescent="0.3">
      <c r="B2740" s="7">
        <f t="shared" si="42"/>
        <v>2736</v>
      </c>
      <c r="C2740" s="1814" t="s">
        <v>232</v>
      </c>
      <c r="D2740" s="255" t="s">
        <v>233</v>
      </c>
      <c r="E2740" s="1814"/>
      <c r="F2740" s="1819"/>
      <c r="G2740" s="1814"/>
      <c r="H2740" s="1814"/>
      <c r="I2740" s="1814"/>
      <c r="J2740" s="1814"/>
      <c r="K2740" s="1827" t="s">
        <v>234</v>
      </c>
      <c r="L2740" s="159" t="s">
        <v>5661</v>
      </c>
    </row>
    <row r="2741" spans="2:12" s="1597" customFormat="1" ht="26.4" hidden="1" x14ac:dyDescent="0.3">
      <c r="B2741" s="7">
        <f t="shared" si="42"/>
        <v>2737</v>
      </c>
      <c r="C2741" s="1588" t="s">
        <v>235</v>
      </c>
      <c r="D2741" s="1669" t="s">
        <v>82</v>
      </c>
      <c r="E2741" s="1603"/>
      <c r="F2741" s="1644"/>
      <c r="G2741" s="1588"/>
      <c r="H2741" s="1588"/>
      <c r="I2741" s="1603"/>
      <c r="J2741" s="1588"/>
      <c r="K2741" s="1649" t="s">
        <v>236</v>
      </c>
      <c r="L2741" s="1881" t="s">
        <v>5661</v>
      </c>
    </row>
    <row r="2742" spans="2:12" hidden="1" x14ac:dyDescent="0.3">
      <c r="B2742" s="7">
        <f t="shared" si="42"/>
        <v>2738</v>
      </c>
      <c r="C2742" s="7" t="s">
        <v>117</v>
      </c>
      <c r="D2742" s="123" t="s">
        <v>116</v>
      </c>
      <c r="E2742" s="86"/>
      <c r="F2742" s="249"/>
      <c r="G2742" s="7"/>
      <c r="H2742" s="7"/>
      <c r="I2742" s="86"/>
      <c r="J2742" s="7" t="s">
        <v>70</v>
      </c>
      <c r="K2742" s="58" t="s">
        <v>5436</v>
      </c>
      <c r="L2742" s="159" t="s">
        <v>5661</v>
      </c>
    </row>
    <row r="2743" spans="2:12" hidden="1" x14ac:dyDescent="0.3">
      <c r="B2743" s="7">
        <f t="shared" si="42"/>
        <v>2739</v>
      </c>
      <c r="C2743" s="1814" t="s">
        <v>240</v>
      </c>
      <c r="D2743" s="255" t="s">
        <v>30</v>
      </c>
      <c r="E2743" s="144"/>
      <c r="F2743" s="250"/>
      <c r="G2743" s="1814"/>
      <c r="H2743" s="1814"/>
      <c r="I2743" s="144"/>
      <c r="J2743" s="1814" t="s">
        <v>70</v>
      </c>
      <c r="K2743" s="144"/>
      <c r="L2743" s="159" t="s">
        <v>5661</v>
      </c>
    </row>
    <row r="2744" spans="2:12" hidden="1" x14ac:dyDescent="0.3">
      <c r="B2744" s="7">
        <f t="shared" si="42"/>
        <v>2740</v>
      </c>
      <c r="C2744" s="12" t="s">
        <v>1905</v>
      </c>
      <c r="D2744" s="145" t="s">
        <v>9</v>
      </c>
      <c r="E2744" s="12" t="s">
        <v>1906</v>
      </c>
      <c r="F2744" s="1845">
        <v>110</v>
      </c>
      <c r="G2744" s="1845"/>
      <c r="H2744" s="146"/>
      <c r="I2744" s="7"/>
      <c r="J2744" s="7" t="s">
        <v>70</v>
      </c>
      <c r="K2744" s="917" t="s">
        <v>1581</v>
      </c>
      <c r="L2744" s="1794" t="s">
        <v>2660</v>
      </c>
    </row>
    <row r="2745" spans="2:12" hidden="1" x14ac:dyDescent="0.3">
      <c r="B2745" s="7">
        <f t="shared" si="42"/>
        <v>2741</v>
      </c>
      <c r="C2745" s="12" t="s">
        <v>1958</v>
      </c>
      <c r="D2745" s="145" t="s">
        <v>9</v>
      </c>
      <c r="E2745" s="1839">
        <v>38718</v>
      </c>
      <c r="F2745" s="1845">
        <v>110</v>
      </c>
      <c r="G2745" s="1845"/>
      <c r="H2745" s="146"/>
      <c r="I2745" s="7"/>
      <c r="J2745" s="7" t="s">
        <v>66</v>
      </c>
      <c r="K2745" s="917" t="s">
        <v>1921</v>
      </c>
      <c r="L2745" s="1794" t="s">
        <v>2660</v>
      </c>
    </row>
    <row r="2746" spans="2:12" hidden="1" x14ac:dyDescent="0.3">
      <c r="B2746" s="7">
        <f t="shared" si="42"/>
        <v>2742</v>
      </c>
      <c r="C2746" s="12" t="s">
        <v>1908</v>
      </c>
      <c r="D2746" s="145" t="s">
        <v>17</v>
      </c>
      <c r="E2746" s="12" t="s">
        <v>244</v>
      </c>
      <c r="F2746" s="1845">
        <v>140</v>
      </c>
      <c r="G2746" s="1845"/>
      <c r="H2746" s="146"/>
      <c r="I2746" s="7"/>
      <c r="J2746" s="7" t="s">
        <v>70</v>
      </c>
      <c r="K2746" s="63" t="s">
        <v>1913</v>
      </c>
      <c r="L2746" s="1794" t="s">
        <v>2660</v>
      </c>
    </row>
    <row r="2747" spans="2:12" hidden="1" x14ac:dyDescent="0.3">
      <c r="B2747" s="7">
        <f t="shared" si="42"/>
        <v>2743</v>
      </c>
      <c r="C2747" s="12" t="s">
        <v>1909</v>
      </c>
      <c r="D2747" s="145" t="s">
        <v>17</v>
      </c>
      <c r="E2747" s="12" t="s">
        <v>244</v>
      </c>
      <c r="F2747" s="1845">
        <v>70</v>
      </c>
      <c r="G2747" s="1845"/>
      <c r="H2747" s="146"/>
      <c r="I2747" s="7"/>
      <c r="J2747" s="7" t="s">
        <v>66</v>
      </c>
      <c r="K2747" s="63" t="s">
        <v>130</v>
      </c>
      <c r="L2747" s="1794" t="s">
        <v>2660</v>
      </c>
    </row>
    <row r="2748" spans="2:12" hidden="1" x14ac:dyDescent="0.3">
      <c r="B2748" s="7">
        <f t="shared" si="42"/>
        <v>2744</v>
      </c>
      <c r="C2748" s="12" t="s">
        <v>1910</v>
      </c>
      <c r="D2748" s="145" t="s">
        <v>17</v>
      </c>
      <c r="E2748" s="12" t="s">
        <v>244</v>
      </c>
      <c r="F2748" s="1845">
        <v>35</v>
      </c>
      <c r="G2748" s="1845"/>
      <c r="H2748" s="146"/>
      <c r="I2748" s="7"/>
      <c r="J2748" s="7" t="s">
        <v>66</v>
      </c>
      <c r="K2748" s="63" t="s">
        <v>130</v>
      </c>
      <c r="L2748" s="1794" t="s">
        <v>2660</v>
      </c>
    </row>
    <row r="2749" spans="2:12" hidden="1" x14ac:dyDescent="0.3">
      <c r="B2749" s="7">
        <f t="shared" si="42"/>
        <v>2745</v>
      </c>
      <c r="C2749" s="12" t="s">
        <v>1911</v>
      </c>
      <c r="D2749" s="145" t="s">
        <v>17</v>
      </c>
      <c r="E2749" s="12" t="s">
        <v>244</v>
      </c>
      <c r="F2749" s="1845">
        <v>35</v>
      </c>
      <c r="G2749" s="1845"/>
      <c r="H2749" s="146"/>
      <c r="I2749" s="7"/>
      <c r="J2749" s="7" t="s">
        <v>70</v>
      </c>
      <c r="K2749" s="917" t="s">
        <v>130</v>
      </c>
      <c r="L2749" s="1794" t="s">
        <v>2660</v>
      </c>
    </row>
    <row r="2750" spans="2:12" hidden="1" x14ac:dyDescent="0.3">
      <c r="B2750" s="7">
        <f t="shared" si="42"/>
        <v>2746</v>
      </c>
      <c r="C2750" s="12" t="s">
        <v>1914</v>
      </c>
      <c r="D2750" s="145" t="s">
        <v>1320</v>
      </c>
      <c r="E2750" s="1839">
        <v>40612</v>
      </c>
      <c r="F2750" s="1845">
        <v>155</v>
      </c>
      <c r="G2750" s="1845"/>
      <c r="H2750" s="146"/>
      <c r="I2750" s="7"/>
      <c r="J2750" s="7" t="s">
        <v>70</v>
      </c>
      <c r="K2750" s="63" t="s">
        <v>1915</v>
      </c>
      <c r="L2750" s="1794" t="s">
        <v>2660</v>
      </c>
    </row>
    <row r="2751" spans="2:12" hidden="1" x14ac:dyDescent="0.3">
      <c r="B2751" s="7">
        <f t="shared" si="42"/>
        <v>2747</v>
      </c>
      <c r="C2751" s="390" t="s">
        <v>1952</v>
      </c>
      <c r="D2751" s="79" t="s">
        <v>83</v>
      </c>
      <c r="E2751" s="1815">
        <v>40581</v>
      </c>
      <c r="F2751" s="1845">
        <v>42</v>
      </c>
      <c r="G2751" s="1845"/>
      <c r="H2751" s="146"/>
      <c r="I2751" s="7"/>
      <c r="J2751" s="7" t="s">
        <v>70</v>
      </c>
      <c r="K2751" s="917" t="s">
        <v>1672</v>
      </c>
      <c r="L2751" s="1794" t="s">
        <v>2660</v>
      </c>
    </row>
    <row r="2752" spans="2:12" hidden="1" x14ac:dyDescent="0.3">
      <c r="B2752" s="7">
        <f t="shared" si="42"/>
        <v>2748</v>
      </c>
      <c r="C2752" s="390" t="s">
        <v>1426</v>
      </c>
      <c r="D2752" s="79" t="s">
        <v>83</v>
      </c>
      <c r="E2752" s="1815">
        <v>40581</v>
      </c>
      <c r="F2752" s="1845">
        <v>42</v>
      </c>
      <c r="G2752" s="1845"/>
      <c r="H2752" s="146"/>
      <c r="I2752" s="7"/>
      <c r="J2752" s="7" t="s">
        <v>70</v>
      </c>
      <c r="K2752" s="917" t="s">
        <v>1672</v>
      </c>
      <c r="L2752" s="1794" t="s">
        <v>2660</v>
      </c>
    </row>
    <row r="2753" spans="2:12" hidden="1" x14ac:dyDescent="0.3">
      <c r="B2753" s="7">
        <f t="shared" si="42"/>
        <v>2749</v>
      </c>
      <c r="C2753" s="172" t="s">
        <v>78</v>
      </c>
      <c r="D2753" s="79" t="s">
        <v>83</v>
      </c>
      <c r="E2753" s="1815">
        <v>40581</v>
      </c>
      <c r="F2753" s="391">
        <v>42</v>
      </c>
      <c r="G2753" s="68"/>
      <c r="H2753" s="68"/>
      <c r="I2753" s="7"/>
      <c r="J2753" s="7" t="s">
        <v>70</v>
      </c>
      <c r="K2753" s="917" t="s">
        <v>1672</v>
      </c>
      <c r="L2753" s="1794" t="s">
        <v>2660</v>
      </c>
    </row>
    <row r="2754" spans="2:12" hidden="1" x14ac:dyDescent="0.3">
      <c r="B2754" s="7">
        <f t="shared" si="42"/>
        <v>2750</v>
      </c>
      <c r="C2754" s="116" t="s">
        <v>1917</v>
      </c>
      <c r="D2754" s="122" t="s">
        <v>641</v>
      </c>
      <c r="E2754" s="1815">
        <v>40633</v>
      </c>
      <c r="F2754" s="118">
        <v>138</v>
      </c>
      <c r="G2754" s="63"/>
      <c r="H2754" s="95"/>
      <c r="I2754" s="7"/>
      <c r="J2754" s="7" t="s">
        <v>70</v>
      </c>
      <c r="K2754" s="917" t="s">
        <v>1918</v>
      </c>
      <c r="L2754" s="1794" t="s">
        <v>2660</v>
      </c>
    </row>
    <row r="2755" spans="2:12" ht="26.4" hidden="1" x14ac:dyDescent="0.3">
      <c r="B2755" s="7">
        <f t="shared" si="42"/>
        <v>2751</v>
      </c>
      <c r="C2755" s="116" t="s">
        <v>1947</v>
      </c>
      <c r="D2755" s="79" t="s">
        <v>9</v>
      </c>
      <c r="E2755" s="1815">
        <v>38718</v>
      </c>
      <c r="F2755" s="118">
        <v>110</v>
      </c>
      <c r="G2755" s="63"/>
      <c r="H2755" s="95"/>
      <c r="I2755" s="7"/>
      <c r="J2755" s="7" t="s">
        <v>70</v>
      </c>
      <c r="K2755" s="917" t="s">
        <v>4638</v>
      </c>
      <c r="L2755" s="1794" t="s">
        <v>2660</v>
      </c>
    </row>
    <row r="2756" spans="2:12" hidden="1" x14ac:dyDescent="0.3">
      <c r="B2756" s="7">
        <f t="shared" si="42"/>
        <v>2752</v>
      </c>
      <c r="C2756" s="116" t="s">
        <v>1960</v>
      </c>
      <c r="D2756" s="79" t="s">
        <v>1567</v>
      </c>
      <c r="E2756" s="1815">
        <v>40633</v>
      </c>
      <c r="F2756" s="118">
        <v>122</v>
      </c>
      <c r="G2756" s="63"/>
      <c r="H2756" s="95"/>
      <c r="I2756" s="7"/>
      <c r="J2756" s="7" t="s">
        <v>70</v>
      </c>
      <c r="K2756" s="917" t="s">
        <v>130</v>
      </c>
      <c r="L2756" s="1794" t="s">
        <v>2660</v>
      </c>
    </row>
    <row r="2757" spans="2:12" s="1597" customFormat="1" hidden="1" x14ac:dyDescent="0.3">
      <c r="B2757" s="7">
        <f t="shared" si="42"/>
        <v>2753</v>
      </c>
      <c r="C2757" s="1672" t="s">
        <v>78</v>
      </c>
      <c r="D2757" s="1609" t="s">
        <v>65</v>
      </c>
      <c r="E2757" s="1605"/>
      <c r="F2757" s="1684"/>
      <c r="G2757" s="1606"/>
      <c r="H2757" s="1608"/>
      <c r="I2757" s="1588"/>
      <c r="J2757" s="1588" t="s">
        <v>66</v>
      </c>
      <c r="K2757" s="1805" t="s">
        <v>1935</v>
      </c>
      <c r="L2757" s="1795" t="s">
        <v>2660</v>
      </c>
    </row>
    <row r="2758" spans="2:12" s="1597" customFormat="1" hidden="1" x14ac:dyDescent="0.3">
      <c r="B2758" s="7">
        <f t="shared" si="42"/>
        <v>2754</v>
      </c>
      <c r="C2758" s="1672" t="s">
        <v>78</v>
      </c>
      <c r="D2758" s="1609" t="s">
        <v>133</v>
      </c>
      <c r="E2758" s="1610"/>
      <c r="F2758" s="1722"/>
      <c r="G2758" s="1612"/>
      <c r="H2758" s="1625"/>
      <c r="I2758" s="1588"/>
      <c r="J2758" s="1588" t="s">
        <v>70</v>
      </c>
      <c r="K2758" s="1805" t="s">
        <v>1951</v>
      </c>
      <c r="L2758" s="1795" t="s">
        <v>2660</v>
      </c>
    </row>
    <row r="2759" spans="2:12" s="1597" customFormat="1" hidden="1" x14ac:dyDescent="0.3">
      <c r="B2759" s="7">
        <f t="shared" ref="B2759:B2822" si="43">B2758+1</f>
        <v>2755</v>
      </c>
      <c r="C2759" s="1672" t="s">
        <v>78</v>
      </c>
      <c r="D2759" s="1609" t="s">
        <v>850</v>
      </c>
      <c r="E2759" s="1610"/>
      <c r="F2759" s="1722"/>
      <c r="G2759" s="1612"/>
      <c r="H2759" s="1625"/>
      <c r="I2759" s="1588"/>
      <c r="J2759" s="1588" t="s">
        <v>70</v>
      </c>
      <c r="K2759" s="1805"/>
      <c r="L2759" s="1795" t="s">
        <v>2660</v>
      </c>
    </row>
    <row r="2760" spans="2:12" s="1597" customFormat="1" hidden="1" x14ac:dyDescent="0.3">
      <c r="B2760" s="7">
        <f t="shared" si="43"/>
        <v>2756</v>
      </c>
      <c r="C2760" s="1672" t="s">
        <v>78</v>
      </c>
      <c r="D2760" s="1609" t="s">
        <v>850</v>
      </c>
      <c r="E2760" s="1610"/>
      <c r="F2760" s="1722"/>
      <c r="G2760" s="1612"/>
      <c r="H2760" s="1625"/>
      <c r="I2760" s="1588"/>
      <c r="J2760" s="1588" t="s">
        <v>70</v>
      </c>
      <c r="K2760" s="1805"/>
      <c r="L2760" s="1795" t="s">
        <v>2660</v>
      </c>
    </row>
    <row r="2761" spans="2:12" hidden="1" x14ac:dyDescent="0.3">
      <c r="B2761" s="7">
        <f t="shared" si="43"/>
        <v>2757</v>
      </c>
      <c r="C2761" s="116" t="s">
        <v>1972</v>
      </c>
      <c r="D2761" s="122" t="s">
        <v>1626</v>
      </c>
      <c r="E2761" s="1815"/>
      <c r="F2761" s="118"/>
      <c r="G2761" s="63"/>
      <c r="H2761" s="95"/>
      <c r="I2761" s="7"/>
      <c r="J2761" s="7" t="s">
        <v>66</v>
      </c>
      <c r="K2761" s="917" t="s">
        <v>1931</v>
      </c>
      <c r="L2761" s="1794" t="s">
        <v>2660</v>
      </c>
    </row>
    <row r="2762" spans="2:12" hidden="1" x14ac:dyDescent="0.3">
      <c r="B2762" s="7">
        <f t="shared" si="43"/>
        <v>2758</v>
      </c>
      <c r="C2762" s="116" t="s">
        <v>1977</v>
      </c>
      <c r="D2762" s="122" t="s">
        <v>1626</v>
      </c>
      <c r="E2762" s="1815"/>
      <c r="F2762" s="118"/>
      <c r="G2762" s="63"/>
      <c r="H2762" s="95"/>
      <c r="I2762" s="7"/>
      <c r="J2762" s="7" t="s">
        <v>66</v>
      </c>
      <c r="K2762" s="917" t="s">
        <v>1921</v>
      </c>
      <c r="L2762" s="1794" t="s">
        <v>2660</v>
      </c>
    </row>
    <row r="2763" spans="2:12" hidden="1" x14ac:dyDescent="0.3">
      <c r="B2763" s="7">
        <f t="shared" si="43"/>
        <v>2759</v>
      </c>
      <c r="C2763" s="116" t="s">
        <v>2658</v>
      </c>
      <c r="D2763" s="122" t="s">
        <v>498</v>
      </c>
      <c r="E2763" s="1815"/>
      <c r="F2763" s="118"/>
      <c r="G2763" s="63"/>
      <c r="H2763" s="95"/>
      <c r="I2763" s="7"/>
      <c r="J2763" s="7" t="s">
        <v>70</v>
      </c>
      <c r="K2763" s="917" t="s">
        <v>1968</v>
      </c>
      <c r="L2763" s="1794" t="s">
        <v>2660</v>
      </c>
    </row>
    <row r="2764" spans="2:12" s="1597" customFormat="1" ht="26.4" hidden="1" x14ac:dyDescent="0.3">
      <c r="B2764" s="7">
        <f t="shared" si="43"/>
        <v>2760</v>
      </c>
      <c r="C2764" s="1672" t="s">
        <v>78</v>
      </c>
      <c r="D2764" s="1609" t="s">
        <v>4765</v>
      </c>
      <c r="E2764" s="1610"/>
      <c r="F2764" s="1722"/>
      <c r="G2764" s="1612"/>
      <c r="H2764" s="1625"/>
      <c r="I2764" s="1588"/>
      <c r="J2764" s="1588"/>
      <c r="K2764" s="1805" t="s">
        <v>4766</v>
      </c>
      <c r="L2764" s="1795" t="s">
        <v>2660</v>
      </c>
    </row>
    <row r="2765" spans="2:12" ht="26.4" hidden="1" x14ac:dyDescent="0.3">
      <c r="B2765" s="7">
        <f t="shared" si="43"/>
        <v>2761</v>
      </c>
      <c r="C2765" s="116" t="s">
        <v>1363</v>
      </c>
      <c r="D2765" s="122" t="s">
        <v>4770</v>
      </c>
      <c r="E2765" s="1815"/>
      <c r="F2765" s="118"/>
      <c r="G2765" s="63"/>
      <c r="H2765" s="95"/>
      <c r="I2765" s="7"/>
      <c r="J2765" s="7"/>
      <c r="K2765" s="917"/>
      <c r="L2765" s="1794" t="s">
        <v>2660</v>
      </c>
    </row>
    <row r="2766" spans="2:12" hidden="1" x14ac:dyDescent="0.3">
      <c r="B2766" s="7">
        <f t="shared" si="43"/>
        <v>2762</v>
      </c>
      <c r="C2766" s="116" t="s">
        <v>4769</v>
      </c>
      <c r="D2766" s="122" t="s">
        <v>1076</v>
      </c>
      <c r="E2766" s="1815"/>
      <c r="F2766" s="118"/>
      <c r="G2766" s="63"/>
      <c r="H2766" s="95"/>
      <c r="I2766" s="7"/>
      <c r="J2766" s="7" t="s">
        <v>540</v>
      </c>
      <c r="K2766" s="917" t="s">
        <v>119</v>
      </c>
      <c r="L2766" s="1794" t="s">
        <v>2660</v>
      </c>
    </row>
    <row r="2767" spans="2:12" hidden="1" x14ac:dyDescent="0.3">
      <c r="B2767" s="7">
        <f t="shared" si="43"/>
        <v>2763</v>
      </c>
      <c r="C2767" s="116" t="s">
        <v>4775</v>
      </c>
      <c r="D2767" s="122" t="s">
        <v>4409</v>
      </c>
      <c r="E2767" s="1815">
        <v>44012</v>
      </c>
      <c r="F2767" s="670">
        <v>55</v>
      </c>
      <c r="G2767" s="63" t="s">
        <v>4515</v>
      </c>
      <c r="H2767" s="95">
        <v>241258</v>
      </c>
      <c r="I2767" s="7"/>
      <c r="J2767" s="7" t="s">
        <v>70</v>
      </c>
      <c r="K2767" s="917" t="s">
        <v>4776</v>
      </c>
      <c r="L2767" s="1794" t="s">
        <v>2660</v>
      </c>
    </row>
    <row r="2768" spans="2:12" hidden="1" x14ac:dyDescent="0.3">
      <c r="B2768" s="7">
        <f t="shared" si="43"/>
        <v>2764</v>
      </c>
      <c r="C2768" s="116" t="s">
        <v>4780</v>
      </c>
      <c r="D2768" s="122" t="s">
        <v>4409</v>
      </c>
      <c r="E2768" s="1815">
        <v>44012</v>
      </c>
      <c r="F2768" s="670">
        <v>55</v>
      </c>
      <c r="G2768" s="63" t="s">
        <v>4515</v>
      </c>
      <c r="H2768" s="95">
        <v>241258</v>
      </c>
      <c r="I2768" s="7"/>
      <c r="J2768" s="7" t="s">
        <v>70</v>
      </c>
      <c r="K2768" s="917" t="s">
        <v>4781</v>
      </c>
      <c r="L2768" s="1794" t="s">
        <v>2660</v>
      </c>
    </row>
    <row r="2769" spans="2:12" hidden="1" x14ac:dyDescent="0.3">
      <c r="B2769" s="7">
        <f t="shared" si="43"/>
        <v>2765</v>
      </c>
      <c r="C2769" s="116" t="s">
        <v>5841</v>
      </c>
      <c r="D2769" s="122" t="s">
        <v>5470</v>
      </c>
      <c r="E2769" s="1815">
        <v>44740</v>
      </c>
      <c r="F2769" s="670">
        <v>203.31</v>
      </c>
      <c r="G2769" s="63" t="s">
        <v>5471</v>
      </c>
      <c r="H2769" s="95" t="s">
        <v>5472</v>
      </c>
      <c r="I2769" s="7"/>
      <c r="J2769" s="7" t="s">
        <v>70</v>
      </c>
      <c r="K2769" s="917" t="s">
        <v>5473</v>
      </c>
      <c r="L2769" s="1794" t="s">
        <v>2660</v>
      </c>
    </row>
    <row r="2770" spans="2:12" hidden="1" x14ac:dyDescent="0.3">
      <c r="B2770" s="7">
        <f t="shared" si="43"/>
        <v>2766</v>
      </c>
      <c r="C2770" s="116" t="s">
        <v>5841</v>
      </c>
      <c r="D2770" s="122" t="s">
        <v>5470</v>
      </c>
      <c r="E2770" s="1815">
        <v>44740</v>
      </c>
      <c r="F2770" s="670">
        <v>203.31</v>
      </c>
      <c r="G2770" s="63" t="s">
        <v>5471</v>
      </c>
      <c r="H2770" s="95" t="s">
        <v>5472</v>
      </c>
      <c r="I2770" s="7"/>
      <c r="J2770" s="7" t="s">
        <v>70</v>
      </c>
      <c r="K2770" s="917" t="s">
        <v>5473</v>
      </c>
      <c r="L2770" s="1794" t="s">
        <v>2660</v>
      </c>
    </row>
    <row r="2771" spans="2:12" hidden="1" x14ac:dyDescent="0.3">
      <c r="B2771" s="7">
        <f t="shared" si="43"/>
        <v>2767</v>
      </c>
      <c r="C2771" s="116" t="s">
        <v>5842</v>
      </c>
      <c r="D2771" s="122" t="s">
        <v>5470</v>
      </c>
      <c r="E2771" s="1815">
        <v>44740</v>
      </c>
      <c r="F2771" s="670">
        <v>203.31</v>
      </c>
      <c r="G2771" s="63" t="s">
        <v>5471</v>
      </c>
      <c r="H2771" s="95" t="s">
        <v>5472</v>
      </c>
      <c r="I2771" s="7"/>
      <c r="J2771" s="7" t="s">
        <v>70</v>
      </c>
      <c r="K2771" s="917" t="s">
        <v>5473</v>
      </c>
      <c r="L2771" s="1794" t="s">
        <v>2660</v>
      </c>
    </row>
    <row r="2772" spans="2:12" hidden="1" x14ac:dyDescent="0.3">
      <c r="B2772" s="7">
        <f t="shared" si="43"/>
        <v>2768</v>
      </c>
      <c r="C2772" s="116" t="s">
        <v>5843</v>
      </c>
      <c r="D2772" s="122" t="s">
        <v>5470</v>
      </c>
      <c r="E2772" s="1815">
        <v>44740</v>
      </c>
      <c r="F2772" s="670">
        <v>203.31</v>
      </c>
      <c r="G2772" s="63" t="s">
        <v>5471</v>
      </c>
      <c r="H2772" s="95" t="s">
        <v>5472</v>
      </c>
      <c r="I2772" s="7"/>
      <c r="J2772" s="7" t="s">
        <v>70</v>
      </c>
      <c r="K2772" s="917" t="s">
        <v>5473</v>
      </c>
      <c r="L2772" s="1794" t="s">
        <v>2660</v>
      </c>
    </row>
    <row r="2773" spans="2:12" hidden="1" x14ac:dyDescent="0.3">
      <c r="B2773" s="7">
        <f t="shared" si="43"/>
        <v>2769</v>
      </c>
      <c r="C2773" s="116" t="s">
        <v>5844</v>
      </c>
      <c r="D2773" s="122" t="s">
        <v>5470</v>
      </c>
      <c r="E2773" s="1815">
        <v>44740</v>
      </c>
      <c r="F2773" s="670">
        <v>203.31</v>
      </c>
      <c r="G2773" s="63" t="s">
        <v>5471</v>
      </c>
      <c r="H2773" s="95" t="s">
        <v>5472</v>
      </c>
      <c r="I2773" s="7"/>
      <c r="J2773" s="7" t="s">
        <v>70</v>
      </c>
      <c r="K2773" s="917" t="s">
        <v>5473</v>
      </c>
      <c r="L2773" s="1794" t="s">
        <v>2660</v>
      </c>
    </row>
    <row r="2774" spans="2:12" hidden="1" x14ac:dyDescent="0.3">
      <c r="B2774" s="7">
        <f t="shared" si="43"/>
        <v>2770</v>
      </c>
      <c r="C2774" s="116" t="s">
        <v>5845</v>
      </c>
      <c r="D2774" s="122" t="s">
        <v>5470</v>
      </c>
      <c r="E2774" s="1815">
        <v>44740</v>
      </c>
      <c r="F2774" s="670">
        <v>203.31</v>
      </c>
      <c r="G2774" s="63" t="s">
        <v>5471</v>
      </c>
      <c r="H2774" s="95" t="s">
        <v>5472</v>
      </c>
      <c r="I2774" s="7"/>
      <c r="J2774" s="7" t="s">
        <v>70</v>
      </c>
      <c r="K2774" s="917" t="s">
        <v>5473</v>
      </c>
      <c r="L2774" s="1794" t="s">
        <v>2660</v>
      </c>
    </row>
    <row r="2775" spans="2:12" hidden="1" x14ac:dyDescent="0.3">
      <c r="B2775" s="7">
        <f t="shared" si="43"/>
        <v>2771</v>
      </c>
      <c r="C2775" s="116" t="s">
        <v>5846</v>
      </c>
      <c r="D2775" s="122" t="s">
        <v>5470</v>
      </c>
      <c r="E2775" s="1815">
        <v>44740</v>
      </c>
      <c r="F2775" s="670">
        <v>203.31</v>
      </c>
      <c r="G2775" s="63" t="s">
        <v>5471</v>
      </c>
      <c r="H2775" s="95" t="s">
        <v>5472</v>
      </c>
      <c r="I2775" s="7"/>
      <c r="J2775" s="7" t="s">
        <v>70</v>
      </c>
      <c r="K2775" s="917" t="s">
        <v>5473</v>
      </c>
      <c r="L2775" s="1794" t="s">
        <v>2660</v>
      </c>
    </row>
    <row r="2776" spans="2:12" hidden="1" x14ac:dyDescent="0.3">
      <c r="B2776" s="7">
        <f t="shared" si="43"/>
        <v>2772</v>
      </c>
      <c r="C2776" s="116" t="s">
        <v>5847</v>
      </c>
      <c r="D2776" s="122" t="s">
        <v>5470</v>
      </c>
      <c r="E2776" s="1815">
        <v>44740</v>
      </c>
      <c r="F2776" s="670">
        <v>203.31</v>
      </c>
      <c r="G2776" s="63" t="s">
        <v>5471</v>
      </c>
      <c r="H2776" s="95" t="s">
        <v>5472</v>
      </c>
      <c r="I2776" s="7"/>
      <c r="J2776" s="7" t="s">
        <v>70</v>
      </c>
      <c r="K2776" s="917" t="s">
        <v>5473</v>
      </c>
      <c r="L2776" s="1794" t="s">
        <v>2660</v>
      </c>
    </row>
    <row r="2777" spans="2:12" hidden="1" x14ac:dyDescent="0.3">
      <c r="B2777" s="7">
        <f t="shared" si="43"/>
        <v>2773</v>
      </c>
      <c r="C2777" s="116" t="s">
        <v>5848</v>
      </c>
      <c r="D2777" s="122" t="s">
        <v>5470</v>
      </c>
      <c r="E2777" s="1815">
        <v>44740</v>
      </c>
      <c r="F2777" s="670">
        <v>203.31</v>
      </c>
      <c r="G2777" s="63" t="s">
        <v>5471</v>
      </c>
      <c r="H2777" s="95" t="s">
        <v>5472</v>
      </c>
      <c r="I2777" s="7"/>
      <c r="J2777" s="7" t="s">
        <v>70</v>
      </c>
      <c r="K2777" s="917" t="s">
        <v>5473</v>
      </c>
      <c r="L2777" s="1794" t="s">
        <v>2660</v>
      </c>
    </row>
    <row r="2778" spans="2:12" hidden="1" x14ac:dyDescent="0.3">
      <c r="B2778" s="7">
        <f t="shared" si="43"/>
        <v>2774</v>
      </c>
      <c r="C2778" s="116" t="s">
        <v>5849</v>
      </c>
      <c r="D2778" s="122" t="s">
        <v>5470</v>
      </c>
      <c r="E2778" s="1815">
        <v>44740</v>
      </c>
      <c r="F2778" s="670">
        <v>203.31</v>
      </c>
      <c r="G2778" s="63" t="s">
        <v>5471</v>
      </c>
      <c r="H2778" s="95" t="s">
        <v>5472</v>
      </c>
      <c r="I2778" s="7"/>
      <c r="J2778" s="7" t="s">
        <v>70</v>
      </c>
      <c r="K2778" s="917" t="s">
        <v>5473</v>
      </c>
      <c r="L2778" s="1794" t="s">
        <v>2660</v>
      </c>
    </row>
    <row r="2779" spans="2:12" hidden="1" x14ac:dyDescent="0.3">
      <c r="B2779" s="7">
        <f t="shared" si="43"/>
        <v>2775</v>
      </c>
      <c r="C2779" s="116"/>
      <c r="D2779" s="122"/>
      <c r="E2779" s="1815"/>
      <c r="F2779" s="670"/>
      <c r="G2779" s="63"/>
      <c r="H2779" s="95"/>
      <c r="I2779" s="7"/>
      <c r="J2779" s="7"/>
      <c r="K2779" s="917"/>
      <c r="L2779" s="1794" t="s">
        <v>2660</v>
      </c>
    </row>
    <row r="2780" spans="2:12" hidden="1" x14ac:dyDescent="0.3">
      <c r="B2780" s="7">
        <f t="shared" si="43"/>
        <v>2776</v>
      </c>
      <c r="C2780" s="116" t="s">
        <v>1963</v>
      </c>
      <c r="D2780" s="122" t="s">
        <v>1278</v>
      </c>
      <c r="E2780" s="1815">
        <v>42552</v>
      </c>
      <c r="F2780" s="118">
        <v>46</v>
      </c>
      <c r="G2780" s="63"/>
      <c r="H2780" s="95"/>
      <c r="I2780" s="7"/>
      <c r="J2780" s="7" t="s">
        <v>70</v>
      </c>
      <c r="K2780" s="917" t="s">
        <v>1581</v>
      </c>
      <c r="L2780" s="1794" t="s">
        <v>2660</v>
      </c>
    </row>
    <row r="2781" spans="2:12" hidden="1" x14ac:dyDescent="0.3">
      <c r="B2781" s="7">
        <f t="shared" si="43"/>
        <v>2777</v>
      </c>
      <c r="C2781" s="116" t="s">
        <v>1964</v>
      </c>
      <c r="D2781" s="122" t="s">
        <v>1278</v>
      </c>
      <c r="E2781" s="1815">
        <v>42552</v>
      </c>
      <c r="F2781" s="118">
        <v>46</v>
      </c>
      <c r="G2781" s="63"/>
      <c r="H2781" s="95"/>
      <c r="I2781" s="7"/>
      <c r="J2781" s="7" t="s">
        <v>70</v>
      </c>
      <c r="K2781" s="917" t="s">
        <v>1951</v>
      </c>
      <c r="L2781" s="1794" t="s">
        <v>2660</v>
      </c>
    </row>
    <row r="2782" spans="2:12" hidden="1" x14ac:dyDescent="0.3">
      <c r="B2782" s="7">
        <f t="shared" si="43"/>
        <v>2778</v>
      </c>
      <c r="C2782" s="7" t="s">
        <v>1940</v>
      </c>
      <c r="D2782" s="123" t="s">
        <v>79</v>
      </c>
      <c r="E2782" s="108">
        <v>42422</v>
      </c>
      <c r="F2782" s="1985">
        <v>780</v>
      </c>
      <c r="G2782" s="7" t="s">
        <v>889</v>
      </c>
      <c r="H2782" s="7" t="s">
        <v>5835</v>
      </c>
      <c r="I2782" s="7" t="s">
        <v>1941</v>
      </c>
      <c r="J2782" s="7" t="s">
        <v>70</v>
      </c>
      <c r="K2782" s="7" t="s">
        <v>1602</v>
      </c>
      <c r="L2782" s="1794" t="s">
        <v>2660</v>
      </c>
    </row>
    <row r="2783" spans="2:12" hidden="1" x14ac:dyDescent="0.3">
      <c r="B2783" s="7">
        <f t="shared" si="43"/>
        <v>2779</v>
      </c>
      <c r="C2783" s="7" t="s">
        <v>1940</v>
      </c>
      <c r="D2783" s="123" t="s">
        <v>82</v>
      </c>
      <c r="E2783" s="108">
        <v>42422</v>
      </c>
      <c r="F2783" s="1986"/>
      <c r="G2783" s="7"/>
      <c r="H2783" s="7"/>
      <c r="I2783" s="7" t="s">
        <v>1939</v>
      </c>
      <c r="J2783" s="7" t="s">
        <v>70</v>
      </c>
      <c r="K2783" s="7"/>
      <c r="L2783" s="1794" t="s">
        <v>2660</v>
      </c>
    </row>
    <row r="2784" spans="2:12" hidden="1" x14ac:dyDescent="0.3">
      <c r="B2784" s="7">
        <f t="shared" si="43"/>
        <v>2780</v>
      </c>
      <c r="C2784" s="1407" t="s">
        <v>1930</v>
      </c>
      <c r="D2784" s="1408" t="s">
        <v>9</v>
      </c>
      <c r="E2784" s="1409">
        <v>40857</v>
      </c>
      <c r="F2784" s="1774">
        <v>132.25</v>
      </c>
      <c r="G2784" s="1410"/>
      <c r="H2784" s="1775"/>
      <c r="I2784" s="1344"/>
      <c r="J2784" s="1332" t="s">
        <v>70</v>
      </c>
      <c r="K2784" s="1345" t="s">
        <v>1931</v>
      </c>
      <c r="L2784" s="1794" t="s">
        <v>2660</v>
      </c>
    </row>
    <row r="2785" spans="2:13" hidden="1" x14ac:dyDescent="0.3">
      <c r="B2785" s="7">
        <f t="shared" si="43"/>
        <v>2781</v>
      </c>
      <c r="C2785" s="1407" t="s">
        <v>1929</v>
      </c>
      <c r="D2785" s="1408" t="s">
        <v>9</v>
      </c>
      <c r="E2785" s="1409">
        <v>40857</v>
      </c>
      <c r="F2785" s="1774">
        <v>132.25</v>
      </c>
      <c r="G2785" s="1410"/>
      <c r="H2785" s="1775"/>
      <c r="I2785" s="1344"/>
      <c r="J2785" s="1332" t="s">
        <v>70</v>
      </c>
      <c r="K2785" s="1345" t="s">
        <v>1293</v>
      </c>
      <c r="L2785" s="1794" t="s">
        <v>2660</v>
      </c>
    </row>
    <row r="2786" spans="2:13" hidden="1" x14ac:dyDescent="0.3">
      <c r="B2786" s="7">
        <f t="shared" si="43"/>
        <v>2782</v>
      </c>
      <c r="C2786" s="1407" t="s">
        <v>1955</v>
      </c>
      <c r="D2786" s="1776" t="s">
        <v>486</v>
      </c>
      <c r="E2786" s="1409">
        <v>40857</v>
      </c>
      <c r="F2786" s="1774">
        <v>138</v>
      </c>
      <c r="G2786" s="1410"/>
      <c r="H2786" s="1775"/>
      <c r="I2786" s="1344"/>
      <c r="J2786" s="1332" t="s">
        <v>70</v>
      </c>
      <c r="K2786" s="1345" t="s">
        <v>1915</v>
      </c>
      <c r="L2786" s="1794" t="s">
        <v>2660</v>
      </c>
    </row>
    <row r="2787" spans="2:13" hidden="1" x14ac:dyDescent="0.3">
      <c r="B2787" s="7">
        <f t="shared" si="43"/>
        <v>2783</v>
      </c>
      <c r="C2787" s="116" t="s">
        <v>4771</v>
      </c>
      <c r="D2787" s="122" t="s">
        <v>233</v>
      </c>
      <c r="E2787" s="1815">
        <v>43462</v>
      </c>
      <c r="F2787" s="1992">
        <v>1082.8699999999999</v>
      </c>
      <c r="G2787" s="63" t="s">
        <v>901</v>
      </c>
      <c r="H2787" s="7"/>
      <c r="I2787" s="7"/>
      <c r="J2787" s="7" t="s">
        <v>70</v>
      </c>
      <c r="K2787" s="917"/>
      <c r="L2787" s="1794" t="s">
        <v>2660</v>
      </c>
    </row>
    <row r="2788" spans="2:13" hidden="1" x14ac:dyDescent="0.3">
      <c r="B2788" s="7">
        <f t="shared" si="43"/>
        <v>2784</v>
      </c>
      <c r="C2788" s="116" t="s">
        <v>4771</v>
      </c>
      <c r="D2788" s="122" t="s">
        <v>82</v>
      </c>
      <c r="E2788" s="1815">
        <v>43462</v>
      </c>
      <c r="F2788" s="1993"/>
      <c r="G2788" s="63" t="s">
        <v>4344</v>
      </c>
      <c r="H2788" s="7"/>
      <c r="I2788" s="7"/>
      <c r="J2788" s="7" t="s">
        <v>70</v>
      </c>
      <c r="K2788" s="917"/>
      <c r="L2788" s="1794" t="s">
        <v>2660</v>
      </c>
    </row>
    <row r="2789" spans="2:13" hidden="1" x14ac:dyDescent="0.3">
      <c r="B2789" s="7">
        <f t="shared" si="43"/>
        <v>2785</v>
      </c>
      <c r="C2789" s="116" t="s">
        <v>4772</v>
      </c>
      <c r="D2789" s="122" t="s">
        <v>233</v>
      </c>
      <c r="E2789" s="1815">
        <v>43462</v>
      </c>
      <c r="F2789" s="1992">
        <v>1082.8699999999999</v>
      </c>
      <c r="G2789" s="63" t="s">
        <v>901</v>
      </c>
      <c r="H2789" s="7"/>
      <c r="I2789" s="7"/>
      <c r="J2789" s="7" t="s">
        <v>70</v>
      </c>
      <c r="K2789" s="1799"/>
      <c r="L2789" s="1794" t="s">
        <v>2660</v>
      </c>
    </row>
    <row r="2790" spans="2:13" hidden="1" x14ac:dyDescent="0.3">
      <c r="B2790" s="7">
        <f t="shared" si="43"/>
        <v>2786</v>
      </c>
      <c r="C2790" s="116" t="s">
        <v>4772</v>
      </c>
      <c r="D2790" s="122" t="s">
        <v>82</v>
      </c>
      <c r="E2790" s="1815">
        <v>43462</v>
      </c>
      <c r="F2790" s="1993"/>
      <c r="G2790" s="63" t="s">
        <v>4344</v>
      </c>
      <c r="H2790" s="7"/>
      <c r="I2790" s="7"/>
      <c r="J2790" s="7" t="s">
        <v>70</v>
      </c>
      <c r="K2790" s="1799"/>
      <c r="L2790" s="1794" t="s">
        <v>2660</v>
      </c>
    </row>
    <row r="2791" spans="2:13" hidden="1" x14ac:dyDescent="0.3">
      <c r="B2791" s="1014">
        <f t="shared" si="43"/>
        <v>2787</v>
      </c>
      <c r="C2791" s="1014" t="s">
        <v>4767</v>
      </c>
      <c r="D2791" s="1784" t="s">
        <v>82</v>
      </c>
      <c r="E2791" s="1014"/>
      <c r="F2791" s="1014"/>
      <c r="G2791" s="1014"/>
      <c r="H2791" s="1014" t="s">
        <v>1309</v>
      </c>
      <c r="I2791" s="1014"/>
      <c r="J2791" s="1014" t="s">
        <v>70</v>
      </c>
      <c r="K2791" s="1014" t="s">
        <v>4768</v>
      </c>
      <c r="L2791" s="1794" t="s">
        <v>2660</v>
      </c>
    </row>
    <row r="2792" spans="2:13" ht="28.5" hidden="1" customHeight="1" x14ac:dyDescent="0.3">
      <c r="B2792" s="7">
        <f t="shared" si="43"/>
        <v>2788</v>
      </c>
      <c r="C2792" s="366" t="s">
        <v>5880</v>
      </c>
      <c r="D2792" s="122" t="s">
        <v>79</v>
      </c>
      <c r="E2792" s="1843">
        <v>40136</v>
      </c>
      <c r="F2792" s="2004">
        <v>790</v>
      </c>
      <c r="G2792" s="917" t="s">
        <v>1537</v>
      </c>
      <c r="H2792" s="223" t="s">
        <v>5884</v>
      </c>
      <c r="I2792" s="1799" t="s">
        <v>5885</v>
      </c>
      <c r="J2792" s="1799" t="s">
        <v>70</v>
      </c>
      <c r="K2792" s="366" t="s">
        <v>5883</v>
      </c>
      <c r="L2792" s="1879" t="s">
        <v>5699</v>
      </c>
    </row>
    <row r="2793" spans="2:13" ht="28.5" hidden="1" customHeight="1" x14ac:dyDescent="0.3">
      <c r="B2793" s="7">
        <f t="shared" si="43"/>
        <v>2789</v>
      </c>
      <c r="C2793" s="366" t="s">
        <v>5880</v>
      </c>
      <c r="D2793" s="122" t="s">
        <v>82</v>
      </c>
      <c r="E2793" s="1843">
        <v>40136</v>
      </c>
      <c r="F2793" s="2004"/>
      <c r="G2793" s="917" t="s">
        <v>2369</v>
      </c>
      <c r="H2793" s="223"/>
      <c r="I2793" s="1799"/>
      <c r="J2793" s="1799" t="s">
        <v>70</v>
      </c>
      <c r="K2793" s="366" t="s">
        <v>5882</v>
      </c>
      <c r="L2793" s="1878" t="s">
        <v>5699</v>
      </c>
    </row>
    <row r="2794" spans="2:13" ht="28.8" hidden="1" x14ac:dyDescent="0.3">
      <c r="B2794" s="1859">
        <f t="shared" si="43"/>
        <v>2790</v>
      </c>
      <c r="C2794" s="1860" t="s">
        <v>168</v>
      </c>
      <c r="D2794" s="1861" t="s">
        <v>79</v>
      </c>
      <c r="E2794" s="1862"/>
      <c r="F2794" s="1863"/>
      <c r="G2794" s="1864" t="s">
        <v>170</v>
      </c>
      <c r="H2794" s="1865"/>
      <c r="I2794" s="1866" t="s">
        <v>1920</v>
      </c>
      <c r="J2794" s="1859" t="s">
        <v>70</v>
      </c>
      <c r="K2794" s="1867" t="s">
        <v>1922</v>
      </c>
      <c r="L2794" s="1893" t="s">
        <v>2660</v>
      </c>
      <c r="M2794" s="1890" t="s">
        <v>6013</v>
      </c>
    </row>
    <row r="2795" spans="2:13" hidden="1" x14ac:dyDescent="0.3">
      <c r="B2795" s="7">
        <f t="shared" si="43"/>
        <v>2791</v>
      </c>
      <c r="C2795" s="113" t="s">
        <v>1946</v>
      </c>
      <c r="D2795" s="170" t="s">
        <v>38</v>
      </c>
      <c r="E2795" s="1803">
        <v>42906</v>
      </c>
      <c r="F2795" s="1822">
        <v>318</v>
      </c>
      <c r="G2795" s="50" t="s">
        <v>1139</v>
      </c>
      <c r="H2795" s="60" t="s">
        <v>1718</v>
      </c>
      <c r="I2795" s="60"/>
      <c r="J2795" s="7" t="s">
        <v>70</v>
      </c>
      <c r="K2795" s="1799"/>
      <c r="L2795" s="1794" t="s">
        <v>2660</v>
      </c>
    </row>
    <row r="2796" spans="2:13" ht="28.8" hidden="1" x14ac:dyDescent="0.3">
      <c r="B2796" s="1332">
        <f t="shared" si="43"/>
        <v>2792</v>
      </c>
      <c r="C2796" s="1775" t="s">
        <v>1936</v>
      </c>
      <c r="D2796" s="1334" t="s">
        <v>79</v>
      </c>
      <c r="E2796" s="1335"/>
      <c r="F2796" s="1855"/>
      <c r="G2796" s="1856" t="s">
        <v>1948</v>
      </c>
      <c r="H2796" s="1854"/>
      <c r="I2796" s="1854">
        <v>11001942285</v>
      </c>
      <c r="J2796" s="1332" t="s">
        <v>70</v>
      </c>
      <c r="K2796" s="1345" t="s">
        <v>4764</v>
      </c>
      <c r="L2796" s="1893" t="s">
        <v>2660</v>
      </c>
      <c r="M2796" s="1890" t="s">
        <v>6014</v>
      </c>
    </row>
    <row r="2797" spans="2:13" hidden="1" x14ac:dyDescent="0.3">
      <c r="B2797" s="7">
        <f t="shared" si="43"/>
        <v>2793</v>
      </c>
      <c r="C2797" s="113" t="s">
        <v>1949</v>
      </c>
      <c r="D2797" s="38" t="s">
        <v>82</v>
      </c>
      <c r="E2797" s="1803"/>
      <c r="F2797" s="1822"/>
      <c r="G2797" s="50"/>
      <c r="H2797" s="60"/>
      <c r="I2797" s="60"/>
      <c r="J2797" s="7" t="s">
        <v>70</v>
      </c>
      <c r="K2797" s="1799" t="s">
        <v>1581</v>
      </c>
      <c r="L2797" s="1794" t="s">
        <v>2660</v>
      </c>
    </row>
    <row r="2798" spans="2:13" hidden="1" x14ac:dyDescent="0.3">
      <c r="B2798" s="7">
        <f t="shared" si="43"/>
        <v>2794</v>
      </c>
      <c r="C2798" s="113" t="s">
        <v>1953</v>
      </c>
      <c r="D2798" s="38" t="s">
        <v>55</v>
      </c>
      <c r="E2798" s="1803"/>
      <c r="F2798" s="1822"/>
      <c r="G2798" s="50" t="s">
        <v>1238</v>
      </c>
      <c r="H2798" s="60"/>
      <c r="I2798" s="60"/>
      <c r="J2798" s="7" t="s">
        <v>70</v>
      </c>
      <c r="K2798" s="1799" t="s">
        <v>1950</v>
      </c>
      <c r="L2798" s="1794" t="s">
        <v>2660</v>
      </c>
    </row>
    <row r="2799" spans="2:13" hidden="1" x14ac:dyDescent="0.3">
      <c r="B2799" s="7">
        <f t="shared" si="43"/>
        <v>2795</v>
      </c>
      <c r="C2799" s="113" t="s">
        <v>1954</v>
      </c>
      <c r="D2799" s="38" t="s">
        <v>55</v>
      </c>
      <c r="E2799" s="1803"/>
      <c r="F2799" s="1822"/>
      <c r="G2799" s="50" t="s">
        <v>1144</v>
      </c>
      <c r="H2799" s="60" t="s">
        <v>1145</v>
      </c>
      <c r="I2799" s="60"/>
      <c r="J2799" s="7" t="s">
        <v>70</v>
      </c>
      <c r="K2799" s="1799" t="s">
        <v>1951</v>
      </c>
      <c r="L2799" s="1794" t="s">
        <v>2660</v>
      </c>
    </row>
    <row r="2800" spans="2:13" ht="26.4" hidden="1" x14ac:dyDescent="0.3">
      <c r="B2800" s="1014">
        <f t="shared" si="43"/>
        <v>2796</v>
      </c>
      <c r="C2800" s="1785" t="s">
        <v>1961</v>
      </c>
      <c r="D2800" s="1786" t="s">
        <v>55</v>
      </c>
      <c r="E2800" s="1787"/>
      <c r="F2800" s="1825"/>
      <c r="G2800" s="1821" t="s">
        <v>1733</v>
      </c>
      <c r="H2800" s="1788"/>
      <c r="I2800" s="1788"/>
      <c r="J2800" s="1014" t="s">
        <v>70</v>
      </c>
      <c r="K2800" s="1800" t="s">
        <v>1962</v>
      </c>
      <c r="L2800" s="1794" t="s">
        <v>2660</v>
      </c>
    </row>
    <row r="2801" spans="2:13" s="1597" customFormat="1" ht="28.5" hidden="1" customHeight="1" x14ac:dyDescent="0.3">
      <c r="B2801" s="7">
        <f t="shared" si="43"/>
        <v>2797</v>
      </c>
      <c r="C2801" s="1595" t="s">
        <v>5881</v>
      </c>
      <c r="D2801" s="1618" t="s">
        <v>55</v>
      </c>
      <c r="E2801" s="1599"/>
      <c r="F2801" s="1658"/>
      <c r="G2801" s="1601" t="s">
        <v>1238</v>
      </c>
      <c r="H2801" s="1616"/>
      <c r="I2801" s="1616"/>
      <c r="J2801" s="1802" t="s">
        <v>70</v>
      </c>
      <c r="K2801" s="1802" t="s">
        <v>5879</v>
      </c>
      <c r="L2801" s="1880" t="s">
        <v>5699</v>
      </c>
    </row>
    <row r="2802" spans="2:13" s="1597" customFormat="1" hidden="1" x14ac:dyDescent="0.3">
      <c r="B2802" s="261">
        <f t="shared" si="43"/>
        <v>2798</v>
      </c>
      <c r="C2802" s="1789" t="s">
        <v>78</v>
      </c>
      <c r="D2802" s="1790" t="s">
        <v>55</v>
      </c>
      <c r="E2802" s="1791"/>
      <c r="F2802" s="1817"/>
      <c r="G2802" s="1792" t="s">
        <v>1659</v>
      </c>
      <c r="H2802" s="1793"/>
      <c r="I2802" s="1793"/>
      <c r="J2802" s="1772" t="s">
        <v>70</v>
      </c>
      <c r="K2802" s="1824" t="s">
        <v>1925</v>
      </c>
      <c r="L2802" s="1795" t="s">
        <v>2660</v>
      </c>
    </row>
    <row r="2803" spans="2:13" s="1597" customFormat="1" hidden="1" x14ac:dyDescent="0.3">
      <c r="B2803" s="7">
        <f t="shared" si="43"/>
        <v>2799</v>
      </c>
      <c r="C2803" s="1595" t="s">
        <v>78</v>
      </c>
      <c r="D2803" s="1604" t="s">
        <v>55</v>
      </c>
      <c r="E2803" s="1605"/>
      <c r="F2803" s="1658"/>
      <c r="G2803" s="1601" t="s">
        <v>1144</v>
      </c>
      <c r="H2803" s="1615"/>
      <c r="I2803" s="1615"/>
      <c r="J2803" s="1588" t="s">
        <v>70</v>
      </c>
      <c r="K2803" s="1802" t="s">
        <v>1931</v>
      </c>
      <c r="L2803" s="1795" t="s">
        <v>2660</v>
      </c>
    </row>
    <row r="2804" spans="2:13" ht="28.8" hidden="1" x14ac:dyDescent="0.3">
      <c r="B2804" s="1332">
        <f t="shared" si="43"/>
        <v>2800</v>
      </c>
      <c r="C2804" s="1775" t="s">
        <v>2994</v>
      </c>
      <c r="D2804" s="1334" t="s">
        <v>121</v>
      </c>
      <c r="E2804" s="1335">
        <v>43768</v>
      </c>
      <c r="F2804" s="1855">
        <v>650</v>
      </c>
      <c r="G2804" s="1856" t="s">
        <v>1306</v>
      </c>
      <c r="H2804" s="1854" t="s">
        <v>2990</v>
      </c>
      <c r="I2804" s="1854"/>
      <c r="J2804" s="1332"/>
      <c r="K2804" s="1345"/>
      <c r="L2804" s="1893" t="s">
        <v>2660</v>
      </c>
      <c r="M2804" s="1890" t="s">
        <v>6013</v>
      </c>
    </row>
    <row r="2805" spans="2:13" ht="24" hidden="1" x14ac:dyDescent="0.3">
      <c r="B2805" s="7">
        <f t="shared" si="43"/>
        <v>2801</v>
      </c>
      <c r="C2805" s="113" t="s">
        <v>2995</v>
      </c>
      <c r="D2805" s="170" t="s">
        <v>55</v>
      </c>
      <c r="E2805" s="192">
        <v>43768</v>
      </c>
      <c r="F2805" s="1822">
        <v>72.8</v>
      </c>
      <c r="G2805" s="50" t="s">
        <v>3002</v>
      </c>
      <c r="H2805" s="111" t="s">
        <v>3001</v>
      </c>
      <c r="I2805" s="169"/>
      <c r="J2805" s="1799"/>
      <c r="K2805" s="1799"/>
      <c r="L2805" s="1794" t="s">
        <v>2660</v>
      </c>
    </row>
    <row r="2806" spans="2:13" ht="24" hidden="1" x14ac:dyDescent="0.3">
      <c r="B2806" s="7">
        <f t="shared" si="43"/>
        <v>2802</v>
      </c>
      <c r="C2806" s="113" t="s">
        <v>2996</v>
      </c>
      <c r="D2806" s="170" t="s">
        <v>55</v>
      </c>
      <c r="E2806" s="192">
        <v>43768</v>
      </c>
      <c r="F2806" s="1822">
        <v>72.8</v>
      </c>
      <c r="G2806" s="50" t="s">
        <v>3002</v>
      </c>
      <c r="H2806" s="111" t="s">
        <v>3001</v>
      </c>
      <c r="I2806" s="169"/>
      <c r="J2806" s="1799"/>
      <c r="K2806" s="1799"/>
      <c r="L2806" s="1794" t="s">
        <v>2660</v>
      </c>
    </row>
    <row r="2807" spans="2:13" ht="24" hidden="1" x14ac:dyDescent="0.3">
      <c r="B2807" s="7">
        <f t="shared" si="43"/>
        <v>2803</v>
      </c>
      <c r="C2807" s="113" t="s">
        <v>2997</v>
      </c>
      <c r="D2807" s="170" t="s">
        <v>55</v>
      </c>
      <c r="E2807" s="192">
        <v>43768</v>
      </c>
      <c r="F2807" s="1822">
        <v>72.8</v>
      </c>
      <c r="G2807" s="50" t="s">
        <v>3002</v>
      </c>
      <c r="H2807" s="111" t="s">
        <v>3001</v>
      </c>
      <c r="I2807" s="169"/>
      <c r="J2807" s="1799"/>
      <c r="K2807" s="1799"/>
      <c r="L2807" s="1794" t="s">
        <v>2660</v>
      </c>
    </row>
    <row r="2808" spans="2:13" ht="24" hidden="1" x14ac:dyDescent="0.3">
      <c r="B2808" s="7">
        <f t="shared" si="43"/>
        <v>2804</v>
      </c>
      <c r="C2808" s="113" t="s">
        <v>2998</v>
      </c>
      <c r="D2808" s="170" t="s">
        <v>55</v>
      </c>
      <c r="E2808" s="192">
        <v>43768</v>
      </c>
      <c r="F2808" s="1822">
        <v>72.8</v>
      </c>
      <c r="G2808" s="50" t="s">
        <v>3002</v>
      </c>
      <c r="H2808" s="111" t="s">
        <v>3001</v>
      </c>
      <c r="I2808" s="169"/>
      <c r="J2808" s="1799"/>
      <c r="K2808" s="1799"/>
      <c r="L2808" s="1794" t="s">
        <v>2660</v>
      </c>
    </row>
    <row r="2809" spans="2:13" ht="24" hidden="1" x14ac:dyDescent="0.3">
      <c r="B2809" s="7">
        <f t="shared" si="43"/>
        <v>2805</v>
      </c>
      <c r="C2809" s="113" t="s">
        <v>2999</v>
      </c>
      <c r="D2809" s="170" t="s">
        <v>55</v>
      </c>
      <c r="E2809" s="192">
        <v>43768</v>
      </c>
      <c r="F2809" s="1822">
        <v>72.8</v>
      </c>
      <c r="G2809" s="50" t="s">
        <v>3002</v>
      </c>
      <c r="H2809" s="111" t="s">
        <v>3001</v>
      </c>
      <c r="I2809" s="169"/>
      <c r="J2809" s="1799"/>
      <c r="K2809" s="1799"/>
      <c r="L2809" s="1794" t="s">
        <v>2660</v>
      </c>
    </row>
    <row r="2810" spans="2:13" ht="24" hidden="1" x14ac:dyDescent="0.3">
      <c r="B2810" s="7">
        <f t="shared" si="43"/>
        <v>2806</v>
      </c>
      <c r="C2810" s="113" t="s">
        <v>3000</v>
      </c>
      <c r="D2810" s="170" t="s">
        <v>55</v>
      </c>
      <c r="E2810" s="192">
        <v>43768</v>
      </c>
      <c r="F2810" s="1822">
        <v>72.8</v>
      </c>
      <c r="G2810" s="50" t="s">
        <v>3002</v>
      </c>
      <c r="H2810" s="111" t="s">
        <v>3001</v>
      </c>
      <c r="I2810" s="169"/>
      <c r="J2810" s="1799"/>
      <c r="K2810" s="1799"/>
      <c r="L2810" s="1794" t="s">
        <v>2660</v>
      </c>
    </row>
    <row r="2811" spans="2:13" s="1597" customFormat="1" ht="24" hidden="1" x14ac:dyDescent="0.3">
      <c r="B2811" s="7">
        <f t="shared" si="43"/>
        <v>2807</v>
      </c>
      <c r="C2811" s="1607" t="s">
        <v>235</v>
      </c>
      <c r="D2811" s="1604" t="s">
        <v>1617</v>
      </c>
      <c r="E2811" s="1605"/>
      <c r="F2811" s="1684"/>
      <c r="G2811" s="1601" t="s">
        <v>1984</v>
      </c>
      <c r="H2811" s="1615"/>
      <c r="I2811" s="1690"/>
      <c r="J2811" s="1588" t="s">
        <v>70</v>
      </c>
      <c r="K2811" s="1802"/>
      <c r="L2811" s="1795" t="s">
        <v>2660</v>
      </c>
    </row>
    <row r="2812" spans="2:13" hidden="1" x14ac:dyDescent="0.3">
      <c r="B2812" s="7">
        <f t="shared" si="43"/>
        <v>2808</v>
      </c>
      <c r="C2812" s="109" t="s">
        <v>1932</v>
      </c>
      <c r="D2812" s="38" t="s">
        <v>79</v>
      </c>
      <c r="E2812" s="1803">
        <v>40857</v>
      </c>
      <c r="F2812" s="2026">
        <v>860</v>
      </c>
      <c r="G2812" s="1804" t="s">
        <v>1027</v>
      </c>
      <c r="H2812" s="60"/>
      <c r="I2812" s="111" t="s">
        <v>1934</v>
      </c>
      <c r="J2812" s="7" t="s">
        <v>70</v>
      </c>
      <c r="K2812" s="1800" t="s">
        <v>1935</v>
      </c>
      <c r="L2812" s="1794" t="s">
        <v>2660</v>
      </c>
    </row>
    <row r="2813" spans="2:13" hidden="1" x14ac:dyDescent="0.3">
      <c r="B2813" s="7">
        <f t="shared" si="43"/>
        <v>2809</v>
      </c>
      <c r="C2813" s="109" t="s">
        <v>1932</v>
      </c>
      <c r="D2813" s="38" t="s">
        <v>82</v>
      </c>
      <c r="E2813" s="1803">
        <v>40857</v>
      </c>
      <c r="F2813" s="2027"/>
      <c r="G2813" s="1804"/>
      <c r="H2813" s="60" t="s">
        <v>1924</v>
      </c>
      <c r="I2813" s="111"/>
      <c r="J2813" s="7" t="s">
        <v>70</v>
      </c>
      <c r="K2813" s="1800" t="s">
        <v>1925</v>
      </c>
      <c r="L2813" s="1794" t="s">
        <v>2660</v>
      </c>
    </row>
    <row r="2814" spans="2:13" hidden="1" x14ac:dyDescent="0.3">
      <c r="B2814" s="7">
        <f t="shared" si="43"/>
        <v>2810</v>
      </c>
      <c r="C2814" s="109" t="s">
        <v>1933</v>
      </c>
      <c r="D2814" s="38" t="s">
        <v>79</v>
      </c>
      <c r="E2814" s="1803">
        <v>40857</v>
      </c>
      <c r="F2814" s="2026">
        <v>860</v>
      </c>
      <c r="G2814" s="1804" t="s">
        <v>1027</v>
      </c>
      <c r="H2814" s="60"/>
      <c r="I2814" s="111" t="s">
        <v>1938</v>
      </c>
      <c r="J2814" s="7" t="s">
        <v>70</v>
      </c>
      <c r="K2814" s="1800" t="s">
        <v>1931</v>
      </c>
      <c r="L2814" s="1794" t="s">
        <v>2660</v>
      </c>
    </row>
    <row r="2815" spans="2:13" hidden="1" x14ac:dyDescent="0.3">
      <c r="B2815" s="7">
        <f t="shared" si="43"/>
        <v>2811</v>
      </c>
      <c r="C2815" s="109" t="s">
        <v>1933</v>
      </c>
      <c r="D2815" s="38" t="s">
        <v>82</v>
      </c>
      <c r="E2815" s="1803">
        <v>40857</v>
      </c>
      <c r="F2815" s="2027"/>
      <c r="G2815" s="1804" t="s">
        <v>1309</v>
      </c>
      <c r="H2815" s="60" t="s">
        <v>1939</v>
      </c>
      <c r="I2815" s="60"/>
      <c r="J2815" s="7" t="s">
        <v>70</v>
      </c>
      <c r="K2815" s="1800" t="s">
        <v>1931</v>
      </c>
      <c r="L2815" s="1794" t="s">
        <v>2660</v>
      </c>
    </row>
    <row r="2816" spans="2:13" hidden="1" x14ac:dyDescent="0.3">
      <c r="B2816" s="7">
        <f t="shared" si="43"/>
        <v>2812</v>
      </c>
      <c r="C2816" s="119" t="s">
        <v>1956</v>
      </c>
      <c r="D2816" s="185" t="s">
        <v>932</v>
      </c>
      <c r="E2816" s="1812"/>
      <c r="F2816" s="1820"/>
      <c r="G2816" s="1829" t="s">
        <v>1957</v>
      </c>
      <c r="H2816" s="119"/>
      <c r="I2816" s="7"/>
      <c r="J2816" s="7" t="s">
        <v>70</v>
      </c>
      <c r="K2816" s="63"/>
      <c r="L2816" s="1794" t="s">
        <v>2660</v>
      </c>
    </row>
    <row r="2817" spans="2:13" hidden="1" x14ac:dyDescent="0.3">
      <c r="B2817" s="7">
        <f t="shared" si="43"/>
        <v>2813</v>
      </c>
      <c r="C2817" s="119" t="s">
        <v>1981</v>
      </c>
      <c r="D2817" s="201" t="s">
        <v>30</v>
      </c>
      <c r="E2817" s="1812">
        <v>40740</v>
      </c>
      <c r="F2817" s="1820"/>
      <c r="G2817" s="1829"/>
      <c r="H2817" s="119"/>
      <c r="I2817" s="7"/>
      <c r="J2817" s="7" t="s">
        <v>70</v>
      </c>
      <c r="K2817" s="63"/>
      <c r="L2817" s="1794" t="s">
        <v>2660</v>
      </c>
    </row>
    <row r="2818" spans="2:13" ht="26.4" hidden="1" x14ac:dyDescent="0.3">
      <c r="B2818" s="7">
        <f t="shared" si="43"/>
        <v>2814</v>
      </c>
      <c r="C2818" s="117" t="s">
        <v>1907</v>
      </c>
      <c r="D2818" s="122" t="s">
        <v>11</v>
      </c>
      <c r="E2818" s="117" t="s">
        <v>244</v>
      </c>
      <c r="F2818" s="917">
        <v>82.5</v>
      </c>
      <c r="G2818" s="917"/>
      <c r="H2818" s="117"/>
      <c r="I2818" s="7"/>
      <c r="J2818" s="7"/>
      <c r="K2818" s="117" t="s">
        <v>1325</v>
      </c>
      <c r="L2818" s="1794" t="s">
        <v>2660</v>
      </c>
    </row>
    <row r="2819" spans="2:13" hidden="1" x14ac:dyDescent="0.3">
      <c r="B2819" s="7">
        <f t="shared" si="43"/>
        <v>2815</v>
      </c>
      <c r="C2819" s="109" t="s">
        <v>168</v>
      </c>
      <c r="D2819" s="38" t="s">
        <v>82</v>
      </c>
      <c r="E2819" s="1803"/>
      <c r="F2819" s="1807"/>
      <c r="G2819" s="1804" t="s">
        <v>170</v>
      </c>
      <c r="H2819" s="117"/>
      <c r="I2819" s="7"/>
      <c r="J2819" s="7"/>
      <c r="K2819" s="117" t="s">
        <v>1923</v>
      </c>
      <c r="L2819" s="1794" t="s">
        <v>2660</v>
      </c>
    </row>
    <row r="2820" spans="2:13" hidden="1" x14ac:dyDescent="0.3">
      <c r="B2820" s="7">
        <f t="shared" si="43"/>
        <v>2816</v>
      </c>
      <c r="C2820" s="109" t="s">
        <v>1926</v>
      </c>
      <c r="D2820" s="38" t="s">
        <v>79</v>
      </c>
      <c r="E2820" s="1803"/>
      <c r="F2820" s="1807"/>
      <c r="G2820" s="1804" t="s">
        <v>170</v>
      </c>
      <c r="H2820" s="117"/>
      <c r="I2820" s="1799" t="s">
        <v>1927</v>
      </c>
      <c r="J2820" s="7"/>
      <c r="K2820" s="2024" t="s">
        <v>1928</v>
      </c>
      <c r="L2820" s="1794" t="s">
        <v>2660</v>
      </c>
    </row>
    <row r="2821" spans="2:13" hidden="1" x14ac:dyDescent="0.3">
      <c r="B2821" s="7">
        <f t="shared" si="43"/>
        <v>2817</v>
      </c>
      <c r="C2821" s="109" t="s">
        <v>1926</v>
      </c>
      <c r="D2821" s="122" t="s">
        <v>82</v>
      </c>
      <c r="E2821" s="1803"/>
      <c r="F2821" s="1804"/>
      <c r="G2821" s="1804"/>
      <c r="H2821" s="95" t="s">
        <v>1924</v>
      </c>
      <c r="I2821" s="7"/>
      <c r="J2821" s="7"/>
      <c r="K2821" s="2025"/>
      <c r="L2821" s="1794" t="s">
        <v>2660</v>
      </c>
    </row>
    <row r="2822" spans="2:13" ht="26.4" hidden="1" x14ac:dyDescent="0.3">
      <c r="B2822" s="7">
        <f t="shared" si="43"/>
        <v>2818</v>
      </c>
      <c r="C2822" s="109" t="s">
        <v>1942</v>
      </c>
      <c r="D2822" s="38" t="s">
        <v>79</v>
      </c>
      <c r="E2822" s="1803"/>
      <c r="F2822" s="1807"/>
      <c r="G2822" s="1804" t="s">
        <v>1027</v>
      </c>
      <c r="H2822" s="117"/>
      <c r="I2822" s="1799" t="s">
        <v>1943</v>
      </c>
      <c r="J2822" s="7"/>
      <c r="K2822" s="2024" t="s">
        <v>1325</v>
      </c>
      <c r="L2822" s="1794" t="s">
        <v>2660</v>
      </c>
    </row>
    <row r="2823" spans="2:13" ht="28.8" hidden="1" x14ac:dyDescent="0.3">
      <c r="B2823" s="1332">
        <f t="shared" ref="B2823:B2886" si="44">B2822+1</f>
        <v>2819</v>
      </c>
      <c r="C2823" s="1333" t="s">
        <v>1942</v>
      </c>
      <c r="D2823" s="1857" t="s">
        <v>82</v>
      </c>
      <c r="E2823" s="1335" t="s">
        <v>378</v>
      </c>
      <c r="F2823" s="1336"/>
      <c r="G2823" s="1348" t="s">
        <v>1944</v>
      </c>
      <c r="H2823" s="1858" t="s">
        <v>1945</v>
      </c>
      <c r="I2823" s="1332"/>
      <c r="J2823" s="1332"/>
      <c r="K2823" s="2025"/>
      <c r="L2823" s="1794" t="s">
        <v>2660</v>
      </c>
      <c r="M2823" s="1890" t="s">
        <v>6013</v>
      </c>
    </row>
    <row r="2824" spans="2:13" ht="26.4" hidden="1" x14ac:dyDescent="0.3">
      <c r="B2824" s="7">
        <f t="shared" si="44"/>
        <v>2820</v>
      </c>
      <c r="C2824" s="109" t="s">
        <v>1973</v>
      </c>
      <c r="D2824" s="38" t="s">
        <v>1153</v>
      </c>
      <c r="E2824" s="1803">
        <v>40581</v>
      </c>
      <c r="F2824" s="1807">
        <v>42</v>
      </c>
      <c r="G2824" s="1804"/>
      <c r="H2824" s="147"/>
      <c r="I2824" s="7"/>
      <c r="J2824" s="7"/>
      <c r="K2824" s="117" t="s">
        <v>1992</v>
      </c>
      <c r="L2824" s="1794" t="s">
        <v>2660</v>
      </c>
    </row>
    <row r="2825" spans="2:13" hidden="1" x14ac:dyDescent="0.3">
      <c r="B2825" s="7">
        <f t="shared" si="44"/>
        <v>2821</v>
      </c>
      <c r="C2825" s="73" t="s">
        <v>1912</v>
      </c>
      <c r="D2825" s="162" t="s">
        <v>486</v>
      </c>
      <c r="E2825" s="192">
        <v>38718</v>
      </c>
      <c r="F2825" s="1822">
        <v>35</v>
      </c>
      <c r="G2825" s="917"/>
      <c r="H2825" s="392"/>
      <c r="I2825" s="7"/>
      <c r="J2825" s="7"/>
      <c r="K2825" s="1799" t="s">
        <v>4761</v>
      </c>
      <c r="L2825" s="1794" t="s">
        <v>2660</v>
      </c>
    </row>
    <row r="2826" spans="2:13" hidden="1" x14ac:dyDescent="0.3">
      <c r="B2826" s="7">
        <f t="shared" si="44"/>
        <v>2822</v>
      </c>
      <c r="C2826" s="73" t="s">
        <v>1965</v>
      </c>
      <c r="D2826" s="162" t="s">
        <v>9</v>
      </c>
      <c r="E2826" s="192">
        <v>40878</v>
      </c>
      <c r="F2826" s="1822">
        <v>110</v>
      </c>
      <c r="G2826" s="917"/>
      <c r="H2826" s="392"/>
      <c r="I2826" s="7"/>
      <c r="J2826" s="7"/>
      <c r="K2826" s="1799"/>
      <c r="L2826" s="1794" t="s">
        <v>2660</v>
      </c>
    </row>
    <row r="2827" spans="2:13" hidden="1" x14ac:dyDescent="0.3">
      <c r="B2827" s="7">
        <f t="shared" si="44"/>
        <v>2823</v>
      </c>
      <c r="C2827" s="73" t="s">
        <v>1966</v>
      </c>
      <c r="D2827" s="162" t="s">
        <v>1969</v>
      </c>
      <c r="E2827" s="192">
        <v>40857</v>
      </c>
      <c r="F2827" s="1822">
        <v>87</v>
      </c>
      <c r="G2827" s="917"/>
      <c r="H2827" s="392"/>
      <c r="I2827" s="7"/>
      <c r="J2827" s="7"/>
      <c r="K2827" s="1799"/>
      <c r="L2827" s="1794" t="s">
        <v>2660</v>
      </c>
    </row>
    <row r="2828" spans="2:13" hidden="1" x14ac:dyDescent="0.3">
      <c r="B2828" s="7">
        <f t="shared" si="44"/>
        <v>2824</v>
      </c>
      <c r="C2828" s="73" t="s">
        <v>1970</v>
      </c>
      <c r="D2828" s="162" t="s">
        <v>9</v>
      </c>
      <c r="E2828" s="192">
        <v>38718</v>
      </c>
      <c r="F2828" s="1822">
        <v>55</v>
      </c>
      <c r="G2828" s="917"/>
      <c r="H2828" s="392"/>
      <c r="I2828" s="7"/>
      <c r="J2828" s="7"/>
      <c r="K2828" s="1799"/>
      <c r="L2828" s="1794" t="s">
        <v>2660</v>
      </c>
    </row>
    <row r="2829" spans="2:13" hidden="1" x14ac:dyDescent="0.3">
      <c r="B2829" s="7">
        <f t="shared" si="44"/>
        <v>2825</v>
      </c>
      <c r="C2829" s="73" t="s">
        <v>1971</v>
      </c>
      <c r="D2829" s="162" t="s">
        <v>486</v>
      </c>
      <c r="E2829" s="192">
        <v>38718</v>
      </c>
      <c r="F2829" s="1822">
        <v>70</v>
      </c>
      <c r="G2829" s="917"/>
      <c r="H2829" s="392"/>
      <c r="I2829" s="7"/>
      <c r="J2829" s="7"/>
      <c r="K2829" s="1799"/>
      <c r="L2829" s="1794" t="s">
        <v>2660</v>
      </c>
    </row>
    <row r="2830" spans="2:13" hidden="1" x14ac:dyDescent="0.3">
      <c r="B2830" s="7">
        <f t="shared" si="44"/>
        <v>2826</v>
      </c>
      <c r="C2830" s="73" t="s">
        <v>1974</v>
      </c>
      <c r="D2830" s="162" t="s">
        <v>9</v>
      </c>
      <c r="E2830" s="192">
        <v>38718</v>
      </c>
      <c r="F2830" s="1822">
        <v>110</v>
      </c>
      <c r="G2830" s="917"/>
      <c r="H2830" s="392"/>
      <c r="I2830" s="7"/>
      <c r="J2830" s="7"/>
      <c r="K2830" s="1799"/>
      <c r="L2830" s="1794" t="s">
        <v>2660</v>
      </c>
    </row>
    <row r="2831" spans="2:13" hidden="1" x14ac:dyDescent="0.3">
      <c r="B2831" s="7">
        <f t="shared" si="44"/>
        <v>2827</v>
      </c>
      <c r="C2831" s="73" t="s">
        <v>1975</v>
      </c>
      <c r="D2831" s="162" t="s">
        <v>486</v>
      </c>
      <c r="E2831" s="192">
        <v>40857</v>
      </c>
      <c r="F2831" s="1822">
        <v>138</v>
      </c>
      <c r="G2831" s="917"/>
      <c r="H2831" s="392"/>
      <c r="I2831" s="7"/>
      <c r="J2831" s="7"/>
      <c r="K2831" s="1799"/>
      <c r="L2831" s="1794" t="s">
        <v>2660</v>
      </c>
    </row>
    <row r="2832" spans="2:13" hidden="1" x14ac:dyDescent="0.3">
      <c r="B2832" s="7">
        <f t="shared" si="44"/>
        <v>2828</v>
      </c>
      <c r="C2832" s="73" t="s">
        <v>1976</v>
      </c>
      <c r="D2832" s="162" t="s">
        <v>1969</v>
      </c>
      <c r="E2832" s="192">
        <v>40857</v>
      </c>
      <c r="F2832" s="1822">
        <v>87</v>
      </c>
      <c r="G2832" s="917"/>
      <c r="H2832" s="392"/>
      <c r="I2832" s="7"/>
      <c r="J2832" s="7"/>
      <c r="K2832" s="1799"/>
      <c r="L2832" s="1794" t="s">
        <v>2660</v>
      </c>
    </row>
    <row r="2833" spans="2:12" hidden="1" x14ac:dyDescent="0.3">
      <c r="B2833" s="7">
        <f t="shared" si="44"/>
        <v>2829</v>
      </c>
      <c r="C2833" s="73" t="s">
        <v>1979</v>
      </c>
      <c r="D2833" s="162" t="s">
        <v>1980</v>
      </c>
      <c r="E2833" s="192">
        <v>40716</v>
      </c>
      <c r="F2833" s="1822">
        <v>451.25</v>
      </c>
      <c r="G2833" s="917"/>
      <c r="H2833" s="392"/>
      <c r="I2833" s="7"/>
      <c r="J2833" s="7"/>
      <c r="K2833" s="1799"/>
      <c r="L2833" s="1794" t="s">
        <v>2660</v>
      </c>
    </row>
    <row r="2834" spans="2:12" hidden="1" x14ac:dyDescent="0.3">
      <c r="B2834" s="7">
        <f t="shared" si="44"/>
        <v>2830</v>
      </c>
      <c r="C2834" s="12" t="s">
        <v>1959</v>
      </c>
      <c r="D2834" s="145" t="s">
        <v>9</v>
      </c>
      <c r="E2834" s="1839">
        <v>38718</v>
      </c>
      <c r="F2834" s="1845">
        <v>110</v>
      </c>
      <c r="G2834" s="1845"/>
      <c r="H2834" s="146"/>
      <c r="I2834" s="7"/>
      <c r="J2834" s="7" t="s">
        <v>70</v>
      </c>
      <c r="K2834" s="917" t="s">
        <v>1935</v>
      </c>
      <c r="L2834" s="1794" t="s">
        <v>2660</v>
      </c>
    </row>
    <row r="2835" spans="2:12" hidden="1" x14ac:dyDescent="0.3">
      <c r="B2835" s="7">
        <f t="shared" si="44"/>
        <v>2831</v>
      </c>
      <c r="C2835" s="116" t="s">
        <v>1978</v>
      </c>
      <c r="D2835" s="122" t="s">
        <v>1626</v>
      </c>
      <c r="E2835" s="1815"/>
      <c r="F2835" s="118"/>
      <c r="G2835" s="63"/>
      <c r="H2835" s="95"/>
      <c r="I2835" s="7"/>
      <c r="J2835" s="7" t="s">
        <v>66</v>
      </c>
      <c r="K2835" s="917" t="s">
        <v>1967</v>
      </c>
      <c r="L2835" s="1794" t="s">
        <v>2660</v>
      </c>
    </row>
    <row r="2836" spans="2:12" ht="24" hidden="1" x14ac:dyDescent="0.3">
      <c r="B2836" s="7">
        <f t="shared" si="44"/>
        <v>2832</v>
      </c>
      <c r="C2836" s="113" t="s">
        <v>1936</v>
      </c>
      <c r="D2836" s="122" t="s">
        <v>82</v>
      </c>
      <c r="E2836" s="1803"/>
      <c r="F2836" s="1822"/>
      <c r="G2836" s="50"/>
      <c r="H2836" s="111" t="s">
        <v>1937</v>
      </c>
      <c r="I2836" s="60"/>
      <c r="J2836" s="7" t="s">
        <v>70</v>
      </c>
      <c r="K2836" s="1799" t="s">
        <v>1935</v>
      </c>
      <c r="L2836" s="1794" t="s">
        <v>2660</v>
      </c>
    </row>
    <row r="2837" spans="2:12" ht="26.4" hidden="1" x14ac:dyDescent="0.3">
      <c r="B2837" s="7">
        <f t="shared" si="44"/>
        <v>2833</v>
      </c>
      <c r="C2837" s="113" t="s">
        <v>1982</v>
      </c>
      <c r="D2837" s="122" t="s">
        <v>55</v>
      </c>
      <c r="E2837" s="1803">
        <v>38718</v>
      </c>
      <c r="F2837" s="1822">
        <v>30</v>
      </c>
      <c r="G2837" s="50"/>
      <c r="H2837" s="60"/>
      <c r="I2837" s="111"/>
      <c r="J2837" s="7" t="s">
        <v>540</v>
      </c>
      <c r="K2837" s="1799" t="s">
        <v>1983</v>
      </c>
      <c r="L2837" s="1794" t="s">
        <v>2660</v>
      </c>
    </row>
    <row r="2838" spans="2:12" ht="26.4" hidden="1" x14ac:dyDescent="0.3">
      <c r="B2838" s="7">
        <f t="shared" si="44"/>
        <v>2834</v>
      </c>
      <c r="C2838" s="113" t="s">
        <v>4726</v>
      </c>
      <c r="D2838" s="122" t="s">
        <v>4409</v>
      </c>
      <c r="E2838" s="1815">
        <v>44012</v>
      </c>
      <c r="F2838" s="118">
        <v>55</v>
      </c>
      <c r="G2838" s="63" t="s">
        <v>4515</v>
      </c>
      <c r="H2838" s="95">
        <v>241258</v>
      </c>
      <c r="I2838" s="7"/>
      <c r="J2838" s="7" t="s">
        <v>70</v>
      </c>
      <c r="K2838" s="917" t="s">
        <v>4724</v>
      </c>
      <c r="L2838" s="159" t="s">
        <v>5662</v>
      </c>
    </row>
    <row r="2839" spans="2:12" ht="26.4" hidden="1" x14ac:dyDescent="0.3">
      <c r="B2839" s="7">
        <f t="shared" si="44"/>
        <v>2835</v>
      </c>
      <c r="C2839" s="113" t="s">
        <v>4727</v>
      </c>
      <c r="D2839" s="122" t="s">
        <v>11</v>
      </c>
      <c r="E2839" s="1815">
        <v>44012</v>
      </c>
      <c r="F2839" s="118">
        <v>153</v>
      </c>
      <c r="G2839" s="63"/>
      <c r="H2839" s="95" t="s">
        <v>4517</v>
      </c>
      <c r="I2839" s="7"/>
      <c r="J2839" s="7" t="s">
        <v>70</v>
      </c>
      <c r="K2839" s="917" t="s">
        <v>4724</v>
      </c>
      <c r="L2839" s="159" t="s">
        <v>5662</v>
      </c>
    </row>
    <row r="2840" spans="2:12" ht="26.4" hidden="1" x14ac:dyDescent="0.3">
      <c r="B2840" s="7">
        <f t="shared" si="44"/>
        <v>2836</v>
      </c>
      <c r="C2840" s="116" t="s">
        <v>1790</v>
      </c>
      <c r="D2840" s="57" t="s">
        <v>79</v>
      </c>
      <c r="E2840" s="1815">
        <v>40665</v>
      </c>
      <c r="F2840" s="1006"/>
      <c r="G2840" s="63" t="s">
        <v>1027</v>
      </c>
      <c r="H2840" s="167"/>
      <c r="I2840" s="86" t="s">
        <v>1791</v>
      </c>
      <c r="J2840" s="7" t="s">
        <v>70</v>
      </c>
      <c r="K2840" s="917" t="s">
        <v>5467</v>
      </c>
      <c r="L2840" s="159" t="s">
        <v>5662</v>
      </c>
    </row>
    <row r="2841" spans="2:12" s="1597" customFormat="1" hidden="1" x14ac:dyDescent="0.3">
      <c r="B2841" s="7">
        <f t="shared" si="44"/>
        <v>2837</v>
      </c>
      <c r="C2841" s="1607" t="s">
        <v>78</v>
      </c>
      <c r="D2841" s="1733" t="s">
        <v>82</v>
      </c>
      <c r="E2841" s="1605"/>
      <c r="F2841" s="1628"/>
      <c r="G2841" s="1606" t="s">
        <v>889</v>
      </c>
      <c r="H2841" s="1605"/>
      <c r="I2841" s="1690" t="s">
        <v>1630</v>
      </c>
      <c r="J2841" s="1588" t="s">
        <v>70</v>
      </c>
      <c r="K2841" s="1802"/>
      <c r="L2841" s="1881" t="s">
        <v>5662</v>
      </c>
    </row>
    <row r="2842" spans="2:12" s="1597" customFormat="1" hidden="1" x14ac:dyDescent="0.3">
      <c r="B2842" s="7">
        <f t="shared" si="44"/>
        <v>2838</v>
      </c>
      <c r="C2842" s="1607" t="s">
        <v>78</v>
      </c>
      <c r="D2842" s="1733" t="s">
        <v>55</v>
      </c>
      <c r="E2842" s="1605"/>
      <c r="F2842" s="1628"/>
      <c r="G2842" s="1606" t="s">
        <v>1144</v>
      </c>
      <c r="H2842" s="1605"/>
      <c r="I2842" s="1690"/>
      <c r="J2842" s="1588" t="s">
        <v>540</v>
      </c>
      <c r="K2842" s="1802"/>
      <c r="L2842" s="1881" t="s">
        <v>5662</v>
      </c>
    </row>
    <row r="2843" spans="2:12" ht="26.4" hidden="1" x14ac:dyDescent="0.3">
      <c r="B2843" s="7">
        <f t="shared" si="44"/>
        <v>2839</v>
      </c>
      <c r="C2843" s="116" t="s">
        <v>2585</v>
      </c>
      <c r="D2843" s="57" t="s">
        <v>932</v>
      </c>
      <c r="E2843" s="1815">
        <v>40669</v>
      </c>
      <c r="F2843" s="168">
        <v>1165.6500000000001</v>
      </c>
      <c r="G2843" s="917" t="s">
        <v>1377</v>
      </c>
      <c r="H2843" s="86"/>
      <c r="I2843" s="86"/>
      <c r="J2843" s="7" t="s">
        <v>70</v>
      </c>
      <c r="K2843" s="917"/>
      <c r="L2843" s="159" t="s">
        <v>5662</v>
      </c>
    </row>
    <row r="2844" spans="2:12" s="1597" customFormat="1" ht="26.4" hidden="1" x14ac:dyDescent="0.3">
      <c r="B2844" s="7">
        <f t="shared" si="44"/>
        <v>2840</v>
      </c>
      <c r="C2844" s="1608" t="s">
        <v>78</v>
      </c>
      <c r="D2844" s="1609" t="s">
        <v>486</v>
      </c>
      <c r="E2844" s="1610"/>
      <c r="F2844" s="1621"/>
      <c r="G2844" s="1594"/>
      <c r="H2844" s="1621"/>
      <c r="I2844" s="1588"/>
      <c r="J2844" s="1588" t="s">
        <v>70</v>
      </c>
      <c r="K2844" s="1805" t="s">
        <v>4262</v>
      </c>
      <c r="L2844" s="1881" t="s">
        <v>5662</v>
      </c>
    </row>
    <row r="2845" spans="2:12" s="1597" customFormat="1" ht="26.4" hidden="1" x14ac:dyDescent="0.3">
      <c r="B2845" s="7">
        <f t="shared" si="44"/>
        <v>2841</v>
      </c>
      <c r="C2845" s="1608" t="s">
        <v>78</v>
      </c>
      <c r="D2845" s="1609" t="s">
        <v>9</v>
      </c>
      <c r="E2845" s="1610"/>
      <c r="F2845" s="1671"/>
      <c r="G2845" s="1805"/>
      <c r="H2845" s="1671"/>
      <c r="I2845" s="1588"/>
      <c r="J2845" s="1588" t="s">
        <v>70</v>
      </c>
      <c r="K2845" s="1805" t="s">
        <v>4277</v>
      </c>
      <c r="L2845" s="1881" t="s">
        <v>5662</v>
      </c>
    </row>
    <row r="2846" spans="2:12" s="1597" customFormat="1" hidden="1" x14ac:dyDescent="0.3">
      <c r="B2846" s="7">
        <f t="shared" si="44"/>
        <v>2842</v>
      </c>
      <c r="C2846" s="1608" t="s">
        <v>78</v>
      </c>
      <c r="D2846" s="1609" t="s">
        <v>227</v>
      </c>
      <c r="E2846" s="1610"/>
      <c r="F2846" s="1671"/>
      <c r="G2846" s="1612"/>
      <c r="H2846" s="1671"/>
      <c r="I2846" s="1603"/>
      <c r="J2846" s="1588" t="s">
        <v>66</v>
      </c>
      <c r="K2846" s="1805" t="s">
        <v>4555</v>
      </c>
      <c r="L2846" s="1881" t="s">
        <v>5662</v>
      </c>
    </row>
    <row r="2847" spans="2:12" s="1597" customFormat="1" hidden="1" x14ac:dyDescent="0.3">
      <c r="B2847" s="7">
        <f t="shared" si="44"/>
        <v>2843</v>
      </c>
      <c r="C2847" s="1608" t="s">
        <v>78</v>
      </c>
      <c r="D2847" s="1609" t="s">
        <v>1627</v>
      </c>
      <c r="E2847" s="1610"/>
      <c r="F2847" s="1671"/>
      <c r="G2847" s="1612"/>
      <c r="H2847" s="1671"/>
      <c r="I2847" s="1603"/>
      <c r="J2847" s="1588" t="s">
        <v>70</v>
      </c>
      <c r="K2847" s="1612"/>
      <c r="L2847" s="1881" t="s">
        <v>5662</v>
      </c>
    </row>
    <row r="2848" spans="2:12" hidden="1" x14ac:dyDescent="0.3">
      <c r="B2848" s="7">
        <f t="shared" si="44"/>
        <v>2844</v>
      </c>
      <c r="C2848" s="1835" t="s">
        <v>2328</v>
      </c>
      <c r="D2848" s="420" t="s">
        <v>2334</v>
      </c>
      <c r="E2848" s="421" t="s">
        <v>2329</v>
      </c>
      <c r="F2848" s="422">
        <v>67</v>
      </c>
      <c r="G2848" s="422"/>
      <c r="H2848" s="423"/>
      <c r="I2848" s="7"/>
      <c r="J2848" s="7" t="s">
        <v>70</v>
      </c>
      <c r="K2848" s="917"/>
      <c r="L2848" s="159" t="s">
        <v>5663</v>
      </c>
    </row>
    <row r="2849" spans="2:12" s="1597" customFormat="1" hidden="1" x14ac:dyDescent="0.3">
      <c r="B2849" s="7">
        <f t="shared" si="44"/>
        <v>2845</v>
      </c>
      <c r="C2849" s="1595" t="s">
        <v>78</v>
      </c>
      <c r="D2849" s="1707" t="s">
        <v>1153</v>
      </c>
      <c r="E2849" s="1599" t="s">
        <v>5450</v>
      </c>
      <c r="F2849" s="1684">
        <v>0</v>
      </c>
      <c r="G2849" s="1720"/>
      <c r="H2849" s="1602"/>
      <c r="I2849" s="1588"/>
      <c r="J2849" s="1588" t="s">
        <v>70</v>
      </c>
      <c r="K2849" s="1805"/>
      <c r="L2849" s="1881" t="s">
        <v>5663</v>
      </c>
    </row>
    <row r="2850" spans="2:12" s="1597" customFormat="1" hidden="1" x14ac:dyDescent="0.3">
      <c r="B2850" s="7">
        <f t="shared" si="44"/>
        <v>2846</v>
      </c>
      <c r="C2850" s="1595" t="s">
        <v>78</v>
      </c>
      <c r="D2850" s="1707" t="s">
        <v>1153</v>
      </c>
      <c r="E2850" s="1599" t="s">
        <v>5450</v>
      </c>
      <c r="F2850" s="1684">
        <v>0</v>
      </c>
      <c r="G2850" s="1720"/>
      <c r="H2850" s="1602"/>
      <c r="I2850" s="1588"/>
      <c r="J2850" s="1588" t="s">
        <v>70</v>
      </c>
      <c r="K2850" s="1805"/>
      <c r="L2850" s="1881" t="s">
        <v>5663</v>
      </c>
    </row>
    <row r="2851" spans="2:12" s="1597" customFormat="1" hidden="1" x14ac:dyDescent="0.3">
      <c r="B2851" s="7">
        <f t="shared" si="44"/>
        <v>2847</v>
      </c>
      <c r="C2851" s="1607" t="s">
        <v>78</v>
      </c>
      <c r="D2851" s="1693" t="s">
        <v>227</v>
      </c>
      <c r="E2851" s="1599" t="s">
        <v>5450</v>
      </c>
      <c r="F2851" s="1684">
        <v>0</v>
      </c>
      <c r="G2851" s="1720"/>
      <c r="H2851" s="1602"/>
      <c r="I2851" s="1588"/>
      <c r="J2851" s="1588" t="s">
        <v>70</v>
      </c>
      <c r="K2851" s="1805" t="s">
        <v>4987</v>
      </c>
      <c r="L2851" s="1881" t="s">
        <v>5663</v>
      </c>
    </row>
    <row r="2852" spans="2:12" s="1597" customFormat="1" hidden="1" x14ac:dyDescent="0.3">
      <c r="B2852" s="7">
        <f t="shared" si="44"/>
        <v>2848</v>
      </c>
      <c r="C2852" s="1607" t="s">
        <v>78</v>
      </c>
      <c r="D2852" s="1603" t="s">
        <v>4846</v>
      </c>
      <c r="E2852" s="1599" t="s">
        <v>5450</v>
      </c>
      <c r="F2852" s="1684">
        <v>0</v>
      </c>
      <c r="G2852" s="1588" t="s">
        <v>4847</v>
      </c>
      <c r="H2852" s="1588"/>
      <c r="I2852" s="1588"/>
      <c r="J2852" s="1588" t="s">
        <v>70</v>
      </c>
      <c r="K2852" s="1805"/>
      <c r="L2852" s="1881" t="s">
        <v>5663</v>
      </c>
    </row>
    <row r="2853" spans="2:12" s="1597" customFormat="1" hidden="1" x14ac:dyDescent="0.3">
      <c r="B2853" s="7">
        <f t="shared" si="44"/>
        <v>2849</v>
      </c>
      <c r="C2853" s="1607" t="s">
        <v>78</v>
      </c>
      <c r="D2853" s="1603" t="s">
        <v>4846</v>
      </c>
      <c r="E2853" s="1599" t="s">
        <v>5450</v>
      </c>
      <c r="F2853" s="1684">
        <v>0</v>
      </c>
      <c r="G2853" s="1588" t="s">
        <v>4847</v>
      </c>
      <c r="H2853" s="1588"/>
      <c r="I2853" s="1588"/>
      <c r="J2853" s="1588" t="s">
        <v>70</v>
      </c>
      <c r="K2853" s="1805"/>
      <c r="L2853" s="1881" t="s">
        <v>5663</v>
      </c>
    </row>
    <row r="2854" spans="2:12" hidden="1" x14ac:dyDescent="0.3">
      <c r="B2854" s="7">
        <f t="shared" si="44"/>
        <v>2850</v>
      </c>
      <c r="C2854" s="113" t="s">
        <v>2007</v>
      </c>
      <c r="D2854" s="122" t="s">
        <v>79</v>
      </c>
      <c r="E2854" s="1803">
        <v>40305</v>
      </c>
      <c r="F2854" s="2020">
        <v>735</v>
      </c>
      <c r="G2854" s="50" t="s">
        <v>1027</v>
      </c>
      <c r="H2854" s="60"/>
      <c r="I2854" s="111" t="s">
        <v>2008</v>
      </c>
      <c r="J2854" s="7" t="s">
        <v>70</v>
      </c>
      <c r="K2854" s="1799" t="s">
        <v>2009</v>
      </c>
      <c r="L2854" s="159" t="s">
        <v>5663</v>
      </c>
    </row>
    <row r="2855" spans="2:12" hidden="1" x14ac:dyDescent="0.3">
      <c r="B2855" s="7">
        <f t="shared" si="44"/>
        <v>2851</v>
      </c>
      <c r="C2855" s="113" t="s">
        <v>2007</v>
      </c>
      <c r="D2855" s="170" t="s">
        <v>82</v>
      </c>
      <c r="E2855" s="1803">
        <v>40305</v>
      </c>
      <c r="F2855" s="2020"/>
      <c r="G2855" s="50" t="s">
        <v>1522</v>
      </c>
      <c r="H2855" s="60"/>
      <c r="I2855" s="60"/>
      <c r="J2855" s="7" t="s">
        <v>70</v>
      </c>
      <c r="K2855" s="1799" t="s">
        <v>2009</v>
      </c>
      <c r="L2855" s="159" t="s">
        <v>5663</v>
      </c>
    </row>
    <row r="2856" spans="2:12" hidden="1" x14ac:dyDescent="0.3">
      <c r="B2856" s="7">
        <f t="shared" si="44"/>
        <v>2852</v>
      </c>
      <c r="C2856" s="116" t="s">
        <v>2423</v>
      </c>
      <c r="D2856" s="122" t="s">
        <v>38</v>
      </c>
      <c r="E2856" s="1815">
        <v>42040</v>
      </c>
      <c r="F2856" s="1137">
        <v>279</v>
      </c>
      <c r="G2856" s="63" t="s">
        <v>1139</v>
      </c>
      <c r="H2856" s="7" t="s">
        <v>2424</v>
      </c>
      <c r="I2856" s="7"/>
      <c r="J2856" s="7" t="s">
        <v>66</v>
      </c>
      <c r="K2856" s="1799" t="s">
        <v>2009</v>
      </c>
      <c r="L2856" s="159" t="s">
        <v>5663</v>
      </c>
    </row>
    <row r="2857" spans="2:12" hidden="1" x14ac:dyDescent="0.3">
      <c r="B2857" s="7">
        <f t="shared" si="44"/>
        <v>2853</v>
      </c>
      <c r="C2857" s="116" t="s">
        <v>1269</v>
      </c>
      <c r="D2857" s="122" t="s">
        <v>11</v>
      </c>
      <c r="E2857" s="147" t="s">
        <v>244</v>
      </c>
      <c r="F2857" s="118">
        <v>110</v>
      </c>
      <c r="G2857" s="63"/>
      <c r="H2857" s="360"/>
      <c r="I2857" s="7"/>
      <c r="J2857" s="7" t="s">
        <v>70</v>
      </c>
      <c r="K2857" s="64"/>
      <c r="L2857" s="159" t="s">
        <v>5664</v>
      </c>
    </row>
    <row r="2858" spans="2:12" hidden="1" x14ac:dyDescent="0.3">
      <c r="B2858" s="7">
        <f t="shared" si="44"/>
        <v>2854</v>
      </c>
      <c r="C2858" s="116" t="s">
        <v>1287</v>
      </c>
      <c r="D2858" s="79" t="s">
        <v>32</v>
      </c>
      <c r="E2858" s="1815">
        <v>41309</v>
      </c>
      <c r="F2858" s="118">
        <v>182.5</v>
      </c>
      <c r="G2858" s="63"/>
      <c r="H2858" s="147"/>
      <c r="I2858" s="7"/>
      <c r="J2858" s="7" t="s">
        <v>70</v>
      </c>
      <c r="K2858" s="117"/>
      <c r="L2858" s="159" t="s">
        <v>5664</v>
      </c>
    </row>
    <row r="2859" spans="2:12" hidden="1" x14ac:dyDescent="0.3">
      <c r="B2859" s="7">
        <f t="shared" si="44"/>
        <v>2855</v>
      </c>
      <c r="C2859" s="116" t="s">
        <v>1270</v>
      </c>
      <c r="D2859" s="79" t="s">
        <v>972</v>
      </c>
      <c r="E2859" s="1815">
        <v>40609</v>
      </c>
      <c r="F2859" s="118">
        <v>42</v>
      </c>
      <c r="G2859" s="63"/>
      <c r="H2859" s="360"/>
      <c r="I2859" s="7"/>
      <c r="J2859" s="7" t="s">
        <v>540</v>
      </c>
      <c r="K2859" s="64"/>
      <c r="L2859" s="159" t="s">
        <v>5664</v>
      </c>
    </row>
    <row r="2860" spans="2:12" hidden="1" x14ac:dyDescent="0.3">
      <c r="B2860" s="7">
        <f t="shared" si="44"/>
        <v>2856</v>
      </c>
      <c r="C2860" s="116" t="s">
        <v>1314</v>
      </c>
      <c r="D2860" s="79" t="s">
        <v>972</v>
      </c>
      <c r="E2860" s="1815">
        <v>40609</v>
      </c>
      <c r="F2860" s="118">
        <v>42</v>
      </c>
      <c r="G2860" s="63"/>
      <c r="H2860" s="360"/>
      <c r="I2860" s="7"/>
      <c r="J2860" s="7" t="s">
        <v>540</v>
      </c>
      <c r="K2860" s="64"/>
      <c r="L2860" s="159" t="s">
        <v>5664</v>
      </c>
    </row>
    <row r="2861" spans="2:12" s="1597" customFormat="1" ht="26.4" hidden="1" x14ac:dyDescent="0.3">
      <c r="B2861" s="7">
        <f t="shared" si="44"/>
        <v>2857</v>
      </c>
      <c r="C2861" s="1672" t="s">
        <v>78</v>
      </c>
      <c r="D2861" s="1666" t="s">
        <v>972</v>
      </c>
      <c r="E2861" s="1610"/>
      <c r="F2861" s="1722"/>
      <c r="G2861" s="1612"/>
      <c r="H2861" s="1625"/>
      <c r="I2861" s="1588"/>
      <c r="J2861" s="1588" t="s">
        <v>70</v>
      </c>
      <c r="K2861" s="1805" t="s">
        <v>1317</v>
      </c>
      <c r="L2861" s="1881" t="s">
        <v>5664</v>
      </c>
    </row>
    <row r="2862" spans="2:12" hidden="1" x14ac:dyDescent="0.3">
      <c r="B2862" s="7">
        <f t="shared" si="44"/>
        <v>2858</v>
      </c>
      <c r="C2862" s="116" t="s">
        <v>1286</v>
      </c>
      <c r="D2862" s="122" t="s">
        <v>1291</v>
      </c>
      <c r="E2862" s="1815">
        <v>42579</v>
      </c>
      <c r="F2862" s="118">
        <v>150</v>
      </c>
      <c r="G2862" s="63"/>
      <c r="H2862" s="360"/>
      <c r="I2862" s="7" t="s">
        <v>1292</v>
      </c>
      <c r="J2862" s="7" t="s">
        <v>70</v>
      </c>
      <c r="K2862" s="64" t="s">
        <v>1293</v>
      </c>
      <c r="L2862" s="159" t="s">
        <v>5664</v>
      </c>
    </row>
    <row r="2863" spans="2:12" hidden="1" x14ac:dyDescent="0.3">
      <c r="B2863" s="7">
        <f t="shared" si="44"/>
        <v>2859</v>
      </c>
      <c r="C2863" s="116" t="s">
        <v>1288</v>
      </c>
      <c r="D2863" s="122" t="s">
        <v>1291</v>
      </c>
      <c r="E2863" s="1815">
        <v>42579</v>
      </c>
      <c r="F2863" s="118">
        <v>200</v>
      </c>
      <c r="G2863" s="63"/>
      <c r="H2863" s="360"/>
      <c r="I2863" s="7" t="s">
        <v>1292</v>
      </c>
      <c r="J2863" s="7" t="s">
        <v>70</v>
      </c>
      <c r="K2863" s="64" t="s">
        <v>1281</v>
      </c>
      <c r="L2863" s="159" t="s">
        <v>5664</v>
      </c>
    </row>
    <row r="2864" spans="2:12" hidden="1" x14ac:dyDescent="0.3">
      <c r="B2864" s="7">
        <f t="shared" si="44"/>
        <v>2860</v>
      </c>
      <c r="C2864" s="116" t="s">
        <v>1289</v>
      </c>
      <c r="D2864" s="122" t="s">
        <v>1278</v>
      </c>
      <c r="E2864" s="1815">
        <v>42579</v>
      </c>
      <c r="F2864" s="118">
        <v>85</v>
      </c>
      <c r="G2864" s="63"/>
      <c r="H2864" s="360"/>
      <c r="I2864" s="7" t="s">
        <v>1292</v>
      </c>
      <c r="J2864" s="7" t="s">
        <v>70</v>
      </c>
      <c r="K2864" s="64" t="s">
        <v>5175</v>
      </c>
      <c r="L2864" s="159" t="s">
        <v>5664</v>
      </c>
    </row>
    <row r="2865" spans="2:12" hidden="1" x14ac:dyDescent="0.3">
      <c r="B2865" s="7">
        <f t="shared" si="44"/>
        <v>2861</v>
      </c>
      <c r="C2865" s="147" t="s">
        <v>1279</v>
      </c>
      <c r="D2865" s="140" t="s">
        <v>486</v>
      </c>
      <c r="E2865" s="36">
        <v>42947</v>
      </c>
      <c r="F2865" s="301">
        <v>138</v>
      </c>
      <c r="G2865" s="64"/>
      <c r="H2865" s="360"/>
      <c r="I2865" s="1814"/>
      <c r="J2865" s="7" t="s">
        <v>70</v>
      </c>
      <c r="K2865" s="64" t="s">
        <v>1280</v>
      </c>
      <c r="L2865" s="159" t="s">
        <v>5664</v>
      </c>
    </row>
    <row r="2866" spans="2:12" hidden="1" x14ac:dyDescent="0.3">
      <c r="B2866" s="7">
        <f t="shared" si="44"/>
        <v>2862</v>
      </c>
      <c r="C2866" s="147" t="s">
        <v>3012</v>
      </c>
      <c r="D2866" s="145" t="s">
        <v>11</v>
      </c>
      <c r="E2866" s="36">
        <v>43563</v>
      </c>
      <c r="F2866" s="301">
        <v>180</v>
      </c>
      <c r="G2866" s="64" t="s">
        <v>2952</v>
      </c>
      <c r="H2866" s="360"/>
      <c r="I2866" s="1814"/>
      <c r="J2866" s="7" t="s">
        <v>70</v>
      </c>
      <c r="K2866" s="1845" t="s">
        <v>4464</v>
      </c>
      <c r="L2866" s="159" t="s">
        <v>5664</v>
      </c>
    </row>
    <row r="2867" spans="2:12" hidden="1" x14ac:dyDescent="0.3">
      <c r="B2867" s="7">
        <f t="shared" si="44"/>
        <v>2863</v>
      </c>
      <c r="C2867" s="147" t="s">
        <v>3013</v>
      </c>
      <c r="D2867" s="145" t="s">
        <v>1076</v>
      </c>
      <c r="E2867" s="36">
        <v>43563</v>
      </c>
      <c r="F2867" s="301">
        <v>68</v>
      </c>
      <c r="G2867" s="64" t="s">
        <v>2909</v>
      </c>
      <c r="H2867" s="360"/>
      <c r="I2867" s="1814"/>
      <c r="J2867" s="7" t="s">
        <v>70</v>
      </c>
      <c r="K2867" s="1845" t="s">
        <v>4466</v>
      </c>
      <c r="L2867" s="159" t="s">
        <v>5664</v>
      </c>
    </row>
    <row r="2868" spans="2:12" hidden="1" x14ac:dyDescent="0.3">
      <c r="B2868" s="7">
        <f t="shared" si="44"/>
        <v>2864</v>
      </c>
      <c r="C2868" s="147" t="s">
        <v>3014</v>
      </c>
      <c r="D2868" s="145" t="s">
        <v>1076</v>
      </c>
      <c r="E2868" s="36">
        <v>43563</v>
      </c>
      <c r="F2868" s="301">
        <v>68</v>
      </c>
      <c r="G2868" s="64" t="s">
        <v>2909</v>
      </c>
      <c r="H2868" s="360"/>
      <c r="I2868" s="1814"/>
      <c r="J2868" s="7" t="s">
        <v>70</v>
      </c>
      <c r="K2868" s="1845" t="s">
        <v>4467</v>
      </c>
      <c r="L2868" s="159" t="s">
        <v>5664</v>
      </c>
    </row>
    <row r="2869" spans="2:12" hidden="1" x14ac:dyDescent="0.3">
      <c r="B2869" s="7">
        <f t="shared" si="44"/>
        <v>2865</v>
      </c>
      <c r="C2869" s="147" t="s">
        <v>3015</v>
      </c>
      <c r="D2869" s="145" t="s">
        <v>3025</v>
      </c>
      <c r="E2869" s="36">
        <v>43563</v>
      </c>
      <c r="F2869" s="301">
        <v>35</v>
      </c>
      <c r="G2869" s="64" t="s">
        <v>2909</v>
      </c>
      <c r="H2869" s="360"/>
      <c r="I2869" s="1814"/>
      <c r="J2869" s="7" t="s">
        <v>70</v>
      </c>
      <c r="K2869" s="1845"/>
      <c r="L2869" s="159" t="s">
        <v>5664</v>
      </c>
    </row>
    <row r="2870" spans="2:12" hidden="1" x14ac:dyDescent="0.3">
      <c r="B2870" s="7">
        <f t="shared" si="44"/>
        <v>2866</v>
      </c>
      <c r="C2870" s="147" t="s">
        <v>3016</v>
      </c>
      <c r="D2870" s="145" t="s">
        <v>3025</v>
      </c>
      <c r="E2870" s="36">
        <v>43563</v>
      </c>
      <c r="F2870" s="301">
        <v>35</v>
      </c>
      <c r="G2870" s="64" t="s">
        <v>2909</v>
      </c>
      <c r="H2870" s="360"/>
      <c r="I2870" s="1814"/>
      <c r="J2870" s="7" t="s">
        <v>70</v>
      </c>
      <c r="K2870" s="1845"/>
      <c r="L2870" s="159" t="s">
        <v>5664</v>
      </c>
    </row>
    <row r="2871" spans="2:12" s="1597" customFormat="1" hidden="1" x14ac:dyDescent="0.3">
      <c r="B2871" s="7">
        <f t="shared" si="44"/>
        <v>2867</v>
      </c>
      <c r="C2871" s="1608" t="s">
        <v>4359</v>
      </c>
      <c r="D2871" s="1609" t="s">
        <v>4473</v>
      </c>
      <c r="E2871" s="1610"/>
      <c r="F2871" s="1722"/>
      <c r="G2871" s="1612" t="s">
        <v>4474</v>
      </c>
      <c r="H2871" s="1625" t="s">
        <v>4475</v>
      </c>
      <c r="I2871" s="1588"/>
      <c r="J2871" s="1588" t="s">
        <v>70</v>
      </c>
      <c r="K2871" s="1805"/>
      <c r="L2871" s="1881" t="s">
        <v>5664</v>
      </c>
    </row>
    <row r="2872" spans="2:12" s="1597" customFormat="1" hidden="1" x14ac:dyDescent="0.3">
      <c r="B2872" s="7">
        <f t="shared" si="44"/>
        <v>2868</v>
      </c>
      <c r="C2872" s="1608" t="s">
        <v>4359</v>
      </c>
      <c r="D2872" s="1609" t="s">
        <v>4473</v>
      </c>
      <c r="E2872" s="1610"/>
      <c r="F2872" s="1722"/>
      <c r="G2872" s="1612" t="s">
        <v>2207</v>
      </c>
      <c r="H2872" s="1625"/>
      <c r="I2872" s="1588"/>
      <c r="J2872" s="1588" t="s">
        <v>70</v>
      </c>
      <c r="K2872" s="1747"/>
      <c r="L2872" s="1881" t="s">
        <v>5664</v>
      </c>
    </row>
    <row r="2873" spans="2:12" hidden="1" x14ac:dyDescent="0.3">
      <c r="B2873" s="7">
        <f t="shared" si="44"/>
        <v>2869</v>
      </c>
      <c r="C2873" s="147" t="s">
        <v>4476</v>
      </c>
      <c r="D2873" s="145" t="s">
        <v>1153</v>
      </c>
      <c r="E2873" s="36"/>
      <c r="F2873" s="301"/>
      <c r="G2873" s="64"/>
      <c r="H2873" s="360"/>
      <c r="I2873" s="1814"/>
      <c r="J2873" s="7" t="s">
        <v>70</v>
      </c>
      <c r="K2873" s="545" t="s">
        <v>4477</v>
      </c>
      <c r="L2873" s="159" t="s">
        <v>5664</v>
      </c>
    </row>
    <row r="2874" spans="2:12" hidden="1" x14ac:dyDescent="0.3">
      <c r="B2874" s="7">
        <f t="shared" si="44"/>
        <v>2870</v>
      </c>
      <c r="C2874" s="117" t="s">
        <v>1393</v>
      </c>
      <c r="D2874" s="145" t="s">
        <v>1278</v>
      </c>
      <c r="E2874" s="1839">
        <v>42552</v>
      </c>
      <c r="F2874" s="1840">
        <v>46</v>
      </c>
      <c r="G2874" s="12"/>
      <c r="H2874" s="184"/>
      <c r="I2874" s="1814"/>
      <c r="J2874" s="7" t="s">
        <v>70</v>
      </c>
      <c r="K2874" s="545" t="s">
        <v>4819</v>
      </c>
      <c r="L2874" s="159" t="s">
        <v>5664</v>
      </c>
    </row>
    <row r="2875" spans="2:12" hidden="1" x14ac:dyDescent="0.3">
      <c r="B2875" s="7">
        <f t="shared" si="44"/>
        <v>2871</v>
      </c>
      <c r="C2875" s="117" t="s">
        <v>1271</v>
      </c>
      <c r="D2875" s="145" t="s">
        <v>5378</v>
      </c>
      <c r="E2875" s="1839">
        <v>41334</v>
      </c>
      <c r="F2875" s="1840">
        <v>773.89</v>
      </c>
      <c r="G2875" s="12"/>
      <c r="H2875" s="184"/>
      <c r="I2875" s="1814"/>
      <c r="J2875" s="7" t="s">
        <v>70</v>
      </c>
      <c r="K2875" s="12" t="s">
        <v>1293</v>
      </c>
      <c r="L2875" s="159" t="s">
        <v>5664</v>
      </c>
    </row>
    <row r="2876" spans="2:12" hidden="1" x14ac:dyDescent="0.3">
      <c r="B2876" s="7">
        <f t="shared" si="44"/>
        <v>2872</v>
      </c>
      <c r="C2876" s="147" t="s">
        <v>1272</v>
      </c>
      <c r="D2876" s="145" t="s">
        <v>5379</v>
      </c>
      <c r="E2876" s="36">
        <v>41644</v>
      </c>
      <c r="F2876" s="301">
        <v>1844.98</v>
      </c>
      <c r="G2876" s="1845"/>
      <c r="H2876" s="360"/>
      <c r="I2876" s="1814"/>
      <c r="J2876" s="7" t="s">
        <v>70</v>
      </c>
      <c r="K2876" s="1845" t="s">
        <v>1273</v>
      </c>
      <c r="L2876" s="159" t="s">
        <v>5664</v>
      </c>
    </row>
    <row r="2877" spans="2:12" s="1597" customFormat="1" ht="26.4" hidden="1" x14ac:dyDescent="0.3">
      <c r="B2877" s="7">
        <f t="shared" si="44"/>
        <v>2873</v>
      </c>
      <c r="C2877" s="1607" t="s">
        <v>78</v>
      </c>
      <c r="D2877" s="1723" t="s">
        <v>888</v>
      </c>
      <c r="E2877" s="1605"/>
      <c r="F2877" s="1684"/>
      <c r="G2877" s="1606" t="s">
        <v>901</v>
      </c>
      <c r="H2877" s="1615">
        <v>3048</v>
      </c>
      <c r="I2877" s="1690">
        <v>18586322137</v>
      </c>
      <c r="J2877" s="1802" t="s">
        <v>4468</v>
      </c>
      <c r="K2877" s="2021" t="s">
        <v>5176</v>
      </c>
      <c r="L2877" s="1881" t="s">
        <v>5664</v>
      </c>
    </row>
    <row r="2878" spans="2:12" s="1597" customFormat="1" ht="26.4" hidden="1" x14ac:dyDescent="0.3">
      <c r="B2878" s="7">
        <f t="shared" si="44"/>
        <v>2874</v>
      </c>
      <c r="C2878" s="1607" t="s">
        <v>78</v>
      </c>
      <c r="D2878" s="1723" t="s">
        <v>888</v>
      </c>
      <c r="E2878" s="1605"/>
      <c r="F2878" s="1684"/>
      <c r="G2878" s="1606" t="s">
        <v>901</v>
      </c>
      <c r="H2878" s="1615">
        <v>3048</v>
      </c>
      <c r="I2878" s="1690">
        <v>14293223641</v>
      </c>
      <c r="J2878" s="1802" t="s">
        <v>4469</v>
      </c>
      <c r="K2878" s="2022"/>
      <c r="L2878" s="1881" t="s">
        <v>5664</v>
      </c>
    </row>
    <row r="2879" spans="2:12" s="1597" customFormat="1" ht="26.4" hidden="1" x14ac:dyDescent="0.3">
      <c r="B2879" s="7">
        <f t="shared" si="44"/>
        <v>2875</v>
      </c>
      <c r="C2879" s="1607" t="s">
        <v>78</v>
      </c>
      <c r="D2879" s="1723" t="s">
        <v>888</v>
      </c>
      <c r="E2879" s="1605"/>
      <c r="F2879" s="1684"/>
      <c r="G2879" s="1606" t="s">
        <v>901</v>
      </c>
      <c r="H2879" s="1615">
        <v>3048</v>
      </c>
      <c r="I2879" s="1690">
        <v>7521011929</v>
      </c>
      <c r="J2879" s="1802" t="s">
        <v>4470</v>
      </c>
      <c r="K2879" s="2022"/>
      <c r="L2879" s="1881" t="s">
        <v>5664</v>
      </c>
    </row>
    <row r="2880" spans="2:12" s="1597" customFormat="1" ht="26.4" hidden="1" x14ac:dyDescent="0.3">
      <c r="B2880" s="7">
        <f t="shared" si="44"/>
        <v>2876</v>
      </c>
      <c r="C2880" s="1607" t="s">
        <v>78</v>
      </c>
      <c r="D2880" s="1723" t="s">
        <v>888</v>
      </c>
      <c r="E2880" s="1605"/>
      <c r="F2880" s="1684"/>
      <c r="G2880" s="1606" t="s">
        <v>901</v>
      </c>
      <c r="H2880" s="1615">
        <v>3048</v>
      </c>
      <c r="I2880" s="1690">
        <v>18646788313</v>
      </c>
      <c r="J2880" s="1802" t="s">
        <v>4471</v>
      </c>
      <c r="K2880" s="2023"/>
      <c r="L2880" s="1881" t="s">
        <v>5664</v>
      </c>
    </row>
    <row r="2881" spans="2:12" hidden="1" x14ac:dyDescent="0.3">
      <c r="B2881" s="7">
        <f t="shared" si="44"/>
        <v>2877</v>
      </c>
      <c r="C2881" s="109" t="s">
        <v>1282</v>
      </c>
      <c r="D2881" s="194" t="s">
        <v>1301</v>
      </c>
      <c r="E2881" s="1803">
        <v>42594</v>
      </c>
      <c r="F2881" s="1807">
        <v>99.94</v>
      </c>
      <c r="G2881" s="1804" t="s">
        <v>1294</v>
      </c>
      <c r="H2881" s="60" t="s">
        <v>1302</v>
      </c>
      <c r="I2881" s="60" t="s">
        <v>1295</v>
      </c>
      <c r="J2881" s="7" t="s">
        <v>70</v>
      </c>
      <c r="K2881" s="1799" t="s">
        <v>4472</v>
      </c>
      <c r="L2881" s="159" t="s">
        <v>5664</v>
      </c>
    </row>
    <row r="2882" spans="2:12" hidden="1" x14ac:dyDescent="0.3">
      <c r="B2882" s="7">
        <f t="shared" si="44"/>
        <v>2878</v>
      </c>
      <c r="C2882" s="109" t="s">
        <v>1283</v>
      </c>
      <c r="D2882" s="194" t="s">
        <v>1301</v>
      </c>
      <c r="E2882" s="1803">
        <v>42594</v>
      </c>
      <c r="F2882" s="1807">
        <v>99.94</v>
      </c>
      <c r="G2882" s="1804" t="s">
        <v>1294</v>
      </c>
      <c r="H2882" s="60" t="s">
        <v>1302</v>
      </c>
      <c r="I2882" s="60" t="s">
        <v>1296</v>
      </c>
      <c r="J2882" s="7" t="s">
        <v>70</v>
      </c>
      <c r="K2882" s="1799" t="s">
        <v>5177</v>
      </c>
      <c r="L2882" s="159" t="s">
        <v>5664</v>
      </c>
    </row>
    <row r="2883" spans="2:12" hidden="1" x14ac:dyDescent="0.3">
      <c r="B2883" s="7">
        <f t="shared" si="44"/>
        <v>2879</v>
      </c>
      <c r="C2883" s="109" t="s">
        <v>1284</v>
      </c>
      <c r="D2883" s="194" t="s">
        <v>1301</v>
      </c>
      <c r="E2883" s="1803">
        <v>42594</v>
      </c>
      <c r="F2883" s="1807">
        <v>99.94</v>
      </c>
      <c r="G2883" s="1804" t="s">
        <v>1294</v>
      </c>
      <c r="H2883" s="60" t="s">
        <v>1302</v>
      </c>
      <c r="I2883" s="60" t="s">
        <v>1297</v>
      </c>
      <c r="J2883" s="7" t="s">
        <v>70</v>
      </c>
      <c r="K2883" s="1799" t="s">
        <v>4467</v>
      </c>
      <c r="L2883" s="159" t="s">
        <v>5664</v>
      </c>
    </row>
    <row r="2884" spans="2:12" hidden="1" x14ac:dyDescent="0.3">
      <c r="B2884" s="7">
        <f t="shared" si="44"/>
        <v>2880</v>
      </c>
      <c r="C2884" s="109" t="s">
        <v>1285</v>
      </c>
      <c r="D2884" s="194" t="s">
        <v>1301</v>
      </c>
      <c r="E2884" s="1803">
        <v>42594</v>
      </c>
      <c r="F2884" s="1807">
        <v>99.94</v>
      </c>
      <c r="G2884" s="1804" t="s">
        <v>1294</v>
      </c>
      <c r="H2884" s="60" t="s">
        <v>1302</v>
      </c>
      <c r="I2884" s="60" t="s">
        <v>1299</v>
      </c>
      <c r="J2884" s="7" t="s">
        <v>70</v>
      </c>
      <c r="K2884" s="1799" t="s">
        <v>4466</v>
      </c>
      <c r="L2884" s="159" t="s">
        <v>5664</v>
      </c>
    </row>
    <row r="2885" spans="2:12" hidden="1" x14ac:dyDescent="0.3">
      <c r="B2885" s="7">
        <f t="shared" si="44"/>
        <v>2881</v>
      </c>
      <c r="C2885" s="109" t="s">
        <v>1298</v>
      </c>
      <c r="D2885" s="194" t="s">
        <v>1301</v>
      </c>
      <c r="E2885" s="1803">
        <v>42594</v>
      </c>
      <c r="F2885" s="1807">
        <v>99.94</v>
      </c>
      <c r="G2885" s="1804" t="s">
        <v>1294</v>
      </c>
      <c r="H2885" s="60" t="s">
        <v>1302</v>
      </c>
      <c r="I2885" s="60" t="s">
        <v>1300</v>
      </c>
      <c r="J2885" s="7" t="s">
        <v>70</v>
      </c>
      <c r="K2885" s="1799" t="s">
        <v>1281</v>
      </c>
      <c r="L2885" s="159" t="s">
        <v>5664</v>
      </c>
    </row>
    <row r="2886" spans="2:12" ht="26.4" hidden="1" x14ac:dyDescent="0.3">
      <c r="B2886" s="7">
        <f t="shared" si="44"/>
        <v>2882</v>
      </c>
      <c r="C2886" s="109" t="s">
        <v>1308</v>
      </c>
      <c r="D2886" s="194" t="s">
        <v>82</v>
      </c>
      <c r="E2886" s="1803"/>
      <c r="F2886" s="1807"/>
      <c r="G2886" s="1804" t="s">
        <v>1309</v>
      </c>
      <c r="H2886" s="60"/>
      <c r="I2886" s="126"/>
      <c r="J2886" s="7" t="s">
        <v>70</v>
      </c>
      <c r="K2886" s="1799" t="s">
        <v>1311</v>
      </c>
      <c r="L2886" s="159" t="s">
        <v>5664</v>
      </c>
    </row>
    <row r="2887" spans="2:12" ht="26.4" hidden="1" x14ac:dyDescent="0.3">
      <c r="B2887" s="7">
        <f t="shared" ref="B2887:B2950" si="45">B2886+1</f>
        <v>2883</v>
      </c>
      <c r="C2887" s="109" t="s">
        <v>1310</v>
      </c>
      <c r="D2887" s="194" t="s">
        <v>233</v>
      </c>
      <c r="E2887" s="1803">
        <v>40264</v>
      </c>
      <c r="F2887" s="1807">
        <v>190</v>
      </c>
      <c r="G2887" s="1804" t="s">
        <v>1027</v>
      </c>
      <c r="H2887" s="60"/>
      <c r="I2887" s="126"/>
      <c r="J2887" s="7" t="s">
        <v>70</v>
      </c>
      <c r="K2887" s="1799" t="s">
        <v>1311</v>
      </c>
      <c r="L2887" s="159" t="s">
        <v>5664</v>
      </c>
    </row>
    <row r="2888" spans="2:12" hidden="1" x14ac:dyDescent="0.3">
      <c r="B2888" s="7">
        <f t="shared" si="45"/>
        <v>2884</v>
      </c>
      <c r="C2888" s="109" t="s">
        <v>3004</v>
      </c>
      <c r="D2888" s="194" t="s">
        <v>3005</v>
      </c>
      <c r="E2888" s="1803">
        <v>43578</v>
      </c>
      <c r="F2888" s="1807">
        <v>615.85</v>
      </c>
      <c r="G2888" s="1804" t="s">
        <v>889</v>
      </c>
      <c r="H2888" s="60" t="s">
        <v>3006</v>
      </c>
      <c r="I2888" s="126"/>
      <c r="J2888" s="7" t="s">
        <v>70</v>
      </c>
      <c r="K2888" s="1799" t="s">
        <v>4466</v>
      </c>
      <c r="L2888" s="159" t="s">
        <v>5664</v>
      </c>
    </row>
    <row r="2889" spans="2:12" hidden="1" x14ac:dyDescent="0.3">
      <c r="B2889" s="7">
        <f t="shared" si="45"/>
        <v>2885</v>
      </c>
      <c r="C2889" s="109" t="s">
        <v>3007</v>
      </c>
      <c r="D2889" s="194" t="s">
        <v>3009</v>
      </c>
      <c r="E2889" s="1803">
        <v>43578</v>
      </c>
      <c r="F2889" s="1807">
        <v>295.95</v>
      </c>
      <c r="G2889" s="1804" t="s">
        <v>2796</v>
      </c>
      <c r="H2889" s="60" t="s">
        <v>3010</v>
      </c>
      <c r="I2889" s="126"/>
      <c r="J2889" s="7" t="s">
        <v>70</v>
      </c>
      <c r="K2889" s="1799"/>
      <c r="L2889" s="159" t="s">
        <v>5664</v>
      </c>
    </row>
    <row r="2890" spans="2:12" hidden="1" x14ac:dyDescent="0.3">
      <c r="B2890" s="7">
        <f t="shared" si="45"/>
        <v>2886</v>
      </c>
      <c r="C2890" s="109" t="s">
        <v>3008</v>
      </c>
      <c r="D2890" s="194" t="s">
        <v>3011</v>
      </c>
      <c r="E2890" s="1803">
        <v>43578</v>
      </c>
      <c r="F2890" s="1807">
        <v>350</v>
      </c>
      <c r="G2890" s="1804" t="s">
        <v>2796</v>
      </c>
      <c r="H2890" s="60"/>
      <c r="I2890" s="126"/>
      <c r="J2890" s="7" t="s">
        <v>70</v>
      </c>
      <c r="K2890" s="1799"/>
      <c r="L2890" s="159" t="s">
        <v>5664</v>
      </c>
    </row>
    <row r="2891" spans="2:12" s="1597" customFormat="1" hidden="1" x14ac:dyDescent="0.3">
      <c r="B2891" s="7">
        <f t="shared" si="45"/>
        <v>2887</v>
      </c>
      <c r="C2891" s="1700" t="s">
        <v>78</v>
      </c>
      <c r="D2891" s="1618" t="s">
        <v>1617</v>
      </c>
      <c r="E2891" s="1605"/>
      <c r="F2891" s="1684"/>
      <c r="G2891" s="1606" t="s">
        <v>2784</v>
      </c>
      <c r="H2891" s="1659"/>
      <c r="I2891" s="1659"/>
      <c r="J2891" s="1659" t="s">
        <v>70</v>
      </c>
      <c r="K2891" s="1601"/>
      <c r="L2891" s="1881" t="s">
        <v>5664</v>
      </c>
    </row>
    <row r="2892" spans="2:12" s="1597" customFormat="1" hidden="1" x14ac:dyDescent="0.3">
      <c r="B2892" s="7">
        <f t="shared" si="45"/>
        <v>2888</v>
      </c>
      <c r="C2892" s="1700" t="s">
        <v>78</v>
      </c>
      <c r="D2892" s="1618" t="s">
        <v>1617</v>
      </c>
      <c r="E2892" s="1605"/>
      <c r="F2892" s="1684"/>
      <c r="G2892" s="1606" t="s">
        <v>2784</v>
      </c>
      <c r="H2892" s="1659"/>
      <c r="I2892" s="1659"/>
      <c r="J2892" s="1659" t="s">
        <v>70</v>
      </c>
      <c r="K2892" s="1748"/>
      <c r="L2892" s="1881" t="s">
        <v>5664</v>
      </c>
    </row>
    <row r="2893" spans="2:12" hidden="1" x14ac:dyDescent="0.3">
      <c r="B2893" s="7">
        <f t="shared" si="45"/>
        <v>2889</v>
      </c>
      <c r="C2893" s="109" t="s">
        <v>1275</v>
      </c>
      <c r="D2893" s="194" t="s">
        <v>932</v>
      </c>
      <c r="E2893" s="1803">
        <v>41723</v>
      </c>
      <c r="F2893" s="1807"/>
      <c r="G2893" s="1804" t="s">
        <v>1276</v>
      </c>
      <c r="H2893" s="60"/>
      <c r="I2893" s="126"/>
      <c r="J2893" s="7" t="s">
        <v>70</v>
      </c>
      <c r="K2893" s="1799"/>
      <c r="L2893" s="159" t="s">
        <v>5664</v>
      </c>
    </row>
    <row r="2894" spans="2:12" ht="24" hidden="1" x14ac:dyDescent="0.3">
      <c r="B2894" s="7">
        <f t="shared" si="45"/>
        <v>2890</v>
      </c>
      <c r="C2894" s="109" t="s">
        <v>2922</v>
      </c>
      <c r="D2894" s="194" t="s">
        <v>5178</v>
      </c>
      <c r="E2894" s="1803">
        <v>43199</v>
      </c>
      <c r="F2894" s="1807">
        <v>790</v>
      </c>
      <c r="G2894" s="1804" t="s">
        <v>2923</v>
      </c>
      <c r="H2894" s="60"/>
      <c r="I2894" s="126"/>
      <c r="J2894" s="7" t="s">
        <v>70</v>
      </c>
      <c r="K2894" s="1799"/>
      <c r="L2894" s="159" t="s">
        <v>5664</v>
      </c>
    </row>
    <row r="2895" spans="2:12" hidden="1" x14ac:dyDescent="0.3">
      <c r="B2895" s="7">
        <f t="shared" si="45"/>
        <v>2891</v>
      </c>
      <c r="C2895" s="119" t="s">
        <v>1304</v>
      </c>
      <c r="D2895" s="195" t="s">
        <v>1305</v>
      </c>
      <c r="E2895" s="1830">
        <v>42580</v>
      </c>
      <c r="F2895" s="21">
        <v>1100</v>
      </c>
      <c r="G2895" s="43" t="s">
        <v>1306</v>
      </c>
      <c r="H2895" s="187">
        <v>2035</v>
      </c>
      <c r="I2895" s="126" t="s">
        <v>1307</v>
      </c>
      <c r="J2895" s="7" t="s">
        <v>70</v>
      </c>
      <c r="K2895" s="1799"/>
      <c r="L2895" s="159" t="s">
        <v>5664</v>
      </c>
    </row>
    <row r="2896" spans="2:12" ht="26.4" hidden="1" x14ac:dyDescent="0.3">
      <c r="B2896" s="7">
        <f t="shared" si="45"/>
        <v>2892</v>
      </c>
      <c r="C2896" s="116" t="s">
        <v>1319</v>
      </c>
      <c r="D2896" s="79" t="s">
        <v>1320</v>
      </c>
      <c r="E2896" s="147" t="s">
        <v>1321</v>
      </c>
      <c r="F2896" s="118">
        <v>32.4</v>
      </c>
      <c r="G2896" s="63"/>
      <c r="H2896" s="117"/>
      <c r="I2896" s="7"/>
      <c r="J2896" s="7" t="s">
        <v>70</v>
      </c>
      <c r="K2896" s="117" t="s">
        <v>1322</v>
      </c>
      <c r="L2896" s="159" t="s">
        <v>5664</v>
      </c>
    </row>
    <row r="2897" spans="2:12" ht="26.4" hidden="1" x14ac:dyDescent="0.3">
      <c r="B2897" s="7">
        <f t="shared" si="45"/>
        <v>2893</v>
      </c>
      <c r="C2897" s="116" t="s">
        <v>1323</v>
      </c>
      <c r="D2897" s="79" t="s">
        <v>1324</v>
      </c>
      <c r="E2897" s="1815">
        <v>42303</v>
      </c>
      <c r="F2897" s="118">
        <v>125</v>
      </c>
      <c r="G2897" s="63"/>
      <c r="H2897" s="147"/>
      <c r="I2897" s="7"/>
      <c r="J2897" s="7" t="s">
        <v>70</v>
      </c>
      <c r="K2897" s="117" t="s">
        <v>1325</v>
      </c>
      <c r="L2897" s="159" t="s">
        <v>5664</v>
      </c>
    </row>
    <row r="2898" spans="2:12" s="954" customFormat="1" ht="26.4" hidden="1" x14ac:dyDescent="0.3">
      <c r="B2898" s="7">
        <f t="shared" si="45"/>
        <v>2894</v>
      </c>
      <c r="C2898" s="961" t="s">
        <v>4486</v>
      </c>
      <c r="D2898" s="1518" t="s">
        <v>1326</v>
      </c>
      <c r="E2898" s="1487">
        <v>42303</v>
      </c>
      <c r="F2898" s="1538">
        <v>375</v>
      </c>
      <c r="G2898" s="956" t="s">
        <v>889</v>
      </c>
      <c r="H2898" s="1517" t="s">
        <v>4487</v>
      </c>
      <c r="I2898" s="946"/>
      <c r="J2898" s="946" t="s">
        <v>70</v>
      </c>
      <c r="K2898" s="1517" t="s">
        <v>1327</v>
      </c>
      <c r="L2898" s="1892" t="s">
        <v>5664</v>
      </c>
    </row>
    <row r="2899" spans="2:12" hidden="1" x14ac:dyDescent="0.3">
      <c r="B2899" s="7">
        <f t="shared" si="45"/>
        <v>2895</v>
      </c>
      <c r="C2899" s="147" t="s">
        <v>1277</v>
      </c>
      <c r="D2899" s="22" t="s">
        <v>1278</v>
      </c>
      <c r="E2899" s="9">
        <v>42947</v>
      </c>
      <c r="F2899" s="301">
        <v>76</v>
      </c>
      <c r="G2899" s="64"/>
      <c r="H2899" s="360"/>
      <c r="I2899" s="1814"/>
      <c r="J2899" s="7" t="s">
        <v>70</v>
      </c>
      <c r="K2899" s="7" t="s">
        <v>4465</v>
      </c>
      <c r="L2899" s="159" t="s">
        <v>5664</v>
      </c>
    </row>
    <row r="2900" spans="2:12" ht="26.4" hidden="1" x14ac:dyDescent="0.3">
      <c r="B2900" s="7">
        <f t="shared" si="45"/>
        <v>2896</v>
      </c>
      <c r="C2900" s="147" t="s">
        <v>3017</v>
      </c>
      <c r="D2900" s="145" t="s">
        <v>3025</v>
      </c>
      <c r="E2900" s="36">
        <v>43563</v>
      </c>
      <c r="F2900" s="301">
        <v>35</v>
      </c>
      <c r="G2900" s="64" t="s">
        <v>2909</v>
      </c>
      <c r="H2900" s="360"/>
      <c r="I2900" s="1814"/>
      <c r="J2900" s="7" t="s">
        <v>70</v>
      </c>
      <c r="K2900" s="1845" t="s">
        <v>5363</v>
      </c>
      <c r="L2900" s="159" t="s">
        <v>5664</v>
      </c>
    </row>
    <row r="2901" spans="2:12" ht="26.4" hidden="1" x14ac:dyDescent="0.3">
      <c r="B2901" s="7">
        <f t="shared" si="45"/>
        <v>2897</v>
      </c>
      <c r="C2901" s="147" t="s">
        <v>3018</v>
      </c>
      <c r="D2901" s="145" t="s">
        <v>3025</v>
      </c>
      <c r="E2901" s="36">
        <v>43563</v>
      </c>
      <c r="F2901" s="301">
        <v>35</v>
      </c>
      <c r="G2901" s="64" t="s">
        <v>2909</v>
      </c>
      <c r="H2901" s="360"/>
      <c r="I2901" s="1814"/>
      <c r="J2901" s="7" t="s">
        <v>70</v>
      </c>
      <c r="K2901" s="1845" t="s">
        <v>5364</v>
      </c>
      <c r="L2901" s="159" t="s">
        <v>5664</v>
      </c>
    </row>
    <row r="2902" spans="2:12" ht="26.4" hidden="1" x14ac:dyDescent="0.3">
      <c r="B2902" s="7">
        <f t="shared" si="45"/>
        <v>2898</v>
      </c>
      <c r="C2902" s="147" t="s">
        <v>3019</v>
      </c>
      <c r="D2902" s="145" t="s">
        <v>3025</v>
      </c>
      <c r="E2902" s="36">
        <v>43563</v>
      </c>
      <c r="F2902" s="301">
        <v>35</v>
      </c>
      <c r="G2902" s="64" t="s">
        <v>2909</v>
      </c>
      <c r="H2902" s="360"/>
      <c r="I2902" s="1814"/>
      <c r="J2902" s="7" t="s">
        <v>70</v>
      </c>
      <c r="K2902" s="1845" t="s">
        <v>5365</v>
      </c>
      <c r="L2902" s="159" t="s">
        <v>5664</v>
      </c>
    </row>
    <row r="2903" spans="2:12" ht="26.4" hidden="1" x14ac:dyDescent="0.3">
      <c r="B2903" s="7">
        <f t="shared" si="45"/>
        <v>2899</v>
      </c>
      <c r="C2903" s="147" t="s">
        <v>3020</v>
      </c>
      <c r="D2903" s="145" t="s">
        <v>3025</v>
      </c>
      <c r="E2903" s="36">
        <v>43563</v>
      </c>
      <c r="F2903" s="301">
        <v>35</v>
      </c>
      <c r="G2903" s="64" t="s">
        <v>2909</v>
      </c>
      <c r="H2903" s="360"/>
      <c r="I2903" s="1814"/>
      <c r="J2903" s="7" t="s">
        <v>70</v>
      </c>
      <c r="K2903" s="1845" t="s">
        <v>5366</v>
      </c>
      <c r="L2903" s="159" t="s">
        <v>5664</v>
      </c>
    </row>
    <row r="2904" spans="2:12" ht="26.4" hidden="1" x14ac:dyDescent="0.3">
      <c r="B2904" s="7">
        <f t="shared" si="45"/>
        <v>2900</v>
      </c>
      <c r="C2904" s="147" t="s">
        <v>3021</v>
      </c>
      <c r="D2904" s="145" t="s">
        <v>3025</v>
      </c>
      <c r="E2904" s="36">
        <v>43563</v>
      </c>
      <c r="F2904" s="301">
        <v>35</v>
      </c>
      <c r="G2904" s="64" t="s">
        <v>2909</v>
      </c>
      <c r="H2904" s="360"/>
      <c r="I2904" s="1814"/>
      <c r="J2904" s="7" t="s">
        <v>70</v>
      </c>
      <c r="K2904" s="1845" t="s">
        <v>5367</v>
      </c>
      <c r="L2904" s="159" t="s">
        <v>5664</v>
      </c>
    </row>
    <row r="2905" spans="2:12" ht="26.4" hidden="1" x14ac:dyDescent="0.3">
      <c r="B2905" s="7">
        <f t="shared" si="45"/>
        <v>2901</v>
      </c>
      <c r="C2905" s="147" t="s">
        <v>3022</v>
      </c>
      <c r="D2905" s="145" t="s">
        <v>3025</v>
      </c>
      <c r="E2905" s="36">
        <v>43563</v>
      </c>
      <c r="F2905" s="301">
        <v>35</v>
      </c>
      <c r="G2905" s="64" t="s">
        <v>2909</v>
      </c>
      <c r="H2905" s="360"/>
      <c r="I2905" s="1814"/>
      <c r="J2905" s="7" t="s">
        <v>70</v>
      </c>
      <c r="K2905" s="1845" t="s">
        <v>5368</v>
      </c>
      <c r="L2905" s="159" t="s">
        <v>5664</v>
      </c>
    </row>
    <row r="2906" spans="2:12" ht="39.6" hidden="1" x14ac:dyDescent="0.3">
      <c r="B2906" s="7">
        <f t="shared" si="45"/>
        <v>2902</v>
      </c>
      <c r="C2906" s="7" t="s">
        <v>1328</v>
      </c>
      <c r="D2906" s="123" t="s">
        <v>65</v>
      </c>
      <c r="E2906" s="108">
        <v>42552</v>
      </c>
      <c r="F2906" s="107">
        <v>46</v>
      </c>
      <c r="G2906" s="7"/>
      <c r="H2906" s="7"/>
      <c r="I2906" s="7"/>
      <c r="J2906" s="7"/>
      <c r="K2906" s="1799" t="s">
        <v>1329</v>
      </c>
      <c r="L2906" s="159" t="s">
        <v>5664</v>
      </c>
    </row>
    <row r="2907" spans="2:12" hidden="1" x14ac:dyDescent="0.3">
      <c r="B2907" s="7">
        <f t="shared" si="45"/>
        <v>2903</v>
      </c>
      <c r="C2907" s="7" t="s">
        <v>1330</v>
      </c>
      <c r="D2907" s="123" t="s">
        <v>65</v>
      </c>
      <c r="E2907" s="108">
        <v>40217</v>
      </c>
      <c r="F2907" s="107">
        <v>32.4</v>
      </c>
      <c r="G2907" s="7"/>
      <c r="H2907" s="7"/>
      <c r="I2907" s="7"/>
      <c r="J2907" s="7"/>
      <c r="K2907" s="1799" t="s">
        <v>1331</v>
      </c>
      <c r="L2907" s="159" t="s">
        <v>5664</v>
      </c>
    </row>
    <row r="2908" spans="2:12" ht="26.4" hidden="1" x14ac:dyDescent="0.3">
      <c r="B2908" s="7">
        <f t="shared" si="45"/>
        <v>2904</v>
      </c>
      <c r="C2908" s="7" t="s">
        <v>1332</v>
      </c>
      <c r="D2908" s="162" t="s">
        <v>36</v>
      </c>
      <c r="E2908" s="108"/>
      <c r="F2908" s="107"/>
      <c r="G2908" s="7"/>
      <c r="H2908" s="7"/>
      <c r="I2908" s="7"/>
      <c r="J2908" s="7"/>
      <c r="K2908" s="1799" t="s">
        <v>1334</v>
      </c>
      <c r="L2908" s="159" t="s">
        <v>5664</v>
      </c>
    </row>
    <row r="2909" spans="2:12" ht="26.4" hidden="1" x14ac:dyDescent="0.3">
      <c r="B2909" s="7">
        <f t="shared" si="45"/>
        <v>2905</v>
      </c>
      <c r="C2909" s="7" t="s">
        <v>1333</v>
      </c>
      <c r="D2909" s="162" t="s">
        <v>36</v>
      </c>
      <c r="E2909" s="108"/>
      <c r="F2909" s="107"/>
      <c r="G2909" s="7"/>
      <c r="H2909" s="7"/>
      <c r="I2909" s="7"/>
      <c r="J2909" s="7"/>
      <c r="K2909" s="1799" t="s">
        <v>1334</v>
      </c>
      <c r="L2909" s="159" t="s">
        <v>5664</v>
      </c>
    </row>
    <row r="2910" spans="2:12" hidden="1" x14ac:dyDescent="0.3">
      <c r="B2910" s="7">
        <f t="shared" si="45"/>
        <v>2906</v>
      </c>
      <c r="C2910" s="116" t="s">
        <v>1315</v>
      </c>
      <c r="D2910" s="79" t="s">
        <v>972</v>
      </c>
      <c r="E2910" s="1815">
        <v>40609</v>
      </c>
      <c r="F2910" s="118">
        <v>42</v>
      </c>
      <c r="G2910" s="63"/>
      <c r="H2910" s="360"/>
      <c r="I2910" s="7"/>
      <c r="J2910" s="7" t="s">
        <v>70</v>
      </c>
      <c r="K2910" s="64"/>
      <c r="L2910" s="159" t="s">
        <v>5664</v>
      </c>
    </row>
    <row r="2911" spans="2:12" hidden="1" x14ac:dyDescent="0.3">
      <c r="B2911" s="7">
        <f t="shared" si="45"/>
        <v>2907</v>
      </c>
      <c r="C2911" s="116" t="s">
        <v>1335</v>
      </c>
      <c r="D2911" s="79" t="s">
        <v>972</v>
      </c>
      <c r="E2911" s="1815">
        <v>40609</v>
      </c>
      <c r="F2911" s="118">
        <v>42</v>
      </c>
      <c r="G2911" s="63"/>
      <c r="H2911" s="360"/>
      <c r="I2911" s="7"/>
      <c r="J2911" s="7" t="s">
        <v>70</v>
      </c>
      <c r="K2911" s="64"/>
      <c r="L2911" s="159" t="s">
        <v>5664</v>
      </c>
    </row>
    <row r="2912" spans="2:12" hidden="1" x14ac:dyDescent="0.3">
      <c r="B2912" s="7">
        <f t="shared" si="45"/>
        <v>2908</v>
      </c>
      <c r="C2912" s="116" t="s">
        <v>1290</v>
      </c>
      <c r="D2912" s="122" t="s">
        <v>1278</v>
      </c>
      <c r="E2912" s="1815">
        <v>42579</v>
      </c>
      <c r="F2912" s="118">
        <v>85</v>
      </c>
      <c r="G2912" s="63"/>
      <c r="H2912" s="360"/>
      <c r="I2912" s="7" t="s">
        <v>1292</v>
      </c>
      <c r="J2912" s="7" t="s">
        <v>70</v>
      </c>
      <c r="K2912" s="64"/>
      <c r="L2912" s="159" t="s">
        <v>5664</v>
      </c>
    </row>
    <row r="2913" spans="2:12" hidden="1" x14ac:dyDescent="0.3">
      <c r="B2913" s="7">
        <f t="shared" si="45"/>
        <v>2909</v>
      </c>
      <c r="C2913" s="147" t="s">
        <v>1316</v>
      </c>
      <c r="D2913" s="79" t="s">
        <v>972</v>
      </c>
      <c r="E2913" s="1815">
        <v>40581</v>
      </c>
      <c r="F2913" s="118">
        <v>42</v>
      </c>
      <c r="G2913" s="63"/>
      <c r="H2913" s="95"/>
      <c r="I2913" s="7"/>
      <c r="J2913" s="7" t="s">
        <v>70</v>
      </c>
      <c r="K2913" s="917"/>
      <c r="L2913" s="159" t="s">
        <v>5664</v>
      </c>
    </row>
    <row r="2914" spans="2:12" hidden="1" x14ac:dyDescent="0.3">
      <c r="B2914" s="7">
        <f t="shared" si="45"/>
        <v>2910</v>
      </c>
      <c r="C2914" s="147" t="s">
        <v>1728</v>
      </c>
      <c r="D2914" s="79" t="s">
        <v>972</v>
      </c>
      <c r="E2914" s="1815">
        <v>40581</v>
      </c>
      <c r="F2914" s="118">
        <v>42</v>
      </c>
      <c r="G2914" s="63"/>
      <c r="H2914" s="95"/>
      <c r="I2914" s="7"/>
      <c r="J2914" s="7" t="s">
        <v>70</v>
      </c>
      <c r="K2914" s="917"/>
      <c r="L2914" s="159" t="s">
        <v>5664</v>
      </c>
    </row>
    <row r="2915" spans="2:12" hidden="1" x14ac:dyDescent="0.3">
      <c r="B2915" s="7">
        <f t="shared" si="45"/>
        <v>2911</v>
      </c>
      <c r="C2915" s="147" t="s">
        <v>3023</v>
      </c>
      <c r="D2915" s="145" t="s">
        <v>3025</v>
      </c>
      <c r="E2915" s="36">
        <v>43563</v>
      </c>
      <c r="F2915" s="301">
        <v>35</v>
      </c>
      <c r="G2915" s="64" t="s">
        <v>2909</v>
      </c>
      <c r="H2915" s="360"/>
      <c r="I2915" s="1814"/>
      <c r="J2915" s="7" t="s">
        <v>66</v>
      </c>
      <c r="K2915" s="1845"/>
      <c r="L2915" s="159" t="s">
        <v>5664</v>
      </c>
    </row>
    <row r="2916" spans="2:12" hidden="1" x14ac:dyDescent="0.3">
      <c r="B2916" s="7">
        <f t="shared" si="45"/>
        <v>2912</v>
      </c>
      <c r="C2916" s="147" t="s">
        <v>3024</v>
      </c>
      <c r="D2916" s="145" t="s">
        <v>3025</v>
      </c>
      <c r="E2916" s="36">
        <v>43563</v>
      </c>
      <c r="F2916" s="301">
        <v>35</v>
      </c>
      <c r="G2916" s="64" t="s">
        <v>2909</v>
      </c>
      <c r="H2916" s="360"/>
      <c r="I2916" s="1814"/>
      <c r="J2916" s="7" t="s">
        <v>66</v>
      </c>
      <c r="K2916" s="1845"/>
      <c r="L2916" s="159" t="s">
        <v>5664</v>
      </c>
    </row>
    <row r="2917" spans="2:12" ht="26.4" hidden="1" x14ac:dyDescent="0.3">
      <c r="B2917" s="7">
        <f t="shared" si="45"/>
        <v>2913</v>
      </c>
      <c r="C2917" s="109" t="s">
        <v>1312</v>
      </c>
      <c r="D2917" s="76" t="s">
        <v>55</v>
      </c>
      <c r="E2917" s="1803"/>
      <c r="F2917" s="1807"/>
      <c r="G2917" s="1804"/>
      <c r="H2917" s="60"/>
      <c r="I2917" s="126"/>
      <c r="J2917" s="7" t="s">
        <v>66</v>
      </c>
      <c r="K2917" s="1799" t="s">
        <v>1313</v>
      </c>
      <c r="L2917" s="159" t="s">
        <v>5664</v>
      </c>
    </row>
    <row r="2918" spans="2:12" ht="26.4" hidden="1" x14ac:dyDescent="0.3">
      <c r="B2918" s="7">
        <f t="shared" si="45"/>
        <v>2914</v>
      </c>
      <c r="C2918" s="109" t="s">
        <v>1609</v>
      </c>
      <c r="D2918" s="38" t="s">
        <v>9</v>
      </c>
      <c r="E2918" s="1803" t="s">
        <v>5450</v>
      </c>
      <c r="F2918" s="1807">
        <v>0</v>
      </c>
      <c r="G2918" s="1804"/>
      <c r="H2918" s="60"/>
      <c r="I2918" s="126"/>
      <c r="J2918" s="7" t="s">
        <v>540</v>
      </c>
      <c r="K2918" s="1799" t="s">
        <v>1568</v>
      </c>
      <c r="L2918" s="159" t="s">
        <v>5665</v>
      </c>
    </row>
    <row r="2919" spans="2:12" s="1597" customFormat="1" hidden="1" x14ac:dyDescent="0.3">
      <c r="B2919" s="7">
        <f t="shared" si="45"/>
        <v>2915</v>
      </c>
      <c r="C2919" s="1607" t="s">
        <v>78</v>
      </c>
      <c r="D2919" s="1604" t="s">
        <v>9</v>
      </c>
      <c r="E2919" s="1605" t="s">
        <v>5450</v>
      </c>
      <c r="F2919" s="1684">
        <v>0</v>
      </c>
      <c r="G2919" s="1684"/>
      <c r="H2919" s="1607"/>
      <c r="I2919" s="1588"/>
      <c r="J2919" s="1588" t="s">
        <v>66</v>
      </c>
      <c r="K2919" s="1805" t="s">
        <v>1604</v>
      </c>
      <c r="L2919" s="1881" t="s">
        <v>5665</v>
      </c>
    </row>
    <row r="2920" spans="2:12" s="1597" customFormat="1" hidden="1" x14ac:dyDescent="0.3">
      <c r="B2920" s="7">
        <f t="shared" si="45"/>
        <v>2916</v>
      </c>
      <c r="C2920" s="1607" t="s">
        <v>78</v>
      </c>
      <c r="D2920" s="1604" t="s">
        <v>9</v>
      </c>
      <c r="E2920" s="1605" t="s">
        <v>5450</v>
      </c>
      <c r="F2920" s="1684">
        <v>0</v>
      </c>
      <c r="G2920" s="1684"/>
      <c r="H2920" s="1607"/>
      <c r="I2920" s="1588"/>
      <c r="J2920" s="1588" t="s">
        <v>66</v>
      </c>
      <c r="K2920" s="1805" t="s">
        <v>1581</v>
      </c>
      <c r="L2920" s="1881" t="s">
        <v>5665</v>
      </c>
    </row>
    <row r="2921" spans="2:12" s="1597" customFormat="1" hidden="1" x14ac:dyDescent="0.3">
      <c r="B2921" s="7">
        <f t="shared" si="45"/>
        <v>2917</v>
      </c>
      <c r="C2921" s="1607" t="s">
        <v>78</v>
      </c>
      <c r="D2921" s="1604" t="s">
        <v>9</v>
      </c>
      <c r="E2921" s="1605" t="s">
        <v>5450</v>
      </c>
      <c r="F2921" s="1684">
        <v>0</v>
      </c>
      <c r="G2921" s="1684"/>
      <c r="H2921" s="1607"/>
      <c r="I2921" s="1588"/>
      <c r="J2921" s="1588" t="s">
        <v>70</v>
      </c>
      <c r="K2921" s="1805" t="s">
        <v>4933</v>
      </c>
      <c r="L2921" s="1881" t="s">
        <v>5665</v>
      </c>
    </row>
    <row r="2922" spans="2:12" s="1597" customFormat="1" hidden="1" x14ac:dyDescent="0.3">
      <c r="B2922" s="7">
        <f t="shared" si="45"/>
        <v>2918</v>
      </c>
      <c r="C2922" s="1607" t="s">
        <v>78</v>
      </c>
      <c r="D2922" s="1604" t="s">
        <v>9</v>
      </c>
      <c r="E2922" s="1605" t="s">
        <v>5450</v>
      </c>
      <c r="F2922" s="1684">
        <v>0</v>
      </c>
      <c r="G2922" s="1684"/>
      <c r="H2922" s="1607"/>
      <c r="I2922" s="1588"/>
      <c r="J2922" s="1588" t="s">
        <v>70</v>
      </c>
      <c r="K2922" s="1805" t="s">
        <v>4934</v>
      </c>
      <c r="L2922" s="1881" t="s">
        <v>5665</v>
      </c>
    </row>
    <row r="2923" spans="2:12" hidden="1" x14ac:dyDescent="0.3">
      <c r="B2923" s="7">
        <f t="shared" si="45"/>
        <v>2919</v>
      </c>
      <c r="C2923" s="113" t="s">
        <v>4932</v>
      </c>
      <c r="D2923" s="122" t="s">
        <v>11</v>
      </c>
      <c r="E2923" s="1815">
        <v>44012</v>
      </c>
      <c r="F2923" s="118">
        <v>153</v>
      </c>
      <c r="G2923" s="63"/>
      <c r="H2923" s="95" t="s">
        <v>4517</v>
      </c>
      <c r="I2923" s="7"/>
      <c r="J2923" s="7" t="s">
        <v>70</v>
      </c>
      <c r="K2923" s="917" t="s">
        <v>1541</v>
      </c>
      <c r="L2923" s="159" t="s">
        <v>5665</v>
      </c>
    </row>
    <row r="2924" spans="2:12" hidden="1" x14ac:dyDescent="0.3">
      <c r="B2924" s="7">
        <f t="shared" si="45"/>
        <v>2920</v>
      </c>
      <c r="C2924" s="113" t="s">
        <v>4930</v>
      </c>
      <c r="D2924" s="122" t="s">
        <v>4409</v>
      </c>
      <c r="E2924" s="1815">
        <v>44012</v>
      </c>
      <c r="F2924" s="118">
        <v>55</v>
      </c>
      <c r="G2924" s="63" t="s">
        <v>4515</v>
      </c>
      <c r="H2924" s="95">
        <v>241258</v>
      </c>
      <c r="I2924" s="7"/>
      <c r="J2924" s="7" t="s">
        <v>70</v>
      </c>
      <c r="K2924" s="917"/>
      <c r="L2924" s="159" t="s">
        <v>5665</v>
      </c>
    </row>
    <row r="2925" spans="2:12" hidden="1" x14ac:dyDescent="0.3">
      <c r="B2925" s="7">
        <f t="shared" si="45"/>
        <v>2921</v>
      </c>
      <c r="C2925" s="113" t="s">
        <v>4931</v>
      </c>
      <c r="D2925" s="122" t="s">
        <v>4409</v>
      </c>
      <c r="E2925" s="1815">
        <v>44012</v>
      </c>
      <c r="F2925" s="118">
        <v>55</v>
      </c>
      <c r="G2925" s="63" t="s">
        <v>4515</v>
      </c>
      <c r="H2925" s="95">
        <v>241258</v>
      </c>
      <c r="I2925" s="7"/>
      <c r="J2925" s="7" t="s">
        <v>70</v>
      </c>
      <c r="K2925" s="917"/>
      <c r="L2925" s="159" t="s">
        <v>5665</v>
      </c>
    </row>
    <row r="2926" spans="2:12" s="1597" customFormat="1" hidden="1" x14ac:dyDescent="0.3">
      <c r="B2926" s="7">
        <f t="shared" si="45"/>
        <v>2922</v>
      </c>
      <c r="C2926" s="1607" t="s">
        <v>78</v>
      </c>
      <c r="D2926" s="1609" t="s">
        <v>3974</v>
      </c>
      <c r="E2926" s="1605" t="s">
        <v>5450</v>
      </c>
      <c r="F2926" s="1684">
        <v>0</v>
      </c>
      <c r="G2926" s="1612"/>
      <c r="H2926" s="1625"/>
      <c r="I2926" s="1588"/>
      <c r="J2926" s="1588"/>
      <c r="K2926" s="1805" t="s">
        <v>4934</v>
      </c>
      <c r="L2926" s="1881" t="s">
        <v>5665</v>
      </c>
    </row>
    <row r="2927" spans="2:12" s="1597" customFormat="1" hidden="1" x14ac:dyDescent="0.3">
      <c r="B2927" s="7">
        <f t="shared" si="45"/>
        <v>2923</v>
      </c>
      <c r="C2927" s="1607" t="s">
        <v>78</v>
      </c>
      <c r="D2927" s="1609" t="s">
        <v>3974</v>
      </c>
      <c r="E2927" s="1605" t="s">
        <v>5450</v>
      </c>
      <c r="F2927" s="1684">
        <v>0</v>
      </c>
      <c r="G2927" s="1612"/>
      <c r="H2927" s="1625"/>
      <c r="I2927" s="1588"/>
      <c r="J2927" s="1588"/>
      <c r="K2927" s="1805" t="s">
        <v>4935</v>
      </c>
      <c r="L2927" s="1881" t="s">
        <v>5665</v>
      </c>
    </row>
    <row r="2928" spans="2:12" hidden="1" x14ac:dyDescent="0.3">
      <c r="B2928" s="7">
        <f t="shared" si="45"/>
        <v>2924</v>
      </c>
      <c r="C2928" s="109" t="s">
        <v>1573</v>
      </c>
      <c r="D2928" s="170" t="s">
        <v>1575</v>
      </c>
      <c r="E2928" s="182">
        <v>42352</v>
      </c>
      <c r="F2928" s="1807">
        <v>85</v>
      </c>
      <c r="G2928" s="1807"/>
      <c r="H2928" s="109"/>
      <c r="I2928" s="7"/>
      <c r="J2928" s="7" t="s">
        <v>540</v>
      </c>
      <c r="K2928" s="917" t="s">
        <v>4920</v>
      </c>
      <c r="L2928" s="159" t="s">
        <v>5665</v>
      </c>
    </row>
    <row r="2929" spans="2:12" hidden="1" x14ac:dyDescent="0.3">
      <c r="B2929" s="7">
        <f t="shared" si="45"/>
        <v>2925</v>
      </c>
      <c r="C2929" s="109" t="s">
        <v>1574</v>
      </c>
      <c r="D2929" s="170" t="s">
        <v>1575</v>
      </c>
      <c r="E2929" s="182">
        <v>42352</v>
      </c>
      <c r="F2929" s="1807">
        <v>85</v>
      </c>
      <c r="G2929" s="1807"/>
      <c r="H2929" s="109"/>
      <c r="I2929" s="7"/>
      <c r="J2929" s="7" t="s">
        <v>70</v>
      </c>
      <c r="K2929" s="917" t="s">
        <v>1541</v>
      </c>
      <c r="L2929" s="159" t="s">
        <v>5665</v>
      </c>
    </row>
    <row r="2930" spans="2:12" hidden="1" x14ac:dyDescent="0.3">
      <c r="B2930" s="7">
        <f t="shared" si="45"/>
        <v>2926</v>
      </c>
      <c r="C2930" s="7" t="s">
        <v>64</v>
      </c>
      <c r="D2930" s="123" t="s">
        <v>65</v>
      </c>
      <c r="E2930" s="108">
        <v>42495</v>
      </c>
      <c r="F2930" s="107">
        <v>46</v>
      </c>
      <c r="G2930" s="7"/>
      <c r="H2930" s="7"/>
      <c r="I2930" s="7"/>
      <c r="J2930" s="7" t="s">
        <v>70</v>
      </c>
      <c r="K2930" s="7" t="s">
        <v>1581</v>
      </c>
      <c r="L2930" s="159" t="s">
        <v>5665</v>
      </c>
    </row>
    <row r="2931" spans="2:12" hidden="1" x14ac:dyDescent="0.3">
      <c r="B2931" s="7">
        <f t="shared" si="45"/>
        <v>2927</v>
      </c>
      <c r="C2931" s="117" t="s">
        <v>1625</v>
      </c>
      <c r="D2931" s="145" t="s">
        <v>65</v>
      </c>
      <c r="E2931" s="1839">
        <v>42495</v>
      </c>
      <c r="F2931" s="1840">
        <v>46</v>
      </c>
      <c r="G2931" s="12"/>
      <c r="H2931" s="184"/>
      <c r="I2931" s="1814"/>
      <c r="J2931" s="7" t="s">
        <v>66</v>
      </c>
      <c r="K2931" s="12" t="s">
        <v>5866</v>
      </c>
      <c r="L2931" s="159" t="s">
        <v>5665</v>
      </c>
    </row>
    <row r="2932" spans="2:12" hidden="1" x14ac:dyDescent="0.3">
      <c r="B2932" s="7">
        <f t="shared" si="45"/>
        <v>2928</v>
      </c>
      <c r="C2932" s="7" t="s">
        <v>1607</v>
      </c>
      <c r="D2932" s="123" t="s">
        <v>65</v>
      </c>
      <c r="E2932" s="108">
        <v>42495</v>
      </c>
      <c r="F2932" s="107">
        <v>46</v>
      </c>
      <c r="G2932" s="7"/>
      <c r="H2932" s="7"/>
      <c r="I2932" s="7"/>
      <c r="J2932" s="7" t="s">
        <v>70</v>
      </c>
      <c r="K2932" s="1799" t="s">
        <v>4921</v>
      </c>
      <c r="L2932" s="159" t="s">
        <v>5665</v>
      </c>
    </row>
    <row r="2933" spans="2:12" hidden="1" x14ac:dyDescent="0.3">
      <c r="B2933" s="7">
        <f t="shared" si="45"/>
        <v>2929</v>
      </c>
      <c r="C2933" s="364" t="s">
        <v>1583</v>
      </c>
      <c r="D2933" s="20" t="s">
        <v>1076</v>
      </c>
      <c r="E2933" s="120" t="s">
        <v>244</v>
      </c>
      <c r="F2933" s="1820">
        <v>30</v>
      </c>
      <c r="G2933" s="1820"/>
      <c r="H2933" s="351"/>
      <c r="I2933" s="7"/>
      <c r="J2933" s="7"/>
      <c r="K2933" s="351"/>
      <c r="L2933" s="159" t="s">
        <v>5665</v>
      </c>
    </row>
    <row r="2934" spans="2:12" hidden="1" x14ac:dyDescent="0.3">
      <c r="B2934" s="7">
        <f t="shared" si="45"/>
        <v>2930</v>
      </c>
      <c r="C2934" s="364" t="s">
        <v>1584</v>
      </c>
      <c r="D2934" s="20" t="s">
        <v>1076</v>
      </c>
      <c r="E2934" s="120" t="s">
        <v>244</v>
      </c>
      <c r="F2934" s="1820">
        <v>30</v>
      </c>
      <c r="G2934" s="1820"/>
      <c r="H2934" s="351"/>
      <c r="I2934" s="7"/>
      <c r="J2934" s="7"/>
      <c r="K2934" s="351"/>
      <c r="L2934" s="159" t="s">
        <v>5665</v>
      </c>
    </row>
    <row r="2935" spans="2:12" hidden="1" x14ac:dyDescent="0.3">
      <c r="B2935" s="7">
        <f t="shared" si="45"/>
        <v>2931</v>
      </c>
      <c r="C2935" s="364" t="s">
        <v>1585</v>
      </c>
      <c r="D2935" s="20" t="s">
        <v>1076</v>
      </c>
      <c r="E2935" s="120" t="s">
        <v>244</v>
      </c>
      <c r="F2935" s="1820">
        <v>30</v>
      </c>
      <c r="G2935" s="1820"/>
      <c r="H2935" s="351"/>
      <c r="I2935" s="7"/>
      <c r="J2935" s="7"/>
      <c r="K2935" s="351"/>
      <c r="L2935" s="159" t="s">
        <v>5665</v>
      </c>
    </row>
    <row r="2936" spans="2:12" hidden="1" x14ac:dyDescent="0.3">
      <c r="B2936" s="7">
        <f t="shared" si="45"/>
        <v>2932</v>
      </c>
      <c r="C2936" s="364" t="s">
        <v>1586</v>
      </c>
      <c r="D2936" s="20" t="s">
        <v>1076</v>
      </c>
      <c r="E2936" s="120" t="s">
        <v>244</v>
      </c>
      <c r="F2936" s="1820">
        <v>30</v>
      </c>
      <c r="G2936" s="1820"/>
      <c r="H2936" s="351"/>
      <c r="I2936" s="7"/>
      <c r="J2936" s="7"/>
      <c r="K2936" s="351"/>
      <c r="L2936" s="159" t="s">
        <v>5665</v>
      </c>
    </row>
    <row r="2937" spans="2:12" hidden="1" x14ac:dyDescent="0.3">
      <c r="B2937" s="7">
        <f t="shared" si="45"/>
        <v>2933</v>
      </c>
      <c r="C2937" s="364" t="s">
        <v>1587</v>
      </c>
      <c r="D2937" s="20" t="s">
        <v>1076</v>
      </c>
      <c r="E2937" s="120" t="s">
        <v>244</v>
      </c>
      <c r="F2937" s="1820">
        <v>30</v>
      </c>
      <c r="G2937" s="1820"/>
      <c r="H2937" s="351"/>
      <c r="I2937" s="7"/>
      <c r="J2937" s="7"/>
      <c r="K2937" s="351"/>
      <c r="L2937" s="159" t="s">
        <v>5665</v>
      </c>
    </row>
    <row r="2938" spans="2:12" hidden="1" x14ac:dyDescent="0.3">
      <c r="B2938" s="7">
        <f t="shared" si="45"/>
        <v>2934</v>
      </c>
      <c r="C2938" s="119" t="s">
        <v>1615</v>
      </c>
      <c r="D2938" s="18" t="s">
        <v>65</v>
      </c>
      <c r="E2938" s="120">
        <v>43532</v>
      </c>
      <c r="F2938" s="21">
        <v>85</v>
      </c>
      <c r="G2938" s="21"/>
      <c r="H2938" s="119"/>
      <c r="I2938" s="1814"/>
      <c r="J2938" s="7" t="s">
        <v>70</v>
      </c>
      <c r="K2938" s="917"/>
      <c r="L2938" s="159" t="s">
        <v>5665</v>
      </c>
    </row>
    <row r="2939" spans="2:12" hidden="1" x14ac:dyDescent="0.3">
      <c r="B2939" s="7">
        <f t="shared" si="45"/>
        <v>2935</v>
      </c>
      <c r="C2939" s="947" t="s">
        <v>2437</v>
      </c>
      <c r="D2939" s="948" t="s">
        <v>9</v>
      </c>
      <c r="E2939" s="949">
        <v>38718</v>
      </c>
      <c r="F2939" s="950">
        <v>110</v>
      </c>
      <c r="G2939" s="951"/>
      <c r="H2939" s="952"/>
      <c r="I2939" s="946"/>
      <c r="J2939" s="946" t="s">
        <v>70</v>
      </c>
      <c r="K2939" s="953" t="s">
        <v>2438</v>
      </c>
      <c r="L2939" s="159" t="s">
        <v>5666</v>
      </c>
    </row>
    <row r="2940" spans="2:12" hidden="1" x14ac:dyDescent="0.3">
      <c r="B2940" s="7">
        <f t="shared" si="45"/>
        <v>2936</v>
      </c>
      <c r="C2940" s="113" t="s">
        <v>2185</v>
      </c>
      <c r="D2940" s="170" t="s">
        <v>9</v>
      </c>
      <c r="E2940" s="192" t="s">
        <v>5450</v>
      </c>
      <c r="F2940" s="1822">
        <v>0</v>
      </c>
      <c r="G2940" s="214"/>
      <c r="H2940" s="109"/>
      <c r="I2940" s="7"/>
      <c r="J2940" s="7" t="s">
        <v>70</v>
      </c>
      <c r="K2940" s="63" t="s">
        <v>2447</v>
      </c>
      <c r="L2940" s="159" t="s">
        <v>5666</v>
      </c>
    </row>
    <row r="2941" spans="2:12" hidden="1" x14ac:dyDescent="0.3">
      <c r="B2941" s="7">
        <f t="shared" si="45"/>
        <v>2937</v>
      </c>
      <c r="C2941" s="113" t="s">
        <v>2448</v>
      </c>
      <c r="D2941" s="170" t="s">
        <v>2449</v>
      </c>
      <c r="E2941" s="192">
        <v>40633</v>
      </c>
      <c r="F2941" s="1822">
        <v>275</v>
      </c>
      <c r="G2941" s="192"/>
      <c r="H2941" s="109"/>
      <c r="I2941" s="7"/>
      <c r="J2941" s="7" t="s">
        <v>70</v>
      </c>
      <c r="K2941" s="63" t="s">
        <v>2450</v>
      </c>
      <c r="L2941" s="159" t="s">
        <v>5666</v>
      </c>
    </row>
    <row r="2942" spans="2:12" hidden="1" x14ac:dyDescent="0.3">
      <c r="B2942" s="7">
        <f t="shared" si="45"/>
        <v>2938</v>
      </c>
      <c r="C2942" s="94" t="s">
        <v>2032</v>
      </c>
      <c r="D2942" s="19" t="s">
        <v>9</v>
      </c>
      <c r="E2942" s="192" t="s">
        <v>5450</v>
      </c>
      <c r="F2942" s="1822">
        <v>0</v>
      </c>
      <c r="G2942" s="133"/>
      <c r="H2942" s="109"/>
      <c r="I2942" s="7"/>
      <c r="J2942" s="7" t="s">
        <v>70</v>
      </c>
      <c r="K2942" s="63" t="s">
        <v>2451</v>
      </c>
      <c r="L2942" s="159" t="s">
        <v>5666</v>
      </c>
    </row>
    <row r="2943" spans="2:12" hidden="1" x14ac:dyDescent="0.3">
      <c r="B2943" s="7">
        <f t="shared" si="45"/>
        <v>2939</v>
      </c>
      <c r="C2943" s="94" t="s">
        <v>2466</v>
      </c>
      <c r="D2943" s="218" t="s">
        <v>1291</v>
      </c>
      <c r="E2943" s="215">
        <v>42873</v>
      </c>
      <c r="F2943" s="220">
        <v>95</v>
      </c>
      <c r="G2943" s="133"/>
      <c r="H2943" s="109"/>
      <c r="I2943" s="7"/>
      <c r="J2943" s="7" t="s">
        <v>70</v>
      </c>
      <c r="K2943" s="63" t="s">
        <v>1602</v>
      </c>
      <c r="L2943" s="159" t="s">
        <v>5666</v>
      </c>
    </row>
    <row r="2944" spans="2:12" hidden="1" x14ac:dyDescent="0.3">
      <c r="B2944" s="7">
        <f t="shared" si="45"/>
        <v>2940</v>
      </c>
      <c r="C2944" s="94" t="s">
        <v>2513</v>
      </c>
      <c r="D2944" s="218" t="s">
        <v>641</v>
      </c>
      <c r="E2944" s="192" t="s">
        <v>5450</v>
      </c>
      <c r="F2944" s="1822">
        <v>0</v>
      </c>
      <c r="G2944" s="216"/>
      <c r="H2944" s="109"/>
      <c r="I2944" s="7"/>
      <c r="J2944" s="7" t="s">
        <v>70</v>
      </c>
      <c r="K2944" s="917" t="s">
        <v>4824</v>
      </c>
      <c r="L2944" s="159" t="s">
        <v>5666</v>
      </c>
    </row>
    <row r="2945" spans="2:12" hidden="1" x14ac:dyDescent="0.3">
      <c r="B2945" s="7">
        <f t="shared" si="45"/>
        <v>2941</v>
      </c>
      <c r="C2945" s="94" t="s">
        <v>2493</v>
      </c>
      <c r="D2945" s="218" t="s">
        <v>1626</v>
      </c>
      <c r="E2945" s="192" t="s">
        <v>5450</v>
      </c>
      <c r="F2945" s="1822">
        <v>0</v>
      </c>
      <c r="G2945" s="216"/>
      <c r="H2945" s="109"/>
      <c r="I2945" s="7"/>
      <c r="J2945" s="7" t="s">
        <v>70</v>
      </c>
      <c r="K2945" s="917"/>
      <c r="L2945" s="159" t="s">
        <v>5666</v>
      </c>
    </row>
    <row r="2946" spans="2:12" s="1597" customFormat="1" hidden="1" x14ac:dyDescent="0.3">
      <c r="B2946" s="7">
        <f t="shared" si="45"/>
        <v>2942</v>
      </c>
      <c r="C2946" s="1659" t="s">
        <v>78</v>
      </c>
      <c r="D2946" s="1626" t="s">
        <v>1291</v>
      </c>
      <c r="E2946" s="1599" t="s">
        <v>5450</v>
      </c>
      <c r="F2946" s="1658">
        <v>0</v>
      </c>
      <c r="G2946" s="1749"/>
      <c r="H2946" s="1607"/>
      <c r="I2946" s="1588"/>
      <c r="J2946" s="1588" t="s">
        <v>70</v>
      </c>
      <c r="K2946" s="1805" t="s">
        <v>4825</v>
      </c>
      <c r="L2946" s="1881" t="s">
        <v>5666</v>
      </c>
    </row>
    <row r="2947" spans="2:12" hidden="1" x14ac:dyDescent="0.3">
      <c r="B2947" s="7">
        <f t="shared" si="45"/>
        <v>2943</v>
      </c>
      <c r="C2947" s="94" t="s">
        <v>2467</v>
      </c>
      <c r="D2947" s="218" t="s">
        <v>1127</v>
      </c>
      <c r="E2947" s="215">
        <v>42873</v>
      </c>
      <c r="F2947" s="220">
        <v>248</v>
      </c>
      <c r="G2947" s="216"/>
      <c r="H2947" s="109"/>
      <c r="I2947" s="7"/>
      <c r="J2947" s="7" t="s">
        <v>70</v>
      </c>
      <c r="K2947" s="917" t="s">
        <v>1293</v>
      </c>
      <c r="L2947" s="159" t="s">
        <v>5666</v>
      </c>
    </row>
    <row r="2948" spans="2:12" hidden="1" x14ac:dyDescent="0.3">
      <c r="B2948" s="7">
        <f t="shared" si="45"/>
        <v>2944</v>
      </c>
      <c r="C2948" s="94" t="s">
        <v>2468</v>
      </c>
      <c r="D2948" s="218" t="s">
        <v>1291</v>
      </c>
      <c r="E2948" s="215">
        <v>42996</v>
      </c>
      <c r="F2948" s="220">
        <v>75.599999999999994</v>
      </c>
      <c r="G2948" s="216"/>
      <c r="H2948" s="109"/>
      <c r="I2948" s="7"/>
      <c r="J2948" s="7" t="s">
        <v>70</v>
      </c>
      <c r="K2948" s="917" t="s">
        <v>4826</v>
      </c>
      <c r="L2948" s="159" t="s">
        <v>5666</v>
      </c>
    </row>
    <row r="2949" spans="2:12" hidden="1" x14ac:dyDescent="0.3">
      <c r="B2949" s="7">
        <f t="shared" si="45"/>
        <v>2945</v>
      </c>
      <c r="C2949" s="94" t="s">
        <v>2469</v>
      </c>
      <c r="D2949" s="218" t="s">
        <v>1291</v>
      </c>
      <c r="E2949" s="215">
        <v>42996</v>
      </c>
      <c r="F2949" s="220">
        <v>75.599999999999994</v>
      </c>
      <c r="G2949" s="216"/>
      <c r="H2949" s="109"/>
      <c r="I2949" s="7"/>
      <c r="J2949" s="7" t="s">
        <v>70</v>
      </c>
      <c r="K2949" s="917" t="s">
        <v>2480</v>
      </c>
      <c r="L2949" s="159" t="s">
        <v>5666</v>
      </c>
    </row>
    <row r="2950" spans="2:12" hidden="1" x14ac:dyDescent="0.3">
      <c r="B2950" s="7">
        <f t="shared" si="45"/>
        <v>2946</v>
      </c>
      <c r="C2950" s="94" t="s">
        <v>2489</v>
      </c>
      <c r="D2950" s="218" t="s">
        <v>1626</v>
      </c>
      <c r="E2950" s="192" t="s">
        <v>5450</v>
      </c>
      <c r="F2950" s="1822">
        <v>0</v>
      </c>
      <c r="G2950" s="216"/>
      <c r="H2950" s="109"/>
      <c r="I2950" s="7"/>
      <c r="J2950" s="7" t="s">
        <v>66</v>
      </c>
      <c r="K2950" s="917" t="s">
        <v>4827</v>
      </c>
      <c r="L2950" s="159" t="s">
        <v>5666</v>
      </c>
    </row>
    <row r="2951" spans="2:12" hidden="1" x14ac:dyDescent="0.3">
      <c r="B2951" s="7">
        <f t="shared" ref="B2951:B3014" si="46">B2950+1</f>
        <v>2947</v>
      </c>
      <c r="C2951" s="94" t="s">
        <v>78</v>
      </c>
      <c r="D2951" s="218" t="s">
        <v>1278</v>
      </c>
      <c r="E2951" s="192" t="s">
        <v>5450</v>
      </c>
      <c r="F2951" s="1822">
        <v>0</v>
      </c>
      <c r="G2951" s="216"/>
      <c r="H2951" s="109"/>
      <c r="I2951" s="7"/>
      <c r="J2951" s="7" t="s">
        <v>66</v>
      </c>
      <c r="K2951" s="917"/>
      <c r="L2951" s="159" t="s">
        <v>5666</v>
      </c>
    </row>
    <row r="2952" spans="2:12" hidden="1" x14ac:dyDescent="0.3">
      <c r="B2952" s="7">
        <f t="shared" si="46"/>
        <v>2948</v>
      </c>
      <c r="C2952" s="94" t="s">
        <v>2485</v>
      </c>
      <c r="D2952" s="19" t="s">
        <v>850</v>
      </c>
      <c r="E2952" s="192" t="s">
        <v>5450</v>
      </c>
      <c r="F2952" s="1822">
        <v>0</v>
      </c>
      <c r="G2952" s="216"/>
      <c r="H2952" s="109"/>
      <c r="I2952" s="7"/>
      <c r="J2952" s="7" t="s">
        <v>66</v>
      </c>
      <c r="K2952" s="917" t="s">
        <v>2486</v>
      </c>
      <c r="L2952" s="159" t="s">
        <v>5666</v>
      </c>
    </row>
    <row r="2953" spans="2:12" hidden="1" x14ac:dyDescent="0.3">
      <c r="B2953" s="7">
        <f t="shared" si="46"/>
        <v>2949</v>
      </c>
      <c r="C2953" s="94" t="s">
        <v>1479</v>
      </c>
      <c r="D2953" s="19" t="s">
        <v>2034</v>
      </c>
      <c r="E2953" s="192" t="s">
        <v>5450</v>
      </c>
      <c r="F2953" s="1822">
        <v>0</v>
      </c>
      <c r="G2953" s="216"/>
      <c r="H2953" s="109"/>
      <c r="I2953" s="7"/>
      <c r="J2953" s="7" t="s">
        <v>70</v>
      </c>
      <c r="K2953" s="917" t="s">
        <v>2445</v>
      </c>
      <c r="L2953" s="159" t="s">
        <v>5666</v>
      </c>
    </row>
    <row r="2954" spans="2:12" hidden="1" x14ac:dyDescent="0.3">
      <c r="B2954" s="7">
        <f t="shared" si="46"/>
        <v>2950</v>
      </c>
      <c r="C2954" s="94" t="s">
        <v>4833</v>
      </c>
      <c r="D2954" s="19" t="s">
        <v>2034</v>
      </c>
      <c r="E2954" s="192" t="s">
        <v>5450</v>
      </c>
      <c r="F2954" s="1822">
        <v>0</v>
      </c>
      <c r="G2954" s="216"/>
      <c r="H2954" s="109"/>
      <c r="I2954" s="7"/>
      <c r="J2954" s="7" t="s">
        <v>70</v>
      </c>
      <c r="K2954" s="917"/>
      <c r="L2954" s="159" t="s">
        <v>5666</v>
      </c>
    </row>
    <row r="2955" spans="2:12" hidden="1" x14ac:dyDescent="0.3">
      <c r="B2955" s="7">
        <f t="shared" si="46"/>
        <v>2951</v>
      </c>
      <c r="C2955" s="94" t="s">
        <v>2661</v>
      </c>
      <c r="D2955" s="19" t="s">
        <v>498</v>
      </c>
      <c r="E2955" s="275">
        <v>42167</v>
      </c>
      <c r="F2955" s="221">
        <v>100</v>
      </c>
      <c r="G2955" s="216"/>
      <c r="H2955" s="109"/>
      <c r="I2955" s="7"/>
      <c r="J2955" s="7" t="s">
        <v>70</v>
      </c>
      <c r="K2955" s="917"/>
      <c r="L2955" s="159" t="s">
        <v>5666</v>
      </c>
    </row>
    <row r="2956" spans="2:12" ht="24" hidden="1" x14ac:dyDescent="0.3">
      <c r="B2956" s="7">
        <f t="shared" si="46"/>
        <v>2952</v>
      </c>
      <c r="C2956" s="94" t="s">
        <v>4834</v>
      </c>
      <c r="D2956" s="218" t="s">
        <v>4835</v>
      </c>
      <c r="E2956" s="192" t="s">
        <v>5450</v>
      </c>
      <c r="F2956" s="1822">
        <v>0</v>
      </c>
      <c r="G2956" s="216"/>
      <c r="H2956" s="109"/>
      <c r="I2956" s="7"/>
      <c r="J2956" s="7"/>
      <c r="K2956" s="917"/>
      <c r="L2956" s="159" t="s">
        <v>5666</v>
      </c>
    </row>
    <row r="2957" spans="2:12" hidden="1" x14ac:dyDescent="0.3">
      <c r="B2957" s="7">
        <f t="shared" si="46"/>
        <v>2953</v>
      </c>
      <c r="C2957" s="94" t="s">
        <v>4836</v>
      </c>
      <c r="D2957" s="218" t="s">
        <v>15</v>
      </c>
      <c r="E2957" s="192" t="s">
        <v>5450</v>
      </c>
      <c r="F2957" s="1822">
        <v>0</v>
      </c>
      <c r="G2957" s="216"/>
      <c r="H2957" s="109"/>
      <c r="I2957" s="7"/>
      <c r="J2957" s="7"/>
      <c r="K2957" s="917"/>
      <c r="L2957" s="159" t="s">
        <v>5666</v>
      </c>
    </row>
    <row r="2958" spans="2:12" hidden="1" x14ac:dyDescent="0.3">
      <c r="B2958" s="7">
        <f t="shared" si="46"/>
        <v>2954</v>
      </c>
      <c r="C2958" s="94" t="s">
        <v>2489</v>
      </c>
      <c r="D2958" s="122" t="s">
        <v>4513</v>
      </c>
      <c r="E2958" s="1815">
        <v>44011</v>
      </c>
      <c r="F2958" s="118">
        <v>67</v>
      </c>
      <c r="G2958" s="63" t="s">
        <v>4515</v>
      </c>
      <c r="H2958" s="95" t="s">
        <v>4514</v>
      </c>
      <c r="I2958" s="7"/>
      <c r="J2958" s="7" t="s">
        <v>70</v>
      </c>
      <c r="K2958" s="917" t="s">
        <v>2450</v>
      </c>
      <c r="L2958" s="159" t="s">
        <v>5666</v>
      </c>
    </row>
    <row r="2959" spans="2:12" hidden="1" x14ac:dyDescent="0.3">
      <c r="B2959" s="7">
        <f t="shared" si="46"/>
        <v>2955</v>
      </c>
      <c r="C2959" s="94" t="s">
        <v>4843</v>
      </c>
      <c r="D2959" s="122" t="s">
        <v>4513</v>
      </c>
      <c r="E2959" s="1815">
        <v>44011</v>
      </c>
      <c r="F2959" s="118">
        <v>67</v>
      </c>
      <c r="G2959" s="63" t="s">
        <v>4515</v>
      </c>
      <c r="H2959" s="95" t="s">
        <v>4514</v>
      </c>
      <c r="I2959" s="7"/>
      <c r="J2959" s="7" t="s">
        <v>70</v>
      </c>
      <c r="K2959" s="917" t="s">
        <v>1496</v>
      </c>
      <c r="L2959" s="159" t="s">
        <v>5666</v>
      </c>
    </row>
    <row r="2960" spans="2:12" s="1597" customFormat="1" hidden="1" x14ac:dyDescent="0.3">
      <c r="B2960" s="7">
        <f t="shared" si="46"/>
        <v>2956</v>
      </c>
      <c r="C2960" s="1659" t="s">
        <v>78</v>
      </c>
      <c r="D2960" s="1677" t="s">
        <v>498</v>
      </c>
      <c r="E2960" s="1599" t="s">
        <v>5450</v>
      </c>
      <c r="F2960" s="1658">
        <v>0</v>
      </c>
      <c r="G2960" s="1749"/>
      <c r="H2960" s="1607"/>
      <c r="I2960" s="1588"/>
      <c r="J2960" s="1588" t="s">
        <v>70</v>
      </c>
      <c r="K2960" s="1805" t="s">
        <v>2488</v>
      </c>
      <c r="L2960" s="1881" t="s">
        <v>5666</v>
      </c>
    </row>
    <row r="2961" spans="2:12" s="1597" customFormat="1" hidden="1" x14ac:dyDescent="0.3">
      <c r="B2961" s="7">
        <f t="shared" si="46"/>
        <v>2957</v>
      </c>
      <c r="C2961" s="1659" t="s">
        <v>78</v>
      </c>
      <c r="D2961" s="1677" t="s">
        <v>498</v>
      </c>
      <c r="E2961" s="1599" t="s">
        <v>5450</v>
      </c>
      <c r="F2961" s="1658">
        <v>0</v>
      </c>
      <c r="G2961" s="1749"/>
      <c r="H2961" s="1607"/>
      <c r="I2961" s="1588"/>
      <c r="J2961" s="1588" t="s">
        <v>70</v>
      </c>
      <c r="K2961" s="1805" t="s">
        <v>2488</v>
      </c>
      <c r="L2961" s="1881" t="s">
        <v>5666</v>
      </c>
    </row>
    <row r="2962" spans="2:12" s="1597" customFormat="1" hidden="1" x14ac:dyDescent="0.3">
      <c r="B2962" s="7">
        <f t="shared" si="46"/>
        <v>2958</v>
      </c>
      <c r="C2962" s="1659" t="s">
        <v>78</v>
      </c>
      <c r="D2962" s="1677" t="s">
        <v>498</v>
      </c>
      <c r="E2962" s="1599" t="s">
        <v>5450</v>
      </c>
      <c r="F2962" s="1658">
        <v>0</v>
      </c>
      <c r="G2962" s="1749"/>
      <c r="H2962" s="1607"/>
      <c r="I2962" s="1588"/>
      <c r="J2962" s="1588" t="s">
        <v>70</v>
      </c>
      <c r="K2962" s="1805"/>
      <c r="L2962" s="1881" t="s">
        <v>5666</v>
      </c>
    </row>
    <row r="2963" spans="2:12" s="1597" customFormat="1" hidden="1" x14ac:dyDescent="0.3">
      <c r="B2963" s="7">
        <f t="shared" si="46"/>
        <v>2959</v>
      </c>
      <c r="C2963" s="1659" t="s">
        <v>78</v>
      </c>
      <c r="D2963" s="1677" t="s">
        <v>486</v>
      </c>
      <c r="E2963" s="1599" t="s">
        <v>5450</v>
      </c>
      <c r="F2963" s="1658">
        <v>0</v>
      </c>
      <c r="G2963" s="1749"/>
      <c r="H2963" s="1607"/>
      <c r="I2963" s="1588"/>
      <c r="J2963" s="1588" t="s">
        <v>70</v>
      </c>
      <c r="K2963" s="1805" t="s">
        <v>1425</v>
      </c>
      <c r="L2963" s="1881" t="s">
        <v>5666</v>
      </c>
    </row>
    <row r="2964" spans="2:12" s="1597" customFormat="1" hidden="1" x14ac:dyDescent="0.3">
      <c r="B2964" s="7">
        <f t="shared" si="46"/>
        <v>2960</v>
      </c>
      <c r="C2964" s="1659" t="s">
        <v>78</v>
      </c>
      <c r="D2964" s="1677" t="s">
        <v>486</v>
      </c>
      <c r="E2964" s="1599" t="s">
        <v>5450</v>
      </c>
      <c r="F2964" s="1658">
        <v>0</v>
      </c>
      <c r="G2964" s="1749"/>
      <c r="H2964" s="1607"/>
      <c r="I2964" s="1588"/>
      <c r="J2964" s="1588" t="s">
        <v>70</v>
      </c>
      <c r="K2964" s="1805" t="s">
        <v>1669</v>
      </c>
      <c r="L2964" s="1881" t="s">
        <v>5666</v>
      </c>
    </row>
    <row r="2965" spans="2:12" s="1597" customFormat="1" ht="26.4" hidden="1" x14ac:dyDescent="0.3">
      <c r="B2965" s="7">
        <f t="shared" si="46"/>
        <v>2961</v>
      </c>
      <c r="C2965" s="1659" t="s">
        <v>78</v>
      </c>
      <c r="D2965" s="1677" t="s">
        <v>486</v>
      </c>
      <c r="E2965" s="1599" t="s">
        <v>5450</v>
      </c>
      <c r="F2965" s="1658">
        <v>0</v>
      </c>
      <c r="G2965" s="1749"/>
      <c r="H2965" s="1607"/>
      <c r="I2965" s="1588"/>
      <c r="J2965" s="1588" t="s">
        <v>70</v>
      </c>
      <c r="K2965" s="1805" t="s">
        <v>2509</v>
      </c>
      <c r="L2965" s="1881" t="s">
        <v>5666</v>
      </c>
    </row>
    <row r="2966" spans="2:12" s="1597" customFormat="1" hidden="1" x14ac:dyDescent="0.3">
      <c r="B2966" s="7">
        <f t="shared" si="46"/>
        <v>2962</v>
      </c>
      <c r="C2966" s="1659" t="s">
        <v>78</v>
      </c>
      <c r="D2966" s="1677" t="s">
        <v>261</v>
      </c>
      <c r="E2966" s="1599" t="s">
        <v>5450</v>
      </c>
      <c r="F2966" s="1658">
        <v>0</v>
      </c>
      <c r="G2966" s="1749"/>
      <c r="H2966" s="1607"/>
      <c r="I2966" s="1588"/>
      <c r="J2966" s="1588"/>
      <c r="K2966" s="1805" t="s">
        <v>4840</v>
      </c>
      <c r="L2966" s="1881" t="s">
        <v>5666</v>
      </c>
    </row>
    <row r="2967" spans="2:12" hidden="1" x14ac:dyDescent="0.3">
      <c r="B2967" s="7">
        <f t="shared" si="46"/>
        <v>2963</v>
      </c>
      <c r="C2967" s="7" t="s">
        <v>2462</v>
      </c>
      <c r="D2967" s="123" t="s">
        <v>83</v>
      </c>
      <c r="E2967" s="108">
        <v>42495</v>
      </c>
      <c r="F2967" s="107">
        <v>32.9</v>
      </c>
      <c r="G2967" s="7"/>
      <c r="H2967" s="7"/>
      <c r="I2967" s="7"/>
      <c r="J2967" s="7" t="s">
        <v>70</v>
      </c>
      <c r="K2967" s="7" t="s">
        <v>2464</v>
      </c>
      <c r="L2967" s="159" t="s">
        <v>5666</v>
      </c>
    </row>
    <row r="2968" spans="2:12" hidden="1" x14ac:dyDescent="0.3">
      <c r="B2968" s="7">
        <f t="shared" si="46"/>
        <v>2964</v>
      </c>
      <c r="C2968" s="130" t="s">
        <v>2463</v>
      </c>
      <c r="D2968" s="123" t="s">
        <v>83</v>
      </c>
      <c r="E2968" s="108">
        <v>42495</v>
      </c>
      <c r="F2968" s="222">
        <v>32.9</v>
      </c>
      <c r="G2968" s="131"/>
      <c r="H2968" s="132"/>
      <c r="I2968" s="7"/>
      <c r="J2968" s="7" t="s">
        <v>70</v>
      </c>
      <c r="K2968" s="7" t="s">
        <v>2464</v>
      </c>
      <c r="L2968" s="159" t="s">
        <v>5666</v>
      </c>
    </row>
    <row r="2969" spans="2:12" hidden="1" x14ac:dyDescent="0.3">
      <c r="B2969" s="7">
        <f t="shared" si="46"/>
        <v>2965</v>
      </c>
      <c r="C2969" s="116" t="s">
        <v>5179</v>
      </c>
      <c r="D2969" s="122" t="s">
        <v>233</v>
      </c>
      <c r="E2969" s="1815">
        <v>43462</v>
      </c>
      <c r="F2969" s="1992">
        <v>1082.8699999999999</v>
      </c>
      <c r="G2969" s="63" t="s">
        <v>901</v>
      </c>
      <c r="H2969" s="7"/>
      <c r="I2969" s="7"/>
      <c r="J2969" s="7" t="s">
        <v>70</v>
      </c>
      <c r="K2969" s="917" t="s">
        <v>5180</v>
      </c>
      <c r="L2969" s="159" t="s">
        <v>5666</v>
      </c>
    </row>
    <row r="2970" spans="2:12" hidden="1" x14ac:dyDescent="0.3">
      <c r="B2970" s="7">
        <f t="shared" si="46"/>
        <v>2966</v>
      </c>
      <c r="C2970" s="116" t="s">
        <v>5179</v>
      </c>
      <c r="D2970" s="122" t="s">
        <v>82</v>
      </c>
      <c r="E2970" s="1815">
        <v>43462</v>
      </c>
      <c r="F2970" s="1993"/>
      <c r="G2970" s="63" t="s">
        <v>4344</v>
      </c>
      <c r="H2970" s="7"/>
      <c r="I2970" s="7"/>
      <c r="J2970" s="7" t="s">
        <v>70</v>
      </c>
      <c r="K2970" s="917" t="s">
        <v>5180</v>
      </c>
      <c r="L2970" s="159" t="s">
        <v>5666</v>
      </c>
    </row>
    <row r="2971" spans="2:12" hidden="1" x14ac:dyDescent="0.3">
      <c r="B2971" s="7">
        <f t="shared" si="46"/>
        <v>2967</v>
      </c>
      <c r="C2971" s="116" t="s">
        <v>4838</v>
      </c>
      <c r="D2971" s="122" t="s">
        <v>233</v>
      </c>
      <c r="E2971" s="1815">
        <v>43462</v>
      </c>
      <c r="F2971" s="1992">
        <v>1082.8699999999999</v>
      </c>
      <c r="G2971" s="63" t="s">
        <v>901</v>
      </c>
      <c r="H2971" s="7"/>
      <c r="I2971" s="7"/>
      <c r="J2971" s="7" t="s">
        <v>70</v>
      </c>
      <c r="K2971" s="917" t="s">
        <v>4827</v>
      </c>
      <c r="L2971" s="159" t="s">
        <v>5666</v>
      </c>
    </row>
    <row r="2972" spans="2:12" hidden="1" x14ac:dyDescent="0.3">
      <c r="B2972" s="7">
        <f t="shared" si="46"/>
        <v>2968</v>
      </c>
      <c r="C2972" s="116" t="s">
        <v>4838</v>
      </c>
      <c r="D2972" s="122" t="s">
        <v>82</v>
      </c>
      <c r="E2972" s="1815">
        <v>43462</v>
      </c>
      <c r="F2972" s="1993"/>
      <c r="G2972" s="63" t="s">
        <v>4344</v>
      </c>
      <c r="H2972" s="7"/>
      <c r="I2972" s="7"/>
      <c r="J2972" s="7" t="s">
        <v>70</v>
      </c>
      <c r="K2972" s="917" t="s">
        <v>4827</v>
      </c>
      <c r="L2972" s="159" t="s">
        <v>5666</v>
      </c>
    </row>
    <row r="2973" spans="2:12" hidden="1" x14ac:dyDescent="0.3">
      <c r="B2973" s="7">
        <f t="shared" si="46"/>
        <v>2969</v>
      </c>
      <c r="C2973" s="116" t="s">
        <v>4839</v>
      </c>
      <c r="D2973" s="122" t="s">
        <v>233</v>
      </c>
      <c r="E2973" s="1815">
        <v>43462</v>
      </c>
      <c r="F2973" s="1992">
        <v>1082.8699999999999</v>
      </c>
      <c r="G2973" s="63" t="s">
        <v>901</v>
      </c>
      <c r="H2973" s="7"/>
      <c r="I2973" s="7"/>
      <c r="J2973" s="7" t="s">
        <v>70</v>
      </c>
      <c r="K2973" s="917" t="s">
        <v>2480</v>
      </c>
      <c r="L2973" s="159" t="s">
        <v>5666</v>
      </c>
    </row>
    <row r="2974" spans="2:12" hidden="1" x14ac:dyDescent="0.3">
      <c r="B2974" s="7">
        <f t="shared" si="46"/>
        <v>2970</v>
      </c>
      <c r="C2974" s="116" t="s">
        <v>4839</v>
      </c>
      <c r="D2974" s="122" t="s">
        <v>82</v>
      </c>
      <c r="E2974" s="1815">
        <v>43462</v>
      </c>
      <c r="F2974" s="1993"/>
      <c r="G2974" s="63" t="s">
        <v>4344</v>
      </c>
      <c r="H2974" s="7"/>
      <c r="I2974" s="7"/>
      <c r="J2974" s="7" t="s">
        <v>70</v>
      </c>
      <c r="K2974" s="917" t="s">
        <v>2480</v>
      </c>
      <c r="L2974" s="159" t="s">
        <v>5666</v>
      </c>
    </row>
    <row r="2975" spans="2:12" hidden="1" x14ac:dyDescent="0.3">
      <c r="B2975" s="7">
        <f t="shared" si="46"/>
        <v>2971</v>
      </c>
      <c r="C2975" s="116" t="s">
        <v>2388</v>
      </c>
      <c r="D2975" s="122" t="s">
        <v>55</v>
      </c>
      <c r="E2975" s="1815">
        <v>42654</v>
      </c>
      <c r="F2975" s="118">
        <v>61.3</v>
      </c>
      <c r="G2975" s="63" t="s">
        <v>1144</v>
      </c>
      <c r="H2975" s="7" t="s">
        <v>2390</v>
      </c>
      <c r="I2975" s="7"/>
      <c r="J2975" s="7" t="s">
        <v>70</v>
      </c>
      <c r="K2975" s="917" t="s">
        <v>4837</v>
      </c>
      <c r="L2975" s="159" t="s">
        <v>5666</v>
      </c>
    </row>
    <row r="2976" spans="2:12" ht="26.4" hidden="1" x14ac:dyDescent="0.3">
      <c r="B2976" s="7">
        <f t="shared" si="46"/>
        <v>2972</v>
      </c>
      <c r="C2976" s="116" t="s">
        <v>2452</v>
      </c>
      <c r="D2976" s="122" t="s">
        <v>38</v>
      </c>
      <c r="E2976" s="1815">
        <v>40283</v>
      </c>
      <c r="F2976" s="1816">
        <v>450</v>
      </c>
      <c r="G2976" s="63" t="s">
        <v>889</v>
      </c>
      <c r="H2976" s="223" t="s">
        <v>2453</v>
      </c>
      <c r="I2976" s="7"/>
      <c r="J2976" s="7" t="s">
        <v>66</v>
      </c>
      <c r="K2976" s="917"/>
      <c r="L2976" s="159" t="s">
        <v>5666</v>
      </c>
    </row>
    <row r="2977" spans="2:12" hidden="1" x14ac:dyDescent="0.3">
      <c r="B2977" s="7">
        <f t="shared" si="46"/>
        <v>2973</v>
      </c>
      <c r="C2977" s="116" t="s">
        <v>2495</v>
      </c>
      <c r="D2977" s="122" t="s">
        <v>79</v>
      </c>
      <c r="E2977" s="1990">
        <v>41411</v>
      </c>
      <c r="F2977" s="1994">
        <v>800</v>
      </c>
      <c r="G2977" s="63" t="s">
        <v>170</v>
      </c>
      <c r="H2977" s="223"/>
      <c r="I2977" s="7" t="s">
        <v>2496</v>
      </c>
      <c r="J2977" s="7" t="s">
        <v>70</v>
      </c>
      <c r="K2977" s="917" t="s">
        <v>1496</v>
      </c>
      <c r="L2977" s="159" t="s">
        <v>5666</v>
      </c>
    </row>
    <row r="2978" spans="2:12" hidden="1" x14ac:dyDescent="0.3">
      <c r="B2978" s="7">
        <f t="shared" si="46"/>
        <v>2974</v>
      </c>
      <c r="C2978" s="116" t="s">
        <v>2495</v>
      </c>
      <c r="D2978" s="122" t="s">
        <v>82</v>
      </c>
      <c r="E2978" s="1991"/>
      <c r="F2978" s="1995"/>
      <c r="G2978" s="63"/>
      <c r="H2978" s="223" t="s">
        <v>1924</v>
      </c>
      <c r="I2978" s="7"/>
      <c r="J2978" s="7" t="s">
        <v>70</v>
      </c>
      <c r="K2978" s="917" t="s">
        <v>1496</v>
      </c>
      <c r="L2978" s="159" t="s">
        <v>5666</v>
      </c>
    </row>
    <row r="2979" spans="2:12" hidden="1" x14ac:dyDescent="0.3">
      <c r="B2979" s="7">
        <f t="shared" si="46"/>
        <v>2975</v>
      </c>
      <c r="C2979" s="116" t="s">
        <v>2472</v>
      </c>
      <c r="D2979" s="122" t="s">
        <v>82</v>
      </c>
      <c r="E2979" s="1815">
        <v>42563</v>
      </c>
      <c r="F2979" s="1816">
        <v>530</v>
      </c>
      <c r="G2979" s="63" t="s">
        <v>1309</v>
      </c>
      <c r="H2979" s="95" t="s">
        <v>1924</v>
      </c>
      <c r="I2979" s="7"/>
      <c r="J2979" s="7" t="s">
        <v>70</v>
      </c>
      <c r="K2979" s="917" t="s">
        <v>2451</v>
      </c>
      <c r="L2979" s="159" t="s">
        <v>5666</v>
      </c>
    </row>
    <row r="2980" spans="2:12" hidden="1" x14ac:dyDescent="0.3">
      <c r="B2980" s="7">
        <f t="shared" si="46"/>
        <v>2976</v>
      </c>
      <c r="C2980" s="116" t="s">
        <v>2490</v>
      </c>
      <c r="D2980" s="122" t="s">
        <v>38</v>
      </c>
      <c r="E2980" s="1815">
        <v>42674</v>
      </c>
      <c r="F2980" s="1816">
        <v>275</v>
      </c>
      <c r="G2980" s="63" t="s">
        <v>1139</v>
      </c>
      <c r="H2980" s="7" t="s">
        <v>2491</v>
      </c>
      <c r="I2980" s="7"/>
      <c r="J2980" s="7" t="s">
        <v>70</v>
      </c>
      <c r="K2980" s="917" t="s">
        <v>1293</v>
      </c>
      <c r="L2980" s="159" t="s">
        <v>5666</v>
      </c>
    </row>
    <row r="2981" spans="2:12" hidden="1" x14ac:dyDescent="0.3">
      <c r="B2981" s="7">
        <f t="shared" si="46"/>
        <v>2977</v>
      </c>
      <c r="C2981" s="116" t="s">
        <v>2470</v>
      </c>
      <c r="D2981" s="122" t="s">
        <v>79</v>
      </c>
      <c r="E2981" s="1815">
        <v>42873</v>
      </c>
      <c r="F2981" s="1816">
        <v>110</v>
      </c>
      <c r="G2981" s="63" t="s">
        <v>889</v>
      </c>
      <c r="H2981" s="7"/>
      <c r="I2981" s="7" t="s">
        <v>2471</v>
      </c>
      <c r="J2981" s="7" t="s">
        <v>70</v>
      </c>
      <c r="K2981" s="917" t="s">
        <v>2451</v>
      </c>
      <c r="L2981" s="159" t="s">
        <v>5666</v>
      </c>
    </row>
    <row r="2982" spans="2:12" hidden="1" x14ac:dyDescent="0.3">
      <c r="B2982" s="7">
        <f t="shared" si="46"/>
        <v>2978</v>
      </c>
      <c r="C2982" s="116" t="s">
        <v>2473</v>
      </c>
      <c r="D2982" s="122" t="s">
        <v>82</v>
      </c>
      <c r="E2982" s="1815">
        <v>42563</v>
      </c>
      <c r="F2982" s="118">
        <v>530</v>
      </c>
      <c r="G2982" s="63" t="s">
        <v>1309</v>
      </c>
      <c r="H2982" s="7"/>
      <c r="I2982" s="7"/>
      <c r="J2982" s="7" t="s">
        <v>70</v>
      </c>
      <c r="K2982" s="917" t="s">
        <v>2474</v>
      </c>
      <c r="L2982" s="159" t="s">
        <v>5666</v>
      </c>
    </row>
    <row r="2983" spans="2:12" hidden="1" x14ac:dyDescent="0.3">
      <c r="B2983" s="7">
        <f t="shared" si="46"/>
        <v>2979</v>
      </c>
      <c r="C2983" s="116" t="s">
        <v>2481</v>
      </c>
      <c r="D2983" s="122" t="s">
        <v>38</v>
      </c>
      <c r="E2983" s="1815">
        <v>42293</v>
      </c>
      <c r="F2983" s="118">
        <v>298</v>
      </c>
      <c r="G2983" s="63" t="s">
        <v>1139</v>
      </c>
      <c r="H2983" s="7" t="s">
        <v>2482</v>
      </c>
      <c r="I2983" s="7"/>
      <c r="J2983" s="7" t="s">
        <v>66</v>
      </c>
      <c r="K2983" s="917" t="s">
        <v>119</v>
      </c>
      <c r="L2983" s="159" t="s">
        <v>5666</v>
      </c>
    </row>
    <row r="2984" spans="2:12" hidden="1" x14ac:dyDescent="0.3">
      <c r="B2984" s="7">
        <f t="shared" si="46"/>
        <v>2980</v>
      </c>
      <c r="C2984" s="109" t="s">
        <v>2391</v>
      </c>
      <c r="D2984" s="219" t="s">
        <v>55</v>
      </c>
      <c r="E2984" s="192">
        <v>42654</v>
      </c>
      <c r="F2984" s="1822">
        <v>61.3</v>
      </c>
      <c r="G2984" s="63" t="s">
        <v>1144</v>
      </c>
      <c r="H2984" s="7" t="s">
        <v>2390</v>
      </c>
      <c r="I2984" s="7"/>
      <c r="J2984" s="7" t="s">
        <v>70</v>
      </c>
      <c r="K2984" s="917" t="s">
        <v>4830</v>
      </c>
      <c r="L2984" s="159" t="s">
        <v>5666</v>
      </c>
    </row>
    <row r="2985" spans="2:12" hidden="1" x14ac:dyDescent="0.3">
      <c r="B2985" s="7">
        <f t="shared" si="46"/>
        <v>2981</v>
      </c>
      <c r="C2985" s="116" t="s">
        <v>2494</v>
      </c>
      <c r="D2985" s="122" t="s">
        <v>55</v>
      </c>
      <c r="E2985" s="1815">
        <v>41291</v>
      </c>
      <c r="F2985" s="118">
        <v>45</v>
      </c>
      <c r="G2985" s="63" t="s">
        <v>1733</v>
      </c>
      <c r="H2985" s="1799"/>
      <c r="I2985" s="7"/>
      <c r="J2985" s="7" t="s">
        <v>70</v>
      </c>
      <c r="K2985" s="917" t="s">
        <v>2480</v>
      </c>
      <c r="L2985" s="159" t="s">
        <v>5666</v>
      </c>
    </row>
    <row r="2986" spans="2:12" s="1597" customFormat="1" ht="26.4" hidden="1" x14ac:dyDescent="0.3">
      <c r="B2986" s="7">
        <f t="shared" si="46"/>
        <v>2982</v>
      </c>
      <c r="C2986" s="1672" t="s">
        <v>78</v>
      </c>
      <c r="D2986" s="1609" t="s">
        <v>79</v>
      </c>
      <c r="E2986" s="1599" t="s">
        <v>5450</v>
      </c>
      <c r="F2986" s="1658">
        <v>0</v>
      </c>
      <c r="G2986" s="1612" t="s">
        <v>1948</v>
      </c>
      <c r="H2986" s="1802"/>
      <c r="I2986" s="1802" t="s">
        <v>2487</v>
      </c>
      <c r="J2986" s="1588" t="s">
        <v>70</v>
      </c>
      <c r="K2986" s="1805" t="s">
        <v>2474</v>
      </c>
      <c r="L2986" s="1881" t="s">
        <v>5666</v>
      </c>
    </row>
    <row r="2987" spans="2:12" s="1597" customFormat="1" hidden="1" x14ac:dyDescent="0.3">
      <c r="B2987" s="7">
        <f t="shared" si="46"/>
        <v>2983</v>
      </c>
      <c r="C2987" s="1672" t="s">
        <v>78</v>
      </c>
      <c r="D2987" s="1609" t="s">
        <v>55</v>
      </c>
      <c r="E2987" s="1599" t="s">
        <v>5450</v>
      </c>
      <c r="F2987" s="1658">
        <v>0</v>
      </c>
      <c r="G2987" s="1612" t="s">
        <v>1238</v>
      </c>
      <c r="H2987" s="1802"/>
      <c r="I2987" s="1588"/>
      <c r="J2987" s="1588" t="s">
        <v>70</v>
      </c>
      <c r="K2987" s="1805" t="s">
        <v>2451</v>
      </c>
      <c r="L2987" s="1881" t="s">
        <v>5666</v>
      </c>
    </row>
    <row r="2988" spans="2:12" s="1597" customFormat="1" hidden="1" x14ac:dyDescent="0.3">
      <c r="B2988" s="7">
        <f t="shared" si="46"/>
        <v>2984</v>
      </c>
      <c r="C2988" s="1672" t="s">
        <v>78</v>
      </c>
      <c r="D2988" s="1609" t="s">
        <v>55</v>
      </c>
      <c r="E2988" s="1599" t="s">
        <v>5450</v>
      </c>
      <c r="F2988" s="1658">
        <v>0</v>
      </c>
      <c r="G2988" s="1612" t="s">
        <v>1238</v>
      </c>
      <c r="H2988" s="1802"/>
      <c r="I2988" s="1588"/>
      <c r="J2988" s="1588" t="s">
        <v>540</v>
      </c>
      <c r="K2988" s="1805" t="s">
        <v>1950</v>
      </c>
      <c r="L2988" s="1881" t="s">
        <v>5666</v>
      </c>
    </row>
    <row r="2989" spans="2:12" hidden="1" x14ac:dyDescent="0.3">
      <c r="B2989" s="7">
        <f t="shared" si="46"/>
        <v>2985</v>
      </c>
      <c r="C2989" s="116" t="s">
        <v>2472</v>
      </c>
      <c r="D2989" s="122" t="s">
        <v>38</v>
      </c>
      <c r="E2989" s="1815">
        <v>42208</v>
      </c>
      <c r="F2989" s="118">
        <v>249</v>
      </c>
      <c r="G2989" s="63" t="s">
        <v>1139</v>
      </c>
      <c r="H2989" s="1799" t="s">
        <v>2308</v>
      </c>
      <c r="I2989" s="7"/>
      <c r="J2989" s="7" t="s">
        <v>70</v>
      </c>
      <c r="K2989" s="917" t="s">
        <v>2510</v>
      </c>
      <c r="L2989" s="159" t="s">
        <v>5666</v>
      </c>
    </row>
    <row r="2990" spans="2:12" s="1597" customFormat="1" ht="26.4" hidden="1" x14ac:dyDescent="0.3">
      <c r="B2990" s="7">
        <f t="shared" si="46"/>
        <v>2986</v>
      </c>
      <c r="C2990" s="1672" t="s">
        <v>78</v>
      </c>
      <c r="D2990" s="1609" t="s">
        <v>38</v>
      </c>
      <c r="E2990" s="1599" t="s">
        <v>5450</v>
      </c>
      <c r="F2990" s="1658">
        <v>0</v>
      </c>
      <c r="G2990" s="1612" t="s">
        <v>889</v>
      </c>
      <c r="H2990" s="1802" t="s">
        <v>2511</v>
      </c>
      <c r="I2990" s="1588"/>
      <c r="J2990" s="1588" t="s">
        <v>70</v>
      </c>
      <c r="K2990" s="1805" t="s">
        <v>2510</v>
      </c>
      <c r="L2990" s="1881" t="s">
        <v>5666</v>
      </c>
    </row>
    <row r="2991" spans="2:12" s="1597" customFormat="1" hidden="1" x14ac:dyDescent="0.3">
      <c r="B2991" s="7">
        <f t="shared" si="46"/>
        <v>2987</v>
      </c>
      <c r="C2991" s="1672" t="s">
        <v>78</v>
      </c>
      <c r="D2991" s="1609" t="s">
        <v>55</v>
      </c>
      <c r="E2991" s="1599" t="s">
        <v>5450</v>
      </c>
      <c r="F2991" s="1658">
        <v>0</v>
      </c>
      <c r="G2991" s="1612" t="s">
        <v>1238</v>
      </c>
      <c r="H2991" s="1802"/>
      <c r="I2991" s="1588"/>
      <c r="J2991" s="1588" t="s">
        <v>70</v>
      </c>
      <c r="K2991" s="1805" t="s">
        <v>2512</v>
      </c>
      <c r="L2991" s="1881" t="s">
        <v>5666</v>
      </c>
    </row>
    <row r="2992" spans="2:12" hidden="1" x14ac:dyDescent="0.3">
      <c r="B2992" s="7">
        <f t="shared" si="46"/>
        <v>2988</v>
      </c>
      <c r="C2992" s="116" t="s">
        <v>3044</v>
      </c>
      <c r="D2992" s="122" t="s">
        <v>121</v>
      </c>
      <c r="E2992" s="1815">
        <v>44258</v>
      </c>
      <c r="F2992" s="118">
        <v>362</v>
      </c>
      <c r="G2992" s="63" t="s">
        <v>889</v>
      </c>
      <c r="H2992" s="7" t="s">
        <v>3048</v>
      </c>
      <c r="I2992" s="7" t="s">
        <v>3049</v>
      </c>
      <c r="J2992" s="7"/>
      <c r="K2992" s="917"/>
      <c r="L2992" s="159" t="s">
        <v>5666</v>
      </c>
    </row>
    <row r="2993" spans="2:12" hidden="1" x14ac:dyDescent="0.3">
      <c r="B2993" s="7">
        <f t="shared" si="46"/>
        <v>2989</v>
      </c>
      <c r="C2993" s="116" t="s">
        <v>3045</v>
      </c>
      <c r="D2993" s="122" t="s">
        <v>55</v>
      </c>
      <c r="E2993" s="1815">
        <v>44258</v>
      </c>
      <c r="F2993" s="1804">
        <v>46</v>
      </c>
      <c r="G2993" s="1804" t="s">
        <v>2988</v>
      </c>
      <c r="H2993" s="117" t="s">
        <v>2989</v>
      </c>
      <c r="I2993" s="7"/>
      <c r="J2993" s="7"/>
      <c r="K2993" s="917" t="s">
        <v>4825</v>
      </c>
      <c r="L2993" s="159" t="s">
        <v>5666</v>
      </c>
    </row>
    <row r="2994" spans="2:12" hidden="1" x14ac:dyDescent="0.3">
      <c r="B2994" s="7">
        <f t="shared" si="46"/>
        <v>2990</v>
      </c>
      <c r="C2994" s="116" t="s">
        <v>3046</v>
      </c>
      <c r="D2994" s="122" t="s">
        <v>55</v>
      </c>
      <c r="E2994" s="1815">
        <v>44258</v>
      </c>
      <c r="F2994" s="1804">
        <v>46</v>
      </c>
      <c r="G2994" s="1804" t="s">
        <v>2988</v>
      </c>
      <c r="H2994" s="117" t="s">
        <v>2989</v>
      </c>
      <c r="I2994" s="7"/>
      <c r="J2994" s="7"/>
      <c r="K2994" s="917" t="s">
        <v>4831</v>
      </c>
      <c r="L2994" s="159" t="s">
        <v>5666</v>
      </c>
    </row>
    <row r="2995" spans="2:12" ht="24" hidden="1" x14ac:dyDescent="0.3">
      <c r="B2995" s="7">
        <f t="shared" si="46"/>
        <v>2991</v>
      </c>
      <c r="C2995" s="116" t="s">
        <v>4288</v>
      </c>
      <c r="D2995" s="122" t="s">
        <v>4290</v>
      </c>
      <c r="E2995" s="1815">
        <v>44279</v>
      </c>
      <c r="F2995" s="1804">
        <v>109.24</v>
      </c>
      <c r="G2995" s="50" t="s">
        <v>4291</v>
      </c>
      <c r="H2995" s="117"/>
      <c r="I2995" s="117" t="s">
        <v>4292</v>
      </c>
      <c r="J2995" s="7" t="s">
        <v>70</v>
      </c>
      <c r="K2995" s="917" t="s">
        <v>4294</v>
      </c>
      <c r="L2995" s="159" t="s">
        <v>5666</v>
      </c>
    </row>
    <row r="2996" spans="2:12" ht="24" hidden="1" x14ac:dyDescent="0.3">
      <c r="B2996" s="7">
        <f t="shared" si="46"/>
        <v>2992</v>
      </c>
      <c r="C2996" s="116" t="s">
        <v>4289</v>
      </c>
      <c r="D2996" s="122" t="s">
        <v>4290</v>
      </c>
      <c r="E2996" s="1815">
        <v>44279</v>
      </c>
      <c r="F2996" s="1804">
        <v>109.24</v>
      </c>
      <c r="G2996" s="50" t="s">
        <v>4291</v>
      </c>
      <c r="H2996" s="117"/>
      <c r="I2996" s="117" t="s">
        <v>4293</v>
      </c>
      <c r="J2996" s="7" t="s">
        <v>70</v>
      </c>
      <c r="K2996" s="917" t="s">
        <v>4294</v>
      </c>
      <c r="L2996" s="159" t="s">
        <v>5666</v>
      </c>
    </row>
    <row r="2997" spans="2:12" ht="39.6" hidden="1" x14ac:dyDescent="0.3">
      <c r="B2997" s="7">
        <f t="shared" si="46"/>
        <v>2993</v>
      </c>
      <c r="C2997" s="116" t="s">
        <v>2457</v>
      </c>
      <c r="D2997" s="122" t="s">
        <v>82</v>
      </c>
      <c r="E2997" s="1815" t="s">
        <v>2458</v>
      </c>
      <c r="F2997" s="118">
        <v>450</v>
      </c>
      <c r="G2997" s="63"/>
      <c r="H2997" s="7" t="s">
        <v>1924</v>
      </c>
      <c r="I2997" s="7"/>
      <c r="J2997" s="7" t="s">
        <v>70</v>
      </c>
      <c r="K2997" s="917" t="s">
        <v>2459</v>
      </c>
      <c r="L2997" s="159" t="s">
        <v>5666</v>
      </c>
    </row>
    <row r="2998" spans="2:12" ht="26.4" hidden="1" x14ac:dyDescent="0.3">
      <c r="B2998" s="7">
        <f t="shared" si="46"/>
        <v>2994</v>
      </c>
      <c r="C2998" s="116" t="s">
        <v>2956</v>
      </c>
      <c r="D2998" s="122" t="s">
        <v>79</v>
      </c>
      <c r="E2998" s="192" t="s">
        <v>5450</v>
      </c>
      <c r="F2998" s="1822">
        <v>0</v>
      </c>
      <c r="G2998" s="63" t="s">
        <v>889</v>
      </c>
      <c r="H2998" s="7"/>
      <c r="I2998" s="7" t="s">
        <v>2465</v>
      </c>
      <c r="J2998" s="7" t="s">
        <v>70</v>
      </c>
      <c r="K2998" s="917" t="s">
        <v>2492</v>
      </c>
      <c r="L2998" s="159" t="s">
        <v>5666</v>
      </c>
    </row>
    <row r="2999" spans="2:12" s="1597" customFormat="1" ht="24" hidden="1" x14ac:dyDescent="0.3">
      <c r="B2999" s="7">
        <f t="shared" si="46"/>
        <v>2995</v>
      </c>
      <c r="C2999" s="1607" t="s">
        <v>78</v>
      </c>
      <c r="D2999" s="1604" t="s">
        <v>1617</v>
      </c>
      <c r="E2999" s="1599" t="s">
        <v>5450</v>
      </c>
      <c r="F2999" s="1658">
        <v>0</v>
      </c>
      <c r="G2999" s="1601" t="s">
        <v>1681</v>
      </c>
      <c r="H2999" s="1615"/>
      <c r="I2999" s="1690"/>
      <c r="J2999" s="1588" t="s">
        <v>70</v>
      </c>
      <c r="K2999" s="1802" t="s">
        <v>1950</v>
      </c>
      <c r="L2999" s="1881" t="s">
        <v>5666</v>
      </c>
    </row>
    <row r="3000" spans="2:12" s="1597" customFormat="1" ht="24" hidden="1" x14ac:dyDescent="0.3">
      <c r="B3000" s="7">
        <f t="shared" si="46"/>
        <v>2996</v>
      </c>
      <c r="C3000" s="1607" t="s">
        <v>78</v>
      </c>
      <c r="D3000" s="1604" t="s">
        <v>1617</v>
      </c>
      <c r="E3000" s="1599" t="s">
        <v>5450</v>
      </c>
      <c r="F3000" s="1658">
        <v>0</v>
      </c>
      <c r="G3000" s="1601" t="s">
        <v>1681</v>
      </c>
      <c r="H3000" s="1615"/>
      <c r="I3000" s="1690"/>
      <c r="J3000" s="1588" t="s">
        <v>70</v>
      </c>
      <c r="K3000" s="1802" t="s">
        <v>2451</v>
      </c>
      <c r="L3000" s="1881" t="s">
        <v>5666</v>
      </c>
    </row>
    <row r="3001" spans="2:12" s="1597" customFormat="1" ht="24" hidden="1" x14ac:dyDescent="0.3">
      <c r="B3001" s="7">
        <f t="shared" si="46"/>
        <v>2997</v>
      </c>
      <c r="C3001" s="1607" t="s">
        <v>78</v>
      </c>
      <c r="D3001" s="1604" t="s">
        <v>1617</v>
      </c>
      <c r="E3001" s="1599" t="s">
        <v>5450</v>
      </c>
      <c r="F3001" s="1658">
        <v>0</v>
      </c>
      <c r="G3001" s="1601" t="s">
        <v>1681</v>
      </c>
      <c r="H3001" s="1615"/>
      <c r="I3001" s="1690"/>
      <c r="J3001" s="1588" t="s">
        <v>70</v>
      </c>
      <c r="K3001" s="1802" t="s">
        <v>2518</v>
      </c>
      <c r="L3001" s="1881" t="s">
        <v>5666</v>
      </c>
    </row>
    <row r="3002" spans="2:12" ht="24" hidden="1" x14ac:dyDescent="0.3">
      <c r="B3002" s="7">
        <f t="shared" si="46"/>
        <v>2998</v>
      </c>
      <c r="C3002" s="94" t="s">
        <v>2477</v>
      </c>
      <c r="D3002" s="19" t="s">
        <v>932</v>
      </c>
      <c r="E3002" s="127">
        <v>40736</v>
      </c>
      <c r="F3002" s="221">
        <v>2581.89</v>
      </c>
      <c r="G3002" s="131" t="s">
        <v>1377</v>
      </c>
      <c r="H3002" s="132"/>
      <c r="I3002" s="7"/>
      <c r="J3002" s="7" t="s">
        <v>70</v>
      </c>
      <c r="K3002" s="73" t="s">
        <v>2309</v>
      </c>
      <c r="L3002" s="159" t="s">
        <v>5666</v>
      </c>
    </row>
    <row r="3003" spans="2:12" s="1597" customFormat="1" hidden="1" x14ac:dyDescent="0.3">
      <c r="B3003" s="7">
        <f t="shared" si="46"/>
        <v>2999</v>
      </c>
      <c r="C3003" s="1588" t="s">
        <v>78</v>
      </c>
      <c r="D3003" s="1669" t="s">
        <v>2520</v>
      </c>
      <c r="E3003" s="1599" t="s">
        <v>5450</v>
      </c>
      <c r="F3003" s="1658">
        <v>0</v>
      </c>
      <c r="G3003" s="1588" t="s">
        <v>2203</v>
      </c>
      <c r="H3003" s="1588"/>
      <c r="I3003" s="1588" t="s">
        <v>2521</v>
      </c>
      <c r="J3003" s="1588" t="s">
        <v>70</v>
      </c>
      <c r="K3003" s="1588" t="s">
        <v>2508</v>
      </c>
      <c r="L3003" s="1881" t="s">
        <v>5666</v>
      </c>
    </row>
    <row r="3004" spans="2:12" hidden="1" x14ac:dyDescent="0.3">
      <c r="B3004" s="7">
        <f t="shared" si="46"/>
        <v>3000</v>
      </c>
      <c r="C3004" s="7" t="s">
        <v>2561</v>
      </c>
      <c r="D3004" s="123" t="s">
        <v>2200</v>
      </c>
      <c r="E3004" s="192" t="s">
        <v>5450</v>
      </c>
      <c r="F3004" s="1822">
        <v>0</v>
      </c>
      <c r="G3004" s="7" t="s">
        <v>2522</v>
      </c>
      <c r="H3004" s="7" t="s">
        <v>2523</v>
      </c>
      <c r="I3004" s="7"/>
      <c r="J3004" s="7" t="s">
        <v>70</v>
      </c>
      <c r="K3004" s="7" t="s">
        <v>1496</v>
      </c>
      <c r="L3004" s="159" t="s">
        <v>5666</v>
      </c>
    </row>
    <row r="3005" spans="2:12" hidden="1" x14ac:dyDescent="0.3">
      <c r="B3005" s="7">
        <f t="shared" si="46"/>
        <v>3001</v>
      </c>
      <c r="C3005" s="94" t="s">
        <v>2183</v>
      </c>
      <c r="D3005" s="19" t="s">
        <v>9</v>
      </c>
      <c r="E3005" s="127">
        <v>38718</v>
      </c>
      <c r="F3005" s="221">
        <v>110</v>
      </c>
      <c r="G3005" s="133"/>
      <c r="H3005" s="132"/>
      <c r="I3005" s="7"/>
      <c r="J3005" s="7" t="s">
        <v>70</v>
      </c>
      <c r="K3005" s="132" t="s">
        <v>2439</v>
      </c>
      <c r="L3005" s="159" t="s">
        <v>5666</v>
      </c>
    </row>
    <row r="3006" spans="2:12" hidden="1" x14ac:dyDescent="0.3">
      <c r="B3006" s="7">
        <f t="shared" si="46"/>
        <v>3002</v>
      </c>
      <c r="C3006" s="94" t="s">
        <v>2174</v>
      </c>
      <c r="D3006" s="19" t="s">
        <v>486</v>
      </c>
      <c r="E3006" s="127">
        <v>38718</v>
      </c>
      <c r="F3006" s="221">
        <v>80</v>
      </c>
      <c r="G3006" s="133"/>
      <c r="H3006" s="132"/>
      <c r="I3006" s="7"/>
      <c r="J3006" s="7" t="s">
        <v>70</v>
      </c>
      <c r="K3006" s="132" t="s">
        <v>2439</v>
      </c>
      <c r="L3006" s="159" t="s">
        <v>5666</v>
      </c>
    </row>
    <row r="3007" spans="2:12" hidden="1" x14ac:dyDescent="0.3">
      <c r="B3007" s="7">
        <f t="shared" si="46"/>
        <v>3003</v>
      </c>
      <c r="C3007" s="94" t="s">
        <v>2411</v>
      </c>
      <c r="D3007" s="19" t="s">
        <v>9</v>
      </c>
      <c r="E3007" s="127">
        <v>38718</v>
      </c>
      <c r="F3007" s="221">
        <v>110</v>
      </c>
      <c r="G3007" s="133"/>
      <c r="H3007" s="132"/>
      <c r="I3007" s="7"/>
      <c r="J3007" s="7" t="s">
        <v>70</v>
      </c>
      <c r="K3007" s="132" t="s">
        <v>2327</v>
      </c>
      <c r="L3007" s="159" t="s">
        <v>5666</v>
      </c>
    </row>
    <row r="3008" spans="2:12" hidden="1" x14ac:dyDescent="0.3">
      <c r="B3008" s="7">
        <f t="shared" si="46"/>
        <v>3004</v>
      </c>
      <c r="C3008" s="94" t="s">
        <v>2440</v>
      </c>
      <c r="D3008" s="19" t="s">
        <v>486</v>
      </c>
      <c r="E3008" s="127">
        <v>38718</v>
      </c>
      <c r="F3008" s="1822">
        <v>0</v>
      </c>
      <c r="G3008" s="133"/>
      <c r="H3008" s="132"/>
      <c r="I3008" s="7"/>
      <c r="J3008" s="7" t="s">
        <v>66</v>
      </c>
      <c r="K3008" s="73" t="s">
        <v>2441</v>
      </c>
      <c r="L3008" s="159" t="s">
        <v>5666</v>
      </c>
    </row>
    <row r="3009" spans="2:12" hidden="1" x14ac:dyDescent="0.3">
      <c r="B3009" s="7">
        <f t="shared" si="46"/>
        <v>3005</v>
      </c>
      <c r="C3009" s="94" t="s">
        <v>1566</v>
      </c>
      <c r="D3009" s="19" t="s">
        <v>1567</v>
      </c>
      <c r="E3009" s="127">
        <v>40633</v>
      </c>
      <c r="F3009" s="221">
        <v>122</v>
      </c>
      <c r="G3009" s="133"/>
      <c r="H3009" s="132"/>
      <c r="I3009" s="7"/>
      <c r="J3009" s="7" t="s">
        <v>70</v>
      </c>
      <c r="K3009" s="132" t="s">
        <v>2446</v>
      </c>
      <c r="L3009" s="159" t="s">
        <v>5666</v>
      </c>
    </row>
    <row r="3010" spans="2:12" hidden="1" x14ac:dyDescent="0.3">
      <c r="B3010" s="7">
        <f t="shared" si="46"/>
        <v>3006</v>
      </c>
      <c r="C3010" s="94" t="s">
        <v>2033</v>
      </c>
      <c r="D3010" s="19" t="s">
        <v>2034</v>
      </c>
      <c r="E3010" s="127">
        <v>40633</v>
      </c>
      <c r="F3010" s="221">
        <v>122</v>
      </c>
      <c r="G3010" s="133"/>
      <c r="H3010" s="132"/>
      <c r="I3010" s="7"/>
      <c r="J3010" s="7" t="s">
        <v>70</v>
      </c>
      <c r="K3010" s="73" t="s">
        <v>5420</v>
      </c>
      <c r="L3010" s="159" t="s">
        <v>5666</v>
      </c>
    </row>
    <row r="3011" spans="2:12" hidden="1" x14ac:dyDescent="0.3">
      <c r="B3011" s="7">
        <f t="shared" si="46"/>
        <v>3007</v>
      </c>
      <c r="C3011" s="116" t="s">
        <v>2396</v>
      </c>
      <c r="D3011" s="122" t="s">
        <v>535</v>
      </c>
      <c r="E3011" s="1815">
        <v>41102</v>
      </c>
      <c r="F3011" s="118">
        <v>350</v>
      </c>
      <c r="G3011" s="63" t="s">
        <v>1139</v>
      </c>
      <c r="H3011" s="7" t="s">
        <v>2397</v>
      </c>
      <c r="I3011" s="7"/>
      <c r="J3011" s="7" t="s">
        <v>70</v>
      </c>
      <c r="K3011" s="132" t="s">
        <v>2456</v>
      </c>
      <c r="L3011" s="159" t="s">
        <v>5666</v>
      </c>
    </row>
    <row r="3012" spans="2:12" hidden="1" x14ac:dyDescent="0.3">
      <c r="B3012" s="7">
        <f t="shared" si="46"/>
        <v>3008</v>
      </c>
      <c r="C3012" s="94" t="s">
        <v>2457</v>
      </c>
      <c r="D3012" s="19" t="s">
        <v>79</v>
      </c>
      <c r="E3012" s="127">
        <v>42422</v>
      </c>
      <c r="F3012" s="221">
        <v>450</v>
      </c>
      <c r="G3012" s="133" t="s">
        <v>889</v>
      </c>
      <c r="H3012" s="132"/>
      <c r="I3012" s="7" t="s">
        <v>2460</v>
      </c>
      <c r="J3012" s="7" t="s">
        <v>70</v>
      </c>
      <c r="K3012" s="73" t="s">
        <v>2441</v>
      </c>
      <c r="L3012" s="159" t="s">
        <v>5666</v>
      </c>
    </row>
    <row r="3013" spans="2:12" hidden="1" x14ac:dyDescent="0.3">
      <c r="B3013" s="7">
        <f t="shared" si="46"/>
        <v>3009</v>
      </c>
      <c r="C3013" s="94" t="s">
        <v>2475</v>
      </c>
      <c r="D3013" s="19" t="s">
        <v>82</v>
      </c>
      <c r="E3013" s="1815">
        <v>42563</v>
      </c>
      <c r="F3013" s="118">
        <v>530</v>
      </c>
      <c r="G3013" s="63" t="s">
        <v>1309</v>
      </c>
      <c r="H3013" s="7"/>
      <c r="I3013" s="7"/>
      <c r="J3013" s="7" t="s">
        <v>70</v>
      </c>
      <c r="K3013" s="73" t="s">
        <v>2476</v>
      </c>
      <c r="L3013" s="159" t="s">
        <v>5666</v>
      </c>
    </row>
    <row r="3014" spans="2:12" hidden="1" x14ac:dyDescent="0.3">
      <c r="B3014" s="7">
        <f t="shared" si="46"/>
        <v>3010</v>
      </c>
      <c r="C3014" s="94" t="s">
        <v>1308</v>
      </c>
      <c r="D3014" s="19" t="s">
        <v>82</v>
      </c>
      <c r="E3014" s="1815">
        <v>43293</v>
      </c>
      <c r="F3014" s="118">
        <v>530</v>
      </c>
      <c r="G3014" s="63" t="s">
        <v>1309</v>
      </c>
      <c r="H3014" s="7"/>
      <c r="I3014" s="7"/>
      <c r="J3014" s="7" t="s">
        <v>70</v>
      </c>
      <c r="K3014" s="73" t="s">
        <v>2497</v>
      </c>
      <c r="L3014" s="159" t="s">
        <v>5666</v>
      </c>
    </row>
    <row r="3015" spans="2:12" hidden="1" x14ac:dyDescent="0.3">
      <c r="B3015" s="7">
        <f t="shared" ref="B3015:B3078" si="47">B3014+1</f>
        <v>3011</v>
      </c>
      <c r="C3015" s="94" t="s">
        <v>1310</v>
      </c>
      <c r="D3015" s="194" t="s">
        <v>233</v>
      </c>
      <c r="E3015" s="1803">
        <v>40264</v>
      </c>
      <c r="F3015" s="1807">
        <v>190</v>
      </c>
      <c r="G3015" s="1804" t="s">
        <v>1027</v>
      </c>
      <c r="H3015" s="60"/>
      <c r="I3015" s="126"/>
      <c r="J3015" s="7" t="s">
        <v>70</v>
      </c>
      <c r="K3015" s="73" t="s">
        <v>2497</v>
      </c>
      <c r="L3015" s="159" t="s">
        <v>5666</v>
      </c>
    </row>
    <row r="3016" spans="2:12" hidden="1" x14ac:dyDescent="0.3">
      <c r="B3016" s="7">
        <f t="shared" si="47"/>
        <v>3012</v>
      </c>
      <c r="C3016" s="94" t="s">
        <v>2498</v>
      </c>
      <c r="D3016" s="19" t="s">
        <v>1567</v>
      </c>
      <c r="E3016" s="192" t="s">
        <v>5450</v>
      </c>
      <c r="F3016" s="1822">
        <v>0</v>
      </c>
      <c r="G3016" s="63"/>
      <c r="H3016" s="7"/>
      <c r="I3016" s="7"/>
      <c r="J3016" s="7" t="s">
        <v>70</v>
      </c>
      <c r="K3016" s="73" t="s">
        <v>2439</v>
      </c>
      <c r="L3016" s="159" t="s">
        <v>5666</v>
      </c>
    </row>
    <row r="3017" spans="2:12" hidden="1" x14ac:dyDescent="0.3">
      <c r="B3017" s="7">
        <f t="shared" si="47"/>
        <v>3013</v>
      </c>
      <c r="C3017" s="94" t="s">
        <v>2198</v>
      </c>
      <c r="D3017" s="19" t="s">
        <v>1980</v>
      </c>
      <c r="E3017" s="192" t="s">
        <v>5450</v>
      </c>
      <c r="F3017" s="1822">
        <v>0</v>
      </c>
      <c r="G3017" s="63"/>
      <c r="H3017" s="7"/>
      <c r="I3017" s="7"/>
      <c r="J3017" s="7" t="s">
        <v>70</v>
      </c>
      <c r="K3017" s="73" t="s">
        <v>2499</v>
      </c>
      <c r="L3017" s="159" t="s">
        <v>5666</v>
      </c>
    </row>
    <row r="3018" spans="2:12" hidden="1" x14ac:dyDescent="0.3">
      <c r="B3018" s="7">
        <f t="shared" si="47"/>
        <v>3014</v>
      </c>
      <c r="C3018" s="94" t="s">
        <v>2185</v>
      </c>
      <c r="D3018" s="19" t="s">
        <v>2500</v>
      </c>
      <c r="E3018" s="192" t="s">
        <v>5450</v>
      </c>
      <c r="F3018" s="1822">
        <v>0</v>
      </c>
      <c r="G3018" s="63"/>
      <c r="H3018" s="7"/>
      <c r="I3018" s="7"/>
      <c r="J3018" s="7" t="s">
        <v>70</v>
      </c>
      <c r="K3018" s="73" t="s">
        <v>2499</v>
      </c>
      <c r="L3018" s="159" t="s">
        <v>5666</v>
      </c>
    </row>
    <row r="3019" spans="2:12" hidden="1" x14ac:dyDescent="0.3">
      <c r="B3019" s="7">
        <f t="shared" si="47"/>
        <v>3015</v>
      </c>
      <c r="C3019" s="147" t="s">
        <v>2179</v>
      </c>
      <c r="D3019" s="224" t="s">
        <v>233</v>
      </c>
      <c r="E3019" s="192" t="s">
        <v>5450</v>
      </c>
      <c r="F3019" s="1822">
        <v>0</v>
      </c>
      <c r="G3019" s="63" t="s">
        <v>1027</v>
      </c>
      <c r="H3019" s="95"/>
      <c r="I3019" s="126" t="s">
        <v>2180</v>
      </c>
      <c r="J3019" s="7" t="s">
        <v>70</v>
      </c>
      <c r="K3019" s="73" t="s">
        <v>2499</v>
      </c>
      <c r="L3019" s="159" t="s">
        <v>5666</v>
      </c>
    </row>
    <row r="3020" spans="2:12" hidden="1" x14ac:dyDescent="0.3">
      <c r="B3020" s="7">
        <f t="shared" si="47"/>
        <v>3016</v>
      </c>
      <c r="C3020" s="94" t="s">
        <v>2181</v>
      </c>
      <c r="D3020" s="19" t="s">
        <v>82</v>
      </c>
      <c r="E3020" s="1815">
        <v>42563</v>
      </c>
      <c r="F3020" s="118">
        <v>530</v>
      </c>
      <c r="G3020" s="63" t="s">
        <v>1309</v>
      </c>
      <c r="H3020" s="7"/>
      <c r="I3020" s="7"/>
      <c r="J3020" s="7" t="s">
        <v>70</v>
      </c>
      <c r="K3020" s="73" t="s">
        <v>2499</v>
      </c>
      <c r="L3020" s="159" t="s">
        <v>5666</v>
      </c>
    </row>
    <row r="3021" spans="2:12" hidden="1" x14ac:dyDescent="0.3">
      <c r="B3021" s="7">
        <f t="shared" si="47"/>
        <v>3017</v>
      </c>
      <c r="C3021" s="94" t="s">
        <v>1564</v>
      </c>
      <c r="D3021" s="19" t="s">
        <v>850</v>
      </c>
      <c r="E3021" s="192" t="s">
        <v>5450</v>
      </c>
      <c r="F3021" s="1822">
        <v>0</v>
      </c>
      <c r="G3021" s="63"/>
      <c r="H3021" s="7"/>
      <c r="I3021" s="7"/>
      <c r="J3021" s="7" t="s">
        <v>70</v>
      </c>
      <c r="K3021" s="73" t="s">
        <v>2446</v>
      </c>
      <c r="L3021" s="159" t="s">
        <v>5666</v>
      </c>
    </row>
    <row r="3022" spans="2:12" hidden="1" x14ac:dyDescent="0.3">
      <c r="B3022" s="7">
        <f t="shared" si="47"/>
        <v>3018</v>
      </c>
      <c r="C3022" s="94" t="s">
        <v>1599</v>
      </c>
      <c r="D3022" s="19" t="s">
        <v>535</v>
      </c>
      <c r="E3022" s="192" t="s">
        <v>5450</v>
      </c>
      <c r="F3022" s="1822">
        <v>0</v>
      </c>
      <c r="G3022" s="63" t="s">
        <v>1139</v>
      </c>
      <c r="H3022" s="7" t="s">
        <v>1600</v>
      </c>
      <c r="I3022" s="7"/>
      <c r="J3022" s="7" t="s">
        <v>70</v>
      </c>
      <c r="K3022" s="73" t="s">
        <v>2446</v>
      </c>
      <c r="L3022" s="159" t="s">
        <v>5666</v>
      </c>
    </row>
    <row r="3023" spans="2:12" hidden="1" x14ac:dyDescent="0.3">
      <c r="B3023" s="7">
        <f t="shared" si="47"/>
        <v>3019</v>
      </c>
      <c r="C3023" s="94" t="s">
        <v>1960</v>
      </c>
      <c r="D3023" s="19" t="s">
        <v>1567</v>
      </c>
      <c r="E3023" s="192" t="s">
        <v>5450</v>
      </c>
      <c r="F3023" s="1822">
        <v>0</v>
      </c>
      <c r="G3023" s="63"/>
      <c r="H3023" s="7"/>
      <c r="I3023" s="7"/>
      <c r="J3023" s="7" t="s">
        <v>70</v>
      </c>
      <c r="K3023" s="73" t="s">
        <v>1851</v>
      </c>
      <c r="L3023" s="159" t="s">
        <v>5666</v>
      </c>
    </row>
    <row r="3024" spans="2:12" hidden="1" x14ac:dyDescent="0.3">
      <c r="B3024" s="7">
        <f t="shared" si="47"/>
        <v>3020</v>
      </c>
      <c r="C3024" s="94" t="s">
        <v>2038</v>
      </c>
      <c r="D3024" s="19" t="s">
        <v>1567</v>
      </c>
      <c r="E3024" s="192" t="s">
        <v>5450</v>
      </c>
      <c r="F3024" s="1822">
        <v>0</v>
      </c>
      <c r="G3024" s="63"/>
      <c r="H3024" s="7"/>
      <c r="I3024" s="7"/>
      <c r="J3024" s="7" t="s">
        <v>70</v>
      </c>
      <c r="K3024" s="73" t="s">
        <v>2501</v>
      </c>
      <c r="L3024" s="159" t="s">
        <v>5666</v>
      </c>
    </row>
    <row r="3025" spans="2:12" hidden="1" x14ac:dyDescent="0.3">
      <c r="B3025" s="7">
        <f t="shared" si="47"/>
        <v>3021</v>
      </c>
      <c r="C3025" s="94" t="s">
        <v>2032</v>
      </c>
      <c r="D3025" s="218" t="s">
        <v>1627</v>
      </c>
      <c r="E3025" s="192" t="s">
        <v>5450</v>
      </c>
      <c r="F3025" s="1822">
        <v>0</v>
      </c>
      <c r="G3025" s="63"/>
      <c r="H3025" s="7"/>
      <c r="I3025" s="7"/>
      <c r="J3025" s="7" t="s">
        <v>70</v>
      </c>
      <c r="K3025" s="73" t="s">
        <v>2501</v>
      </c>
      <c r="L3025" s="159" t="s">
        <v>5666</v>
      </c>
    </row>
    <row r="3026" spans="2:12" hidden="1" x14ac:dyDescent="0.3">
      <c r="B3026" s="7">
        <f t="shared" si="47"/>
        <v>3022</v>
      </c>
      <c r="C3026" s="116" t="s">
        <v>2396</v>
      </c>
      <c r="D3026" s="122" t="s">
        <v>535</v>
      </c>
      <c r="E3026" s="1815">
        <v>41102</v>
      </c>
      <c r="F3026" s="118">
        <v>350</v>
      </c>
      <c r="G3026" s="63" t="s">
        <v>1139</v>
      </c>
      <c r="H3026" s="7" t="s">
        <v>2397</v>
      </c>
      <c r="I3026" s="7"/>
      <c r="J3026" s="7" t="s">
        <v>70</v>
      </c>
      <c r="K3026" s="132" t="s">
        <v>2502</v>
      </c>
      <c r="L3026" s="159" t="s">
        <v>5666</v>
      </c>
    </row>
    <row r="3027" spans="2:12" ht="24" hidden="1" x14ac:dyDescent="0.3">
      <c r="B3027" s="7">
        <f t="shared" si="47"/>
        <v>3023</v>
      </c>
      <c r="C3027" s="94" t="s">
        <v>2357</v>
      </c>
      <c r="D3027" s="19" t="s">
        <v>932</v>
      </c>
      <c r="E3027" s="192" t="s">
        <v>5450</v>
      </c>
      <c r="F3027" s="1822">
        <v>0</v>
      </c>
      <c r="G3027" s="50" t="s">
        <v>1377</v>
      </c>
      <c r="H3027" s="109"/>
      <c r="I3027" s="7"/>
      <c r="J3027" s="7" t="s">
        <v>70</v>
      </c>
      <c r="K3027" s="132" t="s">
        <v>2502</v>
      </c>
      <c r="L3027" s="159" t="s">
        <v>5666</v>
      </c>
    </row>
    <row r="3028" spans="2:12" hidden="1" x14ac:dyDescent="0.3">
      <c r="B3028" s="7">
        <f t="shared" si="47"/>
        <v>3024</v>
      </c>
      <c r="C3028" s="94" t="s">
        <v>2197</v>
      </c>
      <c r="D3028" s="19" t="s">
        <v>1980</v>
      </c>
      <c r="E3028" s="127">
        <v>40716</v>
      </c>
      <c r="F3028" s="221">
        <v>522.5</v>
      </c>
      <c r="G3028" s="133"/>
      <c r="H3028" s="132"/>
      <c r="I3028" s="7"/>
      <c r="J3028" s="7" t="s">
        <v>70</v>
      </c>
      <c r="K3028" s="132" t="s">
        <v>2499</v>
      </c>
      <c r="L3028" s="159" t="s">
        <v>5666</v>
      </c>
    </row>
    <row r="3029" spans="2:12" s="954" customFormat="1" hidden="1" x14ac:dyDescent="0.3">
      <c r="B3029" s="7">
        <f t="shared" si="47"/>
        <v>3025</v>
      </c>
      <c r="C3029" s="1166" t="s">
        <v>2506</v>
      </c>
      <c r="D3029" s="1171" t="s">
        <v>2507</v>
      </c>
      <c r="E3029" s="1555">
        <v>42352</v>
      </c>
      <c r="F3029" s="1173">
        <v>98</v>
      </c>
      <c r="G3029" s="1557"/>
      <c r="H3029" s="1554"/>
      <c r="I3029" s="946"/>
      <c r="J3029" s="946" t="s">
        <v>70</v>
      </c>
      <c r="K3029" s="1554" t="s">
        <v>2526</v>
      </c>
      <c r="L3029" s="1892" t="s">
        <v>5666</v>
      </c>
    </row>
    <row r="3030" spans="2:12" ht="24" hidden="1" x14ac:dyDescent="0.3">
      <c r="B3030" s="7">
        <f t="shared" si="47"/>
        <v>3026</v>
      </c>
      <c r="C3030" s="94" t="s">
        <v>2527</v>
      </c>
      <c r="D3030" s="19" t="s">
        <v>932</v>
      </c>
      <c r="E3030" s="127">
        <v>40961</v>
      </c>
      <c r="F3030" s="221">
        <v>2495.75</v>
      </c>
      <c r="G3030" s="131" t="s">
        <v>1377</v>
      </c>
      <c r="H3030" s="132"/>
      <c r="I3030" s="7"/>
      <c r="J3030" s="7" t="s">
        <v>70</v>
      </c>
      <c r="K3030" s="132" t="s">
        <v>2502</v>
      </c>
      <c r="L3030" s="159" t="s">
        <v>5666</v>
      </c>
    </row>
    <row r="3031" spans="2:12" hidden="1" x14ac:dyDescent="0.3">
      <c r="B3031" s="7">
        <f t="shared" si="47"/>
        <v>3027</v>
      </c>
      <c r="C3031" s="94" t="s">
        <v>2524</v>
      </c>
      <c r="D3031" s="218" t="s">
        <v>2525</v>
      </c>
      <c r="E3031" s="127">
        <v>41346</v>
      </c>
      <c r="F3031" s="221">
        <v>1119</v>
      </c>
      <c r="G3031" s="133"/>
      <c r="H3031" s="132"/>
      <c r="I3031" s="7"/>
      <c r="J3031" s="7" t="s">
        <v>66</v>
      </c>
      <c r="K3031" s="132" t="s">
        <v>2526</v>
      </c>
      <c r="L3031" s="159" t="s">
        <v>5666</v>
      </c>
    </row>
    <row r="3032" spans="2:12" hidden="1" x14ac:dyDescent="0.3">
      <c r="B3032" s="7">
        <f t="shared" si="47"/>
        <v>3028</v>
      </c>
      <c r="C3032" s="113" t="s">
        <v>2442</v>
      </c>
      <c r="D3032" s="170" t="s">
        <v>2444</v>
      </c>
      <c r="E3032" s="192">
        <v>40633</v>
      </c>
      <c r="F3032" s="1822">
        <v>110</v>
      </c>
      <c r="G3032" s="214"/>
      <c r="H3032" s="109"/>
      <c r="I3032" s="7"/>
      <c r="J3032" s="7" t="s">
        <v>70</v>
      </c>
      <c r="K3032" s="917" t="s">
        <v>4820</v>
      </c>
      <c r="L3032" s="159" t="s">
        <v>5666</v>
      </c>
    </row>
    <row r="3033" spans="2:12" hidden="1" x14ac:dyDescent="0.3">
      <c r="B3033" s="7">
        <f t="shared" si="47"/>
        <v>3029</v>
      </c>
      <c r="C3033" s="7" t="s">
        <v>2461</v>
      </c>
      <c r="D3033" s="162" t="s">
        <v>4828</v>
      </c>
      <c r="E3033" s="108">
        <v>42495</v>
      </c>
      <c r="F3033" s="107">
        <v>32.9</v>
      </c>
      <c r="G3033" s="7"/>
      <c r="H3033" s="7"/>
      <c r="I3033" s="7"/>
      <c r="J3033" s="7" t="s">
        <v>70</v>
      </c>
      <c r="K3033" s="1799" t="s">
        <v>4829</v>
      </c>
      <c r="L3033" s="159" t="s">
        <v>5666</v>
      </c>
    </row>
    <row r="3034" spans="2:12" hidden="1" x14ac:dyDescent="0.3">
      <c r="B3034" s="7">
        <f t="shared" si="47"/>
        <v>3030</v>
      </c>
      <c r="C3034" s="113" t="s">
        <v>2443</v>
      </c>
      <c r="D3034" s="170" t="s">
        <v>2444</v>
      </c>
      <c r="E3034" s="192">
        <v>40633</v>
      </c>
      <c r="F3034" s="1822">
        <v>110</v>
      </c>
      <c r="G3034" s="214"/>
      <c r="H3034" s="109"/>
      <c r="I3034" s="7"/>
      <c r="J3034" s="7"/>
      <c r="K3034" s="917"/>
      <c r="L3034" s="159" t="s">
        <v>5666</v>
      </c>
    </row>
    <row r="3035" spans="2:12" hidden="1" x14ac:dyDescent="0.3">
      <c r="B3035" s="7">
        <f t="shared" si="47"/>
        <v>3031</v>
      </c>
      <c r="C3035" s="7" t="s">
        <v>2564</v>
      </c>
      <c r="D3035" s="123" t="s">
        <v>38</v>
      </c>
      <c r="E3035" s="108">
        <v>40693</v>
      </c>
      <c r="F3035" s="107">
        <v>297.36</v>
      </c>
      <c r="G3035" s="7"/>
      <c r="H3035" s="7"/>
      <c r="I3035" s="7"/>
      <c r="J3035" s="7"/>
      <c r="K3035" s="1799"/>
      <c r="L3035" s="159" t="s">
        <v>5666</v>
      </c>
    </row>
    <row r="3036" spans="2:12" hidden="1" x14ac:dyDescent="0.3">
      <c r="B3036" s="7">
        <f t="shared" si="47"/>
        <v>3032</v>
      </c>
      <c r="C3036" s="7" t="s">
        <v>2478</v>
      </c>
      <c r="D3036" s="162" t="s">
        <v>36</v>
      </c>
      <c r="E3036" s="108">
        <v>40325</v>
      </c>
      <c r="F3036" s="107">
        <v>695</v>
      </c>
      <c r="G3036" s="7"/>
      <c r="H3036" s="7"/>
      <c r="I3036" s="7"/>
      <c r="J3036" s="7"/>
      <c r="K3036" s="7"/>
      <c r="L3036" s="159" t="s">
        <v>5666</v>
      </c>
    </row>
    <row r="3037" spans="2:12" hidden="1" x14ac:dyDescent="0.3">
      <c r="B3037" s="7">
        <f t="shared" si="47"/>
        <v>3033</v>
      </c>
      <c r="C3037" s="7" t="s">
        <v>2565</v>
      </c>
      <c r="D3037" s="123" t="s">
        <v>38</v>
      </c>
      <c r="E3037" s="108">
        <v>40693</v>
      </c>
      <c r="F3037" s="107">
        <v>297.36</v>
      </c>
      <c r="G3037" s="7"/>
      <c r="H3037" s="7"/>
      <c r="I3037" s="7"/>
      <c r="J3037" s="7"/>
      <c r="K3037" s="7"/>
      <c r="L3037" s="159" t="s">
        <v>5666</v>
      </c>
    </row>
    <row r="3038" spans="2:12" hidden="1" x14ac:dyDescent="0.3">
      <c r="B3038" s="7">
        <f t="shared" si="47"/>
        <v>3034</v>
      </c>
      <c r="C3038" s="94" t="s">
        <v>2566</v>
      </c>
      <c r="D3038" s="19" t="s">
        <v>82</v>
      </c>
      <c r="E3038" s="127">
        <v>40891</v>
      </c>
      <c r="F3038" s="221">
        <v>575</v>
      </c>
      <c r="G3038" s="133"/>
      <c r="H3038" s="132"/>
      <c r="I3038" s="7"/>
      <c r="J3038" s="7"/>
      <c r="K3038" s="132"/>
      <c r="L3038" s="159" t="s">
        <v>5666</v>
      </c>
    </row>
    <row r="3039" spans="2:12" hidden="1" x14ac:dyDescent="0.3">
      <c r="B3039" s="7">
        <f t="shared" si="47"/>
        <v>3035</v>
      </c>
      <c r="C3039" s="94" t="s">
        <v>2567</v>
      </c>
      <c r="D3039" s="19" t="s">
        <v>51</v>
      </c>
      <c r="E3039" s="127">
        <v>41291</v>
      </c>
      <c r="F3039" s="221">
        <v>45</v>
      </c>
      <c r="G3039" s="133"/>
      <c r="H3039" s="132"/>
      <c r="I3039" s="7"/>
      <c r="J3039" s="7"/>
      <c r="K3039" s="132"/>
      <c r="L3039" s="159" t="s">
        <v>5666</v>
      </c>
    </row>
    <row r="3040" spans="2:12" hidden="1" x14ac:dyDescent="0.3">
      <c r="B3040" s="7">
        <f t="shared" si="47"/>
        <v>3036</v>
      </c>
      <c r="C3040" s="94" t="s">
        <v>2568</v>
      </c>
      <c r="D3040" s="19" t="s">
        <v>2372</v>
      </c>
      <c r="E3040" s="127">
        <v>40693</v>
      </c>
      <c r="F3040" s="221">
        <v>297.36</v>
      </c>
      <c r="G3040" s="133"/>
      <c r="H3040" s="132"/>
      <c r="I3040" s="7"/>
      <c r="J3040" s="7"/>
      <c r="K3040" s="132"/>
      <c r="L3040" s="159" t="s">
        <v>5666</v>
      </c>
    </row>
    <row r="3041" spans="2:12" hidden="1" x14ac:dyDescent="0.3">
      <c r="B3041" s="7">
        <f t="shared" si="47"/>
        <v>3037</v>
      </c>
      <c r="C3041" s="94" t="s">
        <v>2514</v>
      </c>
      <c r="D3041" s="19" t="s">
        <v>2444</v>
      </c>
      <c r="E3041" s="215">
        <v>40633</v>
      </c>
      <c r="F3041" s="220">
        <v>110</v>
      </c>
      <c r="G3041" s="216"/>
      <c r="H3041" s="109"/>
      <c r="I3041" s="7"/>
      <c r="J3041" s="7" t="s">
        <v>66</v>
      </c>
      <c r="K3041" s="917" t="s">
        <v>2508</v>
      </c>
      <c r="L3041" s="159" t="s">
        <v>5666</v>
      </c>
    </row>
    <row r="3042" spans="2:12" hidden="1" x14ac:dyDescent="0.3">
      <c r="B3042" s="7">
        <f t="shared" si="47"/>
        <v>3038</v>
      </c>
      <c r="C3042" s="116" t="s">
        <v>2454</v>
      </c>
      <c r="D3042" s="122" t="s">
        <v>38</v>
      </c>
      <c r="E3042" s="1815">
        <v>42084</v>
      </c>
      <c r="F3042" s="1816">
        <v>289</v>
      </c>
      <c r="G3042" s="63" t="s">
        <v>1139</v>
      </c>
      <c r="H3042" s="95" t="s">
        <v>2455</v>
      </c>
      <c r="I3042" s="7"/>
      <c r="J3042" s="7" t="s">
        <v>70</v>
      </c>
      <c r="K3042" s="917"/>
      <c r="L3042" s="159" t="s">
        <v>5666</v>
      </c>
    </row>
    <row r="3043" spans="2:12" ht="26.4" hidden="1" x14ac:dyDescent="0.3">
      <c r="B3043" s="7">
        <f t="shared" si="47"/>
        <v>3039</v>
      </c>
      <c r="C3043" s="116" t="s">
        <v>3047</v>
      </c>
      <c r="D3043" s="122" t="s">
        <v>55</v>
      </c>
      <c r="E3043" s="1815">
        <v>44258</v>
      </c>
      <c r="F3043" s="1804">
        <v>46</v>
      </c>
      <c r="G3043" s="1804" t="s">
        <v>2988</v>
      </c>
      <c r="H3043" s="117" t="s">
        <v>2989</v>
      </c>
      <c r="I3043" s="62"/>
      <c r="J3043" s="7"/>
      <c r="K3043" s="1799" t="s">
        <v>4832</v>
      </c>
      <c r="L3043" s="159" t="s">
        <v>5666</v>
      </c>
    </row>
    <row r="3044" spans="2:12" hidden="1" x14ac:dyDescent="0.3">
      <c r="B3044" s="7">
        <f t="shared" si="47"/>
        <v>3040</v>
      </c>
      <c r="C3044" s="116" t="s">
        <v>2483</v>
      </c>
      <c r="D3044" s="122" t="s">
        <v>82</v>
      </c>
      <c r="E3044" s="1815">
        <v>42563</v>
      </c>
      <c r="F3044" s="1816">
        <v>530</v>
      </c>
      <c r="G3044" s="63" t="s">
        <v>1309</v>
      </c>
      <c r="H3044" s="95" t="s">
        <v>1924</v>
      </c>
      <c r="I3044" s="7"/>
      <c r="J3044" s="7" t="s">
        <v>70</v>
      </c>
      <c r="K3044" s="917" t="s">
        <v>2484</v>
      </c>
      <c r="L3044" s="159" t="s">
        <v>5666</v>
      </c>
    </row>
    <row r="3045" spans="2:12" hidden="1" x14ac:dyDescent="0.3">
      <c r="B3045" s="7">
        <f t="shared" si="47"/>
        <v>3041</v>
      </c>
      <c r="C3045" s="952" t="s">
        <v>2398</v>
      </c>
      <c r="D3045" s="955" t="s">
        <v>79</v>
      </c>
      <c r="E3045" s="949">
        <v>40304</v>
      </c>
      <c r="F3045" s="1822">
        <v>0</v>
      </c>
      <c r="G3045" s="956" t="s">
        <v>1027</v>
      </c>
      <c r="H3045" s="946"/>
      <c r="I3045" s="946" t="s">
        <v>2434</v>
      </c>
      <c r="J3045" s="946" t="s">
        <v>70</v>
      </c>
      <c r="K3045" s="953" t="s">
        <v>2484</v>
      </c>
      <c r="L3045" s="159" t="s">
        <v>5666</v>
      </c>
    </row>
    <row r="3046" spans="2:12" hidden="1" x14ac:dyDescent="0.3">
      <c r="B3046" s="7">
        <f t="shared" si="47"/>
        <v>3042</v>
      </c>
      <c r="C3046" s="957" t="s">
        <v>2478</v>
      </c>
      <c r="D3046" s="958" t="s">
        <v>79</v>
      </c>
      <c r="E3046" s="192" t="s">
        <v>5450</v>
      </c>
      <c r="F3046" s="1822">
        <v>0</v>
      </c>
      <c r="G3046" s="956" t="s">
        <v>1027</v>
      </c>
      <c r="H3046" s="1844"/>
      <c r="I3046" s="1844" t="s">
        <v>2479</v>
      </c>
      <c r="J3046" s="1844" t="s">
        <v>70</v>
      </c>
      <c r="K3046" s="1838" t="s">
        <v>2480</v>
      </c>
      <c r="L3046" s="159" t="s">
        <v>5666</v>
      </c>
    </row>
    <row r="3047" spans="2:12" hidden="1" x14ac:dyDescent="0.3">
      <c r="B3047" s="7">
        <f t="shared" si="47"/>
        <v>3043</v>
      </c>
      <c r="C3047" s="109" t="s">
        <v>826</v>
      </c>
      <c r="D3047" s="219" t="s">
        <v>82</v>
      </c>
      <c r="E3047" s="192">
        <v>38718</v>
      </c>
      <c r="F3047" s="1822">
        <v>30</v>
      </c>
      <c r="G3047" s="63"/>
      <c r="H3047" s="7"/>
      <c r="I3047" s="7"/>
      <c r="J3047" s="7" t="s">
        <v>66</v>
      </c>
      <c r="K3047" s="917"/>
      <c r="L3047" s="159" t="s">
        <v>5666</v>
      </c>
    </row>
    <row r="3048" spans="2:12" hidden="1" x14ac:dyDescent="0.3">
      <c r="B3048" s="7">
        <f t="shared" si="47"/>
        <v>3044</v>
      </c>
      <c r="C3048" s="109" t="s">
        <v>2515</v>
      </c>
      <c r="D3048" s="219" t="s">
        <v>79</v>
      </c>
      <c r="E3048" s="192">
        <v>41291</v>
      </c>
      <c r="F3048" s="1822">
        <v>150</v>
      </c>
      <c r="G3048" s="63" t="s">
        <v>170</v>
      </c>
      <c r="H3048" s="7"/>
      <c r="I3048" s="7" t="s">
        <v>2516</v>
      </c>
      <c r="J3048" s="7" t="s">
        <v>66</v>
      </c>
      <c r="K3048" s="917"/>
      <c r="L3048" s="159" t="s">
        <v>5666</v>
      </c>
    </row>
    <row r="3049" spans="2:12" hidden="1" x14ac:dyDescent="0.3">
      <c r="B3049" s="7">
        <f t="shared" si="47"/>
        <v>3045</v>
      </c>
      <c r="C3049" s="109" t="s">
        <v>2517</v>
      </c>
      <c r="D3049" s="219" t="s">
        <v>82</v>
      </c>
      <c r="E3049" s="192">
        <v>40891</v>
      </c>
      <c r="F3049" s="1822">
        <v>575</v>
      </c>
      <c r="G3049" s="63" t="s">
        <v>1522</v>
      </c>
      <c r="H3049" s="7"/>
      <c r="I3049" s="7"/>
      <c r="J3049" s="7" t="s">
        <v>66</v>
      </c>
      <c r="K3049" s="917"/>
      <c r="L3049" s="159" t="s">
        <v>5666</v>
      </c>
    </row>
    <row r="3050" spans="2:12" hidden="1" x14ac:dyDescent="0.3">
      <c r="B3050" s="7">
        <f t="shared" si="47"/>
        <v>3046</v>
      </c>
      <c r="C3050" s="116" t="s">
        <v>2563</v>
      </c>
      <c r="D3050" s="122" t="s">
        <v>79</v>
      </c>
      <c r="E3050" s="192" t="s">
        <v>5450</v>
      </c>
      <c r="F3050" s="1822">
        <v>0</v>
      </c>
      <c r="G3050" s="63" t="s">
        <v>1027</v>
      </c>
      <c r="H3050" s="7"/>
      <c r="I3050" s="7" t="s">
        <v>2562</v>
      </c>
      <c r="J3050" s="7" t="s">
        <v>66</v>
      </c>
      <c r="K3050" s="917"/>
      <c r="L3050" s="159" t="s">
        <v>5666</v>
      </c>
    </row>
    <row r="3051" spans="2:12" s="1597" customFormat="1" hidden="1" x14ac:dyDescent="0.3">
      <c r="B3051" s="7">
        <f t="shared" si="47"/>
        <v>3047</v>
      </c>
      <c r="C3051" s="1672" t="s">
        <v>78</v>
      </c>
      <c r="D3051" s="1609" t="s">
        <v>79</v>
      </c>
      <c r="E3051" s="1996">
        <v>42430</v>
      </c>
      <c r="F3051" s="1998">
        <v>561.35</v>
      </c>
      <c r="G3051" s="1612" t="s">
        <v>889</v>
      </c>
      <c r="H3051" s="1588" t="s">
        <v>2503</v>
      </c>
      <c r="I3051" s="1588"/>
      <c r="J3051" s="1588" t="s">
        <v>70</v>
      </c>
      <c r="K3051" s="1805" t="s">
        <v>2504</v>
      </c>
      <c r="L3051" s="1881" t="s">
        <v>5666</v>
      </c>
    </row>
    <row r="3052" spans="2:12" s="1597" customFormat="1" hidden="1" x14ac:dyDescent="0.3">
      <c r="B3052" s="7">
        <f t="shared" si="47"/>
        <v>3048</v>
      </c>
      <c r="C3052" s="1672" t="s">
        <v>78</v>
      </c>
      <c r="D3052" s="1609" t="s">
        <v>82</v>
      </c>
      <c r="E3052" s="1997"/>
      <c r="F3052" s="1999"/>
      <c r="G3052" s="1612"/>
      <c r="H3052" s="1588" t="s">
        <v>1939</v>
      </c>
      <c r="I3052" s="1588"/>
      <c r="J3052" s="1588" t="s">
        <v>70</v>
      </c>
      <c r="K3052" s="1805" t="s">
        <v>2504</v>
      </c>
      <c r="L3052" s="1881" t="s">
        <v>5666</v>
      </c>
    </row>
    <row r="3053" spans="2:12" hidden="1" x14ac:dyDescent="0.3">
      <c r="B3053" s="7">
        <f t="shared" si="47"/>
        <v>3049</v>
      </c>
      <c r="C3053" s="12" t="s">
        <v>2569</v>
      </c>
      <c r="D3053" s="145" t="s">
        <v>11</v>
      </c>
      <c r="E3053" s="12" t="s">
        <v>2570</v>
      </c>
      <c r="F3053" s="207">
        <v>180</v>
      </c>
      <c r="G3053" s="150"/>
      <c r="H3053" s="14"/>
      <c r="I3053" s="86"/>
      <c r="J3053" s="7" t="s">
        <v>70</v>
      </c>
      <c r="K3053" s="917" t="s">
        <v>2618</v>
      </c>
      <c r="L3053" s="159" t="s">
        <v>5667</v>
      </c>
    </row>
    <row r="3054" spans="2:12" hidden="1" x14ac:dyDescent="0.3">
      <c r="B3054" s="7">
        <f t="shared" si="47"/>
        <v>3050</v>
      </c>
      <c r="C3054" s="12" t="s">
        <v>2571</v>
      </c>
      <c r="D3054" s="145" t="s">
        <v>11</v>
      </c>
      <c r="E3054" s="12" t="s">
        <v>244</v>
      </c>
      <c r="F3054" s="207">
        <v>65</v>
      </c>
      <c r="G3054" s="150"/>
      <c r="H3054" s="14"/>
      <c r="I3054" s="86"/>
      <c r="J3054" s="7" t="s">
        <v>66</v>
      </c>
      <c r="K3054" s="917" t="s">
        <v>4904</v>
      </c>
      <c r="L3054" s="159" t="s">
        <v>5667</v>
      </c>
    </row>
    <row r="3055" spans="2:12" hidden="1" x14ac:dyDescent="0.3">
      <c r="B3055" s="7">
        <f t="shared" si="47"/>
        <v>3051</v>
      </c>
      <c r="C3055" s="12" t="s">
        <v>2572</v>
      </c>
      <c r="D3055" s="145" t="s">
        <v>11</v>
      </c>
      <c r="E3055" s="12" t="s">
        <v>244</v>
      </c>
      <c r="F3055" s="207">
        <v>85</v>
      </c>
      <c r="G3055" s="150"/>
      <c r="H3055" s="14"/>
      <c r="I3055" s="86"/>
      <c r="J3055" s="7" t="s">
        <v>66</v>
      </c>
      <c r="K3055" s="917" t="s">
        <v>2619</v>
      </c>
      <c r="L3055" s="159" t="s">
        <v>5667</v>
      </c>
    </row>
    <row r="3056" spans="2:12" hidden="1" x14ac:dyDescent="0.3">
      <c r="B3056" s="7">
        <f t="shared" si="47"/>
        <v>3052</v>
      </c>
      <c r="C3056" s="12" t="s">
        <v>2573</v>
      </c>
      <c r="D3056" s="145" t="s">
        <v>11</v>
      </c>
      <c r="E3056" s="12" t="s">
        <v>244</v>
      </c>
      <c r="F3056" s="207">
        <v>65</v>
      </c>
      <c r="G3056" s="150"/>
      <c r="H3056" s="14"/>
      <c r="I3056" s="86"/>
      <c r="J3056" s="7" t="s">
        <v>66</v>
      </c>
      <c r="K3056" s="63" t="s">
        <v>2592</v>
      </c>
      <c r="L3056" s="159" t="s">
        <v>5667</v>
      </c>
    </row>
    <row r="3057" spans="2:12" hidden="1" x14ac:dyDescent="0.3">
      <c r="B3057" s="7">
        <f t="shared" si="47"/>
        <v>3053</v>
      </c>
      <c r="C3057" s="12" t="s">
        <v>2574</v>
      </c>
      <c r="D3057" s="145" t="s">
        <v>11</v>
      </c>
      <c r="E3057" s="12" t="s">
        <v>244</v>
      </c>
      <c r="F3057" s="207">
        <v>40</v>
      </c>
      <c r="G3057" s="150"/>
      <c r="H3057" s="14"/>
      <c r="I3057" s="86"/>
      <c r="J3057" s="7" t="s">
        <v>70</v>
      </c>
      <c r="K3057" s="63" t="s">
        <v>1370</v>
      </c>
      <c r="L3057" s="159" t="s">
        <v>5667</v>
      </c>
    </row>
    <row r="3058" spans="2:12" hidden="1" x14ac:dyDescent="0.3">
      <c r="B3058" s="7">
        <f t="shared" si="47"/>
        <v>3054</v>
      </c>
      <c r="C3058" s="12" t="s">
        <v>2575</v>
      </c>
      <c r="D3058" s="145" t="s">
        <v>17</v>
      </c>
      <c r="E3058" s="12" t="s">
        <v>244</v>
      </c>
      <c r="F3058" s="207">
        <v>80</v>
      </c>
      <c r="G3058" s="150"/>
      <c r="H3058" s="14"/>
      <c r="I3058" s="86"/>
      <c r="J3058" s="7" t="s">
        <v>70</v>
      </c>
      <c r="K3058" s="63" t="s">
        <v>1043</v>
      </c>
      <c r="L3058" s="159" t="s">
        <v>5667</v>
      </c>
    </row>
    <row r="3059" spans="2:12" hidden="1" x14ac:dyDescent="0.3">
      <c r="B3059" s="7">
        <f t="shared" si="47"/>
        <v>3055</v>
      </c>
      <c r="C3059" s="12" t="s">
        <v>2576</v>
      </c>
      <c r="D3059" s="145" t="s">
        <v>17</v>
      </c>
      <c r="E3059" s="12" t="s">
        <v>244</v>
      </c>
      <c r="F3059" s="207">
        <v>55</v>
      </c>
      <c r="G3059" s="150"/>
      <c r="H3059" s="14"/>
      <c r="I3059" s="86"/>
      <c r="J3059" s="7" t="s">
        <v>70</v>
      </c>
      <c r="K3059" s="63" t="s">
        <v>1043</v>
      </c>
      <c r="L3059" s="159" t="s">
        <v>5667</v>
      </c>
    </row>
    <row r="3060" spans="2:12" hidden="1" x14ac:dyDescent="0.3">
      <c r="B3060" s="7">
        <f t="shared" si="47"/>
        <v>3056</v>
      </c>
      <c r="C3060" s="12" t="s">
        <v>2577</v>
      </c>
      <c r="D3060" s="145" t="s">
        <v>17</v>
      </c>
      <c r="E3060" s="12" t="s">
        <v>2315</v>
      </c>
      <c r="F3060" s="207">
        <v>180</v>
      </c>
      <c r="G3060" s="150"/>
      <c r="H3060" s="14"/>
      <c r="I3060" s="86"/>
      <c r="J3060" s="7" t="s">
        <v>70</v>
      </c>
      <c r="K3060" s="63" t="s">
        <v>1043</v>
      </c>
      <c r="L3060" s="159" t="s">
        <v>5667</v>
      </c>
    </row>
    <row r="3061" spans="2:12" hidden="1" x14ac:dyDescent="0.3">
      <c r="B3061" s="7">
        <f t="shared" si="47"/>
        <v>3057</v>
      </c>
      <c r="C3061" s="12" t="s">
        <v>2578</v>
      </c>
      <c r="D3061" s="145" t="s">
        <v>17</v>
      </c>
      <c r="E3061" s="1839">
        <v>40612</v>
      </c>
      <c r="F3061" s="207">
        <v>132.74</v>
      </c>
      <c r="G3061" s="150"/>
      <c r="H3061" s="14"/>
      <c r="I3061" s="86"/>
      <c r="J3061" s="7" t="s">
        <v>70</v>
      </c>
      <c r="K3061" s="917" t="s">
        <v>2579</v>
      </c>
      <c r="L3061" s="159" t="s">
        <v>5667</v>
      </c>
    </row>
    <row r="3062" spans="2:12" hidden="1" x14ac:dyDescent="0.3">
      <c r="B3062" s="7">
        <f t="shared" si="47"/>
        <v>3058</v>
      </c>
      <c r="C3062" s="12" t="s">
        <v>2580</v>
      </c>
      <c r="D3062" s="145" t="s">
        <v>498</v>
      </c>
      <c r="E3062" s="1839">
        <v>40784</v>
      </c>
      <c r="F3062" s="207">
        <v>87.5</v>
      </c>
      <c r="G3062" s="150"/>
      <c r="H3062" s="14"/>
      <c r="I3062" s="86"/>
      <c r="J3062" s="7" t="s">
        <v>70</v>
      </c>
      <c r="K3062" s="63" t="s">
        <v>1915</v>
      </c>
      <c r="L3062" s="159" t="s">
        <v>5667</v>
      </c>
    </row>
    <row r="3063" spans="2:12" hidden="1" x14ac:dyDescent="0.3">
      <c r="B3063" s="7">
        <f t="shared" si="47"/>
        <v>3059</v>
      </c>
      <c r="C3063" s="12" t="s">
        <v>2581</v>
      </c>
      <c r="D3063" s="145" t="s">
        <v>498</v>
      </c>
      <c r="E3063" s="1839">
        <v>40784</v>
      </c>
      <c r="F3063" s="207">
        <v>87.5</v>
      </c>
      <c r="G3063" s="150"/>
      <c r="H3063" s="14"/>
      <c r="I3063" s="86"/>
      <c r="J3063" s="7" t="s">
        <v>70</v>
      </c>
      <c r="K3063" s="63" t="s">
        <v>1915</v>
      </c>
      <c r="L3063" s="159" t="s">
        <v>5667</v>
      </c>
    </row>
    <row r="3064" spans="2:12" hidden="1" x14ac:dyDescent="0.3">
      <c r="B3064" s="7">
        <f t="shared" si="47"/>
        <v>3060</v>
      </c>
      <c r="C3064" s="12" t="s">
        <v>2582</v>
      </c>
      <c r="D3064" s="145" t="s">
        <v>2584</v>
      </c>
      <c r="E3064" s="1839">
        <v>40633</v>
      </c>
      <c r="F3064" s="207">
        <v>185</v>
      </c>
      <c r="G3064" s="150"/>
      <c r="H3064" s="14"/>
      <c r="I3064" s="86"/>
      <c r="J3064" s="7" t="s">
        <v>70</v>
      </c>
      <c r="K3064" s="63" t="s">
        <v>1915</v>
      </c>
      <c r="L3064" s="159" t="s">
        <v>5667</v>
      </c>
    </row>
    <row r="3065" spans="2:12" hidden="1" x14ac:dyDescent="0.3">
      <c r="B3065" s="7">
        <f t="shared" si="47"/>
        <v>3061</v>
      </c>
      <c r="C3065" s="12" t="s">
        <v>2583</v>
      </c>
      <c r="D3065" s="145" t="s">
        <v>2584</v>
      </c>
      <c r="E3065" s="1839">
        <v>40633</v>
      </c>
      <c r="F3065" s="207">
        <v>185</v>
      </c>
      <c r="G3065" s="150"/>
      <c r="H3065" s="14"/>
      <c r="I3065" s="86"/>
      <c r="J3065" s="7" t="s">
        <v>70</v>
      </c>
      <c r="K3065" s="63" t="s">
        <v>1915</v>
      </c>
      <c r="L3065" s="159" t="s">
        <v>5667</v>
      </c>
    </row>
    <row r="3066" spans="2:12" hidden="1" x14ac:dyDescent="0.3">
      <c r="B3066" s="7">
        <f t="shared" si="47"/>
        <v>3062</v>
      </c>
      <c r="C3066" s="12" t="s">
        <v>2608</v>
      </c>
      <c r="D3066" s="145" t="s">
        <v>65</v>
      </c>
      <c r="E3066" s="1839">
        <v>41506</v>
      </c>
      <c r="F3066" s="207">
        <v>80</v>
      </c>
      <c r="G3066" s="150"/>
      <c r="H3066" s="14"/>
      <c r="I3066" s="86"/>
      <c r="J3066" s="7" t="s">
        <v>70</v>
      </c>
      <c r="K3066" s="63" t="s">
        <v>1293</v>
      </c>
      <c r="L3066" s="159" t="s">
        <v>5667</v>
      </c>
    </row>
    <row r="3067" spans="2:12" hidden="1" x14ac:dyDescent="0.3">
      <c r="B3067" s="7">
        <f t="shared" si="47"/>
        <v>3063</v>
      </c>
      <c r="C3067" s="12" t="s">
        <v>2611</v>
      </c>
      <c r="D3067" s="145" t="s">
        <v>83</v>
      </c>
      <c r="E3067" s="192" t="s">
        <v>5450</v>
      </c>
      <c r="F3067" s="207">
        <v>42</v>
      </c>
      <c r="G3067" s="150"/>
      <c r="H3067" s="14"/>
      <c r="I3067" s="86"/>
      <c r="J3067" s="7" t="s">
        <v>66</v>
      </c>
      <c r="K3067" s="63"/>
      <c r="L3067" s="159" t="s">
        <v>5667</v>
      </c>
    </row>
    <row r="3068" spans="2:12" hidden="1" x14ac:dyDescent="0.3">
      <c r="B3068" s="7">
        <f t="shared" si="47"/>
        <v>3064</v>
      </c>
      <c r="C3068" s="12" t="s">
        <v>4908</v>
      </c>
      <c r="D3068" s="122" t="s">
        <v>4409</v>
      </c>
      <c r="E3068" s="1815">
        <v>44012</v>
      </c>
      <c r="F3068" s="118">
        <v>55</v>
      </c>
      <c r="G3068" s="63" t="s">
        <v>4515</v>
      </c>
      <c r="H3068" s="95">
        <v>241258</v>
      </c>
      <c r="I3068" s="7"/>
      <c r="J3068" s="7" t="s">
        <v>70</v>
      </c>
      <c r="K3068" s="63"/>
      <c r="L3068" s="159" t="s">
        <v>5667</v>
      </c>
    </row>
    <row r="3069" spans="2:12" hidden="1" x14ac:dyDescent="0.3">
      <c r="B3069" s="7">
        <f t="shared" si="47"/>
        <v>3065</v>
      </c>
      <c r="C3069" s="12" t="s">
        <v>4909</v>
      </c>
      <c r="D3069" s="122" t="s">
        <v>4409</v>
      </c>
      <c r="E3069" s="1815">
        <v>44012</v>
      </c>
      <c r="F3069" s="118">
        <v>55</v>
      </c>
      <c r="G3069" s="63" t="s">
        <v>4515</v>
      </c>
      <c r="H3069" s="95">
        <v>241258</v>
      </c>
      <c r="I3069" s="7"/>
      <c r="J3069" s="7" t="s">
        <v>70</v>
      </c>
      <c r="K3069" s="63"/>
      <c r="L3069" s="159" t="s">
        <v>5667</v>
      </c>
    </row>
    <row r="3070" spans="2:12" hidden="1" x14ac:dyDescent="0.3">
      <c r="B3070" s="7">
        <f t="shared" si="47"/>
        <v>3066</v>
      </c>
      <c r="C3070" s="12" t="s">
        <v>4910</v>
      </c>
      <c r="D3070" s="122" t="s">
        <v>4409</v>
      </c>
      <c r="E3070" s="1815">
        <v>44012</v>
      </c>
      <c r="F3070" s="118">
        <v>55</v>
      </c>
      <c r="G3070" s="63" t="s">
        <v>4515</v>
      </c>
      <c r="H3070" s="95">
        <v>241258</v>
      </c>
      <c r="I3070" s="7"/>
      <c r="J3070" s="7" t="s">
        <v>70</v>
      </c>
      <c r="K3070" s="63"/>
      <c r="L3070" s="159" t="s">
        <v>5667</v>
      </c>
    </row>
    <row r="3071" spans="2:12" hidden="1" x14ac:dyDescent="0.3">
      <c r="B3071" s="7">
        <f t="shared" si="47"/>
        <v>3067</v>
      </c>
      <c r="C3071" s="12" t="s">
        <v>4911</v>
      </c>
      <c r="D3071" s="122" t="s">
        <v>4409</v>
      </c>
      <c r="E3071" s="1815">
        <v>44012</v>
      </c>
      <c r="F3071" s="118">
        <v>55</v>
      </c>
      <c r="G3071" s="63" t="s">
        <v>4515</v>
      </c>
      <c r="H3071" s="95">
        <v>241258</v>
      </c>
      <c r="I3071" s="7"/>
      <c r="J3071" s="7" t="s">
        <v>70</v>
      </c>
      <c r="K3071" s="63"/>
      <c r="L3071" s="159" t="s">
        <v>5667</v>
      </c>
    </row>
    <row r="3072" spans="2:12" ht="26.4" hidden="1" x14ac:dyDescent="0.3">
      <c r="B3072" s="7">
        <f t="shared" si="47"/>
        <v>3068</v>
      </c>
      <c r="C3072" s="146" t="s">
        <v>2505</v>
      </c>
      <c r="D3072" s="145" t="s">
        <v>2159</v>
      </c>
      <c r="E3072" s="36">
        <v>40716</v>
      </c>
      <c r="F3072" s="64">
        <v>58</v>
      </c>
      <c r="G3072" s="64"/>
      <c r="H3072" s="427"/>
      <c r="I3072" s="7"/>
      <c r="J3072" s="7" t="s">
        <v>70</v>
      </c>
      <c r="K3072" s="917" t="s">
        <v>5430</v>
      </c>
      <c r="L3072" s="159" t="s">
        <v>5667</v>
      </c>
    </row>
    <row r="3073" spans="2:12" ht="26.4" hidden="1" x14ac:dyDescent="0.3">
      <c r="B3073" s="7">
        <f t="shared" si="47"/>
        <v>3069</v>
      </c>
      <c r="C3073" s="146" t="s">
        <v>1349</v>
      </c>
      <c r="D3073" s="145" t="s">
        <v>1339</v>
      </c>
      <c r="E3073" s="36">
        <v>40716</v>
      </c>
      <c r="F3073" s="64">
        <v>37.049999999999997</v>
      </c>
      <c r="G3073" s="64"/>
      <c r="H3073" s="95"/>
      <c r="I3073" s="7"/>
      <c r="J3073" s="7" t="s">
        <v>70</v>
      </c>
      <c r="K3073" s="917" t="s">
        <v>5430</v>
      </c>
      <c r="L3073" s="159" t="s">
        <v>5667</v>
      </c>
    </row>
    <row r="3074" spans="2:12" s="1597" customFormat="1" hidden="1" x14ac:dyDescent="0.3">
      <c r="B3074" s="7">
        <f t="shared" si="47"/>
        <v>3070</v>
      </c>
      <c r="C3074" s="1594" t="s">
        <v>78</v>
      </c>
      <c r="D3074" s="1609" t="s">
        <v>83</v>
      </c>
      <c r="E3074" s="1599" t="s">
        <v>5450</v>
      </c>
      <c r="F3074" s="1658">
        <v>0</v>
      </c>
      <c r="G3074" s="1706"/>
      <c r="H3074" s="1632"/>
      <c r="I3074" s="1603"/>
      <c r="J3074" s="1588" t="s">
        <v>66</v>
      </c>
      <c r="K3074" s="1612"/>
      <c r="L3074" s="1881" t="s">
        <v>5667</v>
      </c>
    </row>
    <row r="3075" spans="2:12" s="1597" customFormat="1" hidden="1" x14ac:dyDescent="0.3">
      <c r="B3075" s="7">
        <f t="shared" si="47"/>
        <v>3071</v>
      </c>
      <c r="C3075" s="1594" t="s">
        <v>78</v>
      </c>
      <c r="D3075" s="1609" t="s">
        <v>83</v>
      </c>
      <c r="E3075" s="1599" t="s">
        <v>5450</v>
      </c>
      <c r="F3075" s="1658">
        <v>0</v>
      </c>
      <c r="G3075" s="1706"/>
      <c r="H3075" s="1632"/>
      <c r="I3075" s="1603"/>
      <c r="J3075" s="1588" t="s">
        <v>66</v>
      </c>
      <c r="K3075" s="1612"/>
      <c r="L3075" s="1881" t="s">
        <v>5667</v>
      </c>
    </row>
    <row r="3076" spans="2:12" s="1597" customFormat="1" hidden="1" x14ac:dyDescent="0.3">
      <c r="B3076" s="7">
        <f t="shared" si="47"/>
        <v>3072</v>
      </c>
      <c r="C3076" s="1594" t="s">
        <v>78</v>
      </c>
      <c r="D3076" s="1609" t="s">
        <v>83</v>
      </c>
      <c r="E3076" s="1599" t="s">
        <v>5450</v>
      </c>
      <c r="F3076" s="1658">
        <v>0</v>
      </c>
      <c r="G3076" s="1706"/>
      <c r="H3076" s="1632"/>
      <c r="I3076" s="1603"/>
      <c r="J3076" s="1588" t="s">
        <v>66</v>
      </c>
      <c r="K3076" s="1612"/>
      <c r="L3076" s="1881" t="s">
        <v>5667</v>
      </c>
    </row>
    <row r="3077" spans="2:12" s="1597" customFormat="1" hidden="1" x14ac:dyDescent="0.3">
      <c r="B3077" s="7">
        <f t="shared" si="47"/>
        <v>3073</v>
      </c>
      <c r="C3077" s="1594" t="s">
        <v>78</v>
      </c>
      <c r="D3077" s="1609" t="s">
        <v>133</v>
      </c>
      <c r="E3077" s="1599" t="s">
        <v>5450</v>
      </c>
      <c r="F3077" s="1658">
        <v>0</v>
      </c>
      <c r="G3077" s="1706"/>
      <c r="H3077" s="1632"/>
      <c r="I3077" s="1603"/>
      <c r="J3077" s="1588" t="s">
        <v>66</v>
      </c>
      <c r="K3077" s="1612" t="s">
        <v>1274</v>
      </c>
      <c r="L3077" s="1881" t="s">
        <v>5667</v>
      </c>
    </row>
    <row r="3078" spans="2:12" s="1597" customFormat="1" ht="26.4" hidden="1" x14ac:dyDescent="0.3">
      <c r="B3078" s="7">
        <f t="shared" si="47"/>
        <v>3074</v>
      </c>
      <c r="C3078" s="1608" t="s">
        <v>78</v>
      </c>
      <c r="D3078" s="1609" t="s">
        <v>9</v>
      </c>
      <c r="E3078" s="1599" t="s">
        <v>5450</v>
      </c>
      <c r="F3078" s="1658">
        <v>0</v>
      </c>
      <c r="G3078" s="1805"/>
      <c r="H3078" s="1671"/>
      <c r="I3078" s="1588"/>
      <c r="J3078" s="1588" t="s">
        <v>70</v>
      </c>
      <c r="K3078" s="1805" t="s">
        <v>4906</v>
      </c>
      <c r="L3078" s="1881" t="s">
        <v>5667</v>
      </c>
    </row>
    <row r="3079" spans="2:12" s="1597" customFormat="1" ht="26.4" hidden="1" x14ac:dyDescent="0.3">
      <c r="B3079" s="7">
        <f t="shared" ref="B3079:B3142" si="48">B3078+1</f>
        <v>3075</v>
      </c>
      <c r="C3079" s="1608" t="s">
        <v>78</v>
      </c>
      <c r="D3079" s="1609" t="s">
        <v>9</v>
      </c>
      <c r="E3079" s="1599" t="s">
        <v>5450</v>
      </c>
      <c r="F3079" s="1658">
        <v>0</v>
      </c>
      <c r="G3079" s="1805"/>
      <c r="H3079" s="1671"/>
      <c r="I3079" s="1588"/>
      <c r="J3079" s="1588"/>
      <c r="K3079" s="1805" t="s">
        <v>4907</v>
      </c>
      <c r="L3079" s="1881" t="s">
        <v>5667</v>
      </c>
    </row>
    <row r="3080" spans="2:12" ht="26.4" hidden="1" x14ac:dyDescent="0.3">
      <c r="B3080" s="7">
        <f t="shared" si="48"/>
        <v>3076</v>
      </c>
      <c r="C3080" s="7" t="s">
        <v>2461</v>
      </c>
      <c r="D3080" s="162" t="s">
        <v>4828</v>
      </c>
      <c r="E3080" s="108">
        <v>42495</v>
      </c>
      <c r="F3080" s="107">
        <v>32.9</v>
      </c>
      <c r="G3080" s="7"/>
      <c r="H3080" s="7"/>
      <c r="I3080" s="7"/>
      <c r="J3080" s="7" t="s">
        <v>70</v>
      </c>
      <c r="K3080" s="917" t="s">
        <v>4905</v>
      </c>
      <c r="L3080" s="159" t="s">
        <v>5667</v>
      </c>
    </row>
    <row r="3081" spans="2:12" hidden="1" x14ac:dyDescent="0.3">
      <c r="B3081" s="7">
        <f t="shared" si="48"/>
        <v>3077</v>
      </c>
      <c r="C3081" s="12" t="s">
        <v>2606</v>
      </c>
      <c r="D3081" s="145" t="s">
        <v>2607</v>
      </c>
      <c r="E3081" s="1839">
        <v>42494</v>
      </c>
      <c r="F3081" s="207">
        <v>46</v>
      </c>
      <c r="G3081" s="150"/>
      <c r="H3081" s="14"/>
      <c r="I3081" s="86"/>
      <c r="J3081" s="7" t="s">
        <v>70</v>
      </c>
      <c r="K3081" s="63" t="s">
        <v>2592</v>
      </c>
      <c r="L3081" s="159" t="s">
        <v>5667</v>
      </c>
    </row>
    <row r="3082" spans="2:12" hidden="1" x14ac:dyDescent="0.3">
      <c r="B3082" s="7">
        <f t="shared" si="48"/>
        <v>3078</v>
      </c>
      <c r="C3082" s="1799" t="s">
        <v>2601</v>
      </c>
      <c r="D3082" s="162" t="s">
        <v>581</v>
      </c>
      <c r="E3082" s="208">
        <v>38718</v>
      </c>
      <c r="F3082" s="209">
        <v>70</v>
      </c>
      <c r="G3082" s="209"/>
      <c r="H3082" s="210"/>
      <c r="I3082" s="7"/>
      <c r="J3082" s="7" t="s">
        <v>70</v>
      </c>
      <c r="K3082" s="917"/>
      <c r="L3082" s="159" t="s">
        <v>5667</v>
      </c>
    </row>
    <row r="3083" spans="2:12" hidden="1" x14ac:dyDescent="0.3">
      <c r="B3083" s="7">
        <f t="shared" si="48"/>
        <v>3079</v>
      </c>
      <c r="C3083" s="116" t="s">
        <v>2588</v>
      </c>
      <c r="D3083" s="57" t="s">
        <v>79</v>
      </c>
      <c r="E3083" s="1990">
        <v>40542</v>
      </c>
      <c r="F3083" s="1994">
        <v>695</v>
      </c>
      <c r="G3083" s="63" t="s">
        <v>170</v>
      </c>
      <c r="H3083" s="167" t="s">
        <v>2589</v>
      </c>
      <c r="I3083" s="86"/>
      <c r="J3083" s="7" t="s">
        <v>70</v>
      </c>
      <c r="K3083" s="917" t="s">
        <v>1370</v>
      </c>
      <c r="L3083" s="159" t="s">
        <v>5667</v>
      </c>
    </row>
    <row r="3084" spans="2:12" hidden="1" x14ac:dyDescent="0.3">
      <c r="B3084" s="7">
        <f t="shared" si="48"/>
        <v>3080</v>
      </c>
      <c r="C3084" s="116" t="s">
        <v>2588</v>
      </c>
      <c r="D3084" s="57" t="s">
        <v>82</v>
      </c>
      <c r="E3084" s="1991"/>
      <c r="F3084" s="1995"/>
      <c r="G3084" s="63"/>
      <c r="H3084" s="167"/>
      <c r="I3084" s="86"/>
      <c r="J3084" s="7" t="s">
        <v>70</v>
      </c>
      <c r="K3084" s="917" t="s">
        <v>1370</v>
      </c>
      <c r="L3084" s="159" t="s">
        <v>5667</v>
      </c>
    </row>
    <row r="3085" spans="2:12" hidden="1" x14ac:dyDescent="0.3">
      <c r="B3085" s="7">
        <f t="shared" si="48"/>
        <v>3081</v>
      </c>
      <c r="C3085" s="116" t="s">
        <v>2590</v>
      </c>
      <c r="D3085" s="57" t="s">
        <v>79</v>
      </c>
      <c r="E3085" s="1990">
        <v>41350</v>
      </c>
      <c r="F3085" s="1994">
        <v>800</v>
      </c>
      <c r="G3085" s="63" t="s">
        <v>170</v>
      </c>
      <c r="H3085" s="86"/>
      <c r="I3085" s="86" t="s">
        <v>2591</v>
      </c>
      <c r="J3085" s="7" t="s">
        <v>70</v>
      </c>
      <c r="K3085" s="917" t="s">
        <v>2592</v>
      </c>
      <c r="L3085" s="159" t="s">
        <v>5667</v>
      </c>
    </row>
    <row r="3086" spans="2:12" hidden="1" x14ac:dyDescent="0.3">
      <c r="B3086" s="7">
        <f t="shared" si="48"/>
        <v>3082</v>
      </c>
      <c r="C3086" s="116" t="s">
        <v>2590</v>
      </c>
      <c r="D3086" s="57" t="s">
        <v>82</v>
      </c>
      <c r="E3086" s="1991"/>
      <c r="F3086" s="1995"/>
      <c r="G3086" s="63"/>
      <c r="H3086" s="86" t="s">
        <v>2593</v>
      </c>
      <c r="I3086" s="86"/>
      <c r="J3086" s="7" t="s">
        <v>70</v>
      </c>
      <c r="K3086" s="917" t="s">
        <v>2592</v>
      </c>
      <c r="L3086" s="159" t="s">
        <v>5667</v>
      </c>
    </row>
    <row r="3087" spans="2:12" hidden="1" x14ac:dyDescent="0.3">
      <c r="B3087" s="7">
        <f t="shared" si="48"/>
        <v>3083</v>
      </c>
      <c r="C3087" s="116" t="s">
        <v>2594</v>
      </c>
      <c r="D3087" s="57" t="s">
        <v>79</v>
      </c>
      <c r="E3087" s="1990">
        <v>38718</v>
      </c>
      <c r="F3087" s="1994">
        <v>250</v>
      </c>
      <c r="G3087" s="63"/>
      <c r="H3087" s="86"/>
      <c r="I3087" s="86" t="s">
        <v>2617</v>
      </c>
      <c r="J3087" s="7" t="s">
        <v>1673</v>
      </c>
      <c r="K3087" s="917"/>
      <c r="L3087" s="159" t="s">
        <v>5667</v>
      </c>
    </row>
    <row r="3088" spans="2:12" hidden="1" x14ac:dyDescent="0.3">
      <c r="B3088" s="7">
        <f t="shared" si="48"/>
        <v>3084</v>
      </c>
      <c r="C3088" s="116" t="s">
        <v>2594</v>
      </c>
      <c r="D3088" s="57" t="s">
        <v>82</v>
      </c>
      <c r="E3088" s="1991"/>
      <c r="F3088" s="1995"/>
      <c r="G3088" s="63" t="s">
        <v>2595</v>
      </c>
      <c r="H3088" s="86"/>
      <c r="I3088" s="86"/>
      <c r="J3088" s="7" t="s">
        <v>70</v>
      </c>
      <c r="K3088" s="917" t="s">
        <v>1274</v>
      </c>
      <c r="L3088" s="159" t="s">
        <v>5667</v>
      </c>
    </row>
    <row r="3089" spans="2:12" hidden="1" x14ac:dyDescent="0.3">
      <c r="B3089" s="7">
        <f t="shared" si="48"/>
        <v>3085</v>
      </c>
      <c r="C3089" s="116" t="s">
        <v>2596</v>
      </c>
      <c r="D3089" s="57" t="s">
        <v>55</v>
      </c>
      <c r="E3089" s="1808">
        <v>42844</v>
      </c>
      <c r="F3089" s="1811">
        <v>48.65</v>
      </c>
      <c r="G3089" s="63" t="s">
        <v>1144</v>
      </c>
      <c r="H3089" s="86"/>
      <c r="I3089" s="86"/>
      <c r="J3089" s="7" t="s">
        <v>70</v>
      </c>
      <c r="K3089" s="917" t="s">
        <v>1370</v>
      </c>
      <c r="L3089" s="159" t="s">
        <v>5667</v>
      </c>
    </row>
    <row r="3090" spans="2:12" s="954" customFormat="1" hidden="1" x14ac:dyDescent="0.3">
      <c r="B3090" s="7">
        <f t="shared" si="48"/>
        <v>3086</v>
      </c>
      <c r="C3090" s="961" t="s">
        <v>2597</v>
      </c>
      <c r="D3090" s="1501" t="s">
        <v>55</v>
      </c>
      <c r="E3090" s="1562">
        <v>42844</v>
      </c>
      <c r="F3090" s="1563">
        <v>48.65</v>
      </c>
      <c r="G3090" s="956" t="s">
        <v>1144</v>
      </c>
      <c r="H3090" s="1163"/>
      <c r="I3090" s="1163"/>
      <c r="J3090" s="946" t="s">
        <v>70</v>
      </c>
      <c r="K3090" s="953" t="s">
        <v>1274</v>
      </c>
      <c r="L3090" s="1892" t="s">
        <v>5667</v>
      </c>
    </row>
    <row r="3091" spans="2:12" hidden="1" x14ac:dyDescent="0.3">
      <c r="B3091" s="7">
        <f t="shared" si="48"/>
        <v>3087</v>
      </c>
      <c r="C3091" s="116" t="s">
        <v>2598</v>
      </c>
      <c r="D3091" s="57" t="s">
        <v>55</v>
      </c>
      <c r="E3091" s="1808">
        <v>42844</v>
      </c>
      <c r="F3091" s="1811">
        <v>48.65</v>
      </c>
      <c r="G3091" s="63" t="s">
        <v>1144</v>
      </c>
      <c r="H3091" s="86"/>
      <c r="I3091" s="86"/>
      <c r="J3091" s="7" t="s">
        <v>70</v>
      </c>
      <c r="K3091" s="917" t="s">
        <v>1293</v>
      </c>
      <c r="L3091" s="159" t="s">
        <v>5667</v>
      </c>
    </row>
    <row r="3092" spans="2:12" hidden="1" x14ac:dyDescent="0.3">
      <c r="B3092" s="7">
        <f t="shared" si="48"/>
        <v>3088</v>
      </c>
      <c r="C3092" s="116" t="s">
        <v>2620</v>
      </c>
      <c r="D3092" s="57" t="s">
        <v>55</v>
      </c>
      <c r="E3092" s="192" t="s">
        <v>5450</v>
      </c>
      <c r="F3092" s="1822">
        <v>0</v>
      </c>
      <c r="G3092" s="63"/>
      <c r="H3092" s="86"/>
      <c r="I3092" s="86"/>
      <c r="J3092" s="7" t="s">
        <v>70</v>
      </c>
      <c r="K3092" s="917" t="s">
        <v>2592</v>
      </c>
      <c r="L3092" s="159" t="s">
        <v>5667</v>
      </c>
    </row>
    <row r="3093" spans="2:12" hidden="1" x14ac:dyDescent="0.3">
      <c r="B3093" s="7">
        <f t="shared" si="48"/>
        <v>3089</v>
      </c>
      <c r="C3093" s="116" t="s">
        <v>2599</v>
      </c>
      <c r="D3093" s="57" t="s">
        <v>79</v>
      </c>
      <c r="E3093" s="192" t="s">
        <v>5450</v>
      </c>
      <c r="F3093" s="1822">
        <v>0</v>
      </c>
      <c r="G3093" s="63" t="s">
        <v>1027</v>
      </c>
      <c r="H3093" s="86"/>
      <c r="I3093" s="86" t="s">
        <v>2600</v>
      </c>
      <c r="J3093" s="7" t="s">
        <v>70</v>
      </c>
      <c r="K3093" s="917" t="s">
        <v>1274</v>
      </c>
      <c r="L3093" s="159" t="s">
        <v>5667</v>
      </c>
    </row>
    <row r="3094" spans="2:12" s="1597" customFormat="1" hidden="1" x14ac:dyDescent="0.3">
      <c r="B3094" s="7">
        <f t="shared" si="48"/>
        <v>3090</v>
      </c>
      <c r="C3094" s="1672" t="s">
        <v>78</v>
      </c>
      <c r="D3094" s="1620" t="s">
        <v>38</v>
      </c>
      <c r="E3094" s="1599" t="s">
        <v>5450</v>
      </c>
      <c r="F3094" s="1658">
        <v>0</v>
      </c>
      <c r="G3094" s="1612" t="s">
        <v>1139</v>
      </c>
      <c r="H3094" s="1603" t="s">
        <v>1771</v>
      </c>
      <c r="I3094" s="1603"/>
      <c r="J3094" s="1588" t="s">
        <v>70</v>
      </c>
      <c r="K3094" s="1805"/>
      <c r="L3094" s="1881" t="s">
        <v>5667</v>
      </c>
    </row>
    <row r="3095" spans="2:12" hidden="1" x14ac:dyDescent="0.3">
      <c r="B3095" s="7">
        <f t="shared" si="48"/>
        <v>3091</v>
      </c>
      <c r="C3095" s="116" t="s">
        <v>2602</v>
      </c>
      <c r="D3095" s="57" t="s">
        <v>2604</v>
      </c>
      <c r="E3095" s="1815">
        <v>40376</v>
      </c>
      <c r="F3095" s="168">
        <v>0</v>
      </c>
      <c r="G3095" s="63"/>
      <c r="H3095" s="86"/>
      <c r="I3095" s="86"/>
      <c r="J3095" s="7" t="s">
        <v>66</v>
      </c>
      <c r="K3095" s="917"/>
      <c r="L3095" s="159" t="s">
        <v>5667</v>
      </c>
    </row>
    <row r="3096" spans="2:12" hidden="1" x14ac:dyDescent="0.3">
      <c r="B3096" s="7">
        <f t="shared" si="48"/>
        <v>3092</v>
      </c>
      <c r="C3096" s="116" t="s">
        <v>2603</v>
      </c>
      <c r="D3096" s="57" t="s">
        <v>2605</v>
      </c>
      <c r="E3096" s="1815">
        <v>36250</v>
      </c>
      <c r="F3096" s="168">
        <v>6857.14</v>
      </c>
      <c r="G3096" s="63"/>
      <c r="H3096" s="86"/>
      <c r="I3096" s="86"/>
      <c r="J3096" s="7" t="s">
        <v>66</v>
      </c>
      <c r="K3096" s="917"/>
      <c r="L3096" s="159" t="s">
        <v>5667</v>
      </c>
    </row>
    <row r="3097" spans="2:12" hidden="1" x14ac:dyDescent="0.3">
      <c r="B3097" s="7">
        <f t="shared" si="48"/>
        <v>3093</v>
      </c>
      <c r="C3097" s="116" t="s">
        <v>2586</v>
      </c>
      <c r="D3097" s="57" t="s">
        <v>79</v>
      </c>
      <c r="E3097" s="1990">
        <v>42422</v>
      </c>
      <c r="F3097" s="1992"/>
      <c r="G3097" s="63" t="s">
        <v>889</v>
      </c>
      <c r="H3097" s="86"/>
      <c r="I3097" s="86" t="s">
        <v>2587</v>
      </c>
      <c r="J3097" s="7" t="s">
        <v>70</v>
      </c>
      <c r="K3097" s="917" t="s">
        <v>1293</v>
      </c>
      <c r="L3097" s="159" t="s">
        <v>5667</v>
      </c>
    </row>
    <row r="3098" spans="2:12" hidden="1" x14ac:dyDescent="0.3">
      <c r="B3098" s="7">
        <f t="shared" si="48"/>
        <v>3094</v>
      </c>
      <c r="C3098" s="116" t="s">
        <v>2586</v>
      </c>
      <c r="D3098" s="57" t="s">
        <v>82</v>
      </c>
      <c r="E3098" s="1991"/>
      <c r="F3098" s="1993"/>
      <c r="G3098" s="63"/>
      <c r="H3098" s="86" t="s">
        <v>1939</v>
      </c>
      <c r="I3098" s="86"/>
      <c r="J3098" s="7" t="s">
        <v>70</v>
      </c>
      <c r="K3098" s="917" t="s">
        <v>1293</v>
      </c>
      <c r="L3098" s="159" t="s">
        <v>5667</v>
      </c>
    </row>
    <row r="3099" spans="2:12" hidden="1" x14ac:dyDescent="0.3">
      <c r="B3099" s="7">
        <f t="shared" si="48"/>
        <v>3095</v>
      </c>
      <c r="C3099" s="146" t="s">
        <v>5453</v>
      </c>
      <c r="D3099" s="140" t="s">
        <v>135</v>
      </c>
      <c r="E3099" s="1839">
        <v>42446</v>
      </c>
      <c r="F3099" s="245">
        <v>1890</v>
      </c>
      <c r="G3099" s="7" t="s">
        <v>4667</v>
      </c>
      <c r="H3099" s="7"/>
      <c r="I3099" s="7" t="s">
        <v>138</v>
      </c>
      <c r="J3099" s="1814" t="s">
        <v>70</v>
      </c>
      <c r="K3099" s="917"/>
      <c r="L3099" s="159" t="s">
        <v>5667</v>
      </c>
    </row>
    <row r="3100" spans="2:12" s="1597" customFormat="1" hidden="1" x14ac:dyDescent="0.3">
      <c r="B3100" s="7">
        <f t="shared" si="48"/>
        <v>3096</v>
      </c>
      <c r="C3100" s="1608" t="s">
        <v>78</v>
      </c>
      <c r="D3100" s="1632" t="s">
        <v>1617</v>
      </c>
      <c r="E3100" s="1599" t="s">
        <v>5450</v>
      </c>
      <c r="F3100" s="1658">
        <v>0</v>
      </c>
      <c r="G3100" s="1805" t="s">
        <v>2609</v>
      </c>
      <c r="H3100" s="1625" t="s">
        <v>2622</v>
      </c>
      <c r="I3100" s="1630" t="s">
        <v>2623</v>
      </c>
      <c r="J3100" s="1588" t="s">
        <v>70</v>
      </c>
      <c r="K3100" s="1802"/>
      <c r="L3100" s="1881" t="s">
        <v>5667</v>
      </c>
    </row>
    <row r="3101" spans="2:12" s="1597" customFormat="1" ht="26.4" hidden="1" x14ac:dyDescent="0.3">
      <c r="B3101" s="7">
        <f t="shared" si="48"/>
        <v>3097</v>
      </c>
      <c r="C3101" s="1608" t="s">
        <v>78</v>
      </c>
      <c r="D3101" s="1632" t="s">
        <v>1617</v>
      </c>
      <c r="E3101" s="1599" t="s">
        <v>5450</v>
      </c>
      <c r="F3101" s="1658">
        <v>0</v>
      </c>
      <c r="G3101" s="1805" t="s">
        <v>2609</v>
      </c>
      <c r="H3101" s="1625"/>
      <c r="I3101" s="1630" t="s">
        <v>2624</v>
      </c>
      <c r="J3101" s="1588" t="s">
        <v>70</v>
      </c>
      <c r="K3101" s="1802"/>
      <c r="L3101" s="1881" t="s">
        <v>5667</v>
      </c>
    </row>
    <row r="3102" spans="2:12" s="1597" customFormat="1" ht="26.4" hidden="1" x14ac:dyDescent="0.3">
      <c r="B3102" s="7">
        <f t="shared" si="48"/>
        <v>3098</v>
      </c>
      <c r="C3102" s="1588" t="s">
        <v>78</v>
      </c>
      <c r="D3102" s="1649" t="s">
        <v>4490</v>
      </c>
      <c r="E3102" s="1599" t="s">
        <v>5450</v>
      </c>
      <c r="F3102" s="1658">
        <v>0</v>
      </c>
      <c r="G3102" s="1588" t="s">
        <v>4489</v>
      </c>
      <c r="H3102" s="1588" t="s">
        <v>4491</v>
      </c>
      <c r="I3102" s="1588"/>
      <c r="J3102" s="1588"/>
      <c r="K3102" s="1802" t="s">
        <v>5382</v>
      </c>
      <c r="L3102" s="1881" t="s">
        <v>5667</v>
      </c>
    </row>
    <row r="3103" spans="2:12" hidden="1" x14ac:dyDescent="0.3">
      <c r="B3103" s="7">
        <f t="shared" si="48"/>
        <v>3099</v>
      </c>
      <c r="C3103" s="7" t="s">
        <v>2612</v>
      </c>
      <c r="D3103" s="86" t="s">
        <v>65</v>
      </c>
      <c r="E3103" s="211">
        <v>41506</v>
      </c>
      <c r="F3103" s="212">
        <v>80</v>
      </c>
      <c r="G3103" s="212"/>
      <c r="H3103" s="90"/>
      <c r="I3103" s="86"/>
      <c r="J3103" s="7"/>
      <c r="K3103" s="90"/>
      <c r="L3103" s="159" t="s">
        <v>5667</v>
      </c>
    </row>
    <row r="3104" spans="2:12" hidden="1" x14ac:dyDescent="0.3">
      <c r="B3104" s="7">
        <f t="shared" si="48"/>
        <v>3100</v>
      </c>
      <c r="C3104" s="7" t="s">
        <v>2613</v>
      </c>
      <c r="D3104" s="86" t="s">
        <v>2614</v>
      </c>
      <c r="E3104" s="211">
        <v>42313</v>
      </c>
      <c r="F3104" s="212">
        <v>895</v>
      </c>
      <c r="G3104" s="212"/>
      <c r="H3104" s="90"/>
      <c r="I3104" s="86"/>
      <c r="J3104" s="7"/>
      <c r="K3104" s="90"/>
      <c r="L3104" s="159" t="s">
        <v>5667</v>
      </c>
    </row>
    <row r="3105" spans="2:12" hidden="1" x14ac:dyDescent="0.3">
      <c r="B3105" s="7">
        <f t="shared" si="48"/>
        <v>3101</v>
      </c>
      <c r="C3105" s="7" t="s">
        <v>2615</v>
      </c>
      <c r="D3105" s="86" t="s">
        <v>55</v>
      </c>
      <c r="E3105" s="211">
        <v>40533</v>
      </c>
      <c r="F3105" s="212">
        <v>46</v>
      </c>
      <c r="G3105" s="212" t="s">
        <v>1144</v>
      </c>
      <c r="H3105" s="90"/>
      <c r="I3105" s="86"/>
      <c r="J3105" s="7"/>
      <c r="K3105" s="90"/>
      <c r="L3105" s="159" t="s">
        <v>5667</v>
      </c>
    </row>
    <row r="3106" spans="2:12" hidden="1" x14ac:dyDescent="0.3">
      <c r="B3106" s="7">
        <f t="shared" si="48"/>
        <v>3102</v>
      </c>
      <c r="C3106" s="12" t="s">
        <v>2610</v>
      </c>
      <c r="D3106" s="145" t="s">
        <v>65</v>
      </c>
      <c r="E3106" s="1839">
        <v>41506</v>
      </c>
      <c r="F3106" s="207">
        <v>80</v>
      </c>
      <c r="G3106" s="150"/>
      <c r="H3106" s="14"/>
      <c r="I3106" s="86"/>
      <c r="J3106" s="7" t="s">
        <v>66</v>
      </c>
      <c r="K3106" s="63"/>
      <c r="L3106" s="159" t="s">
        <v>5667</v>
      </c>
    </row>
    <row r="3107" spans="2:12" ht="26.4" hidden="1" x14ac:dyDescent="0.3">
      <c r="B3107" s="7">
        <f t="shared" si="48"/>
        <v>3103</v>
      </c>
      <c r="C3107" s="116" t="s">
        <v>2585</v>
      </c>
      <c r="D3107" s="121" t="s">
        <v>932</v>
      </c>
      <c r="E3107" s="1815">
        <v>40669</v>
      </c>
      <c r="F3107" s="168">
        <v>1165.6500000000001</v>
      </c>
      <c r="G3107" s="917" t="s">
        <v>1377</v>
      </c>
      <c r="H3107" s="86"/>
      <c r="I3107" s="86"/>
      <c r="J3107" s="7" t="s">
        <v>70</v>
      </c>
      <c r="K3107" s="917" t="s">
        <v>4577</v>
      </c>
      <c r="L3107" s="159" t="s">
        <v>5667</v>
      </c>
    </row>
    <row r="3108" spans="2:12" hidden="1" x14ac:dyDescent="0.3">
      <c r="B3108" s="7">
        <f t="shared" si="48"/>
        <v>3104</v>
      </c>
      <c r="C3108" s="146" t="s">
        <v>1338</v>
      </c>
      <c r="D3108" s="145" t="s">
        <v>1339</v>
      </c>
      <c r="E3108" s="36">
        <v>40716</v>
      </c>
      <c r="F3108" s="64">
        <v>37.049999999999997</v>
      </c>
      <c r="G3108" s="64"/>
      <c r="H3108" s="95"/>
      <c r="I3108" s="7"/>
      <c r="J3108" s="7"/>
      <c r="K3108" s="63"/>
      <c r="L3108" s="159" t="s">
        <v>2499</v>
      </c>
    </row>
    <row r="3109" spans="2:12" hidden="1" x14ac:dyDescent="0.3">
      <c r="B3109" s="7">
        <f t="shared" si="48"/>
        <v>3105</v>
      </c>
      <c r="C3109" s="146" t="s">
        <v>1340</v>
      </c>
      <c r="D3109" s="145" t="s">
        <v>1339</v>
      </c>
      <c r="E3109" s="36">
        <v>40716</v>
      </c>
      <c r="F3109" s="64">
        <v>37.049999999999997</v>
      </c>
      <c r="G3109" s="64"/>
      <c r="H3109" s="95"/>
      <c r="I3109" s="7"/>
      <c r="J3109" s="7"/>
      <c r="K3109" s="63"/>
      <c r="L3109" s="159" t="s">
        <v>2499</v>
      </c>
    </row>
    <row r="3110" spans="2:12" hidden="1" x14ac:dyDescent="0.3">
      <c r="B3110" s="7">
        <f t="shared" si="48"/>
        <v>3106</v>
      </c>
      <c r="C3110" s="146" t="s">
        <v>1341</v>
      </c>
      <c r="D3110" s="145" t="s">
        <v>1339</v>
      </c>
      <c r="E3110" s="36">
        <v>40716</v>
      </c>
      <c r="F3110" s="64">
        <v>37.049999999999997</v>
      </c>
      <c r="G3110" s="64"/>
      <c r="H3110" s="95"/>
      <c r="I3110" s="7"/>
      <c r="J3110" s="7"/>
      <c r="K3110" s="63"/>
      <c r="L3110" s="159" t="s">
        <v>2499</v>
      </c>
    </row>
    <row r="3111" spans="2:12" hidden="1" x14ac:dyDescent="0.3">
      <c r="B3111" s="7">
        <f t="shared" si="48"/>
        <v>3107</v>
      </c>
      <c r="C3111" s="146" t="s">
        <v>1342</v>
      </c>
      <c r="D3111" s="145" t="s">
        <v>1339</v>
      </c>
      <c r="E3111" s="36">
        <v>40716</v>
      </c>
      <c r="F3111" s="64">
        <v>37.049999999999997</v>
      </c>
      <c r="G3111" s="64"/>
      <c r="H3111" s="95"/>
      <c r="I3111" s="7"/>
      <c r="J3111" s="7"/>
      <c r="K3111" s="63"/>
      <c r="L3111" s="159" t="s">
        <v>2499</v>
      </c>
    </row>
    <row r="3112" spans="2:12" hidden="1" x14ac:dyDescent="0.3">
      <c r="B3112" s="7">
        <f t="shared" si="48"/>
        <v>3108</v>
      </c>
      <c r="C3112" s="146" t="s">
        <v>1343</v>
      </c>
      <c r="D3112" s="145" t="s">
        <v>1339</v>
      </c>
      <c r="E3112" s="36">
        <v>40716</v>
      </c>
      <c r="F3112" s="64">
        <v>37.049999999999997</v>
      </c>
      <c r="G3112" s="64"/>
      <c r="H3112" s="95"/>
      <c r="I3112" s="7"/>
      <c r="J3112" s="7"/>
      <c r="K3112" s="63"/>
      <c r="L3112" s="159" t="s">
        <v>2499</v>
      </c>
    </row>
    <row r="3113" spans="2:12" hidden="1" x14ac:dyDescent="0.3">
      <c r="B3113" s="7">
        <f t="shared" si="48"/>
        <v>3109</v>
      </c>
      <c r="C3113" s="146" t="s">
        <v>1344</v>
      </c>
      <c r="D3113" s="145" t="s">
        <v>1339</v>
      </c>
      <c r="E3113" s="36">
        <v>40716</v>
      </c>
      <c r="F3113" s="64">
        <v>37.049999999999997</v>
      </c>
      <c r="G3113" s="64"/>
      <c r="H3113" s="95"/>
      <c r="I3113" s="7"/>
      <c r="J3113" s="7"/>
      <c r="K3113" s="917"/>
      <c r="L3113" s="159" t="s">
        <v>2499</v>
      </c>
    </row>
    <row r="3114" spans="2:12" hidden="1" x14ac:dyDescent="0.3">
      <c r="B3114" s="7">
        <f t="shared" si="48"/>
        <v>3110</v>
      </c>
      <c r="C3114" s="146" t="s">
        <v>1347</v>
      </c>
      <c r="D3114" s="145" t="s">
        <v>1339</v>
      </c>
      <c r="E3114" s="36">
        <v>40716</v>
      </c>
      <c r="F3114" s="64">
        <v>37.049999999999997</v>
      </c>
      <c r="G3114" s="64"/>
      <c r="H3114" s="95"/>
      <c r="I3114" s="7"/>
      <c r="J3114" s="7"/>
      <c r="K3114" s="63"/>
      <c r="L3114" s="159" t="s">
        <v>2499</v>
      </c>
    </row>
    <row r="3115" spans="2:12" hidden="1" x14ac:dyDescent="0.3">
      <c r="B3115" s="7">
        <f t="shared" si="48"/>
        <v>3111</v>
      </c>
      <c r="C3115" s="146" t="s">
        <v>1348</v>
      </c>
      <c r="D3115" s="145" t="s">
        <v>1339</v>
      </c>
      <c r="E3115" s="36">
        <v>40716</v>
      </c>
      <c r="F3115" s="64">
        <v>37.049999999999997</v>
      </c>
      <c r="G3115" s="64"/>
      <c r="H3115" s="95"/>
      <c r="I3115" s="7"/>
      <c r="J3115" s="7"/>
      <c r="K3115" s="63"/>
      <c r="L3115" s="159" t="s">
        <v>2499</v>
      </c>
    </row>
    <row r="3116" spans="2:12" hidden="1" x14ac:dyDescent="0.3">
      <c r="B3116" s="7">
        <f t="shared" si="48"/>
        <v>3112</v>
      </c>
      <c r="C3116" s="146" t="s">
        <v>1350</v>
      </c>
      <c r="D3116" s="145" t="s">
        <v>1351</v>
      </c>
      <c r="E3116" s="36">
        <v>40716</v>
      </c>
      <c r="F3116" s="64">
        <v>58.9</v>
      </c>
      <c r="G3116" s="64"/>
      <c r="H3116" s="95"/>
      <c r="I3116" s="7"/>
      <c r="J3116" s="7"/>
      <c r="K3116" s="63"/>
      <c r="L3116" s="159" t="s">
        <v>2499</v>
      </c>
    </row>
    <row r="3117" spans="2:12" hidden="1" x14ac:dyDescent="0.3">
      <c r="B3117" s="7">
        <f t="shared" si="48"/>
        <v>3113</v>
      </c>
      <c r="C3117" s="12" t="s">
        <v>1352</v>
      </c>
      <c r="D3117" s="145" t="s">
        <v>5324</v>
      </c>
      <c r="E3117" s="12" t="s">
        <v>244</v>
      </c>
      <c r="F3117" s="1845">
        <v>78.599999999999994</v>
      </c>
      <c r="G3117" s="1845"/>
      <c r="H3117" s="146"/>
      <c r="I3117" s="7"/>
      <c r="J3117" s="7"/>
      <c r="K3117" s="12"/>
      <c r="L3117" s="159" t="s">
        <v>2499</v>
      </c>
    </row>
    <row r="3118" spans="2:12" s="1597" customFormat="1" hidden="1" x14ac:dyDescent="0.3">
      <c r="B3118" s="7">
        <f t="shared" si="48"/>
        <v>3114</v>
      </c>
      <c r="C3118" s="1594" t="s">
        <v>78</v>
      </c>
      <c r="D3118" s="1609" t="s">
        <v>4438</v>
      </c>
      <c r="E3118" s="1610" t="s">
        <v>5450</v>
      </c>
      <c r="F3118" s="1612">
        <v>0</v>
      </c>
      <c r="G3118" s="1805"/>
      <c r="H3118" s="1608"/>
      <c r="I3118" s="1588"/>
      <c r="J3118" s="1588"/>
      <c r="K3118" s="1594"/>
      <c r="L3118" s="1881" t="s">
        <v>2499</v>
      </c>
    </row>
    <row r="3119" spans="2:12" hidden="1" x14ac:dyDescent="0.3">
      <c r="B3119" s="7">
        <f t="shared" si="48"/>
        <v>3115</v>
      </c>
      <c r="C3119" s="146" t="s">
        <v>2174</v>
      </c>
      <c r="D3119" s="140" t="s">
        <v>486</v>
      </c>
      <c r="E3119" s="36" t="s">
        <v>5450</v>
      </c>
      <c r="F3119" s="64">
        <v>0</v>
      </c>
      <c r="G3119" s="64"/>
      <c r="H3119" s="427"/>
      <c r="I3119" s="7"/>
      <c r="J3119" s="7" t="s">
        <v>70</v>
      </c>
      <c r="K3119" s="917" t="s">
        <v>2176</v>
      </c>
      <c r="L3119" s="159" t="s">
        <v>2499</v>
      </c>
    </row>
    <row r="3120" spans="2:12" hidden="1" x14ac:dyDescent="0.3">
      <c r="B3120" s="7">
        <f t="shared" si="48"/>
        <v>3116</v>
      </c>
      <c r="C3120" s="146" t="s">
        <v>2197</v>
      </c>
      <c r="D3120" s="140" t="s">
        <v>1980</v>
      </c>
      <c r="E3120" s="36" t="s">
        <v>5450</v>
      </c>
      <c r="F3120" s="64">
        <v>0</v>
      </c>
      <c r="G3120" s="64"/>
      <c r="H3120" s="427"/>
      <c r="I3120" s="7"/>
      <c r="J3120" s="7"/>
      <c r="K3120" s="917"/>
      <c r="L3120" s="159" t="s">
        <v>2499</v>
      </c>
    </row>
    <row r="3121" spans="2:12" hidden="1" x14ac:dyDescent="0.3">
      <c r="B3121" s="7">
        <f t="shared" si="48"/>
        <v>3117</v>
      </c>
      <c r="C3121" s="146" t="s">
        <v>2198</v>
      </c>
      <c r="D3121" s="140" t="s">
        <v>1980</v>
      </c>
      <c r="E3121" s="428">
        <v>40716</v>
      </c>
      <c r="F3121" s="1845">
        <v>522.5</v>
      </c>
      <c r="G3121" s="429"/>
      <c r="H3121" s="427"/>
      <c r="I3121" s="7"/>
      <c r="J3121" s="7"/>
      <c r="K3121" s="917"/>
      <c r="L3121" s="159" t="s">
        <v>2499</v>
      </c>
    </row>
    <row r="3122" spans="2:12" hidden="1" x14ac:dyDescent="0.3">
      <c r="B3122" s="7">
        <f t="shared" si="48"/>
        <v>3118</v>
      </c>
      <c r="C3122" s="117" t="s">
        <v>1979</v>
      </c>
      <c r="D3122" s="122" t="s">
        <v>2199</v>
      </c>
      <c r="E3122" s="1843">
        <v>40716</v>
      </c>
      <c r="F3122" s="917">
        <v>451.25</v>
      </c>
      <c r="G3122" s="917"/>
      <c r="H3122" s="427"/>
      <c r="I3122" s="7"/>
      <c r="J3122" s="7" t="s">
        <v>70</v>
      </c>
      <c r="K3122" s="917" t="s">
        <v>2158</v>
      </c>
      <c r="L3122" s="159" t="s">
        <v>2499</v>
      </c>
    </row>
    <row r="3123" spans="2:12" hidden="1" x14ac:dyDescent="0.3">
      <c r="B3123" s="7">
        <f t="shared" si="48"/>
        <v>3119</v>
      </c>
      <c r="C3123" s="146" t="s">
        <v>1368</v>
      </c>
      <c r="D3123" s="140" t="s">
        <v>1369</v>
      </c>
      <c r="E3123" s="36">
        <v>40716</v>
      </c>
      <c r="F3123" s="64">
        <v>451.25</v>
      </c>
      <c r="G3123" s="64"/>
      <c r="H3123" s="427"/>
      <c r="I3123" s="7"/>
      <c r="J3123" s="7"/>
      <c r="K3123" s="917"/>
      <c r="L3123" s="159" t="s">
        <v>2499</v>
      </c>
    </row>
    <row r="3124" spans="2:12" hidden="1" x14ac:dyDescent="0.3">
      <c r="B3124" s="7">
        <f t="shared" si="48"/>
        <v>3120</v>
      </c>
      <c r="C3124" s="146" t="s">
        <v>2183</v>
      </c>
      <c r="D3124" s="140" t="s">
        <v>9</v>
      </c>
      <c r="E3124" s="36" t="s">
        <v>5450</v>
      </c>
      <c r="F3124" s="64">
        <v>0</v>
      </c>
      <c r="G3124" s="64"/>
      <c r="H3124" s="427"/>
      <c r="I3124" s="7"/>
      <c r="J3124" s="7" t="s">
        <v>70</v>
      </c>
      <c r="K3124" s="917" t="s">
        <v>2184</v>
      </c>
      <c r="L3124" s="159" t="s">
        <v>2499</v>
      </c>
    </row>
    <row r="3125" spans="2:12" hidden="1" x14ac:dyDescent="0.3">
      <c r="B3125" s="7">
        <f t="shared" si="48"/>
        <v>3121</v>
      </c>
      <c r="C3125" s="146" t="s">
        <v>2185</v>
      </c>
      <c r="D3125" s="140" t="s">
        <v>498</v>
      </c>
      <c r="E3125" s="36" t="s">
        <v>5450</v>
      </c>
      <c r="F3125" s="64">
        <v>0</v>
      </c>
      <c r="G3125" s="64"/>
      <c r="H3125" s="427"/>
      <c r="I3125" s="7"/>
      <c r="J3125" s="7" t="s">
        <v>70</v>
      </c>
      <c r="K3125" s="917" t="s">
        <v>1915</v>
      </c>
      <c r="L3125" s="159" t="s">
        <v>2499</v>
      </c>
    </row>
    <row r="3126" spans="2:12" s="1597" customFormat="1" hidden="1" x14ac:dyDescent="0.3">
      <c r="B3126" s="7">
        <f t="shared" si="48"/>
        <v>3122</v>
      </c>
      <c r="C3126" s="1608" t="s">
        <v>78</v>
      </c>
      <c r="D3126" s="1666" t="s">
        <v>2175</v>
      </c>
      <c r="E3126" s="1610" t="s">
        <v>5450</v>
      </c>
      <c r="F3126" s="1612">
        <v>0</v>
      </c>
      <c r="G3126" s="1612"/>
      <c r="H3126" s="1750"/>
      <c r="I3126" s="1588" t="s">
        <v>2178</v>
      </c>
      <c r="J3126" s="1588" t="s">
        <v>70</v>
      </c>
      <c r="K3126" s="1805" t="s">
        <v>2177</v>
      </c>
      <c r="L3126" s="1881" t="s">
        <v>2499</v>
      </c>
    </row>
    <row r="3127" spans="2:12" s="1597" customFormat="1" hidden="1" x14ac:dyDescent="0.3">
      <c r="B3127" s="7">
        <f t="shared" si="48"/>
        <v>3123</v>
      </c>
      <c r="C3127" s="1608" t="s">
        <v>78</v>
      </c>
      <c r="D3127" s="1609" t="s">
        <v>133</v>
      </c>
      <c r="E3127" s="1610" t="s">
        <v>5450</v>
      </c>
      <c r="F3127" s="1612">
        <v>0</v>
      </c>
      <c r="G3127" s="1612"/>
      <c r="H3127" s="1750"/>
      <c r="I3127" s="1588"/>
      <c r="J3127" s="1588" t="s">
        <v>70</v>
      </c>
      <c r="K3127" s="1805" t="s">
        <v>2189</v>
      </c>
      <c r="L3127" s="1881" t="s">
        <v>2499</v>
      </c>
    </row>
    <row r="3128" spans="2:12" s="1597" customFormat="1" hidden="1" x14ac:dyDescent="0.3">
      <c r="B3128" s="7">
        <f t="shared" si="48"/>
        <v>3124</v>
      </c>
      <c r="C3128" s="1608" t="s">
        <v>78</v>
      </c>
      <c r="D3128" s="1666" t="s">
        <v>2159</v>
      </c>
      <c r="E3128" s="1610" t="s">
        <v>5450</v>
      </c>
      <c r="F3128" s="1612">
        <v>0</v>
      </c>
      <c r="G3128" s="1612"/>
      <c r="H3128" s="1750"/>
      <c r="I3128" s="1588"/>
      <c r="J3128" s="1588" t="s">
        <v>70</v>
      </c>
      <c r="K3128" s="1805"/>
      <c r="L3128" s="1881" t="s">
        <v>2499</v>
      </c>
    </row>
    <row r="3129" spans="2:12" s="1597" customFormat="1" hidden="1" x14ac:dyDescent="0.3">
      <c r="B3129" s="7">
        <f t="shared" si="48"/>
        <v>3125</v>
      </c>
      <c r="C3129" s="1608" t="s">
        <v>78</v>
      </c>
      <c r="D3129" s="1666" t="s">
        <v>2159</v>
      </c>
      <c r="E3129" s="1610"/>
      <c r="F3129" s="1612"/>
      <c r="G3129" s="1612"/>
      <c r="H3129" s="1750"/>
      <c r="I3129" s="1588"/>
      <c r="J3129" s="1588" t="s">
        <v>1546</v>
      </c>
      <c r="K3129" s="1805" t="s">
        <v>2192</v>
      </c>
      <c r="L3129" s="1881" t="s">
        <v>2499</v>
      </c>
    </row>
    <row r="3130" spans="2:12" s="1597" customFormat="1" hidden="1" x14ac:dyDescent="0.3">
      <c r="B3130" s="7">
        <f t="shared" si="48"/>
        <v>3126</v>
      </c>
      <c r="C3130" s="1608" t="s">
        <v>78</v>
      </c>
      <c r="D3130" s="1666" t="s">
        <v>1278</v>
      </c>
      <c r="E3130" s="1610" t="s">
        <v>5450</v>
      </c>
      <c r="F3130" s="1612">
        <v>0</v>
      </c>
      <c r="G3130" s="1612"/>
      <c r="H3130" s="1750"/>
      <c r="I3130" s="1588"/>
      <c r="J3130" s="1588" t="s">
        <v>66</v>
      </c>
      <c r="K3130" s="1805" t="s">
        <v>2148</v>
      </c>
      <c r="L3130" s="1881" t="s">
        <v>2499</v>
      </c>
    </row>
    <row r="3131" spans="2:12" s="1597" customFormat="1" hidden="1" x14ac:dyDescent="0.3">
      <c r="B3131" s="7">
        <f t="shared" si="48"/>
        <v>3127</v>
      </c>
      <c r="C3131" s="1608" t="s">
        <v>78</v>
      </c>
      <c r="D3131" s="1666" t="s">
        <v>498</v>
      </c>
      <c r="E3131" s="1610" t="s">
        <v>5450</v>
      </c>
      <c r="F3131" s="1612">
        <v>0</v>
      </c>
      <c r="G3131" s="1612"/>
      <c r="H3131" s="1750"/>
      <c r="I3131" s="1588"/>
      <c r="J3131" s="1588" t="s">
        <v>70</v>
      </c>
      <c r="K3131" s="1805" t="s">
        <v>2193</v>
      </c>
      <c r="L3131" s="1881" t="s">
        <v>2499</v>
      </c>
    </row>
    <row r="3132" spans="2:12" s="1597" customFormat="1" hidden="1" x14ac:dyDescent="0.3">
      <c r="B3132" s="7">
        <f t="shared" si="48"/>
        <v>3128</v>
      </c>
      <c r="C3132" s="1608" t="s">
        <v>78</v>
      </c>
      <c r="D3132" s="1666" t="s">
        <v>2159</v>
      </c>
      <c r="E3132" s="1610" t="s">
        <v>5450</v>
      </c>
      <c r="F3132" s="1612">
        <v>0</v>
      </c>
      <c r="G3132" s="1612"/>
      <c r="H3132" s="1750"/>
      <c r="I3132" s="1588"/>
      <c r="J3132" s="1588" t="s">
        <v>70</v>
      </c>
      <c r="K3132" s="1805" t="s">
        <v>2184</v>
      </c>
      <c r="L3132" s="1881" t="s">
        <v>2499</v>
      </c>
    </row>
    <row r="3133" spans="2:12" s="1597" customFormat="1" hidden="1" x14ac:dyDescent="0.3">
      <c r="B3133" s="7">
        <f t="shared" si="48"/>
        <v>3129</v>
      </c>
      <c r="C3133" s="1608" t="s">
        <v>78</v>
      </c>
      <c r="D3133" s="1666" t="s">
        <v>2196</v>
      </c>
      <c r="E3133" s="1610" t="s">
        <v>5450</v>
      </c>
      <c r="F3133" s="1612">
        <v>0</v>
      </c>
      <c r="G3133" s="1612"/>
      <c r="H3133" s="1750"/>
      <c r="I3133" s="1588"/>
      <c r="J3133" s="1588" t="s">
        <v>70</v>
      </c>
      <c r="K3133" s="1805" t="s">
        <v>1993</v>
      </c>
      <c r="L3133" s="1881" t="s">
        <v>2499</v>
      </c>
    </row>
    <row r="3134" spans="2:12" s="1597" customFormat="1" ht="26.4" hidden="1" x14ac:dyDescent="0.3">
      <c r="B3134" s="7">
        <f t="shared" si="48"/>
        <v>3130</v>
      </c>
      <c r="C3134" s="1608" t="s">
        <v>78</v>
      </c>
      <c r="D3134" s="1666" t="s">
        <v>1617</v>
      </c>
      <c r="E3134" s="1610" t="s">
        <v>5450</v>
      </c>
      <c r="F3134" s="1612">
        <v>0</v>
      </c>
      <c r="G3134" s="1805" t="s">
        <v>1681</v>
      </c>
      <c r="H3134" s="1750"/>
      <c r="I3134" s="1588"/>
      <c r="J3134" s="1588" t="s">
        <v>70</v>
      </c>
      <c r="K3134" s="1805"/>
      <c r="L3134" s="1881" t="s">
        <v>2499</v>
      </c>
    </row>
    <row r="3135" spans="2:12" hidden="1" x14ac:dyDescent="0.3">
      <c r="B3135" s="7">
        <f t="shared" si="48"/>
        <v>3131</v>
      </c>
      <c r="C3135" s="147" t="s">
        <v>1926</v>
      </c>
      <c r="D3135" s="224" t="s">
        <v>233</v>
      </c>
      <c r="E3135" s="36" t="s">
        <v>5450</v>
      </c>
      <c r="F3135" s="64">
        <v>0</v>
      </c>
      <c r="G3135" s="63" t="s">
        <v>170</v>
      </c>
      <c r="H3135" s="95"/>
      <c r="I3135" s="126" t="s">
        <v>1927</v>
      </c>
      <c r="J3135" s="7" t="s">
        <v>70</v>
      </c>
      <c r="K3135" s="1799"/>
      <c r="L3135" s="159" t="s">
        <v>2499</v>
      </c>
    </row>
    <row r="3136" spans="2:12" hidden="1" x14ac:dyDescent="0.3">
      <c r="B3136" s="7">
        <f t="shared" si="48"/>
        <v>3132</v>
      </c>
      <c r="C3136" s="147" t="s">
        <v>1926</v>
      </c>
      <c r="D3136" s="224" t="s">
        <v>82</v>
      </c>
      <c r="E3136" s="36" t="s">
        <v>5450</v>
      </c>
      <c r="F3136" s="64">
        <v>0</v>
      </c>
      <c r="G3136" s="63"/>
      <c r="H3136" s="95" t="s">
        <v>1924</v>
      </c>
      <c r="I3136" s="126"/>
      <c r="J3136" s="7" t="s">
        <v>70</v>
      </c>
      <c r="K3136" s="1799"/>
      <c r="L3136" s="159" t="s">
        <v>2499</v>
      </c>
    </row>
    <row r="3137" spans="2:12" hidden="1" x14ac:dyDescent="0.3">
      <c r="B3137" s="7">
        <f t="shared" si="48"/>
        <v>3133</v>
      </c>
      <c r="C3137" s="147" t="s">
        <v>2179</v>
      </c>
      <c r="D3137" s="224" t="s">
        <v>233</v>
      </c>
      <c r="E3137" s="36" t="s">
        <v>5450</v>
      </c>
      <c r="F3137" s="64">
        <v>0</v>
      </c>
      <c r="G3137" s="63" t="s">
        <v>1027</v>
      </c>
      <c r="H3137" s="95"/>
      <c r="I3137" s="126" t="s">
        <v>2180</v>
      </c>
      <c r="J3137" s="7" t="s">
        <v>70</v>
      </c>
      <c r="K3137" s="1975" t="s">
        <v>2182</v>
      </c>
      <c r="L3137" s="159" t="s">
        <v>2499</v>
      </c>
    </row>
    <row r="3138" spans="2:12" hidden="1" x14ac:dyDescent="0.3">
      <c r="B3138" s="7">
        <f t="shared" si="48"/>
        <v>3134</v>
      </c>
      <c r="C3138" s="147" t="s">
        <v>2181</v>
      </c>
      <c r="D3138" s="224" t="s">
        <v>82</v>
      </c>
      <c r="E3138" s="36" t="s">
        <v>5450</v>
      </c>
      <c r="F3138" s="64">
        <v>0</v>
      </c>
      <c r="G3138" s="63" t="s">
        <v>1309</v>
      </c>
      <c r="H3138" s="95"/>
      <c r="I3138" s="126"/>
      <c r="J3138" s="7" t="s">
        <v>70</v>
      </c>
      <c r="K3138" s="1977"/>
      <c r="L3138" s="159" t="s">
        <v>2499</v>
      </c>
    </row>
    <row r="3139" spans="2:12" ht="26.4" hidden="1" x14ac:dyDescent="0.3">
      <c r="B3139" s="7">
        <f t="shared" si="48"/>
        <v>3135</v>
      </c>
      <c r="C3139" s="147" t="s">
        <v>4439</v>
      </c>
      <c r="D3139" s="224" t="s">
        <v>82</v>
      </c>
      <c r="E3139" s="36" t="s">
        <v>5450</v>
      </c>
      <c r="F3139" s="64">
        <v>0</v>
      </c>
      <c r="G3139" s="63" t="s">
        <v>1542</v>
      </c>
      <c r="H3139" s="223" t="s">
        <v>1937</v>
      </c>
      <c r="I3139" s="126"/>
      <c r="J3139" s="7" t="s">
        <v>70</v>
      </c>
      <c r="K3139" s="1799" t="s">
        <v>2186</v>
      </c>
      <c r="L3139" s="159" t="s">
        <v>2499</v>
      </c>
    </row>
    <row r="3140" spans="2:12" hidden="1" x14ac:dyDescent="0.3">
      <c r="B3140" s="7">
        <f t="shared" si="48"/>
        <v>3136</v>
      </c>
      <c r="C3140" s="147" t="s">
        <v>1656</v>
      </c>
      <c r="D3140" s="224" t="s">
        <v>55</v>
      </c>
      <c r="E3140" s="36" t="s">
        <v>5450</v>
      </c>
      <c r="F3140" s="64">
        <v>0</v>
      </c>
      <c r="G3140" s="63" t="s">
        <v>1144</v>
      </c>
      <c r="H3140" s="223"/>
      <c r="I3140" s="126"/>
      <c r="J3140" s="7" t="s">
        <v>66</v>
      </c>
      <c r="K3140" s="1799" t="s">
        <v>119</v>
      </c>
      <c r="L3140" s="159" t="s">
        <v>2499</v>
      </c>
    </row>
    <row r="3141" spans="2:12" ht="26.4" hidden="1" x14ac:dyDescent="0.3">
      <c r="B3141" s="7">
        <f t="shared" si="48"/>
        <v>3137</v>
      </c>
      <c r="C3141" s="147" t="s">
        <v>2190</v>
      </c>
      <c r="D3141" s="224" t="s">
        <v>124</v>
      </c>
      <c r="E3141" s="36" t="s">
        <v>5450</v>
      </c>
      <c r="F3141" s="64">
        <v>0</v>
      </c>
      <c r="G3141" s="63" t="s">
        <v>889</v>
      </c>
      <c r="H3141" s="223" t="s">
        <v>2191</v>
      </c>
      <c r="I3141" s="126"/>
      <c r="J3141" s="7" t="s">
        <v>66</v>
      </c>
      <c r="K3141" s="1799"/>
      <c r="L3141" s="159" t="s">
        <v>2499</v>
      </c>
    </row>
    <row r="3142" spans="2:12" hidden="1" x14ac:dyDescent="0.3">
      <c r="B3142" s="7">
        <f t="shared" si="48"/>
        <v>3138</v>
      </c>
      <c r="C3142" s="147" t="s">
        <v>1443</v>
      </c>
      <c r="D3142" s="224" t="s">
        <v>233</v>
      </c>
      <c r="E3142" s="36" t="s">
        <v>5450</v>
      </c>
      <c r="F3142" s="64">
        <v>0</v>
      </c>
      <c r="G3142" s="63" t="s">
        <v>1948</v>
      </c>
      <c r="H3142" s="223"/>
      <c r="I3142" s="126">
        <v>11001941385</v>
      </c>
      <c r="J3142" s="7" t="s">
        <v>70</v>
      </c>
      <c r="K3142" s="1799" t="s">
        <v>2194</v>
      </c>
      <c r="L3142" s="159" t="s">
        <v>2499</v>
      </c>
    </row>
    <row r="3143" spans="2:12" hidden="1" x14ac:dyDescent="0.3">
      <c r="B3143" s="7">
        <f t="shared" ref="B3143:B3206" si="49">B3142+1</f>
        <v>3139</v>
      </c>
      <c r="C3143" s="147" t="s">
        <v>4440</v>
      </c>
      <c r="D3143" s="224" t="s">
        <v>82</v>
      </c>
      <c r="E3143" s="36" t="s">
        <v>5450</v>
      </c>
      <c r="F3143" s="64">
        <v>0</v>
      </c>
      <c r="G3143" s="63" t="s">
        <v>889</v>
      </c>
      <c r="H3143" s="223"/>
      <c r="I3143" s="126" t="s">
        <v>2195</v>
      </c>
      <c r="J3143" s="7" t="s">
        <v>70</v>
      </c>
      <c r="K3143" s="1799" t="s">
        <v>2194</v>
      </c>
      <c r="L3143" s="159" t="s">
        <v>2499</v>
      </c>
    </row>
    <row r="3144" spans="2:12" s="1597" customFormat="1" hidden="1" x14ac:dyDescent="0.3">
      <c r="B3144" s="7">
        <f t="shared" si="49"/>
        <v>3140</v>
      </c>
      <c r="C3144" s="1608" t="s">
        <v>78</v>
      </c>
      <c r="D3144" s="1751" t="s">
        <v>233</v>
      </c>
      <c r="E3144" s="1610" t="s">
        <v>5450</v>
      </c>
      <c r="F3144" s="1612">
        <v>0</v>
      </c>
      <c r="G3144" s="1612" t="s">
        <v>1948</v>
      </c>
      <c r="H3144" s="1625"/>
      <c r="I3144" s="1690">
        <v>11001935185</v>
      </c>
      <c r="J3144" s="1588" t="s">
        <v>70</v>
      </c>
      <c r="K3144" s="1802" t="s">
        <v>2186</v>
      </c>
      <c r="L3144" s="1881" t="s">
        <v>2499</v>
      </c>
    </row>
    <row r="3145" spans="2:12" s="1597" customFormat="1" ht="26.4" hidden="1" x14ac:dyDescent="0.3">
      <c r="B3145" s="7">
        <f t="shared" si="49"/>
        <v>3141</v>
      </c>
      <c r="C3145" s="1608" t="s">
        <v>78</v>
      </c>
      <c r="D3145" s="1751" t="s">
        <v>124</v>
      </c>
      <c r="E3145" s="1610" t="s">
        <v>5450</v>
      </c>
      <c r="F3145" s="1612">
        <v>0</v>
      </c>
      <c r="G3145" s="1612" t="s">
        <v>889</v>
      </c>
      <c r="H3145" s="1698" t="s">
        <v>2187</v>
      </c>
      <c r="I3145" s="1690"/>
      <c r="J3145" s="1588" t="s">
        <v>70</v>
      </c>
      <c r="K3145" s="1802" t="s">
        <v>2188</v>
      </c>
      <c r="L3145" s="1881" t="s">
        <v>2499</v>
      </c>
    </row>
    <row r="3146" spans="2:12" s="1597" customFormat="1" hidden="1" x14ac:dyDescent="0.3">
      <c r="B3146" s="7">
        <f t="shared" si="49"/>
        <v>3142</v>
      </c>
      <c r="C3146" s="1608" t="s">
        <v>78</v>
      </c>
      <c r="D3146" s="1751" t="s">
        <v>55</v>
      </c>
      <c r="E3146" s="1610" t="s">
        <v>5450</v>
      </c>
      <c r="F3146" s="1612">
        <v>0</v>
      </c>
      <c r="G3146" s="1612" t="s">
        <v>1144</v>
      </c>
      <c r="H3146" s="1625"/>
      <c r="I3146" s="1690"/>
      <c r="J3146" s="1588" t="s">
        <v>70</v>
      </c>
      <c r="K3146" s="1802"/>
      <c r="L3146" s="1881" t="s">
        <v>2499</v>
      </c>
    </row>
    <row r="3147" spans="2:12" ht="24" hidden="1" x14ac:dyDescent="0.3">
      <c r="B3147" s="7">
        <f t="shared" si="49"/>
        <v>3143</v>
      </c>
      <c r="C3147" s="113" t="s">
        <v>1323</v>
      </c>
      <c r="D3147" s="122" t="s">
        <v>38</v>
      </c>
      <c r="E3147" s="1803">
        <v>42303</v>
      </c>
      <c r="F3147" s="1822">
        <v>125</v>
      </c>
      <c r="G3147" s="50" t="s">
        <v>889</v>
      </c>
      <c r="H3147" s="60"/>
      <c r="I3147" s="111" t="s">
        <v>1989</v>
      </c>
      <c r="J3147" s="7" t="s">
        <v>70</v>
      </c>
      <c r="K3147" s="1799"/>
      <c r="L3147" s="159" t="s">
        <v>2499</v>
      </c>
    </row>
    <row r="3148" spans="2:12" s="1597" customFormat="1" hidden="1" x14ac:dyDescent="0.3">
      <c r="B3148" s="7">
        <f t="shared" si="49"/>
        <v>3144</v>
      </c>
      <c r="C3148" s="1608" t="s">
        <v>78</v>
      </c>
      <c r="D3148" s="1751" t="s">
        <v>55</v>
      </c>
      <c r="E3148" s="1610" t="s">
        <v>5450</v>
      </c>
      <c r="F3148" s="1612">
        <v>0</v>
      </c>
      <c r="G3148" s="1612" t="s">
        <v>1144</v>
      </c>
      <c r="H3148" s="1625"/>
      <c r="I3148" s="1690"/>
      <c r="J3148" s="1588" t="s">
        <v>66</v>
      </c>
      <c r="K3148" s="1802"/>
      <c r="L3148" s="1881" t="s">
        <v>2499</v>
      </c>
    </row>
    <row r="3149" spans="2:12" s="1597" customFormat="1" hidden="1" x14ac:dyDescent="0.3">
      <c r="B3149" s="7">
        <f t="shared" si="49"/>
        <v>3145</v>
      </c>
      <c r="C3149" s="1608" t="s">
        <v>78</v>
      </c>
      <c r="D3149" s="1751" t="s">
        <v>55</v>
      </c>
      <c r="E3149" s="1610"/>
      <c r="F3149" s="1722"/>
      <c r="G3149" s="1612"/>
      <c r="H3149" s="1625"/>
      <c r="I3149" s="1690"/>
      <c r="J3149" s="1588" t="s">
        <v>66</v>
      </c>
      <c r="K3149" s="1802" t="s">
        <v>119</v>
      </c>
      <c r="L3149" s="1881" t="s">
        <v>2499</v>
      </c>
    </row>
    <row r="3150" spans="2:12" hidden="1" x14ac:dyDescent="0.3">
      <c r="B3150" s="7">
        <f t="shared" si="49"/>
        <v>3146</v>
      </c>
      <c r="C3150" s="147" t="s">
        <v>2506</v>
      </c>
      <c r="D3150" s="224" t="s">
        <v>2200</v>
      </c>
      <c r="E3150" s="1815">
        <v>40693</v>
      </c>
      <c r="F3150" s="118">
        <v>98</v>
      </c>
      <c r="G3150" s="63"/>
      <c r="H3150" s="95"/>
      <c r="I3150" s="126" t="s">
        <v>2201</v>
      </c>
      <c r="J3150" s="7" t="s">
        <v>70</v>
      </c>
      <c r="K3150" s="1799"/>
      <c r="L3150" s="159" t="s">
        <v>2499</v>
      </c>
    </row>
    <row r="3151" spans="2:12" s="1597" customFormat="1" hidden="1" x14ac:dyDescent="0.3">
      <c r="B3151" s="7">
        <f t="shared" si="49"/>
        <v>3147</v>
      </c>
      <c r="C3151" s="1608" t="s">
        <v>78</v>
      </c>
      <c r="D3151" s="1751" t="s">
        <v>2202</v>
      </c>
      <c r="E3151" s="1610" t="s">
        <v>5450</v>
      </c>
      <c r="F3151" s="1612">
        <v>0</v>
      </c>
      <c r="G3151" s="1612" t="s">
        <v>2203</v>
      </c>
      <c r="H3151" s="1625"/>
      <c r="I3151" s="1690"/>
      <c r="J3151" s="1588" t="s">
        <v>70</v>
      </c>
      <c r="K3151" s="1802"/>
      <c r="L3151" s="1881" t="s">
        <v>2499</v>
      </c>
    </row>
    <row r="3152" spans="2:12" ht="26.4" hidden="1" x14ac:dyDescent="0.3">
      <c r="B3152" s="7">
        <f t="shared" si="49"/>
        <v>3148</v>
      </c>
      <c r="C3152" s="146" t="s">
        <v>1345</v>
      </c>
      <c r="D3152" s="145" t="s">
        <v>1339</v>
      </c>
      <c r="E3152" s="36">
        <v>40716</v>
      </c>
      <c r="F3152" s="64">
        <v>37.049999999999997</v>
      </c>
      <c r="G3152" s="64"/>
      <c r="H3152" s="95"/>
      <c r="I3152" s="7"/>
      <c r="J3152" s="7" t="s">
        <v>70</v>
      </c>
      <c r="K3152" s="917" t="s">
        <v>5432</v>
      </c>
      <c r="L3152" s="159" t="s">
        <v>2499</v>
      </c>
    </row>
    <row r="3153" spans="2:12" ht="26.4" hidden="1" x14ac:dyDescent="0.3">
      <c r="B3153" s="7">
        <f t="shared" si="49"/>
        <v>3149</v>
      </c>
      <c r="C3153" s="146" t="s">
        <v>1346</v>
      </c>
      <c r="D3153" s="145" t="s">
        <v>1339</v>
      </c>
      <c r="E3153" s="36">
        <v>40716</v>
      </c>
      <c r="F3153" s="64">
        <v>37.049999999999997</v>
      </c>
      <c r="G3153" s="64"/>
      <c r="H3153" s="95"/>
      <c r="I3153" s="7"/>
      <c r="J3153" s="7" t="s">
        <v>70</v>
      </c>
      <c r="K3153" s="917" t="s">
        <v>5432</v>
      </c>
      <c r="L3153" s="159" t="s">
        <v>2499</v>
      </c>
    </row>
    <row r="3154" spans="2:12" ht="26.4" hidden="1" x14ac:dyDescent="0.3">
      <c r="B3154" s="7">
        <f t="shared" si="49"/>
        <v>3150</v>
      </c>
      <c r="C3154" s="146" t="s">
        <v>2505</v>
      </c>
      <c r="D3154" s="140" t="s">
        <v>2159</v>
      </c>
      <c r="E3154" s="36">
        <v>40716</v>
      </c>
      <c r="F3154" s="64">
        <v>58</v>
      </c>
      <c r="G3154" s="64"/>
      <c r="H3154" s="427"/>
      <c r="I3154" s="7"/>
      <c r="J3154" s="7" t="s">
        <v>70</v>
      </c>
      <c r="K3154" s="917" t="s">
        <v>5431</v>
      </c>
      <c r="L3154" s="159" t="s">
        <v>2499</v>
      </c>
    </row>
    <row r="3155" spans="2:12" ht="26.4" hidden="1" x14ac:dyDescent="0.3">
      <c r="B3155" s="7">
        <f t="shared" si="49"/>
        <v>3151</v>
      </c>
      <c r="C3155" s="146" t="s">
        <v>1349</v>
      </c>
      <c r="D3155" s="145" t="s">
        <v>1339</v>
      </c>
      <c r="E3155" s="36">
        <v>40716</v>
      </c>
      <c r="F3155" s="64">
        <v>37.049999999999997</v>
      </c>
      <c r="G3155" s="64"/>
      <c r="H3155" s="95"/>
      <c r="I3155" s="7"/>
      <c r="J3155" s="7" t="s">
        <v>70</v>
      </c>
      <c r="K3155" s="917" t="s">
        <v>5431</v>
      </c>
      <c r="L3155" s="159" t="s">
        <v>2499</v>
      </c>
    </row>
    <row r="3156" spans="2:12" hidden="1" x14ac:dyDescent="0.3">
      <c r="B3156" s="7">
        <f t="shared" si="49"/>
        <v>3152</v>
      </c>
      <c r="C3156" s="7" t="s">
        <v>2696</v>
      </c>
      <c r="D3156" s="162" t="s">
        <v>2697</v>
      </c>
      <c r="E3156" s="108">
        <v>43602</v>
      </c>
      <c r="F3156" s="107">
        <v>35</v>
      </c>
      <c r="G3156" s="7"/>
      <c r="H3156" s="7"/>
      <c r="I3156" s="7"/>
      <c r="J3156" s="7" t="s">
        <v>70</v>
      </c>
      <c r="K3156" s="7" t="s">
        <v>2698</v>
      </c>
      <c r="L3156" s="159" t="s">
        <v>5668</v>
      </c>
    </row>
    <row r="3157" spans="2:12" hidden="1" x14ac:dyDescent="0.3">
      <c r="B3157" s="7">
        <f t="shared" si="49"/>
        <v>3153</v>
      </c>
      <c r="C3157" s="7" t="s">
        <v>2699</v>
      </c>
      <c r="D3157" s="162" t="s">
        <v>2697</v>
      </c>
      <c r="E3157" s="108">
        <v>43602</v>
      </c>
      <c r="F3157" s="107">
        <v>35</v>
      </c>
      <c r="G3157" s="7"/>
      <c r="H3157" s="7"/>
      <c r="I3157" s="7"/>
      <c r="J3157" s="7" t="s">
        <v>70</v>
      </c>
      <c r="K3157" s="7" t="s">
        <v>2698</v>
      </c>
      <c r="L3157" s="159" t="s">
        <v>5668</v>
      </c>
    </row>
    <row r="3158" spans="2:12" hidden="1" x14ac:dyDescent="0.3">
      <c r="B3158" s="7">
        <f t="shared" si="49"/>
        <v>3154</v>
      </c>
      <c r="C3158" s="7" t="s">
        <v>2700</v>
      </c>
      <c r="D3158" s="162" t="s">
        <v>2697</v>
      </c>
      <c r="E3158" s="108">
        <v>43602</v>
      </c>
      <c r="F3158" s="107">
        <v>35</v>
      </c>
      <c r="G3158" s="7"/>
      <c r="H3158" s="7"/>
      <c r="I3158" s="7"/>
      <c r="J3158" s="7" t="s">
        <v>70</v>
      </c>
      <c r="K3158" s="7" t="s">
        <v>2698</v>
      </c>
      <c r="L3158" s="159" t="s">
        <v>5668</v>
      </c>
    </row>
    <row r="3159" spans="2:12" hidden="1" x14ac:dyDescent="0.3">
      <c r="B3159" s="7">
        <f t="shared" si="49"/>
        <v>3155</v>
      </c>
      <c r="C3159" s="7" t="s">
        <v>2701</v>
      </c>
      <c r="D3159" s="162" t="s">
        <v>2697</v>
      </c>
      <c r="E3159" s="108">
        <v>43602</v>
      </c>
      <c r="F3159" s="107">
        <v>35</v>
      </c>
      <c r="G3159" s="7"/>
      <c r="H3159" s="7"/>
      <c r="I3159" s="7"/>
      <c r="J3159" s="7" t="s">
        <v>4637</v>
      </c>
      <c r="K3159" s="7" t="s">
        <v>2698</v>
      </c>
      <c r="L3159" s="159" t="s">
        <v>5668</v>
      </c>
    </row>
    <row r="3160" spans="2:12" hidden="1" x14ac:dyDescent="0.3">
      <c r="B3160" s="7">
        <f t="shared" si="49"/>
        <v>3156</v>
      </c>
      <c r="C3160" s="7" t="s">
        <v>2702</v>
      </c>
      <c r="D3160" s="162" t="s">
        <v>2697</v>
      </c>
      <c r="E3160" s="108">
        <v>43602</v>
      </c>
      <c r="F3160" s="107">
        <v>35</v>
      </c>
      <c r="G3160" s="7"/>
      <c r="H3160" s="7"/>
      <c r="I3160" s="7"/>
      <c r="J3160" s="7" t="s">
        <v>70</v>
      </c>
      <c r="K3160" s="7" t="s">
        <v>2698</v>
      </c>
      <c r="L3160" s="159" t="s">
        <v>5668</v>
      </c>
    </row>
    <row r="3161" spans="2:12" hidden="1" x14ac:dyDescent="0.3">
      <c r="B3161" s="7">
        <f t="shared" si="49"/>
        <v>3157</v>
      </c>
      <c r="C3161" s="7" t="s">
        <v>2703</v>
      </c>
      <c r="D3161" s="162" t="s">
        <v>2697</v>
      </c>
      <c r="E3161" s="108">
        <v>43602</v>
      </c>
      <c r="F3161" s="107">
        <v>35</v>
      </c>
      <c r="G3161" s="7"/>
      <c r="H3161" s="7"/>
      <c r="I3161" s="7"/>
      <c r="J3161" s="7" t="s">
        <v>70</v>
      </c>
      <c r="K3161" s="7" t="s">
        <v>2698</v>
      </c>
      <c r="L3161" s="159" t="s">
        <v>5668</v>
      </c>
    </row>
    <row r="3162" spans="2:12" hidden="1" x14ac:dyDescent="0.3">
      <c r="B3162" s="7">
        <f t="shared" si="49"/>
        <v>3158</v>
      </c>
      <c r="C3162" s="7" t="s">
        <v>2704</v>
      </c>
      <c r="D3162" s="162" t="s">
        <v>2697</v>
      </c>
      <c r="E3162" s="108">
        <v>43602</v>
      </c>
      <c r="F3162" s="107">
        <v>35</v>
      </c>
      <c r="G3162" s="7"/>
      <c r="H3162" s="7"/>
      <c r="I3162" s="7"/>
      <c r="J3162" s="7" t="s">
        <v>70</v>
      </c>
      <c r="K3162" s="7" t="s">
        <v>2698</v>
      </c>
      <c r="L3162" s="159" t="s">
        <v>5668</v>
      </c>
    </row>
    <row r="3163" spans="2:12" hidden="1" x14ac:dyDescent="0.3">
      <c r="B3163" s="7">
        <f t="shared" si="49"/>
        <v>3159</v>
      </c>
      <c r="C3163" s="7" t="s">
        <v>2705</v>
      </c>
      <c r="D3163" s="162" t="s">
        <v>2697</v>
      </c>
      <c r="E3163" s="108">
        <v>43602</v>
      </c>
      <c r="F3163" s="107">
        <v>35</v>
      </c>
      <c r="G3163" s="7"/>
      <c r="H3163" s="7"/>
      <c r="I3163" s="7"/>
      <c r="J3163" s="7" t="s">
        <v>70</v>
      </c>
      <c r="K3163" s="7" t="s">
        <v>2698</v>
      </c>
      <c r="L3163" s="159" t="s">
        <v>5668</v>
      </c>
    </row>
    <row r="3164" spans="2:12" hidden="1" x14ac:dyDescent="0.3">
      <c r="B3164" s="7">
        <f t="shared" si="49"/>
        <v>3160</v>
      </c>
      <c r="C3164" s="7" t="s">
        <v>4773</v>
      </c>
      <c r="D3164" s="122" t="s">
        <v>4409</v>
      </c>
      <c r="E3164" s="1815">
        <v>44012</v>
      </c>
      <c r="F3164" s="670">
        <v>55</v>
      </c>
      <c r="G3164" s="63" t="s">
        <v>4515</v>
      </c>
      <c r="H3164" s="95">
        <v>241258</v>
      </c>
      <c r="I3164" s="7"/>
      <c r="J3164" s="7" t="s">
        <v>70</v>
      </c>
      <c r="K3164" s="7"/>
      <c r="L3164" s="159" t="s">
        <v>5668</v>
      </c>
    </row>
    <row r="3165" spans="2:12" ht="26.4" hidden="1" x14ac:dyDescent="0.3">
      <c r="B3165" s="7">
        <f t="shared" si="49"/>
        <v>3161</v>
      </c>
      <c r="C3165" s="113" t="s">
        <v>1319</v>
      </c>
      <c r="D3165" s="219" t="s">
        <v>498</v>
      </c>
      <c r="E3165" s="192">
        <v>40217</v>
      </c>
      <c r="F3165" s="1822">
        <v>32.4</v>
      </c>
      <c r="G3165" s="50"/>
      <c r="H3165" s="109"/>
      <c r="I3165" s="7"/>
      <c r="J3165" s="7" t="s">
        <v>70</v>
      </c>
      <c r="K3165" s="917" t="s">
        <v>1988</v>
      </c>
      <c r="L3165" s="159" t="s">
        <v>5668</v>
      </c>
    </row>
    <row r="3166" spans="2:12" hidden="1" x14ac:dyDescent="0.3">
      <c r="B3166" s="7">
        <f t="shared" si="49"/>
        <v>3162</v>
      </c>
      <c r="C3166" s="113" t="s">
        <v>1907</v>
      </c>
      <c r="D3166" s="219" t="s">
        <v>9</v>
      </c>
      <c r="E3166" s="117" t="s">
        <v>244</v>
      </c>
      <c r="F3166" s="1816">
        <v>82.5</v>
      </c>
      <c r="G3166" s="50"/>
      <c r="H3166" s="109"/>
      <c r="I3166" s="7"/>
      <c r="J3166" s="7" t="s">
        <v>1673</v>
      </c>
      <c r="K3166" s="917" t="s">
        <v>1990</v>
      </c>
      <c r="L3166" s="159" t="s">
        <v>5668</v>
      </c>
    </row>
    <row r="3167" spans="2:12" hidden="1" x14ac:dyDescent="0.3">
      <c r="B3167" s="7">
        <f t="shared" si="49"/>
        <v>3163</v>
      </c>
      <c r="C3167" s="73" t="s">
        <v>1912</v>
      </c>
      <c r="D3167" s="162" t="s">
        <v>486</v>
      </c>
      <c r="E3167" s="192">
        <v>38718</v>
      </c>
      <c r="F3167" s="1822">
        <v>35</v>
      </c>
      <c r="G3167" s="50"/>
      <c r="H3167" s="109"/>
      <c r="I3167" s="7"/>
      <c r="J3167" s="7" t="s">
        <v>66</v>
      </c>
      <c r="K3167" s="917" t="s">
        <v>119</v>
      </c>
      <c r="L3167" s="159" t="s">
        <v>5668</v>
      </c>
    </row>
    <row r="3168" spans="2:12" hidden="1" x14ac:dyDescent="0.3">
      <c r="B3168" s="7">
        <f t="shared" si="49"/>
        <v>3164</v>
      </c>
      <c r="C3168" s="113" t="s">
        <v>1973</v>
      </c>
      <c r="D3168" s="219" t="s">
        <v>1991</v>
      </c>
      <c r="E3168" s="1803">
        <v>40581</v>
      </c>
      <c r="F3168" s="1807">
        <v>42</v>
      </c>
      <c r="G3168" s="50"/>
      <c r="H3168" s="109"/>
      <c r="I3168" s="7"/>
      <c r="J3168" s="7" t="s">
        <v>70</v>
      </c>
      <c r="K3168" s="63" t="s">
        <v>1993</v>
      </c>
      <c r="L3168" s="159" t="s">
        <v>5668</v>
      </c>
    </row>
    <row r="3169" spans="2:12" s="1597" customFormat="1" hidden="1" x14ac:dyDescent="0.3">
      <c r="B3169" s="7">
        <f t="shared" si="49"/>
        <v>3165</v>
      </c>
      <c r="C3169" s="1607" t="s">
        <v>78</v>
      </c>
      <c r="D3169" s="1693" t="s">
        <v>486</v>
      </c>
      <c r="E3169" s="1610" t="s">
        <v>5450</v>
      </c>
      <c r="F3169" s="1612">
        <v>0</v>
      </c>
      <c r="G3169" s="1601"/>
      <c r="H3169" s="1607"/>
      <c r="I3169" s="1588"/>
      <c r="J3169" s="1588" t="s">
        <v>1673</v>
      </c>
      <c r="K3169" s="1612" t="s">
        <v>1994</v>
      </c>
      <c r="L3169" s="1881" t="s">
        <v>5668</v>
      </c>
    </row>
    <row r="3170" spans="2:12" s="1597" customFormat="1" hidden="1" x14ac:dyDescent="0.3">
      <c r="B3170" s="7">
        <f t="shared" si="49"/>
        <v>3166</v>
      </c>
      <c r="C3170" s="1607" t="s">
        <v>78</v>
      </c>
      <c r="D3170" s="1693" t="s">
        <v>850</v>
      </c>
      <c r="E3170" s="1610" t="s">
        <v>5450</v>
      </c>
      <c r="F3170" s="1612">
        <v>0</v>
      </c>
      <c r="G3170" s="1606"/>
      <c r="H3170" s="1607"/>
      <c r="I3170" s="1588"/>
      <c r="J3170" s="1588" t="s">
        <v>66</v>
      </c>
      <c r="K3170" s="1612"/>
      <c r="L3170" s="1881" t="s">
        <v>5668</v>
      </c>
    </row>
    <row r="3171" spans="2:12" s="1597" customFormat="1" hidden="1" x14ac:dyDescent="0.3">
      <c r="B3171" s="7">
        <f t="shared" si="49"/>
        <v>3167</v>
      </c>
      <c r="C3171" s="1607" t="s">
        <v>78</v>
      </c>
      <c r="D3171" s="1693" t="s">
        <v>850</v>
      </c>
      <c r="E3171" s="1610" t="s">
        <v>5450</v>
      </c>
      <c r="F3171" s="1612">
        <v>0</v>
      </c>
      <c r="G3171" s="1606"/>
      <c r="H3171" s="1607"/>
      <c r="I3171" s="1588"/>
      <c r="J3171" s="1588" t="s">
        <v>66</v>
      </c>
      <c r="K3171" s="1805"/>
      <c r="L3171" s="1881" t="s">
        <v>5668</v>
      </c>
    </row>
    <row r="3172" spans="2:12" s="1597" customFormat="1" hidden="1" x14ac:dyDescent="0.3">
      <c r="B3172" s="7">
        <f t="shared" si="49"/>
        <v>3168</v>
      </c>
      <c r="C3172" s="1607" t="s">
        <v>78</v>
      </c>
      <c r="D3172" s="1693" t="s">
        <v>4733</v>
      </c>
      <c r="E3172" s="1610" t="s">
        <v>5450</v>
      </c>
      <c r="F3172" s="1612">
        <v>0</v>
      </c>
      <c r="G3172" s="1606"/>
      <c r="H3172" s="1607"/>
      <c r="I3172" s="1588"/>
      <c r="J3172" s="1588"/>
      <c r="K3172" s="1805"/>
      <c r="L3172" s="1881" t="s">
        <v>5668</v>
      </c>
    </row>
    <row r="3173" spans="2:12" s="1597" customFormat="1" hidden="1" x14ac:dyDescent="0.3">
      <c r="B3173" s="7">
        <f t="shared" si="49"/>
        <v>3169</v>
      </c>
      <c r="C3173" s="1607" t="s">
        <v>78</v>
      </c>
      <c r="D3173" s="1693" t="s">
        <v>4762</v>
      </c>
      <c r="E3173" s="1610" t="s">
        <v>5450</v>
      </c>
      <c r="F3173" s="1612">
        <v>0</v>
      </c>
      <c r="G3173" s="1606"/>
      <c r="H3173" s="1607"/>
      <c r="I3173" s="1588"/>
      <c r="J3173" s="1588"/>
      <c r="K3173" s="1805"/>
      <c r="L3173" s="1881" t="s">
        <v>5668</v>
      </c>
    </row>
    <row r="3174" spans="2:12" hidden="1" x14ac:dyDescent="0.3">
      <c r="B3174" s="7">
        <f t="shared" si="49"/>
        <v>3170</v>
      </c>
      <c r="C3174" s="109" t="s">
        <v>1916</v>
      </c>
      <c r="D3174" s="219" t="s">
        <v>1991</v>
      </c>
      <c r="E3174" s="36" t="s">
        <v>5450</v>
      </c>
      <c r="F3174" s="64">
        <v>0</v>
      </c>
      <c r="G3174" s="1804"/>
      <c r="H3174" s="341"/>
      <c r="I3174" s="7"/>
      <c r="J3174" s="7" t="s">
        <v>70</v>
      </c>
      <c r="K3174" s="63" t="s">
        <v>1993</v>
      </c>
      <c r="L3174" s="159" t="s">
        <v>5668</v>
      </c>
    </row>
    <row r="3175" spans="2:12" s="1597" customFormat="1" hidden="1" x14ac:dyDescent="0.3">
      <c r="B3175" s="7">
        <f t="shared" si="49"/>
        <v>3171</v>
      </c>
      <c r="C3175" s="1672" t="s">
        <v>78</v>
      </c>
      <c r="D3175" s="1609" t="s">
        <v>30</v>
      </c>
      <c r="E3175" s="1610" t="s">
        <v>5450</v>
      </c>
      <c r="F3175" s="1612">
        <v>0</v>
      </c>
      <c r="G3175" s="1612"/>
      <c r="H3175" s="1625"/>
      <c r="I3175" s="1588"/>
      <c r="J3175" s="1588" t="s">
        <v>70</v>
      </c>
      <c r="K3175" s="1805" t="s">
        <v>1995</v>
      </c>
      <c r="L3175" s="1881" t="s">
        <v>5668</v>
      </c>
    </row>
    <row r="3176" spans="2:12" hidden="1" x14ac:dyDescent="0.3">
      <c r="B3176" s="7">
        <f t="shared" si="49"/>
        <v>3172</v>
      </c>
      <c r="C3176" s="7" t="s">
        <v>1985</v>
      </c>
      <c r="D3176" s="123" t="s">
        <v>32</v>
      </c>
      <c r="E3176" s="108">
        <v>42495</v>
      </c>
      <c r="F3176" s="107">
        <v>169</v>
      </c>
      <c r="G3176" s="7"/>
      <c r="H3176" s="7"/>
      <c r="I3176" s="7"/>
      <c r="J3176" s="7" t="s">
        <v>70</v>
      </c>
      <c r="K3176" s="7" t="s">
        <v>1986</v>
      </c>
      <c r="L3176" s="159" t="s">
        <v>5668</v>
      </c>
    </row>
    <row r="3177" spans="2:12" hidden="1" x14ac:dyDescent="0.3">
      <c r="B3177" s="7">
        <f t="shared" si="49"/>
        <v>3173</v>
      </c>
      <c r="C3177" s="7" t="s">
        <v>2693</v>
      </c>
      <c r="D3177" s="123" t="s">
        <v>932</v>
      </c>
      <c r="E3177" s="108">
        <v>43563</v>
      </c>
      <c r="F3177" s="107">
        <v>548.5</v>
      </c>
      <c r="G3177" s="7" t="s">
        <v>2173</v>
      </c>
      <c r="H3177" s="7" t="s">
        <v>2694</v>
      </c>
      <c r="I3177" s="7"/>
      <c r="J3177" s="7" t="s">
        <v>70</v>
      </c>
      <c r="K3177" s="7" t="s">
        <v>2695</v>
      </c>
      <c r="L3177" s="159" t="s">
        <v>5668</v>
      </c>
    </row>
    <row r="3178" spans="2:12" ht="26.4" hidden="1" x14ac:dyDescent="0.3">
      <c r="B3178" s="7">
        <f t="shared" si="49"/>
        <v>3174</v>
      </c>
      <c r="C3178" s="7" t="s">
        <v>2707</v>
      </c>
      <c r="D3178" s="123" t="s">
        <v>79</v>
      </c>
      <c r="E3178" s="1988">
        <v>43592</v>
      </c>
      <c r="F3178" s="1985">
        <v>1093</v>
      </c>
      <c r="G3178" s="7" t="s">
        <v>1027</v>
      </c>
      <c r="H3178" s="7"/>
      <c r="I3178" s="1799" t="s">
        <v>2714</v>
      </c>
      <c r="J3178" s="7" t="s">
        <v>70</v>
      </c>
      <c r="K3178" s="7"/>
      <c r="L3178" s="159" t="s">
        <v>5668</v>
      </c>
    </row>
    <row r="3179" spans="2:12" hidden="1" x14ac:dyDescent="0.3">
      <c r="B3179" s="7">
        <f t="shared" si="49"/>
        <v>3175</v>
      </c>
      <c r="C3179" s="7" t="s">
        <v>2707</v>
      </c>
      <c r="D3179" s="123" t="s">
        <v>82</v>
      </c>
      <c r="E3179" s="1989"/>
      <c r="F3179" s="1986"/>
      <c r="G3179" s="7"/>
      <c r="H3179" s="7" t="s">
        <v>1939</v>
      </c>
      <c r="I3179" s="7"/>
      <c r="J3179" s="7" t="s">
        <v>70</v>
      </c>
      <c r="K3179" s="7"/>
      <c r="L3179" s="159" t="s">
        <v>5668</v>
      </c>
    </row>
    <row r="3180" spans="2:12" hidden="1" x14ac:dyDescent="0.3">
      <c r="B3180" s="7">
        <f t="shared" si="49"/>
        <v>3176</v>
      </c>
      <c r="C3180" s="7" t="s">
        <v>2708</v>
      </c>
      <c r="D3180" s="123" t="s">
        <v>38</v>
      </c>
      <c r="E3180" s="108">
        <v>43592</v>
      </c>
      <c r="F3180" s="107">
        <v>325</v>
      </c>
      <c r="G3180" s="7" t="s">
        <v>889</v>
      </c>
      <c r="H3180" s="7"/>
      <c r="I3180" s="7"/>
      <c r="J3180" s="7" t="s">
        <v>70</v>
      </c>
      <c r="K3180" s="7"/>
      <c r="L3180" s="159" t="s">
        <v>5668</v>
      </c>
    </row>
    <row r="3181" spans="2:12" hidden="1" x14ac:dyDescent="0.3">
      <c r="B3181" s="7">
        <f t="shared" si="49"/>
        <v>3177</v>
      </c>
      <c r="C3181" s="7" t="s">
        <v>2709</v>
      </c>
      <c r="D3181" s="123" t="s">
        <v>55</v>
      </c>
      <c r="E3181" s="108">
        <v>43592</v>
      </c>
      <c r="F3181" s="107">
        <v>40</v>
      </c>
      <c r="G3181" s="7" t="s">
        <v>1238</v>
      </c>
      <c r="H3181" s="7" t="s">
        <v>2712</v>
      </c>
      <c r="I3181" s="7"/>
      <c r="J3181" s="7" t="s">
        <v>70</v>
      </c>
      <c r="K3181" s="7"/>
      <c r="L3181" s="159" t="s">
        <v>5668</v>
      </c>
    </row>
    <row r="3182" spans="2:12" hidden="1" x14ac:dyDescent="0.3">
      <c r="B3182" s="7">
        <f t="shared" si="49"/>
        <v>3178</v>
      </c>
      <c r="C3182" s="7" t="s">
        <v>2710</v>
      </c>
      <c r="D3182" s="123" t="s">
        <v>55</v>
      </c>
      <c r="E3182" s="108">
        <v>43592</v>
      </c>
      <c r="F3182" s="107">
        <v>40</v>
      </c>
      <c r="G3182" s="7" t="s">
        <v>1238</v>
      </c>
      <c r="H3182" s="7" t="s">
        <v>2712</v>
      </c>
      <c r="I3182" s="7"/>
      <c r="J3182" s="7" t="s">
        <v>70</v>
      </c>
      <c r="K3182" s="7"/>
      <c r="L3182" s="159" t="s">
        <v>5668</v>
      </c>
    </row>
    <row r="3183" spans="2:12" hidden="1" x14ac:dyDescent="0.3">
      <c r="B3183" s="7">
        <f t="shared" si="49"/>
        <v>3179</v>
      </c>
      <c r="C3183" s="7" t="s">
        <v>2711</v>
      </c>
      <c r="D3183" s="123" t="s">
        <v>55</v>
      </c>
      <c r="E3183" s="108">
        <v>43592</v>
      </c>
      <c r="F3183" s="107">
        <v>40</v>
      </c>
      <c r="G3183" s="7" t="s">
        <v>1238</v>
      </c>
      <c r="H3183" s="7" t="s">
        <v>2712</v>
      </c>
      <c r="I3183" s="7"/>
      <c r="J3183" s="7" t="s">
        <v>70</v>
      </c>
      <c r="K3183" s="7"/>
      <c r="L3183" s="159" t="s">
        <v>5668</v>
      </c>
    </row>
    <row r="3184" spans="2:12" ht="26.4" hidden="1" x14ac:dyDescent="0.3">
      <c r="B3184" s="7">
        <f t="shared" si="49"/>
        <v>3180</v>
      </c>
      <c r="C3184" s="116" t="s">
        <v>1942</v>
      </c>
      <c r="D3184" s="122" t="s">
        <v>79</v>
      </c>
      <c r="E3184" s="36" t="s">
        <v>5450</v>
      </c>
      <c r="F3184" s="64">
        <v>0</v>
      </c>
      <c r="G3184" s="63" t="s">
        <v>1027</v>
      </c>
      <c r="H3184" s="95"/>
      <c r="I3184" s="1799" t="s">
        <v>1943</v>
      </c>
      <c r="J3184" s="7" t="s">
        <v>70</v>
      </c>
      <c r="K3184" s="917" t="s">
        <v>1995</v>
      </c>
      <c r="L3184" s="159" t="s">
        <v>5668</v>
      </c>
    </row>
    <row r="3185" spans="2:12" ht="26.4" hidden="1" x14ac:dyDescent="0.3">
      <c r="B3185" s="7">
        <f t="shared" si="49"/>
        <v>3181</v>
      </c>
      <c r="C3185" s="116" t="s">
        <v>1942</v>
      </c>
      <c r="D3185" s="122" t="s">
        <v>82</v>
      </c>
      <c r="E3185" s="36" t="s">
        <v>5450</v>
      </c>
      <c r="F3185" s="64">
        <v>0</v>
      </c>
      <c r="G3185" s="63" t="s">
        <v>910</v>
      </c>
      <c r="H3185" s="223" t="s">
        <v>1945</v>
      </c>
      <c r="I3185" s="7"/>
      <c r="J3185" s="7" t="s">
        <v>70</v>
      </c>
      <c r="K3185" s="917" t="s">
        <v>1995</v>
      </c>
      <c r="L3185" s="159" t="s">
        <v>5668</v>
      </c>
    </row>
    <row r="3186" spans="2:12" s="1597" customFormat="1" hidden="1" x14ac:dyDescent="0.3">
      <c r="B3186" s="7">
        <f t="shared" si="49"/>
        <v>3182</v>
      </c>
      <c r="C3186" s="1607" t="s">
        <v>78</v>
      </c>
      <c r="D3186" s="1618" t="s">
        <v>888</v>
      </c>
      <c r="E3186" s="1610" t="s">
        <v>5450</v>
      </c>
      <c r="F3186" s="1612">
        <v>0</v>
      </c>
      <c r="G3186" s="1606" t="s">
        <v>901</v>
      </c>
      <c r="H3186" s="1615">
        <v>3048</v>
      </c>
      <c r="I3186" s="1616" t="s">
        <v>1987</v>
      </c>
      <c r="J3186" s="1588" t="s">
        <v>70</v>
      </c>
      <c r="K3186" s="1802" t="s">
        <v>1950</v>
      </c>
      <c r="L3186" s="1881" t="s">
        <v>5668</v>
      </c>
    </row>
    <row r="3187" spans="2:12" ht="24" hidden="1" x14ac:dyDescent="0.3">
      <c r="B3187" s="7">
        <f t="shared" si="49"/>
        <v>3183</v>
      </c>
      <c r="C3187" s="113" t="s">
        <v>1323</v>
      </c>
      <c r="D3187" s="122" t="s">
        <v>38</v>
      </c>
      <c r="E3187" s="1803">
        <v>42303</v>
      </c>
      <c r="F3187" s="1822">
        <v>125</v>
      </c>
      <c r="G3187" s="50" t="s">
        <v>889</v>
      </c>
      <c r="H3187" s="60"/>
      <c r="I3187" s="111" t="s">
        <v>1989</v>
      </c>
      <c r="J3187" s="7" t="s">
        <v>70</v>
      </c>
      <c r="K3187" s="1799" t="s">
        <v>5325</v>
      </c>
      <c r="L3187" s="159" t="s">
        <v>5668</v>
      </c>
    </row>
    <row r="3188" spans="2:12" s="1597" customFormat="1" hidden="1" x14ac:dyDescent="0.3">
      <c r="B3188" s="7">
        <f t="shared" si="49"/>
        <v>3184</v>
      </c>
      <c r="C3188" s="1595" t="s">
        <v>4359</v>
      </c>
      <c r="D3188" s="1618" t="s">
        <v>1360</v>
      </c>
      <c r="E3188" s="1610" t="s">
        <v>5450</v>
      </c>
      <c r="F3188" s="1612">
        <v>0</v>
      </c>
      <c r="G3188" s="1728"/>
      <c r="H3188" s="1608"/>
      <c r="I3188" s="1588"/>
      <c r="J3188" s="1588" t="s">
        <v>540</v>
      </c>
      <c r="K3188" s="1595"/>
      <c r="L3188" s="1881" t="s">
        <v>5669</v>
      </c>
    </row>
    <row r="3189" spans="2:12" s="1597" customFormat="1" hidden="1" x14ac:dyDescent="0.3">
      <c r="B3189" s="7">
        <f t="shared" si="49"/>
        <v>3185</v>
      </c>
      <c r="C3189" s="1595" t="s">
        <v>4359</v>
      </c>
      <c r="D3189" s="1618" t="s">
        <v>3968</v>
      </c>
      <c r="E3189" s="1610" t="s">
        <v>5450</v>
      </c>
      <c r="F3189" s="1612">
        <v>0</v>
      </c>
      <c r="G3189" s="1728"/>
      <c r="H3189" s="1608"/>
      <c r="I3189" s="1588"/>
      <c r="J3189" s="1588" t="s">
        <v>540</v>
      </c>
      <c r="K3189" s="1595"/>
      <c r="L3189" s="1881" t="s">
        <v>5669</v>
      </c>
    </row>
    <row r="3190" spans="2:12" s="1597" customFormat="1" ht="24" hidden="1" x14ac:dyDescent="0.3">
      <c r="B3190" s="7">
        <f t="shared" si="49"/>
        <v>3186</v>
      </c>
      <c r="C3190" s="1595" t="s">
        <v>4359</v>
      </c>
      <c r="D3190" s="1618" t="s">
        <v>4407</v>
      </c>
      <c r="E3190" s="1610" t="s">
        <v>5450</v>
      </c>
      <c r="F3190" s="1612">
        <v>0</v>
      </c>
      <c r="G3190" s="1728"/>
      <c r="H3190" s="1608"/>
      <c r="I3190" s="1588"/>
      <c r="J3190" s="1588" t="s">
        <v>540</v>
      </c>
      <c r="K3190" s="1595" t="s">
        <v>4408</v>
      </c>
      <c r="L3190" s="1881" t="s">
        <v>5669</v>
      </c>
    </row>
    <row r="3191" spans="2:12" s="1597" customFormat="1" hidden="1" x14ac:dyDescent="0.3">
      <c r="B3191" s="7">
        <f t="shared" si="49"/>
        <v>3187</v>
      </c>
      <c r="C3191" s="1595" t="s">
        <v>4359</v>
      </c>
      <c r="D3191" s="1618" t="s">
        <v>4409</v>
      </c>
      <c r="E3191" s="1610" t="s">
        <v>5450</v>
      </c>
      <c r="F3191" s="1612">
        <v>0</v>
      </c>
      <c r="G3191" s="1728"/>
      <c r="H3191" s="1608"/>
      <c r="I3191" s="1588"/>
      <c r="J3191" s="1588" t="s">
        <v>70</v>
      </c>
      <c r="K3191" s="1595" t="s">
        <v>4410</v>
      </c>
      <c r="L3191" s="1881" t="s">
        <v>5669</v>
      </c>
    </row>
    <row r="3192" spans="2:12" s="1597" customFormat="1" hidden="1" x14ac:dyDescent="0.3">
      <c r="B3192" s="7">
        <f t="shared" si="49"/>
        <v>3188</v>
      </c>
      <c r="C3192" s="1595" t="s">
        <v>4359</v>
      </c>
      <c r="D3192" s="1618" t="s">
        <v>4411</v>
      </c>
      <c r="E3192" s="1610" t="s">
        <v>5450</v>
      </c>
      <c r="F3192" s="1612">
        <v>0</v>
      </c>
      <c r="G3192" s="1728"/>
      <c r="H3192" s="1608"/>
      <c r="I3192" s="1588"/>
      <c r="J3192" s="1588" t="s">
        <v>70</v>
      </c>
      <c r="K3192" s="1595"/>
      <c r="L3192" s="1881" t="s">
        <v>5669</v>
      </c>
    </row>
    <row r="3193" spans="2:12" hidden="1" x14ac:dyDescent="0.3">
      <c r="B3193" s="7">
        <f t="shared" si="49"/>
        <v>3189</v>
      </c>
      <c r="C3193" s="99" t="s">
        <v>3464</v>
      </c>
      <c r="D3193" s="20" t="s">
        <v>408</v>
      </c>
      <c r="E3193" s="99" t="s">
        <v>244</v>
      </c>
      <c r="F3193" s="1883">
        <v>40</v>
      </c>
      <c r="G3193" s="402"/>
      <c r="H3193" s="147"/>
      <c r="I3193" s="7"/>
      <c r="J3193" s="7" t="s">
        <v>70</v>
      </c>
      <c r="K3193" s="99"/>
      <c r="L3193" s="159" t="s">
        <v>5669</v>
      </c>
    </row>
    <row r="3194" spans="2:12" hidden="1" x14ac:dyDescent="0.3">
      <c r="B3194" s="7">
        <f t="shared" si="49"/>
        <v>3190</v>
      </c>
      <c r="C3194" s="99" t="s">
        <v>3465</v>
      </c>
      <c r="D3194" s="20" t="s">
        <v>408</v>
      </c>
      <c r="E3194" s="99" t="s">
        <v>244</v>
      </c>
      <c r="F3194" s="1883">
        <v>40</v>
      </c>
      <c r="G3194" s="402"/>
      <c r="H3194" s="147"/>
      <c r="I3194" s="7"/>
      <c r="J3194" s="7" t="s">
        <v>70</v>
      </c>
      <c r="K3194" s="99"/>
      <c r="L3194" s="159" t="s">
        <v>5669</v>
      </c>
    </row>
    <row r="3195" spans="2:12" hidden="1" x14ac:dyDescent="0.3">
      <c r="B3195" s="7">
        <f t="shared" si="49"/>
        <v>3191</v>
      </c>
      <c r="C3195" s="99" t="s">
        <v>3466</v>
      </c>
      <c r="D3195" s="20" t="s">
        <v>408</v>
      </c>
      <c r="E3195" s="99" t="s">
        <v>244</v>
      </c>
      <c r="F3195" s="1883">
        <v>40</v>
      </c>
      <c r="G3195" s="402"/>
      <c r="H3195" s="147"/>
      <c r="I3195" s="7"/>
      <c r="J3195" s="7" t="s">
        <v>70</v>
      </c>
      <c r="K3195" s="98"/>
      <c r="L3195" s="159" t="s">
        <v>5669</v>
      </c>
    </row>
    <row r="3196" spans="2:12" hidden="1" x14ac:dyDescent="0.3">
      <c r="B3196" s="7">
        <f t="shared" si="49"/>
        <v>3192</v>
      </c>
      <c r="C3196" s="99" t="s">
        <v>3467</v>
      </c>
      <c r="D3196" s="20" t="s">
        <v>408</v>
      </c>
      <c r="E3196" s="99" t="s">
        <v>244</v>
      </c>
      <c r="F3196" s="1883">
        <v>40</v>
      </c>
      <c r="G3196" s="402"/>
      <c r="H3196" s="147"/>
      <c r="I3196" s="7"/>
      <c r="J3196" s="7" t="s">
        <v>70</v>
      </c>
      <c r="K3196" s="63"/>
      <c r="L3196" s="159" t="s">
        <v>5669</v>
      </c>
    </row>
    <row r="3197" spans="2:12" hidden="1" x14ac:dyDescent="0.3">
      <c r="B3197" s="7">
        <f t="shared" si="49"/>
        <v>3193</v>
      </c>
      <c r="C3197" s="119" t="s">
        <v>3469</v>
      </c>
      <c r="D3197" s="46" t="s">
        <v>3470</v>
      </c>
      <c r="E3197" s="1830">
        <v>40843</v>
      </c>
      <c r="F3197" s="1883">
        <v>93.4</v>
      </c>
      <c r="G3197" s="402"/>
      <c r="H3197" s="147"/>
      <c r="I3197" s="7"/>
      <c r="J3197" s="7" t="s">
        <v>70</v>
      </c>
      <c r="K3197" s="63"/>
      <c r="L3197" s="159" t="s">
        <v>5669</v>
      </c>
    </row>
    <row r="3198" spans="2:12" hidden="1" x14ac:dyDescent="0.3">
      <c r="B3198" s="7">
        <f t="shared" si="49"/>
        <v>3194</v>
      </c>
      <c r="C3198" s="119" t="s">
        <v>3471</v>
      </c>
      <c r="D3198" s="189" t="s">
        <v>3470</v>
      </c>
      <c r="E3198" s="1830">
        <v>40843</v>
      </c>
      <c r="F3198" s="1883">
        <v>93.4</v>
      </c>
      <c r="G3198" s="402"/>
      <c r="H3198" s="147"/>
      <c r="I3198" s="7"/>
      <c r="J3198" s="7" t="s">
        <v>70</v>
      </c>
      <c r="K3198" s="63"/>
      <c r="L3198" s="159" t="s">
        <v>5669</v>
      </c>
    </row>
    <row r="3199" spans="2:12" hidden="1" x14ac:dyDescent="0.3">
      <c r="B3199" s="7">
        <f t="shared" si="49"/>
        <v>3195</v>
      </c>
      <c r="C3199" s="119" t="s">
        <v>3472</v>
      </c>
      <c r="D3199" s="189" t="s">
        <v>3470</v>
      </c>
      <c r="E3199" s="1830">
        <v>40843</v>
      </c>
      <c r="F3199" s="1883">
        <v>93.4</v>
      </c>
      <c r="G3199" s="402"/>
      <c r="H3199" s="147"/>
      <c r="I3199" s="7"/>
      <c r="J3199" s="7" t="s">
        <v>70</v>
      </c>
      <c r="K3199" s="63"/>
      <c r="L3199" s="159" t="s">
        <v>5669</v>
      </c>
    </row>
    <row r="3200" spans="2:12" hidden="1" x14ac:dyDescent="0.3">
      <c r="B3200" s="7">
        <f t="shared" si="49"/>
        <v>3196</v>
      </c>
      <c r="C3200" s="119" t="s">
        <v>3473</v>
      </c>
      <c r="D3200" s="189" t="s">
        <v>3470</v>
      </c>
      <c r="E3200" s="1830">
        <v>40843</v>
      </c>
      <c r="F3200" s="1883">
        <v>93.4</v>
      </c>
      <c r="G3200" s="402"/>
      <c r="H3200" s="147"/>
      <c r="I3200" s="7"/>
      <c r="J3200" s="7" t="s">
        <v>70</v>
      </c>
      <c r="K3200" s="63"/>
      <c r="L3200" s="159" t="s">
        <v>5669</v>
      </c>
    </row>
    <row r="3201" spans="2:12" s="1597" customFormat="1" hidden="1" x14ac:dyDescent="0.3">
      <c r="B3201" s="7">
        <f t="shared" si="49"/>
        <v>3197</v>
      </c>
      <c r="C3201" s="1595" t="s">
        <v>4359</v>
      </c>
      <c r="D3201" s="1618" t="s">
        <v>408</v>
      </c>
      <c r="E3201" s="1610" t="s">
        <v>5450</v>
      </c>
      <c r="F3201" s="1612">
        <v>0</v>
      </c>
      <c r="G3201" s="1728"/>
      <c r="H3201" s="1608"/>
      <c r="I3201" s="1588"/>
      <c r="J3201" s="1588" t="s">
        <v>70</v>
      </c>
      <c r="K3201" s="1612"/>
      <c r="L3201" s="1881" t="s">
        <v>5669</v>
      </c>
    </row>
    <row r="3202" spans="2:12" s="1597" customFormat="1" hidden="1" x14ac:dyDescent="0.3">
      <c r="B3202" s="7">
        <f t="shared" si="49"/>
        <v>3198</v>
      </c>
      <c r="C3202" s="1595" t="s">
        <v>4359</v>
      </c>
      <c r="D3202" s="1618" t="s">
        <v>408</v>
      </c>
      <c r="E3202" s="1610" t="s">
        <v>5450</v>
      </c>
      <c r="F3202" s="1612">
        <v>0</v>
      </c>
      <c r="G3202" s="1728"/>
      <c r="H3202" s="1608"/>
      <c r="I3202" s="1588"/>
      <c r="J3202" s="1588" t="s">
        <v>70</v>
      </c>
      <c r="K3202" s="1612"/>
      <c r="L3202" s="1881" t="s">
        <v>5669</v>
      </c>
    </row>
    <row r="3203" spans="2:12" s="1597" customFormat="1" hidden="1" x14ac:dyDescent="0.3">
      <c r="B3203" s="7">
        <f t="shared" si="49"/>
        <v>3199</v>
      </c>
      <c r="C3203" s="1595" t="s">
        <v>4359</v>
      </c>
      <c r="D3203" s="1618" t="s">
        <v>408</v>
      </c>
      <c r="E3203" s="1610" t="s">
        <v>5450</v>
      </c>
      <c r="F3203" s="1612">
        <v>0</v>
      </c>
      <c r="G3203" s="1691"/>
      <c r="H3203" s="1594"/>
      <c r="I3203" s="1802"/>
      <c r="J3203" s="1588" t="s">
        <v>70</v>
      </c>
      <c r="K3203" s="1595"/>
      <c r="L3203" s="1881" t="s">
        <v>5669</v>
      </c>
    </row>
    <row r="3204" spans="2:12" hidden="1" x14ac:dyDescent="0.3">
      <c r="B3204" s="7">
        <f t="shared" si="49"/>
        <v>3200</v>
      </c>
      <c r="C3204" s="119" t="s">
        <v>4412</v>
      </c>
      <c r="D3204" s="20" t="s">
        <v>4413</v>
      </c>
      <c r="E3204" s="36" t="s">
        <v>5450</v>
      </c>
      <c r="F3204" s="64">
        <v>0</v>
      </c>
      <c r="G3204" s="280"/>
      <c r="H3204" s="444"/>
      <c r="I3204" s="283"/>
      <c r="J3204" s="7" t="s">
        <v>70</v>
      </c>
      <c r="K3204" s="284"/>
      <c r="L3204" s="159" t="s">
        <v>5669</v>
      </c>
    </row>
    <row r="3205" spans="2:12" s="1597" customFormat="1" hidden="1" x14ac:dyDescent="0.3">
      <c r="B3205" s="7">
        <f t="shared" si="49"/>
        <v>3201</v>
      </c>
      <c r="C3205" s="1595" t="s">
        <v>4359</v>
      </c>
      <c r="D3205" s="1618" t="s">
        <v>4414</v>
      </c>
      <c r="E3205" s="1610" t="s">
        <v>5450</v>
      </c>
      <c r="F3205" s="1612">
        <v>0</v>
      </c>
      <c r="G3205" s="1730"/>
      <c r="H3205" s="1639"/>
      <c r="I3205" s="1619"/>
      <c r="J3205" s="1588" t="s">
        <v>70</v>
      </c>
      <c r="K3205" s="1731"/>
      <c r="L3205" s="1881" t="s">
        <v>5669</v>
      </c>
    </row>
    <row r="3206" spans="2:12" s="1597" customFormat="1" hidden="1" x14ac:dyDescent="0.3">
      <c r="B3206" s="7">
        <f t="shared" si="49"/>
        <v>3202</v>
      </c>
      <c r="C3206" s="1595" t="s">
        <v>4359</v>
      </c>
      <c r="D3206" s="1618" t="s">
        <v>55</v>
      </c>
      <c r="E3206" s="1610" t="s">
        <v>5450</v>
      </c>
      <c r="F3206" s="1612">
        <v>0</v>
      </c>
      <c r="G3206" s="1730"/>
      <c r="H3206" s="1639"/>
      <c r="I3206" s="1619"/>
      <c r="J3206" s="1588" t="s">
        <v>70</v>
      </c>
      <c r="K3206" s="1731"/>
      <c r="L3206" s="1881" t="s">
        <v>5669</v>
      </c>
    </row>
    <row r="3207" spans="2:12" hidden="1" x14ac:dyDescent="0.3">
      <c r="B3207" s="7">
        <f t="shared" ref="B3207:B3271" si="50">B3206+1</f>
        <v>3203</v>
      </c>
      <c r="C3207" s="113" t="s">
        <v>2007</v>
      </c>
      <c r="D3207" s="170" t="s">
        <v>88</v>
      </c>
      <c r="E3207" s="113" t="s">
        <v>3391</v>
      </c>
      <c r="F3207" s="248">
        <v>735</v>
      </c>
      <c r="G3207" s="280"/>
      <c r="H3207" s="444"/>
      <c r="I3207" s="283"/>
      <c r="J3207" s="7" t="s">
        <v>70</v>
      </c>
      <c r="K3207" s="176" t="s">
        <v>4406</v>
      </c>
      <c r="L3207" s="159" t="s">
        <v>5669</v>
      </c>
    </row>
    <row r="3208" spans="2:12" s="954" customFormat="1" hidden="1" x14ac:dyDescent="0.3">
      <c r="B3208" s="7">
        <f t="shared" si="50"/>
        <v>3204</v>
      </c>
      <c r="C3208" s="947" t="s">
        <v>3468</v>
      </c>
      <c r="D3208" s="955" t="s">
        <v>55</v>
      </c>
      <c r="E3208" s="947" t="s">
        <v>244</v>
      </c>
      <c r="F3208" s="1894">
        <v>30</v>
      </c>
      <c r="G3208" s="1528"/>
      <c r="H3208" s="1564"/>
      <c r="I3208" s="1565" t="s">
        <v>5305</v>
      </c>
      <c r="J3208" s="946" t="s">
        <v>70</v>
      </c>
      <c r="K3208" s="1543" t="s">
        <v>4406</v>
      </c>
      <c r="L3208" s="1892" t="s">
        <v>5669</v>
      </c>
    </row>
    <row r="3209" spans="2:12" hidden="1" x14ac:dyDescent="0.3">
      <c r="B3209" s="7">
        <f t="shared" si="50"/>
        <v>3205</v>
      </c>
      <c r="C3209" s="99" t="s">
        <v>3474</v>
      </c>
      <c r="D3209" s="20" t="s">
        <v>38</v>
      </c>
      <c r="E3209" s="119" t="s">
        <v>3391</v>
      </c>
      <c r="F3209" s="1883">
        <v>45</v>
      </c>
      <c r="G3209" s="917"/>
      <c r="H3209" s="95"/>
      <c r="I3209" s="169"/>
      <c r="J3209" s="7"/>
      <c r="K3209" s="350"/>
      <c r="L3209" s="159" t="s">
        <v>5669</v>
      </c>
    </row>
    <row r="3210" spans="2:12" hidden="1" x14ac:dyDescent="0.3">
      <c r="B3210" s="7">
        <f t="shared" si="50"/>
        <v>3206</v>
      </c>
      <c r="C3210" s="99" t="s">
        <v>3475</v>
      </c>
      <c r="D3210" s="20" t="s">
        <v>88</v>
      </c>
      <c r="E3210" s="1830">
        <v>42422</v>
      </c>
      <c r="F3210" s="1883">
        <v>450</v>
      </c>
      <c r="G3210" s="917"/>
      <c r="H3210" s="95"/>
      <c r="I3210" s="169"/>
      <c r="J3210" s="7"/>
      <c r="K3210" s="350"/>
      <c r="L3210" s="159" t="s">
        <v>5669</v>
      </c>
    </row>
    <row r="3211" spans="2:12" s="1597" customFormat="1" hidden="1" x14ac:dyDescent="0.3">
      <c r="B3211" s="7">
        <f t="shared" si="50"/>
        <v>3207</v>
      </c>
      <c r="C3211" s="1607" t="s">
        <v>78</v>
      </c>
      <c r="D3211" s="1602" t="s">
        <v>88</v>
      </c>
      <c r="E3211" s="1610" t="s">
        <v>5450</v>
      </c>
      <c r="F3211" s="1612">
        <v>0</v>
      </c>
      <c r="G3211" s="1805"/>
      <c r="H3211" s="1625"/>
      <c r="I3211" s="1630"/>
      <c r="J3211" s="1588"/>
      <c r="K3211" s="1768"/>
      <c r="L3211" s="1881" t="s">
        <v>5669</v>
      </c>
    </row>
    <row r="3212" spans="2:12" hidden="1" x14ac:dyDescent="0.3">
      <c r="B3212" s="7">
        <f t="shared" si="50"/>
        <v>3208</v>
      </c>
      <c r="C3212" s="113" t="s">
        <v>3462</v>
      </c>
      <c r="D3212" s="170" t="s">
        <v>11</v>
      </c>
      <c r="E3212" s="113" t="s">
        <v>244</v>
      </c>
      <c r="F3212" s="248">
        <v>82.5</v>
      </c>
      <c r="G3212" s="402"/>
      <c r="H3212" s="147"/>
      <c r="I3212" s="7"/>
      <c r="J3212" s="7"/>
      <c r="K3212" s="176"/>
      <c r="L3212" s="159" t="s">
        <v>5669</v>
      </c>
    </row>
    <row r="3213" spans="2:12" hidden="1" x14ac:dyDescent="0.3">
      <c r="B3213" s="7">
        <f t="shared" si="50"/>
        <v>3209</v>
      </c>
      <c r="C3213" s="99" t="s">
        <v>3463</v>
      </c>
      <c r="D3213" s="20" t="s">
        <v>1076</v>
      </c>
      <c r="E3213" s="99" t="s">
        <v>244</v>
      </c>
      <c r="F3213" s="1883">
        <v>30</v>
      </c>
      <c r="G3213" s="402"/>
      <c r="H3213" s="147"/>
      <c r="I3213" s="7"/>
      <c r="J3213" s="7"/>
      <c r="K3213" s="98"/>
      <c r="L3213" s="159" t="s">
        <v>5669</v>
      </c>
    </row>
    <row r="3214" spans="2:12" hidden="1" x14ac:dyDescent="0.3">
      <c r="B3214" s="7">
        <f t="shared" si="50"/>
        <v>3210</v>
      </c>
      <c r="C3214" s="99" t="s">
        <v>1006</v>
      </c>
      <c r="D3214" s="20" t="s">
        <v>17</v>
      </c>
      <c r="E3214" s="99" t="s">
        <v>244</v>
      </c>
      <c r="F3214" s="1883">
        <v>70.180000000000007</v>
      </c>
      <c r="G3214" s="402"/>
      <c r="H3214" s="147"/>
      <c r="I3214" s="7"/>
      <c r="J3214" s="7"/>
      <c r="K3214" s="99"/>
      <c r="L3214" s="159" t="s">
        <v>5669</v>
      </c>
    </row>
    <row r="3215" spans="2:12" hidden="1" x14ac:dyDescent="0.3">
      <c r="B3215" s="7">
        <f t="shared" si="50"/>
        <v>3211</v>
      </c>
      <c r="C3215" s="99" t="s">
        <v>1007</v>
      </c>
      <c r="D3215" s="20" t="s">
        <v>2720</v>
      </c>
      <c r="E3215" s="99" t="s">
        <v>244</v>
      </c>
      <c r="F3215" s="1883">
        <v>100</v>
      </c>
      <c r="G3215" s="402"/>
      <c r="H3215" s="147"/>
      <c r="I3215" s="7"/>
      <c r="J3215" s="7"/>
      <c r="K3215" s="99"/>
      <c r="L3215" s="159" t="s">
        <v>5669</v>
      </c>
    </row>
    <row r="3216" spans="2:12" hidden="1" x14ac:dyDescent="0.3">
      <c r="B3216" s="7">
        <f t="shared" si="50"/>
        <v>3212</v>
      </c>
      <c r="C3216" s="99" t="s">
        <v>1047</v>
      </c>
      <c r="D3216" s="20" t="s">
        <v>11</v>
      </c>
      <c r="E3216" s="99" t="s">
        <v>244</v>
      </c>
      <c r="F3216" s="332">
        <v>65</v>
      </c>
      <c r="G3216" s="332"/>
      <c r="H3216" s="17"/>
      <c r="I3216" s="1814"/>
      <c r="J3216" s="86" t="s">
        <v>70</v>
      </c>
      <c r="K3216" s="1827"/>
      <c r="L3216" s="159" t="s">
        <v>5670</v>
      </c>
    </row>
    <row r="3217" spans="2:12" hidden="1" x14ac:dyDescent="0.3">
      <c r="B3217" s="7">
        <f t="shared" si="50"/>
        <v>3213</v>
      </c>
      <c r="C3217" s="99" t="s">
        <v>1048</v>
      </c>
      <c r="D3217" s="20" t="s">
        <v>254</v>
      </c>
      <c r="E3217" s="99" t="s">
        <v>244</v>
      </c>
      <c r="F3217" s="332">
        <v>30</v>
      </c>
      <c r="G3217" s="332"/>
      <c r="H3217" s="274"/>
      <c r="I3217" s="1814"/>
      <c r="J3217" s="86" t="s">
        <v>70</v>
      </c>
      <c r="K3217" s="144"/>
      <c r="L3217" s="159" t="s">
        <v>5670</v>
      </c>
    </row>
    <row r="3218" spans="2:12" s="1597" customFormat="1" hidden="1" x14ac:dyDescent="0.3">
      <c r="B3218" s="7">
        <f t="shared" si="50"/>
        <v>3214</v>
      </c>
      <c r="C3218" s="1594" t="s">
        <v>235</v>
      </c>
      <c r="D3218" s="1609" t="s">
        <v>65</v>
      </c>
      <c r="E3218" s="1645"/>
      <c r="F3218" s="1805"/>
      <c r="G3218" s="1805"/>
      <c r="H3218" s="1608"/>
      <c r="I3218" s="1603"/>
      <c r="J3218" s="1603" t="s">
        <v>70</v>
      </c>
      <c r="K3218" s="1649"/>
      <c r="L3218" s="1881" t="s">
        <v>5670</v>
      </c>
    </row>
    <row r="3219" spans="2:12" s="1597" customFormat="1" hidden="1" x14ac:dyDescent="0.3">
      <c r="B3219" s="7">
        <f t="shared" si="50"/>
        <v>3215</v>
      </c>
      <c r="C3219" s="1594" t="s">
        <v>235</v>
      </c>
      <c r="D3219" s="1609" t="s">
        <v>227</v>
      </c>
      <c r="E3219" s="1645"/>
      <c r="F3219" s="1805"/>
      <c r="G3219" s="1805"/>
      <c r="H3219" s="1603"/>
      <c r="I3219" s="1603"/>
      <c r="J3219" s="1603" t="s">
        <v>540</v>
      </c>
      <c r="K3219" s="1649"/>
      <c r="L3219" s="1881" t="s">
        <v>5670</v>
      </c>
    </row>
    <row r="3220" spans="2:12" s="1597" customFormat="1" hidden="1" x14ac:dyDescent="0.3">
      <c r="B3220" s="7">
        <f t="shared" si="50"/>
        <v>3216</v>
      </c>
      <c r="C3220" s="1594" t="s">
        <v>235</v>
      </c>
      <c r="D3220" s="1609" t="s">
        <v>227</v>
      </c>
      <c r="E3220" s="1645"/>
      <c r="F3220" s="1620"/>
      <c r="G3220" s="1805"/>
      <c r="H3220" s="1603"/>
      <c r="I3220" s="1603"/>
      <c r="J3220" s="1603" t="s">
        <v>540</v>
      </c>
      <c r="K3220" s="1649"/>
      <c r="L3220" s="1881" t="s">
        <v>5670</v>
      </c>
    </row>
    <row r="3221" spans="2:12" s="1597" customFormat="1" hidden="1" x14ac:dyDescent="0.3">
      <c r="B3221" s="7">
        <f t="shared" si="50"/>
        <v>3217</v>
      </c>
      <c r="C3221" s="1594" t="s">
        <v>235</v>
      </c>
      <c r="D3221" s="1609" t="s">
        <v>486</v>
      </c>
      <c r="E3221" s="1645"/>
      <c r="F3221" s="1620"/>
      <c r="G3221" s="1805"/>
      <c r="H3221" s="1603"/>
      <c r="I3221" s="1603"/>
      <c r="J3221" s="1603" t="s">
        <v>540</v>
      </c>
      <c r="K3221" s="1649" t="s">
        <v>1043</v>
      </c>
      <c r="L3221" s="1881" t="s">
        <v>5670</v>
      </c>
    </row>
    <row r="3222" spans="2:12" s="1597" customFormat="1" hidden="1" x14ac:dyDescent="0.3">
      <c r="B3222" s="7">
        <f t="shared" si="50"/>
        <v>3218</v>
      </c>
      <c r="C3222" s="1594" t="s">
        <v>235</v>
      </c>
      <c r="D3222" s="1609" t="s">
        <v>486</v>
      </c>
      <c r="E3222" s="1645"/>
      <c r="F3222" s="1620"/>
      <c r="G3222" s="1805"/>
      <c r="H3222" s="1603"/>
      <c r="I3222" s="1603"/>
      <c r="J3222" s="1603" t="s">
        <v>70</v>
      </c>
      <c r="K3222" s="1649" t="s">
        <v>249</v>
      </c>
      <c r="L3222" s="1881" t="s">
        <v>5670</v>
      </c>
    </row>
    <row r="3223" spans="2:12" s="1597" customFormat="1" hidden="1" x14ac:dyDescent="0.3">
      <c r="B3223" s="7">
        <f t="shared" si="50"/>
        <v>3219</v>
      </c>
      <c r="C3223" s="1594" t="s">
        <v>235</v>
      </c>
      <c r="D3223" s="1609" t="s">
        <v>486</v>
      </c>
      <c r="E3223" s="1645"/>
      <c r="F3223" s="1620"/>
      <c r="G3223" s="1805"/>
      <c r="H3223" s="1603"/>
      <c r="I3223" s="1603"/>
      <c r="J3223" s="1603"/>
      <c r="K3223" s="1649"/>
      <c r="L3223" s="1881" t="s">
        <v>5670</v>
      </c>
    </row>
    <row r="3224" spans="2:12" s="1597" customFormat="1" hidden="1" x14ac:dyDescent="0.3">
      <c r="B3224" s="7">
        <f t="shared" si="50"/>
        <v>3220</v>
      </c>
      <c r="C3224" s="1594" t="s">
        <v>235</v>
      </c>
      <c r="D3224" s="1609" t="s">
        <v>486</v>
      </c>
      <c r="E3224" s="1645"/>
      <c r="F3224" s="1620"/>
      <c r="G3224" s="1805"/>
      <c r="H3224" s="1603"/>
      <c r="I3224" s="1603"/>
      <c r="J3224" s="1603"/>
      <c r="K3224" s="1649"/>
      <c r="L3224" s="1881" t="s">
        <v>5670</v>
      </c>
    </row>
    <row r="3225" spans="2:12" s="1597" customFormat="1" hidden="1" x14ac:dyDescent="0.3">
      <c r="B3225" s="7">
        <f t="shared" si="50"/>
        <v>3221</v>
      </c>
      <c r="C3225" s="1594" t="s">
        <v>235</v>
      </c>
      <c r="D3225" s="1609" t="s">
        <v>4356</v>
      </c>
      <c r="E3225" s="1645"/>
      <c r="F3225" s="1620"/>
      <c r="G3225" s="1805"/>
      <c r="H3225" s="1603"/>
      <c r="I3225" s="1603"/>
      <c r="J3225" s="1603"/>
      <c r="K3225" s="1649"/>
      <c r="L3225" s="1881" t="s">
        <v>5670</v>
      </c>
    </row>
    <row r="3226" spans="2:12" s="1597" customFormat="1" hidden="1" x14ac:dyDescent="0.3">
      <c r="B3226" s="7">
        <f t="shared" si="50"/>
        <v>3222</v>
      </c>
      <c r="C3226" s="1594" t="s">
        <v>235</v>
      </c>
      <c r="D3226" s="1609" t="s">
        <v>4357</v>
      </c>
      <c r="E3226" s="1645"/>
      <c r="F3226" s="1620"/>
      <c r="G3226" s="1805"/>
      <c r="H3226" s="1603"/>
      <c r="I3226" s="1603"/>
      <c r="J3226" s="1603"/>
      <c r="K3226" s="1649" t="s">
        <v>4452</v>
      </c>
      <c r="L3226" s="1881" t="s">
        <v>5670</v>
      </c>
    </row>
    <row r="3227" spans="2:12" ht="26.4" hidden="1" x14ac:dyDescent="0.3">
      <c r="B3227" s="7">
        <f t="shared" si="50"/>
        <v>3223</v>
      </c>
      <c r="C3227" s="147" t="s">
        <v>3017</v>
      </c>
      <c r="D3227" s="145" t="s">
        <v>3025</v>
      </c>
      <c r="E3227" s="36">
        <v>43563</v>
      </c>
      <c r="F3227" s="301">
        <v>35</v>
      </c>
      <c r="G3227" s="64" t="s">
        <v>2909</v>
      </c>
      <c r="H3227" s="360"/>
      <c r="I3227" s="1814"/>
      <c r="J3227" s="7" t="s">
        <v>70</v>
      </c>
      <c r="K3227" s="1845" t="s">
        <v>5369</v>
      </c>
      <c r="L3227" s="159" t="s">
        <v>5670</v>
      </c>
    </row>
    <row r="3228" spans="2:12" ht="26.4" hidden="1" x14ac:dyDescent="0.3">
      <c r="B3228" s="7">
        <f t="shared" si="50"/>
        <v>3224</v>
      </c>
      <c r="C3228" s="147" t="s">
        <v>3018</v>
      </c>
      <c r="D3228" s="145" t="s">
        <v>3025</v>
      </c>
      <c r="E3228" s="36">
        <v>43563</v>
      </c>
      <c r="F3228" s="301">
        <v>35</v>
      </c>
      <c r="G3228" s="64" t="s">
        <v>2909</v>
      </c>
      <c r="H3228" s="360"/>
      <c r="I3228" s="1814"/>
      <c r="J3228" s="7" t="s">
        <v>70</v>
      </c>
      <c r="K3228" s="1845" t="s">
        <v>5370</v>
      </c>
      <c r="L3228" s="159" t="s">
        <v>5670</v>
      </c>
    </row>
    <row r="3229" spans="2:12" ht="26.4" hidden="1" x14ac:dyDescent="0.3">
      <c r="B3229" s="7">
        <f t="shared" si="50"/>
        <v>3225</v>
      </c>
      <c r="C3229" s="147" t="s">
        <v>3019</v>
      </c>
      <c r="D3229" s="145" t="s">
        <v>3025</v>
      </c>
      <c r="E3229" s="36">
        <v>43563</v>
      </c>
      <c r="F3229" s="301">
        <v>35</v>
      </c>
      <c r="G3229" s="64" t="s">
        <v>2909</v>
      </c>
      <c r="H3229" s="360"/>
      <c r="I3229" s="1814"/>
      <c r="J3229" s="7" t="s">
        <v>70</v>
      </c>
      <c r="K3229" s="1845" t="s">
        <v>5371</v>
      </c>
      <c r="L3229" s="159" t="s">
        <v>5670</v>
      </c>
    </row>
    <row r="3230" spans="2:12" ht="26.4" hidden="1" x14ac:dyDescent="0.3">
      <c r="B3230" s="7">
        <f t="shared" si="50"/>
        <v>3226</v>
      </c>
      <c r="C3230" s="147" t="s">
        <v>3020</v>
      </c>
      <c r="D3230" s="145" t="s">
        <v>3025</v>
      </c>
      <c r="E3230" s="36">
        <v>43563</v>
      </c>
      <c r="F3230" s="301">
        <v>35</v>
      </c>
      <c r="G3230" s="64" t="s">
        <v>2909</v>
      </c>
      <c r="H3230" s="360"/>
      <c r="I3230" s="1814"/>
      <c r="J3230" s="7" t="s">
        <v>70</v>
      </c>
      <c r="K3230" s="1845" t="s">
        <v>5372</v>
      </c>
      <c r="L3230" s="159" t="s">
        <v>5670</v>
      </c>
    </row>
    <row r="3231" spans="2:12" ht="26.4" hidden="1" x14ac:dyDescent="0.3">
      <c r="B3231" s="7">
        <f t="shared" si="50"/>
        <v>3227</v>
      </c>
      <c r="C3231" s="147" t="s">
        <v>3021</v>
      </c>
      <c r="D3231" s="145" t="s">
        <v>3025</v>
      </c>
      <c r="E3231" s="36">
        <v>43563</v>
      </c>
      <c r="F3231" s="301">
        <v>35</v>
      </c>
      <c r="G3231" s="64" t="s">
        <v>2909</v>
      </c>
      <c r="H3231" s="360"/>
      <c r="I3231" s="1814"/>
      <c r="J3231" s="7" t="s">
        <v>70</v>
      </c>
      <c r="K3231" s="1845" t="s">
        <v>5373</v>
      </c>
      <c r="L3231" s="159" t="s">
        <v>5670</v>
      </c>
    </row>
    <row r="3232" spans="2:12" ht="26.4" hidden="1" x14ac:dyDescent="0.3">
      <c r="B3232" s="7">
        <f t="shared" si="50"/>
        <v>3228</v>
      </c>
      <c r="C3232" s="147" t="s">
        <v>3022</v>
      </c>
      <c r="D3232" s="145" t="s">
        <v>3025</v>
      </c>
      <c r="E3232" s="36">
        <v>43563</v>
      </c>
      <c r="F3232" s="301">
        <v>35</v>
      </c>
      <c r="G3232" s="64" t="s">
        <v>2909</v>
      </c>
      <c r="H3232" s="360"/>
      <c r="I3232" s="1814"/>
      <c r="J3232" s="7" t="s">
        <v>70</v>
      </c>
      <c r="K3232" s="1845" t="s">
        <v>5374</v>
      </c>
      <c r="L3232" s="159" t="s">
        <v>5670</v>
      </c>
    </row>
    <row r="3233" spans="2:12" hidden="1" x14ac:dyDescent="0.3">
      <c r="B3233" s="7">
        <f t="shared" si="50"/>
        <v>3229</v>
      </c>
      <c r="C3233" s="119" t="s">
        <v>1038</v>
      </c>
      <c r="D3233" s="100" t="s">
        <v>32</v>
      </c>
      <c r="E3233" s="1830">
        <v>42495</v>
      </c>
      <c r="F3233" s="272">
        <v>169</v>
      </c>
      <c r="G3233" s="272"/>
      <c r="H3233" s="86"/>
      <c r="I3233" s="86"/>
      <c r="J3233" s="86" t="s">
        <v>70</v>
      </c>
      <c r="K3233" s="58" t="s">
        <v>1125</v>
      </c>
      <c r="L3233" s="159" t="s">
        <v>5670</v>
      </c>
    </row>
    <row r="3234" spans="2:12" ht="24" hidden="1" x14ac:dyDescent="0.3">
      <c r="B3234" s="7">
        <f t="shared" si="50"/>
        <v>3230</v>
      </c>
      <c r="C3234" s="99" t="s">
        <v>1164</v>
      </c>
      <c r="D3234" s="20" t="s">
        <v>3041</v>
      </c>
      <c r="E3234" s="1812">
        <v>42447</v>
      </c>
      <c r="F3234" s="1829">
        <v>6272.63</v>
      </c>
      <c r="G3234" s="1829" t="s">
        <v>5401</v>
      </c>
      <c r="H3234" s="99" t="s">
        <v>5402</v>
      </c>
      <c r="I3234" s="1814"/>
      <c r="J3234" s="1814" t="s">
        <v>70</v>
      </c>
      <c r="K3234" s="84" t="s">
        <v>5376</v>
      </c>
      <c r="L3234" s="159" t="s">
        <v>5670</v>
      </c>
    </row>
    <row r="3235" spans="2:12" hidden="1" x14ac:dyDescent="0.3">
      <c r="B3235" s="7">
        <f t="shared" si="50"/>
        <v>3231</v>
      </c>
      <c r="C3235" s="99" t="s">
        <v>1035</v>
      </c>
      <c r="D3235" s="20" t="s">
        <v>1036</v>
      </c>
      <c r="E3235" s="99" t="s">
        <v>1037</v>
      </c>
      <c r="F3235" s="332">
        <v>3898.5</v>
      </c>
      <c r="G3235" s="332"/>
      <c r="H3235" s="100"/>
      <c r="I3235" s="144"/>
      <c r="J3235" s="144" t="s">
        <v>70</v>
      </c>
      <c r="K3235" s="1827"/>
      <c r="L3235" s="159" t="s">
        <v>5670</v>
      </c>
    </row>
    <row r="3236" spans="2:12" s="1597" customFormat="1" hidden="1" x14ac:dyDescent="0.3">
      <c r="B3236" s="7">
        <f t="shared" si="50"/>
        <v>3232</v>
      </c>
      <c r="C3236" s="1607" t="s">
        <v>78</v>
      </c>
      <c r="D3236" s="1618" t="s">
        <v>4358</v>
      </c>
      <c r="E3236" s="1599"/>
      <c r="F3236" s="1601"/>
      <c r="G3236" s="1601"/>
      <c r="H3236" s="1607"/>
      <c r="I3236" s="1588"/>
      <c r="J3236" s="1588"/>
      <c r="K3236" s="1649"/>
      <c r="L3236" s="1881" t="s">
        <v>5670</v>
      </c>
    </row>
    <row r="3237" spans="2:12" hidden="1" x14ac:dyDescent="0.3">
      <c r="B3237" s="7">
        <f t="shared" si="50"/>
        <v>3233</v>
      </c>
      <c r="C3237" s="119" t="s">
        <v>1031</v>
      </c>
      <c r="D3237" s="151" t="s">
        <v>79</v>
      </c>
      <c r="E3237" s="1830">
        <v>41411</v>
      </c>
      <c r="F3237" s="1987">
        <v>800</v>
      </c>
      <c r="G3237" s="332"/>
      <c r="H3237" s="100"/>
      <c r="I3237" s="7" t="s">
        <v>1039</v>
      </c>
      <c r="J3237" s="7" t="s">
        <v>70</v>
      </c>
      <c r="K3237" s="1799"/>
      <c r="L3237" s="159" t="s">
        <v>5670</v>
      </c>
    </row>
    <row r="3238" spans="2:12" hidden="1" x14ac:dyDescent="0.3">
      <c r="B3238" s="7">
        <f t="shared" si="50"/>
        <v>3234</v>
      </c>
      <c r="C3238" s="119" t="s">
        <v>1031</v>
      </c>
      <c r="D3238" s="151" t="s">
        <v>82</v>
      </c>
      <c r="E3238" s="1830">
        <v>41411</v>
      </c>
      <c r="F3238" s="1987"/>
      <c r="G3238" s="332"/>
      <c r="H3238" s="119" t="s">
        <v>1876</v>
      </c>
      <c r="I3238" s="7"/>
      <c r="J3238" s="7" t="s">
        <v>70</v>
      </c>
      <c r="K3238" s="1799"/>
      <c r="L3238" s="159" t="s">
        <v>5670</v>
      </c>
    </row>
    <row r="3239" spans="2:12" hidden="1" x14ac:dyDescent="0.3">
      <c r="B3239" s="7">
        <f t="shared" si="50"/>
        <v>3235</v>
      </c>
      <c r="C3239" s="119" t="s">
        <v>1032</v>
      </c>
      <c r="D3239" s="100" t="s">
        <v>38</v>
      </c>
      <c r="E3239" s="273"/>
      <c r="F3239" s="272"/>
      <c r="G3239" s="272" t="s">
        <v>886</v>
      </c>
      <c r="H3239" s="119" t="s">
        <v>1034</v>
      </c>
      <c r="I3239" s="7" t="s">
        <v>1041</v>
      </c>
      <c r="J3239" s="7" t="s">
        <v>70</v>
      </c>
      <c r="K3239" s="98" t="s">
        <v>1033</v>
      </c>
      <c r="L3239" s="159" t="s">
        <v>5670</v>
      </c>
    </row>
    <row r="3240" spans="2:12" s="1597" customFormat="1" hidden="1" x14ac:dyDescent="0.3">
      <c r="B3240" s="7">
        <f t="shared" si="50"/>
        <v>3236</v>
      </c>
      <c r="C3240" s="1607" t="s">
        <v>78</v>
      </c>
      <c r="D3240" s="1602" t="s">
        <v>55</v>
      </c>
      <c r="E3240" s="1752"/>
      <c r="F3240" s="1753"/>
      <c r="G3240" s="1753" t="s">
        <v>1144</v>
      </c>
      <c r="H3240" s="1607"/>
      <c r="I3240" s="1588"/>
      <c r="J3240" s="1588"/>
      <c r="K3240" s="1659"/>
      <c r="L3240" s="1881" t="s">
        <v>5670</v>
      </c>
    </row>
    <row r="3241" spans="2:12" s="1597" customFormat="1" hidden="1" x14ac:dyDescent="0.3">
      <c r="B3241" s="7">
        <f t="shared" si="50"/>
        <v>3237</v>
      </c>
      <c r="C3241" s="1607" t="s">
        <v>78</v>
      </c>
      <c r="D3241" s="1602" t="s">
        <v>30</v>
      </c>
      <c r="E3241" s="1752"/>
      <c r="F3241" s="1753"/>
      <c r="G3241" s="1753"/>
      <c r="H3241" s="1607"/>
      <c r="I3241" s="1588"/>
      <c r="J3241" s="1588" t="s">
        <v>70</v>
      </c>
      <c r="K3241" s="1752"/>
      <c r="L3241" s="1881" t="s">
        <v>5670</v>
      </c>
    </row>
    <row r="3242" spans="2:12" hidden="1" x14ac:dyDescent="0.3">
      <c r="B3242" s="7">
        <f>B3241+1</f>
        <v>3238</v>
      </c>
      <c r="C3242" s="119" t="s">
        <v>1045</v>
      </c>
      <c r="D3242" s="100" t="s">
        <v>1046</v>
      </c>
      <c r="E3242" s="205">
        <v>41295</v>
      </c>
      <c r="F3242" s="272">
        <v>998</v>
      </c>
      <c r="G3242" s="272"/>
      <c r="H3242" s="119"/>
      <c r="I3242" s="7"/>
      <c r="J3242" s="7" t="s">
        <v>70</v>
      </c>
      <c r="K3242" s="273"/>
      <c r="L3242" s="159" t="s">
        <v>5670</v>
      </c>
    </row>
    <row r="3243" spans="2:12" ht="39.6" hidden="1" x14ac:dyDescent="0.3">
      <c r="B3243" s="7">
        <f>B3242+1</f>
        <v>3239</v>
      </c>
      <c r="C3243" s="1814" t="s">
        <v>3115</v>
      </c>
      <c r="D3243" s="255" t="s">
        <v>3116</v>
      </c>
      <c r="E3243" s="9">
        <v>43019</v>
      </c>
      <c r="F3243" s="1819">
        <v>109</v>
      </c>
      <c r="G3243" s="1814" t="s">
        <v>2930</v>
      </c>
      <c r="H3243" s="1814"/>
      <c r="I3243" s="1814"/>
      <c r="J3243" s="1814"/>
      <c r="K3243" s="1827" t="s">
        <v>5354</v>
      </c>
      <c r="L3243" s="159" t="s">
        <v>5670</v>
      </c>
    </row>
    <row r="3244" spans="2:12" hidden="1" x14ac:dyDescent="0.3">
      <c r="B3244" s="7"/>
      <c r="C3244" s="1814" t="s">
        <v>5861</v>
      </c>
      <c r="D3244" s="255" t="s">
        <v>5864</v>
      </c>
      <c r="E3244" s="9"/>
      <c r="F3244" s="1819"/>
      <c r="G3244" s="1814" t="s">
        <v>1003</v>
      </c>
      <c r="H3244" s="1814" t="s">
        <v>5862</v>
      </c>
      <c r="I3244" s="1814"/>
      <c r="J3244" s="1814"/>
      <c r="K3244" s="1827" t="s">
        <v>5863</v>
      </c>
      <c r="L3244" s="159" t="s">
        <v>5670</v>
      </c>
    </row>
    <row r="3245" spans="2:12" hidden="1" x14ac:dyDescent="0.3">
      <c r="B3245" s="7">
        <f>B3243+1</f>
        <v>3240</v>
      </c>
      <c r="C3245" s="1799" t="s">
        <v>4236</v>
      </c>
      <c r="D3245" s="162" t="s">
        <v>227</v>
      </c>
      <c r="E3245" s="318" t="s">
        <v>244</v>
      </c>
      <c r="F3245" s="163">
        <v>110</v>
      </c>
      <c r="G3245" s="164"/>
      <c r="H3245" s="7"/>
      <c r="I3245" s="7"/>
      <c r="J3245" s="7" t="s">
        <v>70</v>
      </c>
      <c r="K3245" s="1799" t="s">
        <v>851</v>
      </c>
      <c r="L3245" s="159" t="s">
        <v>5671</v>
      </c>
    </row>
    <row r="3246" spans="2:12" s="1597" customFormat="1" hidden="1" x14ac:dyDescent="0.3">
      <c r="B3246" s="7">
        <f t="shared" si="50"/>
        <v>3241</v>
      </c>
      <c r="C3246" s="1802" t="s">
        <v>235</v>
      </c>
      <c r="D3246" s="1617" t="s">
        <v>9</v>
      </c>
      <c r="E3246" s="1650"/>
      <c r="F3246" s="1736"/>
      <c r="G3246" s="1737"/>
      <c r="H3246" s="1588"/>
      <c r="I3246" s="1588"/>
      <c r="J3246" s="1588" t="s">
        <v>70</v>
      </c>
      <c r="K3246" s="1802" t="s">
        <v>4280</v>
      </c>
      <c r="L3246" s="1881" t="s">
        <v>5671</v>
      </c>
    </row>
    <row r="3247" spans="2:12" s="1597" customFormat="1" hidden="1" x14ac:dyDescent="0.3">
      <c r="B3247" s="7">
        <f t="shared" si="50"/>
        <v>3242</v>
      </c>
      <c r="C3247" s="1802" t="s">
        <v>235</v>
      </c>
      <c r="D3247" s="1617" t="s">
        <v>9</v>
      </c>
      <c r="E3247" s="1650"/>
      <c r="F3247" s="1736"/>
      <c r="G3247" s="1737"/>
      <c r="H3247" s="1588"/>
      <c r="I3247" s="1588"/>
      <c r="J3247" s="1588" t="s">
        <v>70</v>
      </c>
      <c r="K3247" s="1802" t="s">
        <v>1121</v>
      </c>
      <c r="L3247" s="1881" t="s">
        <v>5671</v>
      </c>
    </row>
    <row r="3248" spans="2:12" s="1597" customFormat="1" hidden="1" x14ac:dyDescent="0.3">
      <c r="B3248" s="7">
        <f t="shared" si="50"/>
        <v>3243</v>
      </c>
      <c r="C3248" s="1802" t="s">
        <v>235</v>
      </c>
      <c r="D3248" s="1617" t="s">
        <v>4284</v>
      </c>
      <c r="E3248" s="1650"/>
      <c r="F3248" s="1736"/>
      <c r="G3248" s="1737"/>
      <c r="H3248" s="1588"/>
      <c r="I3248" s="1588"/>
      <c r="J3248" s="1588" t="s">
        <v>70</v>
      </c>
      <c r="K3248" s="1802"/>
      <c r="L3248" s="1881" t="s">
        <v>5671</v>
      </c>
    </row>
    <row r="3249" spans="2:12" s="1597" customFormat="1" hidden="1" x14ac:dyDescent="0.3">
      <c r="B3249" s="7">
        <f t="shared" si="50"/>
        <v>3244</v>
      </c>
      <c r="C3249" s="1802" t="s">
        <v>235</v>
      </c>
      <c r="D3249" s="1617" t="s">
        <v>4284</v>
      </c>
      <c r="E3249" s="1650"/>
      <c r="F3249" s="1736"/>
      <c r="G3249" s="1737"/>
      <c r="H3249" s="1588"/>
      <c r="I3249" s="1588"/>
      <c r="J3249" s="1588" t="s">
        <v>70</v>
      </c>
      <c r="K3249" s="1802"/>
      <c r="L3249" s="1881" t="s">
        <v>5671</v>
      </c>
    </row>
    <row r="3250" spans="2:12" s="1597" customFormat="1" ht="26.4" hidden="1" x14ac:dyDescent="0.3">
      <c r="B3250" s="7">
        <f t="shared" si="50"/>
        <v>3245</v>
      </c>
      <c r="C3250" s="1802" t="s">
        <v>235</v>
      </c>
      <c r="D3250" s="1617" t="s">
        <v>4285</v>
      </c>
      <c r="E3250" s="1650"/>
      <c r="F3250" s="1736"/>
      <c r="G3250" s="1737"/>
      <c r="H3250" s="1588"/>
      <c r="I3250" s="1588"/>
      <c r="J3250" s="1588" t="s">
        <v>70</v>
      </c>
      <c r="K3250" s="1802"/>
      <c r="L3250" s="1881" t="s">
        <v>5671</v>
      </c>
    </row>
    <row r="3251" spans="2:12" hidden="1" x14ac:dyDescent="0.3">
      <c r="B3251" s="7">
        <f t="shared" si="50"/>
        <v>3246</v>
      </c>
      <c r="C3251" s="1799" t="s">
        <v>1124</v>
      </c>
      <c r="D3251" s="162" t="s">
        <v>32</v>
      </c>
      <c r="E3251" s="318">
        <v>42494</v>
      </c>
      <c r="F3251" s="163">
        <v>169</v>
      </c>
      <c r="G3251" s="164"/>
      <c r="H3251" s="7" t="s">
        <v>1125</v>
      </c>
      <c r="I3251" s="7"/>
      <c r="J3251" s="7" t="s">
        <v>70</v>
      </c>
      <c r="K3251" s="1799" t="s">
        <v>4237</v>
      </c>
      <c r="L3251" s="159" t="s">
        <v>5671</v>
      </c>
    </row>
    <row r="3252" spans="2:12" hidden="1" x14ac:dyDescent="0.3">
      <c r="B3252" s="7">
        <f t="shared" si="50"/>
        <v>3247</v>
      </c>
      <c r="C3252" s="130" t="s">
        <v>1116</v>
      </c>
      <c r="D3252" s="218" t="s">
        <v>1117</v>
      </c>
      <c r="E3252" s="736">
        <v>42447</v>
      </c>
      <c r="F3252" s="222">
        <v>165</v>
      </c>
      <c r="G3252" s="1045" t="s">
        <v>1103</v>
      </c>
      <c r="H3252" s="1046"/>
      <c r="I3252" s="7"/>
      <c r="J3252" s="7" t="s">
        <v>70</v>
      </c>
      <c r="K3252" s="1046"/>
      <c r="L3252" s="159" t="s">
        <v>5671</v>
      </c>
    </row>
    <row r="3253" spans="2:12" ht="26.4" hidden="1" x14ac:dyDescent="0.3">
      <c r="B3253" s="7">
        <f t="shared" si="50"/>
        <v>3248</v>
      </c>
      <c r="C3253" s="94" t="s">
        <v>1097</v>
      </c>
      <c r="D3253" s="1041" t="s">
        <v>1098</v>
      </c>
      <c r="E3253" s="736">
        <v>42448</v>
      </c>
      <c r="F3253" s="222"/>
      <c r="G3253" s="131" t="s">
        <v>4282</v>
      </c>
      <c r="H3253" s="94"/>
      <c r="I3253" s="7"/>
      <c r="J3253" s="7" t="s">
        <v>70</v>
      </c>
      <c r="K3253" s="1799" t="s">
        <v>5331</v>
      </c>
      <c r="L3253" s="159" t="s">
        <v>5671</v>
      </c>
    </row>
    <row r="3254" spans="2:12" s="1597" customFormat="1" hidden="1" x14ac:dyDescent="0.3">
      <c r="B3254" s="7">
        <f t="shared" si="50"/>
        <v>3249</v>
      </c>
      <c r="C3254" s="1659" t="s">
        <v>235</v>
      </c>
      <c r="D3254" s="1754" t="s">
        <v>1088</v>
      </c>
      <c r="E3254" s="1659"/>
      <c r="F3254" s="1755"/>
      <c r="G3254" s="1744"/>
      <c r="H3254" s="1659"/>
      <c r="I3254" s="1588"/>
      <c r="J3254" s="1588" t="s">
        <v>70</v>
      </c>
      <c r="K3254" s="1802"/>
      <c r="L3254" s="1881" t="s">
        <v>5671</v>
      </c>
    </row>
    <row r="3255" spans="2:12" hidden="1" x14ac:dyDescent="0.3">
      <c r="B3255" s="7">
        <f t="shared" si="50"/>
        <v>3250</v>
      </c>
      <c r="C3255" s="130" t="s">
        <v>1112</v>
      </c>
      <c r="D3255" s="218" t="s">
        <v>4281</v>
      </c>
      <c r="E3255" s="130" t="s">
        <v>992</v>
      </c>
      <c r="F3255" s="222">
        <v>0</v>
      </c>
      <c r="G3255" s="1045" t="s">
        <v>4283</v>
      </c>
      <c r="H3255" s="94"/>
      <c r="I3255" s="7"/>
      <c r="J3255" s="7" t="s">
        <v>70</v>
      </c>
      <c r="K3255" s="94"/>
      <c r="L3255" s="159" t="s">
        <v>5671</v>
      </c>
    </row>
    <row r="3256" spans="2:12" ht="26.4" hidden="1" x14ac:dyDescent="0.3">
      <c r="B3256" s="7">
        <f t="shared" si="50"/>
        <v>3251</v>
      </c>
      <c r="C3256" s="130" t="s">
        <v>1122</v>
      </c>
      <c r="D3256" s="218" t="s">
        <v>932</v>
      </c>
      <c r="E3256" s="736"/>
      <c r="F3256" s="222"/>
      <c r="G3256" s="131" t="s">
        <v>1123</v>
      </c>
      <c r="H3256" s="1047"/>
      <c r="I3256" s="7"/>
      <c r="J3256" s="7" t="s">
        <v>70</v>
      </c>
      <c r="K3256" s="1799" t="s">
        <v>4238</v>
      </c>
      <c r="L3256" s="159" t="s">
        <v>5671</v>
      </c>
    </row>
    <row r="3257" spans="2:12" hidden="1" x14ac:dyDescent="0.3">
      <c r="B3257" s="7">
        <f t="shared" si="50"/>
        <v>3252</v>
      </c>
      <c r="C3257" s="7" t="s">
        <v>1118</v>
      </c>
      <c r="D3257" s="162" t="s">
        <v>527</v>
      </c>
      <c r="E3257" s="108"/>
      <c r="F3257" s="163"/>
      <c r="G3257" s="1048" t="s">
        <v>886</v>
      </c>
      <c r="H3257" s="1048"/>
      <c r="I3257" s="7"/>
      <c r="J3257" s="7" t="s">
        <v>70</v>
      </c>
      <c r="K3257" s="1799"/>
      <c r="L3257" s="159" t="s">
        <v>5671</v>
      </c>
    </row>
    <row r="3258" spans="2:12" hidden="1" x14ac:dyDescent="0.3">
      <c r="B3258" s="7">
        <f t="shared" si="50"/>
        <v>3253</v>
      </c>
      <c r="C3258" s="7" t="s">
        <v>1119</v>
      </c>
      <c r="D3258" s="162" t="s">
        <v>4286</v>
      </c>
      <c r="E3258" s="108"/>
      <c r="F3258" s="163"/>
      <c r="G3258" s="1048" t="s">
        <v>1027</v>
      </c>
      <c r="H3258" s="1048"/>
      <c r="I3258" s="7"/>
      <c r="J3258" s="7" t="s">
        <v>70</v>
      </c>
      <c r="K3258" s="1975" t="s">
        <v>1120</v>
      </c>
      <c r="L3258" s="159" t="s">
        <v>5671</v>
      </c>
    </row>
    <row r="3259" spans="2:12" hidden="1" x14ac:dyDescent="0.3">
      <c r="B3259" s="7">
        <f t="shared" si="50"/>
        <v>3254</v>
      </c>
      <c r="C3259" s="7" t="s">
        <v>1119</v>
      </c>
      <c r="D3259" s="162" t="s">
        <v>82</v>
      </c>
      <c r="E3259" s="108"/>
      <c r="F3259" s="163"/>
      <c r="G3259" s="1048" t="s">
        <v>1040</v>
      </c>
      <c r="H3259" s="1048"/>
      <c r="I3259" s="7"/>
      <c r="J3259" s="7" t="s">
        <v>70</v>
      </c>
      <c r="K3259" s="1977"/>
      <c r="L3259" s="159" t="s">
        <v>5671</v>
      </c>
    </row>
    <row r="3260" spans="2:12" s="1597" customFormat="1" hidden="1" x14ac:dyDescent="0.3">
      <c r="B3260" s="7">
        <f t="shared" si="50"/>
        <v>3255</v>
      </c>
      <c r="C3260" s="1588" t="s">
        <v>235</v>
      </c>
      <c r="D3260" s="1617" t="s">
        <v>79</v>
      </c>
      <c r="E3260" s="1664"/>
      <c r="F3260" s="1736"/>
      <c r="G3260" s="1746"/>
      <c r="H3260" s="1746"/>
      <c r="I3260" s="1588"/>
      <c r="J3260" s="1588" t="s">
        <v>4239</v>
      </c>
      <c r="K3260" s="1823"/>
      <c r="L3260" s="1881" t="s">
        <v>5671</v>
      </c>
    </row>
    <row r="3261" spans="2:12" s="1597" customFormat="1" hidden="1" x14ac:dyDescent="0.3">
      <c r="B3261" s="7">
        <f t="shared" si="50"/>
        <v>3256</v>
      </c>
      <c r="C3261" s="1588" t="s">
        <v>235</v>
      </c>
      <c r="D3261" s="1617" t="s">
        <v>55</v>
      </c>
      <c r="E3261" s="1664"/>
      <c r="F3261" s="1634"/>
      <c r="G3261" s="1756" t="s">
        <v>172</v>
      </c>
      <c r="H3261" s="1746"/>
      <c r="I3261" s="1588"/>
      <c r="J3261" s="1588" t="s">
        <v>70</v>
      </c>
      <c r="K3261" s="1802" t="s">
        <v>1120</v>
      </c>
      <c r="L3261" s="1881" t="s">
        <v>5671</v>
      </c>
    </row>
    <row r="3262" spans="2:12" hidden="1" x14ac:dyDescent="0.3">
      <c r="B3262" s="7">
        <f t="shared" si="50"/>
        <v>3257</v>
      </c>
      <c r="C3262" s="1835" t="s">
        <v>1110</v>
      </c>
      <c r="D3262" s="420" t="s">
        <v>1111</v>
      </c>
      <c r="E3262" s="1835" t="s">
        <v>992</v>
      </c>
      <c r="F3262" s="1049">
        <v>0</v>
      </c>
      <c r="G3262" s="1050"/>
      <c r="H3262" s="1051"/>
      <c r="I3262" s="7"/>
      <c r="J3262" s="7"/>
      <c r="K3262" s="98" t="s">
        <v>119</v>
      </c>
      <c r="L3262" s="159" t="s">
        <v>5671</v>
      </c>
    </row>
    <row r="3263" spans="2:12" hidden="1" x14ac:dyDescent="0.3">
      <c r="B3263" s="7">
        <f t="shared" si="50"/>
        <v>3258</v>
      </c>
      <c r="C3263" s="1835" t="s">
        <v>1114</v>
      </c>
      <c r="D3263" s="420" t="s">
        <v>1064</v>
      </c>
      <c r="E3263" s="1835" t="s">
        <v>992</v>
      </c>
      <c r="F3263" s="1049">
        <v>0</v>
      </c>
      <c r="G3263" s="1050"/>
      <c r="H3263" s="1051"/>
      <c r="I3263" s="7"/>
      <c r="J3263" s="7"/>
      <c r="K3263" s="98" t="s">
        <v>119</v>
      </c>
      <c r="L3263" s="159" t="s">
        <v>5671</v>
      </c>
    </row>
    <row r="3264" spans="2:12" hidden="1" x14ac:dyDescent="0.3">
      <c r="B3264" s="7">
        <f t="shared" si="50"/>
        <v>3259</v>
      </c>
      <c r="C3264" s="1799" t="s">
        <v>1109</v>
      </c>
      <c r="D3264" s="218" t="s">
        <v>9</v>
      </c>
      <c r="E3264" s="318">
        <v>38718</v>
      </c>
      <c r="F3264" s="163">
        <v>30</v>
      </c>
      <c r="G3264" s="164"/>
      <c r="H3264" s="7"/>
      <c r="I3264" s="7"/>
      <c r="J3264" s="7" t="s">
        <v>70</v>
      </c>
      <c r="K3264" s="1799" t="s">
        <v>851</v>
      </c>
      <c r="L3264" s="159" t="s">
        <v>5671</v>
      </c>
    </row>
    <row r="3265" spans="2:12" s="1597" customFormat="1" hidden="1" x14ac:dyDescent="0.3">
      <c r="B3265" s="7">
        <f t="shared" si="50"/>
        <v>3260</v>
      </c>
      <c r="C3265" s="1588" t="s">
        <v>235</v>
      </c>
      <c r="D3265" s="1617" t="s">
        <v>82</v>
      </c>
      <c r="E3265" s="1664"/>
      <c r="F3265" s="1736"/>
      <c r="G3265" s="1746"/>
      <c r="H3265" s="1746"/>
      <c r="I3265" s="1588"/>
      <c r="J3265" s="1588" t="s">
        <v>70</v>
      </c>
      <c r="K3265" s="1836" t="s">
        <v>4287</v>
      </c>
      <c r="L3265" s="1881" t="s">
        <v>5671</v>
      </c>
    </row>
    <row r="3266" spans="2:12" hidden="1" x14ac:dyDescent="0.3">
      <c r="B3266" s="7">
        <f t="shared" si="50"/>
        <v>3261</v>
      </c>
      <c r="C3266" s="1835" t="s">
        <v>1113</v>
      </c>
      <c r="D3266" s="420" t="s">
        <v>1025</v>
      </c>
      <c r="E3266" s="1835" t="s">
        <v>992</v>
      </c>
      <c r="F3266" s="1049">
        <v>0</v>
      </c>
      <c r="G3266" s="1050"/>
      <c r="H3266" s="1051"/>
      <c r="I3266" s="7"/>
      <c r="J3266" s="7" t="s">
        <v>66</v>
      </c>
      <c r="K3266" s="1835" t="s">
        <v>1115</v>
      </c>
      <c r="L3266" s="159" t="s">
        <v>5671</v>
      </c>
    </row>
    <row r="3267" spans="2:12" hidden="1" x14ac:dyDescent="0.3">
      <c r="B3267" s="7">
        <f t="shared" si="50"/>
        <v>3262</v>
      </c>
      <c r="C3267" s="119" t="s">
        <v>3492</v>
      </c>
      <c r="D3267" s="151" t="s">
        <v>3290</v>
      </c>
      <c r="E3267" s="1830">
        <v>40771</v>
      </c>
      <c r="F3267" s="43">
        <v>250</v>
      </c>
      <c r="G3267" s="438"/>
      <c r="H3267" s="147"/>
      <c r="I3267" s="7"/>
      <c r="J3267" s="7" t="s">
        <v>70</v>
      </c>
      <c r="K3267" s="176"/>
      <c r="L3267" s="159" t="s">
        <v>5672</v>
      </c>
    </row>
    <row r="3268" spans="2:12" hidden="1" x14ac:dyDescent="0.3">
      <c r="B3268" s="7">
        <f t="shared" si="50"/>
        <v>3263</v>
      </c>
      <c r="C3268" s="99" t="s">
        <v>3493</v>
      </c>
      <c r="D3268" s="20" t="s">
        <v>17</v>
      </c>
      <c r="E3268" s="99" t="s">
        <v>244</v>
      </c>
      <c r="F3268" s="1829">
        <v>80</v>
      </c>
      <c r="G3268" s="402"/>
      <c r="H3268" s="147"/>
      <c r="I3268" s="7"/>
      <c r="J3268" s="7" t="s">
        <v>70</v>
      </c>
      <c r="K3268" s="94"/>
      <c r="L3268" s="159" t="s">
        <v>5672</v>
      </c>
    </row>
    <row r="3269" spans="2:12" s="1597" customFormat="1" hidden="1" x14ac:dyDescent="0.3">
      <c r="B3269" s="7">
        <f t="shared" si="50"/>
        <v>3264</v>
      </c>
      <c r="C3269" s="1595" t="s">
        <v>4359</v>
      </c>
      <c r="D3269" s="1618" t="s">
        <v>4363</v>
      </c>
      <c r="E3269" s="1595"/>
      <c r="F3269" s="1601"/>
      <c r="G3269" s="1728"/>
      <c r="H3269" s="1608"/>
      <c r="I3269" s="1588"/>
      <c r="J3269" s="1588" t="s">
        <v>70</v>
      </c>
      <c r="K3269" s="1659"/>
      <c r="L3269" s="1881" t="s">
        <v>5672</v>
      </c>
    </row>
    <row r="3270" spans="2:12" s="1597" customFormat="1" hidden="1" x14ac:dyDescent="0.3">
      <c r="B3270" s="7">
        <f t="shared" si="50"/>
        <v>3265</v>
      </c>
      <c r="C3270" s="1595" t="s">
        <v>4359</v>
      </c>
      <c r="D3270" s="1618" t="s">
        <v>4364</v>
      </c>
      <c r="E3270" s="1595"/>
      <c r="F3270" s="1601"/>
      <c r="G3270" s="1728"/>
      <c r="H3270" s="1608"/>
      <c r="I3270" s="1588"/>
      <c r="J3270" s="1588" t="s">
        <v>70</v>
      </c>
      <c r="K3270" s="1659" t="s">
        <v>4365</v>
      </c>
      <c r="L3270" s="1881" t="s">
        <v>5672</v>
      </c>
    </row>
    <row r="3271" spans="2:12" s="1597" customFormat="1" hidden="1" x14ac:dyDescent="0.3">
      <c r="B3271" s="7">
        <f t="shared" si="50"/>
        <v>3266</v>
      </c>
      <c r="C3271" s="1595" t="s">
        <v>4359</v>
      </c>
      <c r="D3271" s="1618" t="s">
        <v>4364</v>
      </c>
      <c r="E3271" s="1595"/>
      <c r="F3271" s="1601"/>
      <c r="G3271" s="1728"/>
      <c r="H3271" s="1608"/>
      <c r="I3271" s="1588"/>
      <c r="J3271" s="1588" t="s">
        <v>70</v>
      </c>
      <c r="K3271" s="1659" t="s">
        <v>4365</v>
      </c>
      <c r="L3271" s="1881" t="s">
        <v>5672</v>
      </c>
    </row>
    <row r="3272" spans="2:12" hidden="1" x14ac:dyDescent="0.3">
      <c r="B3272" s="7">
        <f t="shared" ref="B3272:B3335" si="51">B3271+1</f>
        <v>3267</v>
      </c>
      <c r="C3272" s="99" t="s">
        <v>3495</v>
      </c>
      <c r="D3272" s="20" t="s">
        <v>3496</v>
      </c>
      <c r="E3272" s="535">
        <v>42947</v>
      </c>
      <c r="F3272" s="197">
        <v>280</v>
      </c>
      <c r="G3272" s="280"/>
      <c r="H3272" s="444"/>
      <c r="I3272" s="283"/>
      <c r="J3272" s="283"/>
      <c r="K3272" s="1835"/>
      <c r="L3272" s="159" t="s">
        <v>5672</v>
      </c>
    </row>
    <row r="3273" spans="2:12" hidden="1" x14ac:dyDescent="0.3">
      <c r="B3273" s="7">
        <f t="shared" si="51"/>
        <v>3268</v>
      </c>
      <c r="C3273" s="119" t="s">
        <v>3497</v>
      </c>
      <c r="D3273" s="100" t="s">
        <v>82</v>
      </c>
      <c r="E3273" s="1830"/>
      <c r="F3273" s="445"/>
      <c r="G3273" s="280"/>
      <c r="H3273" s="95"/>
      <c r="I3273" s="283"/>
      <c r="J3273" s="283"/>
      <c r="K3273" s="446"/>
      <c r="L3273" s="159" t="s">
        <v>5672</v>
      </c>
    </row>
    <row r="3274" spans="2:12" s="1597" customFormat="1" hidden="1" x14ac:dyDescent="0.3">
      <c r="B3274" s="7">
        <f t="shared" si="51"/>
        <v>3269</v>
      </c>
      <c r="C3274" s="1595" t="s">
        <v>4359</v>
      </c>
      <c r="D3274" s="1602" t="s">
        <v>55</v>
      </c>
      <c r="E3274" s="1605"/>
      <c r="F3274" s="1729"/>
      <c r="G3274" s="1612" t="s">
        <v>4366</v>
      </c>
      <c r="H3274" s="1625"/>
      <c r="I3274" s="1619"/>
      <c r="J3274" s="1619"/>
      <c r="K3274" s="1757" t="s">
        <v>4367</v>
      </c>
      <c r="L3274" s="1881" t="s">
        <v>5672</v>
      </c>
    </row>
    <row r="3275" spans="2:12" s="1597" customFormat="1" hidden="1" x14ac:dyDescent="0.3">
      <c r="B3275" s="7">
        <f t="shared" si="51"/>
        <v>3270</v>
      </c>
      <c r="C3275" s="1595" t="s">
        <v>4359</v>
      </c>
      <c r="D3275" s="1602" t="s">
        <v>79</v>
      </c>
      <c r="E3275" s="1605"/>
      <c r="F3275" s="1729"/>
      <c r="G3275" s="1612" t="s">
        <v>1027</v>
      </c>
      <c r="H3275" s="1625"/>
      <c r="I3275" s="1619"/>
      <c r="J3275" s="1619"/>
      <c r="K3275" s="1659" t="s">
        <v>4365</v>
      </c>
      <c r="L3275" s="1881" t="s">
        <v>5672</v>
      </c>
    </row>
    <row r="3276" spans="2:12" s="1597" customFormat="1" hidden="1" x14ac:dyDescent="0.3">
      <c r="B3276" s="7">
        <f t="shared" si="51"/>
        <v>3271</v>
      </c>
      <c r="C3276" s="1595" t="s">
        <v>4359</v>
      </c>
      <c r="D3276" s="1618" t="s">
        <v>4478</v>
      </c>
      <c r="E3276" s="1758"/>
      <c r="F3276" s="1720"/>
      <c r="G3276" s="1612"/>
      <c r="H3276" s="1639"/>
      <c r="I3276" s="1619"/>
      <c r="J3276" s="1619"/>
      <c r="K3276" s="1659" t="s">
        <v>4365</v>
      </c>
      <c r="L3276" s="1881" t="s">
        <v>5672</v>
      </c>
    </row>
    <row r="3277" spans="2:12" hidden="1" x14ac:dyDescent="0.3">
      <c r="B3277" s="7">
        <f t="shared" si="51"/>
        <v>3272</v>
      </c>
      <c r="C3277" s="99" t="s">
        <v>3494</v>
      </c>
      <c r="D3277" s="20" t="s">
        <v>4402</v>
      </c>
      <c r="E3277" s="535">
        <v>42947</v>
      </c>
      <c r="F3277" s="197">
        <v>490</v>
      </c>
      <c r="G3277" s="63" t="s">
        <v>1826</v>
      </c>
      <c r="H3277" s="444"/>
      <c r="I3277" s="283"/>
      <c r="J3277" s="283"/>
      <c r="K3277" s="109" t="s">
        <v>4368</v>
      </c>
      <c r="L3277" s="159" t="s">
        <v>5672</v>
      </c>
    </row>
    <row r="3278" spans="2:12" hidden="1" x14ac:dyDescent="0.3">
      <c r="B3278" s="7">
        <f t="shared" si="51"/>
        <v>3273</v>
      </c>
      <c r="C3278" s="119" t="s">
        <v>3498</v>
      </c>
      <c r="D3278" s="189" t="s">
        <v>2965</v>
      </c>
      <c r="E3278" s="1895">
        <v>40744</v>
      </c>
      <c r="F3278" s="42">
        <v>295</v>
      </c>
      <c r="G3278" s="280"/>
      <c r="H3278" s="283"/>
      <c r="I3278" s="283"/>
      <c r="J3278" s="283"/>
      <c r="K3278" s="109" t="s">
        <v>4368</v>
      </c>
      <c r="L3278" s="159" t="s">
        <v>5672</v>
      </c>
    </row>
    <row r="3279" spans="2:12" hidden="1" x14ac:dyDescent="0.3">
      <c r="B3279" s="7">
        <f t="shared" si="51"/>
        <v>3274</v>
      </c>
      <c r="C3279" s="119" t="s">
        <v>1805</v>
      </c>
      <c r="D3279" s="100" t="s">
        <v>527</v>
      </c>
      <c r="E3279" s="1830">
        <v>41390</v>
      </c>
      <c r="F3279" s="42">
        <v>94.92</v>
      </c>
      <c r="G3279" s="280"/>
      <c r="H3279" s="283"/>
      <c r="I3279" s="283"/>
      <c r="J3279" s="283"/>
      <c r="K3279" s="109" t="s">
        <v>4368</v>
      </c>
      <c r="L3279" s="159" t="s">
        <v>5672</v>
      </c>
    </row>
    <row r="3280" spans="2:12" hidden="1" x14ac:dyDescent="0.3">
      <c r="B3280" s="7">
        <f t="shared" si="51"/>
        <v>3275</v>
      </c>
      <c r="C3280" s="113" t="s">
        <v>3383</v>
      </c>
      <c r="D3280" s="170" t="s">
        <v>4217</v>
      </c>
      <c r="E3280" s="192"/>
      <c r="F3280" s="1822"/>
      <c r="G3280" s="214"/>
      <c r="H3280" s="109"/>
      <c r="I3280" s="7"/>
      <c r="J3280" s="7" t="s">
        <v>70</v>
      </c>
      <c r="K3280" s="917"/>
      <c r="L3280" s="159" t="s">
        <v>5673</v>
      </c>
    </row>
    <row r="3281" spans="2:12" s="1597" customFormat="1" hidden="1" x14ac:dyDescent="0.3">
      <c r="B3281" s="7">
        <f t="shared" si="51"/>
        <v>3276</v>
      </c>
      <c r="C3281" s="1595" t="s">
        <v>4359</v>
      </c>
      <c r="D3281" s="1618" t="s">
        <v>4777</v>
      </c>
      <c r="E3281" s="1599"/>
      <c r="F3281" s="1658"/>
      <c r="G3281" s="1661"/>
      <c r="H3281" s="1607"/>
      <c r="I3281" s="1588"/>
      <c r="J3281" s="1588" t="s">
        <v>70</v>
      </c>
      <c r="K3281" s="1805"/>
      <c r="L3281" s="1881" t="s">
        <v>5673</v>
      </c>
    </row>
    <row r="3282" spans="2:12" hidden="1" x14ac:dyDescent="0.3">
      <c r="B3282" s="7">
        <f t="shared" si="51"/>
        <v>3277</v>
      </c>
      <c r="C3282" s="113" t="s">
        <v>4779</v>
      </c>
      <c r="D3282" s="122" t="s">
        <v>4409</v>
      </c>
      <c r="E3282" s="1815">
        <v>44012</v>
      </c>
      <c r="F3282" s="670">
        <v>55</v>
      </c>
      <c r="G3282" s="63" t="s">
        <v>4515</v>
      </c>
      <c r="H3282" s="95">
        <v>241258</v>
      </c>
      <c r="I3282" s="7"/>
      <c r="J3282" s="7" t="s">
        <v>70</v>
      </c>
      <c r="K3282" s="917"/>
      <c r="L3282" s="159" t="s">
        <v>5673</v>
      </c>
    </row>
    <row r="3283" spans="2:12" s="1597" customFormat="1" hidden="1" x14ac:dyDescent="0.3">
      <c r="B3283" s="7">
        <f t="shared" si="51"/>
        <v>3278</v>
      </c>
      <c r="C3283" s="1595" t="s">
        <v>4359</v>
      </c>
      <c r="D3283" s="1626" t="s">
        <v>4360</v>
      </c>
      <c r="E3283" s="1759"/>
      <c r="F3283" s="1760"/>
      <c r="G3283" s="1749"/>
      <c r="H3283" s="1607"/>
      <c r="I3283" s="1588"/>
      <c r="J3283" s="1588" t="s">
        <v>70</v>
      </c>
      <c r="K3283" s="1805"/>
      <c r="L3283" s="1881" t="s">
        <v>5673</v>
      </c>
    </row>
    <row r="3284" spans="2:12" s="1597" customFormat="1" hidden="1" x14ac:dyDescent="0.3">
      <c r="B3284" s="7">
        <f t="shared" si="51"/>
        <v>3279</v>
      </c>
      <c r="C3284" s="1595" t="s">
        <v>4359</v>
      </c>
      <c r="D3284" s="1626" t="s">
        <v>4360</v>
      </c>
      <c r="E3284" s="1599"/>
      <c r="F3284" s="1658"/>
      <c r="G3284" s="1661"/>
      <c r="H3284" s="1607"/>
      <c r="I3284" s="1588"/>
      <c r="J3284" s="1588" t="s">
        <v>70</v>
      </c>
      <c r="K3284" s="1612"/>
      <c r="L3284" s="1881" t="s">
        <v>5673</v>
      </c>
    </row>
    <row r="3285" spans="2:12" s="1597" customFormat="1" hidden="1" x14ac:dyDescent="0.3">
      <c r="B3285" s="7">
        <f t="shared" si="51"/>
        <v>3280</v>
      </c>
      <c r="C3285" s="1595" t="s">
        <v>4359</v>
      </c>
      <c r="D3285" s="1626" t="s">
        <v>4360</v>
      </c>
      <c r="E3285" s="1599"/>
      <c r="F3285" s="1658"/>
      <c r="G3285" s="1599"/>
      <c r="H3285" s="1607"/>
      <c r="I3285" s="1588"/>
      <c r="J3285" s="1588"/>
      <c r="K3285" s="1612"/>
      <c r="L3285" s="1881" t="s">
        <v>5673</v>
      </c>
    </row>
    <row r="3286" spans="2:12" hidden="1" x14ac:dyDescent="0.3">
      <c r="B3286" s="7">
        <f t="shared" si="51"/>
        <v>3281</v>
      </c>
      <c r="C3286" s="116" t="s">
        <v>4361</v>
      </c>
      <c r="D3286" s="122" t="s">
        <v>4362</v>
      </c>
      <c r="E3286" s="1815"/>
      <c r="F3286" s="1816"/>
      <c r="G3286" s="63"/>
      <c r="H3286" s="223"/>
      <c r="I3286" s="7"/>
      <c r="J3286" s="7" t="s">
        <v>70</v>
      </c>
      <c r="K3286" s="917"/>
      <c r="L3286" s="159" t="s">
        <v>5673</v>
      </c>
    </row>
    <row r="3287" spans="2:12" s="1597" customFormat="1" hidden="1" x14ac:dyDescent="0.3">
      <c r="B3287" s="7">
        <f t="shared" si="51"/>
        <v>3282</v>
      </c>
      <c r="C3287" s="1595" t="s">
        <v>4359</v>
      </c>
      <c r="D3287" s="1609" t="s">
        <v>79</v>
      </c>
      <c r="E3287" s="1761"/>
      <c r="F3287" s="1673"/>
      <c r="G3287" s="1612" t="s">
        <v>901</v>
      </c>
      <c r="H3287" s="1698"/>
      <c r="I3287" s="1588"/>
      <c r="J3287" s="1588" t="s">
        <v>70</v>
      </c>
      <c r="K3287" s="1805"/>
      <c r="L3287" s="1881" t="s">
        <v>5673</v>
      </c>
    </row>
    <row r="3288" spans="2:12" s="1597" customFormat="1" hidden="1" x14ac:dyDescent="0.3">
      <c r="B3288" s="7">
        <f t="shared" si="51"/>
        <v>3283</v>
      </c>
      <c r="C3288" s="1595" t="s">
        <v>4359</v>
      </c>
      <c r="D3288" s="1609" t="s">
        <v>55</v>
      </c>
      <c r="E3288" s="1761"/>
      <c r="F3288" s="1673"/>
      <c r="G3288" s="1612" t="s">
        <v>1144</v>
      </c>
      <c r="H3288" s="1698"/>
      <c r="I3288" s="1588"/>
      <c r="J3288" s="1588" t="s">
        <v>70</v>
      </c>
      <c r="K3288" s="1805"/>
      <c r="L3288" s="1881" t="s">
        <v>5673</v>
      </c>
    </row>
    <row r="3289" spans="2:12" hidden="1" x14ac:dyDescent="0.3">
      <c r="B3289" s="7">
        <f t="shared" si="51"/>
        <v>3284</v>
      </c>
      <c r="C3289" s="12" t="s">
        <v>1631</v>
      </c>
      <c r="D3289" s="145" t="s">
        <v>11</v>
      </c>
      <c r="E3289" s="12" t="s">
        <v>244</v>
      </c>
      <c r="F3289" s="1840">
        <v>80</v>
      </c>
      <c r="G3289" s="1845"/>
      <c r="H3289" s="146"/>
      <c r="I3289" s="7"/>
      <c r="J3289" s="7" t="s">
        <v>70</v>
      </c>
      <c r="K3289" s="63" t="s">
        <v>1633</v>
      </c>
      <c r="L3289" s="159" t="s">
        <v>5674</v>
      </c>
    </row>
    <row r="3290" spans="2:12" hidden="1" x14ac:dyDescent="0.3">
      <c r="B3290" s="7">
        <f t="shared" si="51"/>
        <v>3285</v>
      </c>
      <c r="C3290" s="12" t="s">
        <v>1632</v>
      </c>
      <c r="D3290" s="145" t="s">
        <v>17</v>
      </c>
      <c r="E3290" s="12" t="s">
        <v>244</v>
      </c>
      <c r="F3290" s="1840">
        <v>80</v>
      </c>
      <c r="G3290" s="1845"/>
      <c r="H3290" s="1814"/>
      <c r="I3290" s="7"/>
      <c r="J3290" s="7" t="s">
        <v>66</v>
      </c>
      <c r="K3290" s="63" t="s">
        <v>130</v>
      </c>
      <c r="L3290" s="159" t="s">
        <v>5674</v>
      </c>
    </row>
    <row r="3291" spans="2:12" hidden="1" x14ac:dyDescent="0.3">
      <c r="B3291" s="7">
        <f t="shared" si="51"/>
        <v>3286</v>
      </c>
      <c r="C3291" s="146" t="s">
        <v>1636</v>
      </c>
      <c r="D3291" s="145" t="s">
        <v>11</v>
      </c>
      <c r="E3291" s="36">
        <v>38718</v>
      </c>
      <c r="F3291" s="301">
        <v>85</v>
      </c>
      <c r="G3291" s="64"/>
      <c r="H3291" s="1814"/>
      <c r="I3291" s="7"/>
      <c r="J3291" s="7" t="s">
        <v>70</v>
      </c>
      <c r="K3291" s="63"/>
      <c r="L3291" s="159" t="s">
        <v>5674</v>
      </c>
    </row>
    <row r="3292" spans="2:12" hidden="1" x14ac:dyDescent="0.3">
      <c r="B3292" s="7">
        <f t="shared" si="51"/>
        <v>3287</v>
      </c>
      <c r="C3292" s="146" t="s">
        <v>1634</v>
      </c>
      <c r="D3292" s="145" t="s">
        <v>1639</v>
      </c>
      <c r="E3292" s="36">
        <v>41583</v>
      </c>
      <c r="F3292" s="301">
        <v>80</v>
      </c>
      <c r="G3292" s="64"/>
      <c r="H3292" s="1814"/>
      <c r="I3292" s="7"/>
      <c r="J3292" s="7" t="s">
        <v>70</v>
      </c>
      <c r="K3292" s="63" t="s">
        <v>4858</v>
      </c>
      <c r="L3292" s="159" t="s">
        <v>5674</v>
      </c>
    </row>
    <row r="3293" spans="2:12" hidden="1" x14ac:dyDescent="0.3">
      <c r="B3293" s="7">
        <f t="shared" si="51"/>
        <v>3288</v>
      </c>
      <c r="C3293" s="146" t="s">
        <v>1635</v>
      </c>
      <c r="D3293" s="145" t="s">
        <v>1639</v>
      </c>
      <c r="E3293" s="36">
        <v>41583</v>
      </c>
      <c r="F3293" s="301">
        <v>80</v>
      </c>
      <c r="G3293" s="64"/>
      <c r="H3293" s="1814"/>
      <c r="I3293" s="7"/>
      <c r="J3293" s="7" t="s">
        <v>70</v>
      </c>
      <c r="K3293" s="63" t="s">
        <v>1640</v>
      </c>
      <c r="L3293" s="159" t="s">
        <v>5674</v>
      </c>
    </row>
    <row r="3294" spans="2:12" hidden="1" x14ac:dyDescent="0.3">
      <c r="B3294" s="7">
        <f t="shared" si="51"/>
        <v>3289</v>
      </c>
      <c r="C3294" s="146" t="s">
        <v>1637</v>
      </c>
      <c r="D3294" s="145" t="s">
        <v>1638</v>
      </c>
      <c r="E3294" s="36">
        <v>40612</v>
      </c>
      <c r="F3294" s="301">
        <v>146</v>
      </c>
      <c r="G3294" s="64"/>
      <c r="H3294" s="1814"/>
      <c r="I3294" s="7"/>
      <c r="J3294" s="7" t="s">
        <v>70</v>
      </c>
      <c r="K3294" s="917" t="s">
        <v>1640</v>
      </c>
      <c r="L3294" s="159" t="s">
        <v>5674</v>
      </c>
    </row>
    <row r="3295" spans="2:12" hidden="1" x14ac:dyDescent="0.3">
      <c r="B3295" s="7">
        <f t="shared" si="51"/>
        <v>3290</v>
      </c>
      <c r="C3295" s="147" t="s">
        <v>1671</v>
      </c>
      <c r="D3295" s="122" t="s">
        <v>83</v>
      </c>
      <c r="E3295" s="1815"/>
      <c r="F3295" s="118"/>
      <c r="G3295" s="63"/>
      <c r="H3295" s="7"/>
      <c r="I3295" s="7"/>
      <c r="J3295" s="7" t="s">
        <v>70</v>
      </c>
      <c r="K3295" s="917" t="s">
        <v>1672</v>
      </c>
      <c r="L3295" s="159" t="s">
        <v>5674</v>
      </c>
    </row>
    <row r="3296" spans="2:12" hidden="1" x14ac:dyDescent="0.3">
      <c r="B3296" s="7">
        <f t="shared" si="51"/>
        <v>3291</v>
      </c>
      <c r="C3296" s="147" t="s">
        <v>4860</v>
      </c>
      <c r="D3296" s="122" t="s">
        <v>4409</v>
      </c>
      <c r="E3296" s="1815">
        <v>44012</v>
      </c>
      <c r="F3296" s="118">
        <v>55</v>
      </c>
      <c r="G3296" s="63" t="s">
        <v>4515</v>
      </c>
      <c r="H3296" s="7"/>
      <c r="I3296" s="7"/>
      <c r="J3296" s="7"/>
      <c r="K3296" s="917"/>
      <c r="L3296" s="159" t="s">
        <v>5674</v>
      </c>
    </row>
    <row r="3297" spans="2:12" hidden="1" x14ac:dyDescent="0.3">
      <c r="B3297" s="7">
        <f t="shared" si="51"/>
        <v>3292</v>
      </c>
      <c r="C3297" s="147" t="s">
        <v>4861</v>
      </c>
      <c r="D3297" s="122" t="s">
        <v>4409</v>
      </c>
      <c r="E3297" s="1815">
        <v>44012</v>
      </c>
      <c r="F3297" s="118">
        <v>55</v>
      </c>
      <c r="G3297" s="63" t="s">
        <v>4515</v>
      </c>
      <c r="H3297" s="7"/>
      <c r="I3297" s="7"/>
      <c r="J3297" s="7"/>
      <c r="K3297" s="917"/>
      <c r="L3297" s="159" t="s">
        <v>5674</v>
      </c>
    </row>
    <row r="3298" spans="2:12" s="1597" customFormat="1" hidden="1" x14ac:dyDescent="0.3">
      <c r="B3298" s="7">
        <f t="shared" si="51"/>
        <v>3293</v>
      </c>
      <c r="C3298" s="1607" t="s">
        <v>78</v>
      </c>
      <c r="D3298" s="1604" t="s">
        <v>498</v>
      </c>
      <c r="E3298" s="1605"/>
      <c r="F3298" s="1684"/>
      <c r="G3298" s="1606"/>
      <c r="H3298" s="1762"/>
      <c r="I3298" s="1588"/>
      <c r="J3298" s="1588" t="s">
        <v>70</v>
      </c>
      <c r="K3298" s="1805" t="s">
        <v>1665</v>
      </c>
      <c r="L3298" s="1881" t="s">
        <v>5674</v>
      </c>
    </row>
    <row r="3299" spans="2:12" s="1597" customFormat="1" hidden="1" x14ac:dyDescent="0.3">
      <c r="B3299" s="7">
        <f t="shared" si="51"/>
        <v>3294</v>
      </c>
      <c r="C3299" s="1607" t="s">
        <v>78</v>
      </c>
      <c r="D3299" s="1604" t="s">
        <v>498</v>
      </c>
      <c r="E3299" s="1605"/>
      <c r="F3299" s="1684"/>
      <c r="G3299" s="1606"/>
      <c r="H3299" s="1762"/>
      <c r="I3299" s="1588"/>
      <c r="J3299" s="1588" t="s">
        <v>70</v>
      </c>
      <c r="K3299" s="1805" t="s">
        <v>1665</v>
      </c>
      <c r="L3299" s="1881" t="s">
        <v>5674</v>
      </c>
    </row>
    <row r="3300" spans="2:12" s="1597" customFormat="1" hidden="1" x14ac:dyDescent="0.3">
      <c r="B3300" s="7">
        <f t="shared" si="51"/>
        <v>3295</v>
      </c>
      <c r="C3300" s="1672" t="s">
        <v>78</v>
      </c>
      <c r="D3300" s="1609" t="s">
        <v>5380</v>
      </c>
      <c r="E3300" s="1610"/>
      <c r="F3300" s="1722"/>
      <c r="G3300" s="1612"/>
      <c r="H3300" s="1625"/>
      <c r="I3300" s="1588"/>
      <c r="J3300" s="1588" t="s">
        <v>70</v>
      </c>
      <c r="K3300" s="1805" t="s">
        <v>1668</v>
      </c>
      <c r="L3300" s="1881" t="s">
        <v>5674</v>
      </c>
    </row>
    <row r="3301" spans="2:12" s="1597" customFormat="1" hidden="1" x14ac:dyDescent="0.3">
      <c r="B3301" s="7">
        <f t="shared" si="51"/>
        <v>3296</v>
      </c>
      <c r="C3301" s="1672" t="s">
        <v>78</v>
      </c>
      <c r="D3301" s="1609" t="s">
        <v>17</v>
      </c>
      <c r="E3301" s="1610"/>
      <c r="F3301" s="1722"/>
      <c r="G3301" s="1612"/>
      <c r="H3301" s="1625"/>
      <c r="I3301" s="1588"/>
      <c r="J3301" s="1588" t="s">
        <v>70</v>
      </c>
      <c r="K3301" s="1805" t="s">
        <v>1669</v>
      </c>
      <c r="L3301" s="1881" t="s">
        <v>5674</v>
      </c>
    </row>
    <row r="3302" spans="2:12" s="1597" customFormat="1" hidden="1" x14ac:dyDescent="0.3">
      <c r="B3302" s="7">
        <f t="shared" si="51"/>
        <v>3297</v>
      </c>
      <c r="C3302" s="1672" t="s">
        <v>78</v>
      </c>
      <c r="D3302" s="1609" t="s">
        <v>4862</v>
      </c>
      <c r="E3302" s="1610"/>
      <c r="F3302" s="1722"/>
      <c r="G3302" s="1612"/>
      <c r="H3302" s="1625"/>
      <c r="I3302" s="1588"/>
      <c r="J3302" s="1588" t="s">
        <v>70</v>
      </c>
      <c r="K3302" s="1805"/>
      <c r="L3302" s="1881" t="s">
        <v>5674</v>
      </c>
    </row>
    <row r="3303" spans="2:12" s="1597" customFormat="1" hidden="1" x14ac:dyDescent="0.3">
      <c r="B3303" s="7">
        <f t="shared" si="51"/>
        <v>3298</v>
      </c>
      <c r="C3303" s="1672" t="s">
        <v>78</v>
      </c>
      <c r="D3303" s="1609" t="s">
        <v>4862</v>
      </c>
      <c r="E3303" s="1610"/>
      <c r="F3303" s="1722"/>
      <c r="G3303" s="1612"/>
      <c r="H3303" s="1625"/>
      <c r="I3303" s="1588"/>
      <c r="J3303" s="1588" t="s">
        <v>70</v>
      </c>
      <c r="K3303" s="1805"/>
      <c r="L3303" s="1881" t="s">
        <v>5674</v>
      </c>
    </row>
    <row r="3304" spans="2:12" s="1597" customFormat="1" hidden="1" x14ac:dyDescent="0.3">
      <c r="B3304" s="7">
        <f t="shared" si="51"/>
        <v>3299</v>
      </c>
      <c r="C3304" s="1672" t="s">
        <v>78</v>
      </c>
      <c r="D3304" s="1609" t="s">
        <v>133</v>
      </c>
      <c r="E3304" s="1610"/>
      <c r="F3304" s="1722"/>
      <c r="G3304" s="1612"/>
      <c r="H3304" s="1625"/>
      <c r="I3304" s="1588"/>
      <c r="J3304" s="1588" t="s">
        <v>70</v>
      </c>
      <c r="K3304" s="1805" t="s">
        <v>1670</v>
      </c>
      <c r="L3304" s="1881" t="s">
        <v>5674</v>
      </c>
    </row>
    <row r="3305" spans="2:12" s="1597" customFormat="1" hidden="1" x14ac:dyDescent="0.3">
      <c r="B3305" s="7">
        <f t="shared" si="51"/>
        <v>3300</v>
      </c>
      <c r="C3305" s="1672" t="s">
        <v>78</v>
      </c>
      <c r="D3305" s="1609" t="s">
        <v>227</v>
      </c>
      <c r="E3305" s="1610"/>
      <c r="F3305" s="1722"/>
      <c r="G3305" s="1612"/>
      <c r="H3305" s="1625"/>
      <c r="I3305" s="1588"/>
      <c r="J3305" s="1588" t="s">
        <v>66</v>
      </c>
      <c r="K3305" s="1805" t="s">
        <v>1649</v>
      </c>
      <c r="L3305" s="1881" t="s">
        <v>5674</v>
      </c>
    </row>
    <row r="3306" spans="2:12" s="1597" customFormat="1" hidden="1" x14ac:dyDescent="0.3">
      <c r="B3306" s="7">
        <f t="shared" si="51"/>
        <v>3301</v>
      </c>
      <c r="C3306" s="1672" t="s">
        <v>78</v>
      </c>
      <c r="D3306" s="1609" t="s">
        <v>133</v>
      </c>
      <c r="E3306" s="1610"/>
      <c r="F3306" s="1722"/>
      <c r="G3306" s="1612"/>
      <c r="H3306" s="1625"/>
      <c r="I3306" s="1588"/>
      <c r="J3306" s="1588" t="s">
        <v>70</v>
      </c>
      <c r="K3306" s="1805" t="s">
        <v>1670</v>
      </c>
      <c r="L3306" s="1881" t="s">
        <v>5674</v>
      </c>
    </row>
    <row r="3307" spans="2:12" s="1597" customFormat="1" hidden="1" x14ac:dyDescent="0.3">
      <c r="B3307" s="7">
        <f t="shared" si="51"/>
        <v>3302</v>
      </c>
      <c r="C3307" s="1672" t="s">
        <v>78</v>
      </c>
      <c r="D3307" s="1609" t="s">
        <v>15</v>
      </c>
      <c r="E3307" s="1610"/>
      <c r="F3307" s="1722"/>
      <c r="G3307" s="1612"/>
      <c r="H3307" s="1625"/>
      <c r="I3307" s="1588"/>
      <c r="J3307" s="1588" t="s">
        <v>70</v>
      </c>
      <c r="K3307" s="1805" t="s">
        <v>1682</v>
      </c>
      <c r="L3307" s="1881" t="s">
        <v>5674</v>
      </c>
    </row>
    <row r="3308" spans="2:12" s="1597" customFormat="1" hidden="1" x14ac:dyDescent="0.3">
      <c r="B3308" s="7">
        <f t="shared" si="51"/>
        <v>3303</v>
      </c>
      <c r="C3308" s="1672" t="s">
        <v>78</v>
      </c>
      <c r="D3308" s="1609" t="s">
        <v>1626</v>
      </c>
      <c r="E3308" s="1610"/>
      <c r="F3308" s="1722"/>
      <c r="G3308" s="1612"/>
      <c r="H3308" s="1625"/>
      <c r="I3308" s="1588"/>
      <c r="J3308" s="1588"/>
      <c r="K3308" s="1805"/>
      <c r="L3308" s="1881" t="s">
        <v>5674</v>
      </c>
    </row>
    <row r="3309" spans="2:12" s="1597" customFormat="1" hidden="1" x14ac:dyDescent="0.3">
      <c r="B3309" s="7">
        <f t="shared" si="51"/>
        <v>3304</v>
      </c>
      <c r="C3309" s="1672" t="s">
        <v>78</v>
      </c>
      <c r="D3309" s="1609" t="s">
        <v>1626</v>
      </c>
      <c r="E3309" s="1610"/>
      <c r="F3309" s="1722"/>
      <c r="G3309" s="1612"/>
      <c r="H3309" s="1625"/>
      <c r="I3309" s="1588"/>
      <c r="J3309" s="1588"/>
      <c r="K3309" s="1612"/>
      <c r="L3309" s="1881" t="s">
        <v>5674</v>
      </c>
    </row>
    <row r="3310" spans="2:12" s="1597" customFormat="1" hidden="1" x14ac:dyDescent="0.3">
      <c r="B3310" s="7">
        <f t="shared" si="51"/>
        <v>3305</v>
      </c>
      <c r="C3310" s="1672" t="s">
        <v>78</v>
      </c>
      <c r="D3310" s="1609" t="s">
        <v>4863</v>
      </c>
      <c r="E3310" s="1610"/>
      <c r="F3310" s="1722"/>
      <c r="G3310" s="1612"/>
      <c r="H3310" s="1625"/>
      <c r="I3310" s="1588"/>
      <c r="J3310" s="1588"/>
      <c r="K3310" s="1612"/>
      <c r="L3310" s="1881" t="s">
        <v>5674</v>
      </c>
    </row>
    <row r="3311" spans="2:12" hidden="1" x14ac:dyDescent="0.3">
      <c r="B3311" s="7">
        <f t="shared" si="51"/>
        <v>3306</v>
      </c>
      <c r="C3311" s="117" t="s">
        <v>1675</v>
      </c>
      <c r="D3311" s="145" t="s">
        <v>1414</v>
      </c>
      <c r="E3311" s="1839">
        <v>42954</v>
      </c>
      <c r="F3311" s="1840">
        <v>69.900000000000006</v>
      </c>
      <c r="G3311" s="12"/>
      <c r="H3311" s="184"/>
      <c r="I3311" s="1814"/>
      <c r="J3311" s="7" t="s">
        <v>70</v>
      </c>
      <c r="K3311" s="12"/>
      <c r="L3311" s="159" t="s">
        <v>5674</v>
      </c>
    </row>
    <row r="3312" spans="2:12" ht="26.4" hidden="1" x14ac:dyDescent="0.3">
      <c r="B3312" s="7">
        <f t="shared" si="51"/>
        <v>3307</v>
      </c>
      <c r="C3312" s="7" t="s">
        <v>1644</v>
      </c>
      <c r="D3312" s="123" t="s">
        <v>79</v>
      </c>
      <c r="E3312" s="108">
        <v>41477</v>
      </c>
      <c r="F3312" s="1985">
        <v>735</v>
      </c>
      <c r="G3312" s="7" t="s">
        <v>1027</v>
      </c>
      <c r="H3312" s="1799"/>
      <c r="I3312" s="1799" t="s">
        <v>1645</v>
      </c>
      <c r="J3312" s="7" t="s">
        <v>70</v>
      </c>
      <c r="K3312" s="7" t="s">
        <v>1293</v>
      </c>
      <c r="L3312" s="159" t="s">
        <v>5674</v>
      </c>
    </row>
    <row r="3313" spans="2:13" hidden="1" x14ac:dyDescent="0.3">
      <c r="B3313" s="7">
        <f t="shared" si="51"/>
        <v>3308</v>
      </c>
      <c r="C3313" s="7" t="s">
        <v>1644</v>
      </c>
      <c r="D3313" s="123" t="s">
        <v>82</v>
      </c>
      <c r="E3313" s="108">
        <v>41477</v>
      </c>
      <c r="F3313" s="1986"/>
      <c r="G3313" s="7"/>
      <c r="H3313" s="1799"/>
      <c r="I3313" s="1799"/>
      <c r="J3313" s="7" t="s">
        <v>70</v>
      </c>
      <c r="K3313" s="7" t="s">
        <v>1293</v>
      </c>
      <c r="L3313" s="159" t="s">
        <v>5674</v>
      </c>
    </row>
    <row r="3314" spans="2:13" hidden="1" x14ac:dyDescent="0.3">
      <c r="B3314" s="7">
        <f t="shared" si="51"/>
        <v>3309</v>
      </c>
      <c r="C3314" s="117" t="s">
        <v>1656</v>
      </c>
      <c r="D3314" s="122" t="s">
        <v>55</v>
      </c>
      <c r="E3314" s="1843">
        <v>41477</v>
      </c>
      <c r="F3314" s="1816">
        <v>60</v>
      </c>
      <c r="G3314" s="917" t="s">
        <v>1144</v>
      </c>
      <c r="H3314" s="7"/>
      <c r="I3314" s="7"/>
      <c r="J3314" s="7" t="s">
        <v>70</v>
      </c>
      <c r="K3314" s="63"/>
      <c r="L3314" s="159" t="s">
        <v>5674</v>
      </c>
    </row>
    <row r="3315" spans="2:13" ht="28.8" hidden="1" x14ac:dyDescent="0.3">
      <c r="B3315" s="1332">
        <f t="shared" si="51"/>
        <v>3310</v>
      </c>
      <c r="C3315" s="1775" t="s">
        <v>1641</v>
      </c>
      <c r="D3315" s="1852" t="s">
        <v>527</v>
      </c>
      <c r="E3315" s="1335">
        <v>42572</v>
      </c>
      <c r="F3315" s="1336">
        <v>450</v>
      </c>
      <c r="G3315" s="1348" t="s">
        <v>889</v>
      </c>
      <c r="H3315" s="1853" t="s">
        <v>1642</v>
      </c>
      <c r="I3315" s="1854"/>
      <c r="J3315" s="1332" t="s">
        <v>70</v>
      </c>
      <c r="K3315" s="1345"/>
      <c r="L3315" s="1890" t="s">
        <v>5674</v>
      </c>
      <c r="M3315" s="1890" t="s">
        <v>6013</v>
      </c>
    </row>
    <row r="3316" spans="2:13" hidden="1" x14ac:dyDescent="0.3">
      <c r="B3316" s="7">
        <f t="shared" si="51"/>
        <v>3311</v>
      </c>
      <c r="C3316" s="113" t="s">
        <v>1643</v>
      </c>
      <c r="D3316" s="170" t="s">
        <v>82</v>
      </c>
      <c r="E3316" s="1803">
        <v>42563</v>
      </c>
      <c r="F3316" s="1807">
        <v>530</v>
      </c>
      <c r="G3316" s="50" t="s">
        <v>2254</v>
      </c>
      <c r="H3316" s="60"/>
      <c r="I3316" s="60"/>
      <c r="J3316" s="7" t="s">
        <v>70</v>
      </c>
      <c r="K3316" s="1799"/>
      <c r="L3316" s="159" t="s">
        <v>5674</v>
      </c>
    </row>
    <row r="3317" spans="2:13" hidden="1" x14ac:dyDescent="0.3">
      <c r="B3317" s="7">
        <f t="shared" si="51"/>
        <v>3312</v>
      </c>
      <c r="C3317" s="113" t="s">
        <v>1646</v>
      </c>
      <c r="D3317" s="123" t="s">
        <v>79</v>
      </c>
      <c r="E3317" s="1803">
        <v>42795</v>
      </c>
      <c r="F3317" s="1982">
        <v>645</v>
      </c>
      <c r="G3317" s="50" t="s">
        <v>1647</v>
      </c>
      <c r="H3317" s="60"/>
      <c r="I3317" s="111" t="s">
        <v>1648</v>
      </c>
      <c r="J3317" s="7" t="s">
        <v>70</v>
      </c>
      <c r="K3317" s="1799" t="s">
        <v>1649</v>
      </c>
      <c r="L3317" s="159" t="s">
        <v>5674</v>
      </c>
    </row>
    <row r="3318" spans="2:13" hidden="1" x14ac:dyDescent="0.3">
      <c r="B3318" s="7">
        <f t="shared" si="51"/>
        <v>3313</v>
      </c>
      <c r="C3318" s="113" t="s">
        <v>1646</v>
      </c>
      <c r="D3318" s="123" t="s">
        <v>82</v>
      </c>
      <c r="E3318" s="1803">
        <v>42795</v>
      </c>
      <c r="F3318" s="1983"/>
      <c r="G3318" s="1804"/>
      <c r="H3318" s="60"/>
      <c r="I3318" s="60"/>
      <c r="J3318" s="7"/>
      <c r="K3318" s="1799" t="s">
        <v>1649</v>
      </c>
      <c r="L3318" s="159" t="s">
        <v>5674</v>
      </c>
    </row>
    <row r="3319" spans="2:13" hidden="1" x14ac:dyDescent="0.3">
      <c r="B3319" s="7">
        <f t="shared" si="51"/>
        <v>3314</v>
      </c>
      <c r="C3319" s="109" t="s">
        <v>1650</v>
      </c>
      <c r="D3319" s="38" t="s">
        <v>38</v>
      </c>
      <c r="E3319" s="1803">
        <v>43046</v>
      </c>
      <c r="F3319" s="1807">
        <v>425</v>
      </c>
      <c r="G3319" s="1804" t="s">
        <v>886</v>
      </c>
      <c r="H3319" s="60" t="s">
        <v>1651</v>
      </c>
      <c r="I3319" s="60"/>
      <c r="J3319" s="7" t="s">
        <v>70</v>
      </c>
      <c r="K3319" s="1799"/>
      <c r="L3319" s="159" t="s">
        <v>5674</v>
      </c>
    </row>
    <row r="3320" spans="2:13" ht="26.4" hidden="1" x14ac:dyDescent="0.3">
      <c r="B3320" s="7">
        <f t="shared" si="51"/>
        <v>3315</v>
      </c>
      <c r="C3320" s="109" t="s">
        <v>1652</v>
      </c>
      <c r="D3320" s="38" t="s">
        <v>79</v>
      </c>
      <c r="E3320" s="1803">
        <v>41248</v>
      </c>
      <c r="F3320" s="1807">
        <v>167.82</v>
      </c>
      <c r="G3320" s="1804" t="s">
        <v>170</v>
      </c>
      <c r="H3320" s="60"/>
      <c r="I3320" s="111" t="s">
        <v>1654</v>
      </c>
      <c r="J3320" s="7" t="s">
        <v>70</v>
      </c>
      <c r="K3320" s="1799" t="s">
        <v>1653</v>
      </c>
      <c r="L3320" s="159" t="s">
        <v>5674</v>
      </c>
    </row>
    <row r="3321" spans="2:13" ht="26.4" hidden="1" x14ac:dyDescent="0.3">
      <c r="B3321" s="7">
        <f t="shared" si="51"/>
        <v>3316</v>
      </c>
      <c r="C3321" s="109" t="s">
        <v>1655</v>
      </c>
      <c r="D3321" s="38" t="s">
        <v>82</v>
      </c>
      <c r="E3321" s="1803">
        <v>40252</v>
      </c>
      <c r="F3321" s="1807">
        <v>735</v>
      </c>
      <c r="G3321" s="1804" t="s">
        <v>1522</v>
      </c>
      <c r="H3321" s="60"/>
      <c r="I3321" s="60"/>
      <c r="J3321" s="7" t="s">
        <v>70</v>
      </c>
      <c r="K3321" s="1799" t="s">
        <v>1653</v>
      </c>
      <c r="L3321" s="159" t="s">
        <v>5674</v>
      </c>
    </row>
    <row r="3322" spans="2:13" hidden="1" x14ac:dyDescent="0.3">
      <c r="B3322" s="7">
        <f t="shared" si="51"/>
        <v>3317</v>
      </c>
      <c r="C3322" s="109" t="s">
        <v>1093</v>
      </c>
      <c r="D3322" s="38" t="s">
        <v>79</v>
      </c>
      <c r="E3322" s="1803"/>
      <c r="F3322" s="1807"/>
      <c r="G3322" s="1804" t="s">
        <v>1027</v>
      </c>
      <c r="H3322" s="60"/>
      <c r="I3322" s="60"/>
      <c r="J3322" s="7" t="s">
        <v>70</v>
      </c>
      <c r="K3322" s="1799" t="s">
        <v>1658</v>
      </c>
      <c r="L3322" s="159" t="s">
        <v>5674</v>
      </c>
    </row>
    <row r="3323" spans="2:13" hidden="1" x14ac:dyDescent="0.3">
      <c r="B3323" s="7">
        <f t="shared" si="51"/>
        <v>3318</v>
      </c>
      <c r="C3323" s="109" t="s">
        <v>1093</v>
      </c>
      <c r="D3323" s="38" t="s">
        <v>82</v>
      </c>
      <c r="E3323" s="1803"/>
      <c r="F3323" s="1807"/>
      <c r="G3323" s="1804" t="s">
        <v>1657</v>
      </c>
      <c r="H3323" s="60"/>
      <c r="I3323" s="126"/>
      <c r="J3323" s="7" t="s">
        <v>70</v>
      </c>
      <c r="K3323" s="1799" t="s">
        <v>1658</v>
      </c>
      <c r="L3323" s="159" t="s">
        <v>5674</v>
      </c>
    </row>
    <row r="3324" spans="2:13" ht="26.4" hidden="1" x14ac:dyDescent="0.3">
      <c r="B3324" s="7">
        <f t="shared" si="51"/>
        <v>3319</v>
      </c>
      <c r="C3324" s="109" t="s">
        <v>54</v>
      </c>
      <c r="D3324" s="38" t="s">
        <v>55</v>
      </c>
      <c r="E3324" s="1803"/>
      <c r="F3324" s="1807"/>
      <c r="G3324" s="1804" t="s">
        <v>1659</v>
      </c>
      <c r="H3324" s="60"/>
      <c r="I3324" s="126"/>
      <c r="J3324" s="7" t="s">
        <v>70</v>
      </c>
      <c r="K3324" s="1799" t="s">
        <v>2706</v>
      </c>
      <c r="L3324" s="159" t="s">
        <v>5674</v>
      </c>
    </row>
    <row r="3325" spans="2:13" s="1597" customFormat="1" hidden="1" x14ac:dyDescent="0.3">
      <c r="B3325" s="7">
        <f t="shared" si="51"/>
        <v>3320</v>
      </c>
      <c r="C3325" s="1607" t="s">
        <v>78</v>
      </c>
      <c r="D3325" s="1604" t="s">
        <v>55</v>
      </c>
      <c r="E3325" s="1605"/>
      <c r="F3325" s="1684"/>
      <c r="G3325" s="1606" t="s">
        <v>1238</v>
      </c>
      <c r="H3325" s="1615"/>
      <c r="I3325" s="1690"/>
      <c r="J3325" s="1588" t="s">
        <v>540</v>
      </c>
      <c r="K3325" s="1802"/>
      <c r="L3325" s="1881" t="s">
        <v>5674</v>
      </c>
    </row>
    <row r="3326" spans="2:13" s="1597" customFormat="1" hidden="1" x14ac:dyDescent="0.3">
      <c r="B3326" s="7">
        <f t="shared" si="51"/>
        <v>3321</v>
      </c>
      <c r="C3326" s="1607" t="s">
        <v>78</v>
      </c>
      <c r="D3326" s="1604" t="s">
        <v>55</v>
      </c>
      <c r="E3326" s="1605"/>
      <c r="F3326" s="1684"/>
      <c r="G3326" s="1606" t="s">
        <v>1659</v>
      </c>
      <c r="H3326" s="1615"/>
      <c r="I3326" s="1690"/>
      <c r="J3326" s="1588" t="s">
        <v>540</v>
      </c>
      <c r="K3326" s="1802"/>
      <c r="L3326" s="1881" t="s">
        <v>5674</v>
      </c>
    </row>
    <row r="3327" spans="2:13" s="1597" customFormat="1" hidden="1" x14ac:dyDescent="0.3">
      <c r="B3327" s="7">
        <f t="shared" si="51"/>
        <v>3322</v>
      </c>
      <c r="C3327" s="1607" t="s">
        <v>78</v>
      </c>
      <c r="D3327" s="1604" t="s">
        <v>38</v>
      </c>
      <c r="E3327" s="1605"/>
      <c r="F3327" s="1684"/>
      <c r="G3327" s="1606" t="s">
        <v>323</v>
      </c>
      <c r="H3327" s="1615"/>
      <c r="I3327" s="1690"/>
      <c r="J3327" s="1588" t="s">
        <v>1673</v>
      </c>
      <c r="K3327" s="1802" t="s">
        <v>553</v>
      </c>
      <c r="L3327" s="1881" t="s">
        <v>5674</v>
      </c>
    </row>
    <row r="3328" spans="2:13" ht="26.4" hidden="1" x14ac:dyDescent="0.3">
      <c r="B3328" s="7">
        <f t="shared" si="51"/>
        <v>3323</v>
      </c>
      <c r="C3328" s="119" t="s">
        <v>1661</v>
      </c>
      <c r="D3328" s="18" t="s">
        <v>36</v>
      </c>
      <c r="E3328" s="1830">
        <v>42422</v>
      </c>
      <c r="F3328" s="21">
        <v>450</v>
      </c>
      <c r="G3328" s="43" t="s">
        <v>889</v>
      </c>
      <c r="H3328" s="60" t="s">
        <v>1527</v>
      </c>
      <c r="I3328" s="169" t="s">
        <v>1664</v>
      </c>
      <c r="J3328" s="7" t="s">
        <v>70</v>
      </c>
      <c r="K3328" s="1799" t="s">
        <v>1663</v>
      </c>
      <c r="L3328" s="159" t="s">
        <v>5674</v>
      </c>
    </row>
    <row r="3329" spans="2:13" hidden="1" x14ac:dyDescent="0.3">
      <c r="B3329" s="7">
        <f t="shared" si="51"/>
        <v>3324</v>
      </c>
      <c r="C3329" s="99" t="s">
        <v>1679</v>
      </c>
      <c r="D3329" s="20" t="s">
        <v>932</v>
      </c>
      <c r="E3329" s="1812">
        <v>41141</v>
      </c>
      <c r="F3329" s="1820">
        <v>797.38</v>
      </c>
      <c r="G3329" s="1829" t="s">
        <v>961</v>
      </c>
      <c r="H3329" s="51"/>
      <c r="I3329" s="126"/>
      <c r="J3329" s="7" t="s">
        <v>70</v>
      </c>
      <c r="K3329" s="1799"/>
      <c r="L3329" s="159" t="s">
        <v>5674</v>
      </c>
    </row>
    <row r="3330" spans="2:13" s="1597" customFormat="1" ht="26.4" hidden="1" x14ac:dyDescent="0.3">
      <c r="B3330" s="7">
        <f t="shared" si="51"/>
        <v>3325</v>
      </c>
      <c r="C3330" s="1672" t="s">
        <v>78</v>
      </c>
      <c r="D3330" s="1609" t="s">
        <v>1617</v>
      </c>
      <c r="E3330" s="1610"/>
      <c r="F3330" s="1722"/>
      <c r="G3330" s="1805" t="s">
        <v>1681</v>
      </c>
      <c r="H3330" s="1625"/>
      <c r="I3330" s="1588"/>
      <c r="J3330" s="1588"/>
      <c r="K3330" s="1805"/>
      <c r="L3330" s="1881" t="s">
        <v>5674</v>
      </c>
    </row>
    <row r="3331" spans="2:13" s="1597" customFormat="1" ht="26.4" hidden="1" x14ac:dyDescent="0.3">
      <c r="B3331" s="7">
        <f t="shared" si="51"/>
        <v>3326</v>
      </c>
      <c r="C3331" s="1672" t="s">
        <v>78</v>
      </c>
      <c r="D3331" s="1609" t="s">
        <v>1617</v>
      </c>
      <c r="E3331" s="1610"/>
      <c r="F3331" s="1722"/>
      <c r="G3331" s="1805" t="s">
        <v>1681</v>
      </c>
      <c r="H3331" s="1625"/>
      <c r="I3331" s="1588"/>
      <c r="J3331" s="1588"/>
      <c r="K3331" s="1805"/>
      <c r="L3331" s="1881" t="s">
        <v>5674</v>
      </c>
    </row>
    <row r="3332" spans="2:13" ht="39.6" hidden="1" x14ac:dyDescent="0.3">
      <c r="B3332" s="7">
        <f t="shared" si="51"/>
        <v>3327</v>
      </c>
      <c r="C3332" s="147" t="s">
        <v>1660</v>
      </c>
      <c r="D3332" s="79" t="s">
        <v>36</v>
      </c>
      <c r="E3332" s="1815">
        <v>42543</v>
      </c>
      <c r="F3332" s="118">
        <v>780</v>
      </c>
      <c r="G3332" s="63" t="s">
        <v>889</v>
      </c>
      <c r="H3332" s="117" t="s">
        <v>1683</v>
      </c>
      <c r="I3332" s="1799" t="s">
        <v>1662</v>
      </c>
      <c r="J3332" s="7" t="s">
        <v>70</v>
      </c>
      <c r="K3332" s="117" t="s">
        <v>4859</v>
      </c>
      <c r="L3332" s="159" t="s">
        <v>5674</v>
      </c>
    </row>
    <row r="3333" spans="2:13" s="1597" customFormat="1" hidden="1" x14ac:dyDescent="0.3">
      <c r="B3333" s="7">
        <f t="shared" si="51"/>
        <v>3328</v>
      </c>
      <c r="C3333" s="1608" t="s">
        <v>78</v>
      </c>
      <c r="D3333" s="1666" t="s">
        <v>83</v>
      </c>
      <c r="E3333" s="1610"/>
      <c r="F3333" s="1722"/>
      <c r="G3333" s="1612"/>
      <c r="H3333" s="1608"/>
      <c r="I3333" s="1588"/>
      <c r="J3333" s="1588" t="s">
        <v>70</v>
      </c>
      <c r="K3333" s="1594" t="s">
        <v>1667</v>
      </c>
      <c r="L3333" s="1881" t="s">
        <v>5674</v>
      </c>
    </row>
    <row r="3334" spans="2:13" hidden="1" x14ac:dyDescent="0.3">
      <c r="B3334" s="7">
        <f t="shared" si="51"/>
        <v>3329</v>
      </c>
      <c r="C3334" s="147" t="s">
        <v>1676</v>
      </c>
      <c r="D3334" s="79" t="s">
        <v>1677</v>
      </c>
      <c r="E3334" s="1815"/>
      <c r="F3334" s="118"/>
      <c r="G3334" s="63"/>
      <c r="H3334" s="147"/>
      <c r="I3334" s="7"/>
      <c r="J3334" s="7" t="s">
        <v>70</v>
      </c>
      <c r="K3334" s="117" t="s">
        <v>1678</v>
      </c>
      <c r="L3334" s="159" t="s">
        <v>5674</v>
      </c>
    </row>
    <row r="3335" spans="2:13" ht="28.8" hidden="1" x14ac:dyDescent="0.3">
      <c r="B3335" s="1332">
        <f t="shared" si="51"/>
        <v>3330</v>
      </c>
      <c r="C3335" s="1846" t="s">
        <v>1674</v>
      </c>
      <c r="D3335" s="1847" t="s">
        <v>527</v>
      </c>
      <c r="E3335" s="1848"/>
      <c r="F3335" s="1849"/>
      <c r="G3335" s="1340" t="s">
        <v>1139</v>
      </c>
      <c r="H3335" s="1850" t="s">
        <v>1651</v>
      </c>
      <c r="I3335" s="1851"/>
      <c r="J3335" s="1332" t="s">
        <v>66</v>
      </c>
      <c r="K3335" s="1345" t="s">
        <v>5323</v>
      </c>
      <c r="L3335" s="1890" t="s">
        <v>5674</v>
      </c>
      <c r="M3335" s="1890" t="s">
        <v>6012</v>
      </c>
    </row>
    <row r="3336" spans="2:13" hidden="1" x14ac:dyDescent="0.3">
      <c r="B3336" s="7">
        <f t="shared" ref="B3336:B3399" si="52">B3335+1</f>
        <v>3331</v>
      </c>
      <c r="C3336" s="366" t="s">
        <v>1684</v>
      </c>
      <c r="D3336" s="365" t="s">
        <v>254</v>
      </c>
      <c r="E3336" s="117" t="s">
        <v>244</v>
      </c>
      <c r="F3336" s="917">
        <v>30</v>
      </c>
      <c r="G3336" s="917"/>
      <c r="H3336" s="367"/>
      <c r="I3336" s="7"/>
      <c r="J3336" s="7"/>
      <c r="K3336" s="7"/>
      <c r="L3336" s="159" t="s">
        <v>5674</v>
      </c>
    </row>
    <row r="3337" spans="2:13" hidden="1" x14ac:dyDescent="0.3">
      <c r="B3337" s="7">
        <f t="shared" si="52"/>
        <v>3332</v>
      </c>
      <c r="C3337" s="116" t="s">
        <v>1685</v>
      </c>
      <c r="D3337" s="365" t="s">
        <v>377</v>
      </c>
      <c r="E3337" s="1815">
        <v>41554</v>
      </c>
      <c r="F3337" s="63">
        <v>55.8</v>
      </c>
      <c r="G3337" s="63"/>
      <c r="H3337" s="367"/>
      <c r="I3337" s="7"/>
      <c r="J3337" s="7"/>
      <c r="K3337" s="7"/>
      <c r="L3337" s="159" t="s">
        <v>5674</v>
      </c>
    </row>
    <row r="3338" spans="2:13" hidden="1" x14ac:dyDescent="0.3">
      <c r="B3338" s="7">
        <f t="shared" si="52"/>
        <v>3333</v>
      </c>
      <c r="C3338" s="116" t="s">
        <v>1686</v>
      </c>
      <c r="D3338" s="365" t="s">
        <v>133</v>
      </c>
      <c r="E3338" s="1815">
        <v>38718</v>
      </c>
      <c r="F3338" s="63">
        <v>40</v>
      </c>
      <c r="G3338" s="63"/>
      <c r="H3338" s="367"/>
      <c r="I3338" s="7"/>
      <c r="J3338" s="7"/>
      <c r="K3338" s="7"/>
      <c r="L3338" s="159" t="s">
        <v>5674</v>
      </c>
    </row>
    <row r="3339" spans="2:13" hidden="1" x14ac:dyDescent="0.3">
      <c r="B3339" s="7">
        <f t="shared" si="52"/>
        <v>3334</v>
      </c>
      <c r="C3339" s="116" t="s">
        <v>1687</v>
      </c>
      <c r="D3339" s="365" t="s">
        <v>11</v>
      </c>
      <c r="E3339" s="1815"/>
      <c r="F3339" s="63"/>
      <c r="G3339" s="63"/>
      <c r="H3339" s="367"/>
      <c r="I3339" s="7"/>
      <c r="J3339" s="7"/>
      <c r="K3339" s="7"/>
      <c r="L3339" s="159" t="s">
        <v>5674</v>
      </c>
    </row>
    <row r="3340" spans="2:13" hidden="1" x14ac:dyDescent="0.3">
      <c r="B3340" s="7">
        <f t="shared" si="52"/>
        <v>3335</v>
      </c>
      <c r="C3340" s="116" t="s">
        <v>1688</v>
      </c>
      <c r="D3340" s="190" t="s">
        <v>1076</v>
      </c>
      <c r="E3340" s="1843">
        <v>42352</v>
      </c>
      <c r="F3340" s="63">
        <v>100</v>
      </c>
      <c r="G3340" s="63"/>
      <c r="H3340" s="367"/>
      <c r="I3340" s="7"/>
      <c r="J3340" s="7"/>
      <c r="K3340" s="7"/>
      <c r="L3340" s="159" t="s">
        <v>5674</v>
      </c>
    </row>
    <row r="3341" spans="2:13" hidden="1" x14ac:dyDescent="0.3">
      <c r="B3341" s="7">
        <f t="shared" si="52"/>
        <v>3336</v>
      </c>
      <c r="C3341" s="147" t="s">
        <v>1689</v>
      </c>
      <c r="D3341" s="79" t="s">
        <v>1690</v>
      </c>
      <c r="E3341" s="1815">
        <v>41477</v>
      </c>
      <c r="F3341" s="63">
        <v>306</v>
      </c>
      <c r="G3341" s="63"/>
      <c r="H3341" s="368"/>
      <c r="I3341" s="7"/>
      <c r="J3341" s="7"/>
      <c r="K3341" s="368"/>
      <c r="L3341" s="159" t="s">
        <v>5674</v>
      </c>
    </row>
    <row r="3342" spans="2:13" hidden="1" x14ac:dyDescent="0.3">
      <c r="B3342" s="7">
        <f t="shared" si="52"/>
        <v>3337</v>
      </c>
      <c r="C3342" s="62"/>
      <c r="D3342" s="302"/>
      <c r="E3342" s="62"/>
      <c r="F3342" s="134"/>
      <c r="G3342" s="62"/>
      <c r="H3342" s="135"/>
      <c r="I3342" s="62"/>
      <c r="J3342" s="62"/>
      <c r="K3342" s="62"/>
      <c r="L3342" s="159" t="s">
        <v>5674</v>
      </c>
    </row>
    <row r="3343" spans="2:13" s="954" customFormat="1" hidden="1" x14ac:dyDescent="0.3">
      <c r="B3343" s="7">
        <f t="shared" si="52"/>
        <v>3338</v>
      </c>
      <c r="C3343" s="947" t="s">
        <v>1679</v>
      </c>
      <c r="D3343" s="948" t="s">
        <v>932</v>
      </c>
      <c r="E3343" s="949">
        <v>41141</v>
      </c>
      <c r="F3343" s="950">
        <v>797.38</v>
      </c>
      <c r="G3343" s="1510" t="s">
        <v>961</v>
      </c>
      <c r="H3343" s="1532"/>
      <c r="I3343" s="1169"/>
      <c r="J3343" s="946" t="s">
        <v>70</v>
      </c>
      <c r="K3343" s="1170"/>
      <c r="L3343" s="1892" t="s">
        <v>5674</v>
      </c>
    </row>
    <row r="3344" spans="2:13" hidden="1" x14ac:dyDescent="0.3">
      <c r="B3344" s="7">
        <f t="shared" si="52"/>
        <v>3339</v>
      </c>
      <c r="C3344" s="147" t="s">
        <v>1247</v>
      </c>
      <c r="D3344" s="145" t="s">
        <v>9</v>
      </c>
      <c r="E3344" s="36">
        <v>42557</v>
      </c>
      <c r="F3344" s="353">
        <v>140.15</v>
      </c>
      <c r="G3344" s="64"/>
      <c r="H3344" s="353"/>
      <c r="I3344" s="7"/>
      <c r="J3344" s="7" t="s">
        <v>70</v>
      </c>
      <c r="K3344" s="1845" t="s">
        <v>4610</v>
      </c>
      <c r="L3344" s="159" t="s">
        <v>5675</v>
      </c>
    </row>
    <row r="3345" spans="2:12" hidden="1" x14ac:dyDescent="0.3">
      <c r="B3345" s="7">
        <f t="shared" si="52"/>
        <v>3340</v>
      </c>
      <c r="C3345" s="147" t="s">
        <v>1248</v>
      </c>
      <c r="D3345" s="145" t="s">
        <v>9</v>
      </c>
      <c r="E3345" s="36">
        <v>42557</v>
      </c>
      <c r="F3345" s="353">
        <v>140.15</v>
      </c>
      <c r="G3345" s="64"/>
      <c r="H3345" s="353"/>
      <c r="I3345" s="7"/>
      <c r="J3345" s="7" t="s">
        <v>70</v>
      </c>
      <c r="K3345" s="64" t="s">
        <v>4611</v>
      </c>
      <c r="L3345" s="159" t="s">
        <v>5675</v>
      </c>
    </row>
    <row r="3346" spans="2:12" hidden="1" x14ac:dyDescent="0.3">
      <c r="B3346" s="7">
        <f t="shared" si="52"/>
        <v>3341</v>
      </c>
      <c r="C3346" s="147" t="s">
        <v>1249</v>
      </c>
      <c r="D3346" s="145" t="s">
        <v>9</v>
      </c>
      <c r="E3346" s="36">
        <v>42557</v>
      </c>
      <c r="F3346" s="354">
        <v>140.15</v>
      </c>
      <c r="G3346" s="12"/>
      <c r="H3346" s="354"/>
      <c r="I3346" s="1814"/>
      <c r="J3346" s="7" t="s">
        <v>70</v>
      </c>
      <c r="K3346" s="64" t="s">
        <v>4612</v>
      </c>
      <c r="L3346" s="159" t="s">
        <v>5675</v>
      </c>
    </row>
    <row r="3347" spans="2:12" s="1597" customFormat="1" hidden="1" x14ac:dyDescent="0.3">
      <c r="B3347" s="7">
        <f t="shared" si="52"/>
        <v>3342</v>
      </c>
      <c r="C3347" s="1608" t="s">
        <v>78</v>
      </c>
      <c r="D3347" s="1609" t="s">
        <v>4630</v>
      </c>
      <c r="E3347" s="1610"/>
      <c r="F3347" s="1763"/>
      <c r="G3347" s="1594"/>
      <c r="H3347" s="1763"/>
      <c r="I3347" s="1588"/>
      <c r="J3347" s="1588"/>
      <c r="K3347" s="1612" t="s">
        <v>4629</v>
      </c>
      <c r="L3347" s="1881" t="s">
        <v>5675</v>
      </c>
    </row>
    <row r="3348" spans="2:12" hidden="1" x14ac:dyDescent="0.3">
      <c r="B3348" s="7">
        <f t="shared" si="52"/>
        <v>3343</v>
      </c>
      <c r="C3348" s="147" t="s">
        <v>78</v>
      </c>
      <c r="D3348" s="145" t="s">
        <v>4631</v>
      </c>
      <c r="E3348" s="36"/>
      <c r="F3348" s="354"/>
      <c r="G3348" s="12"/>
      <c r="H3348" s="354"/>
      <c r="I3348" s="1814"/>
      <c r="J3348" s="7"/>
      <c r="K3348" s="64" t="s">
        <v>4632</v>
      </c>
      <c r="L3348" s="159" t="s">
        <v>5675</v>
      </c>
    </row>
    <row r="3349" spans="2:12" hidden="1" x14ac:dyDescent="0.3">
      <c r="B3349" s="7">
        <f t="shared" si="52"/>
        <v>3344</v>
      </c>
      <c r="C3349" s="147" t="s">
        <v>1250</v>
      </c>
      <c r="D3349" s="145" t="s">
        <v>65</v>
      </c>
      <c r="E3349" s="36">
        <v>42557</v>
      </c>
      <c r="F3349" s="353">
        <v>72</v>
      </c>
      <c r="G3349" s="1845"/>
      <c r="H3349" s="353"/>
      <c r="I3349" s="1814"/>
      <c r="J3349" s="7" t="s">
        <v>70</v>
      </c>
      <c r="K3349" s="1845" t="s">
        <v>1255</v>
      </c>
      <c r="L3349" s="159" t="s">
        <v>5675</v>
      </c>
    </row>
    <row r="3350" spans="2:12" hidden="1" x14ac:dyDescent="0.3">
      <c r="B3350" s="7">
        <f t="shared" si="52"/>
        <v>3345</v>
      </c>
      <c r="C3350" s="147" t="s">
        <v>1251</v>
      </c>
      <c r="D3350" s="145" t="s">
        <v>65</v>
      </c>
      <c r="E3350" s="36">
        <v>42557</v>
      </c>
      <c r="F3350" s="353">
        <v>72</v>
      </c>
      <c r="G3350" s="64"/>
      <c r="H3350" s="353"/>
      <c r="I3350" s="1814"/>
      <c r="J3350" s="7" t="s">
        <v>70</v>
      </c>
      <c r="K3350" s="1845" t="s">
        <v>1255</v>
      </c>
      <c r="L3350" s="159" t="s">
        <v>5675</v>
      </c>
    </row>
    <row r="3351" spans="2:12" hidden="1" x14ac:dyDescent="0.3">
      <c r="B3351" s="7">
        <f t="shared" si="52"/>
        <v>3346</v>
      </c>
      <c r="C3351" s="147" t="s">
        <v>1252</v>
      </c>
      <c r="D3351" s="145" t="s">
        <v>65</v>
      </c>
      <c r="E3351" s="36">
        <v>42557</v>
      </c>
      <c r="F3351" s="353">
        <v>72</v>
      </c>
      <c r="G3351" s="64"/>
      <c r="H3351" s="353"/>
      <c r="I3351" s="1814"/>
      <c r="J3351" s="7" t="s">
        <v>70</v>
      </c>
      <c r="K3351" s="1845" t="s">
        <v>1255</v>
      </c>
      <c r="L3351" s="159" t="s">
        <v>5675</v>
      </c>
    </row>
    <row r="3352" spans="2:12" hidden="1" x14ac:dyDescent="0.3">
      <c r="B3352" s="7">
        <f t="shared" si="52"/>
        <v>3347</v>
      </c>
      <c r="C3352" s="147" t="s">
        <v>1253</v>
      </c>
      <c r="D3352" s="22" t="s">
        <v>5348</v>
      </c>
      <c r="E3352" s="9">
        <v>42557</v>
      </c>
      <c r="F3352" s="353">
        <v>180</v>
      </c>
      <c r="G3352" s="64"/>
      <c r="H3352" s="353"/>
      <c r="I3352" s="1814"/>
      <c r="J3352" s="7" t="s">
        <v>70</v>
      </c>
      <c r="K3352" s="64"/>
      <c r="L3352" s="159" t="s">
        <v>5675</v>
      </c>
    </row>
    <row r="3353" spans="2:12" hidden="1" x14ac:dyDescent="0.3">
      <c r="B3353" s="7">
        <f t="shared" si="52"/>
        <v>3348</v>
      </c>
      <c r="C3353" s="147" t="s">
        <v>1254</v>
      </c>
      <c r="D3353" s="140" t="s">
        <v>5217</v>
      </c>
      <c r="E3353" s="36">
        <v>42557</v>
      </c>
      <c r="F3353" s="353">
        <v>79</v>
      </c>
      <c r="G3353" s="64"/>
      <c r="H3353" s="353"/>
      <c r="I3353" s="1814"/>
      <c r="J3353" s="7" t="s">
        <v>70</v>
      </c>
      <c r="K3353" s="64" t="s">
        <v>2880</v>
      </c>
      <c r="L3353" s="159" t="s">
        <v>5675</v>
      </c>
    </row>
    <row r="3354" spans="2:12" s="1597" customFormat="1" hidden="1" x14ac:dyDescent="0.3">
      <c r="B3354" s="7">
        <f t="shared" si="52"/>
        <v>3349</v>
      </c>
      <c r="C3354" s="1608" t="s">
        <v>78</v>
      </c>
      <c r="D3354" s="1666" t="s">
        <v>5217</v>
      </c>
      <c r="E3354" s="1610"/>
      <c r="F3354" s="1764"/>
      <c r="G3354" s="1612"/>
      <c r="H3354" s="1764"/>
      <c r="I3354" s="1588"/>
      <c r="J3354" s="1588" t="s">
        <v>70</v>
      </c>
      <c r="K3354" s="1612" t="s">
        <v>2193</v>
      </c>
      <c r="L3354" s="1881" t="s">
        <v>5675</v>
      </c>
    </row>
    <row r="3355" spans="2:12" hidden="1" x14ac:dyDescent="0.3">
      <c r="B3355" s="7">
        <f t="shared" si="52"/>
        <v>3350</v>
      </c>
      <c r="C3355" s="147" t="s">
        <v>1154</v>
      </c>
      <c r="D3355" s="145" t="s">
        <v>1152</v>
      </c>
      <c r="E3355" s="36">
        <v>42781</v>
      </c>
      <c r="F3355" s="141">
        <v>253</v>
      </c>
      <c r="G3355" s="64"/>
      <c r="H3355" s="141"/>
      <c r="I3355" s="86"/>
      <c r="J3355" s="86" t="s">
        <v>70</v>
      </c>
      <c r="K3355" s="64"/>
      <c r="L3355" s="159" t="s">
        <v>5675</v>
      </c>
    </row>
    <row r="3356" spans="2:12" s="1597" customFormat="1" hidden="1" x14ac:dyDescent="0.3">
      <c r="B3356" s="7">
        <f t="shared" si="52"/>
        <v>3351</v>
      </c>
      <c r="C3356" s="1608" t="s">
        <v>78</v>
      </c>
      <c r="D3356" s="1609" t="s">
        <v>486</v>
      </c>
      <c r="E3356" s="1610"/>
      <c r="F3356" s="1764"/>
      <c r="G3356" s="1612"/>
      <c r="H3356" s="1764"/>
      <c r="I3356" s="1588"/>
      <c r="J3356" s="1588" t="s">
        <v>70</v>
      </c>
      <c r="K3356" s="1612" t="s">
        <v>2885</v>
      </c>
      <c r="L3356" s="1881" t="s">
        <v>5675</v>
      </c>
    </row>
    <row r="3357" spans="2:12" s="1597" customFormat="1" ht="26.4" hidden="1" x14ac:dyDescent="0.3">
      <c r="B3357" s="7">
        <f t="shared" si="52"/>
        <v>3352</v>
      </c>
      <c r="C3357" s="1608" t="s">
        <v>78</v>
      </c>
      <c r="D3357" s="1609" t="s">
        <v>5350</v>
      </c>
      <c r="E3357" s="1610"/>
      <c r="F3357" s="1764"/>
      <c r="G3357" s="1612"/>
      <c r="H3357" s="1764"/>
      <c r="I3357" s="1588"/>
      <c r="J3357" s="1588" t="s">
        <v>70</v>
      </c>
      <c r="K3357" s="1612"/>
      <c r="L3357" s="1881" t="s">
        <v>5675</v>
      </c>
    </row>
    <row r="3358" spans="2:12" s="1597" customFormat="1" hidden="1" x14ac:dyDescent="0.3">
      <c r="B3358" s="7">
        <f t="shared" si="52"/>
        <v>3353</v>
      </c>
      <c r="C3358" s="1608" t="s">
        <v>78</v>
      </c>
      <c r="D3358" s="1609" t="s">
        <v>4633</v>
      </c>
      <c r="E3358" s="1610"/>
      <c r="F3358" s="1764"/>
      <c r="G3358" s="1612"/>
      <c r="H3358" s="1764"/>
      <c r="I3358" s="1588"/>
      <c r="J3358" s="1588" t="s">
        <v>70</v>
      </c>
      <c r="K3358" s="1612" t="s">
        <v>4634</v>
      </c>
      <c r="L3358" s="1881" t="s">
        <v>5675</v>
      </c>
    </row>
    <row r="3359" spans="2:12" s="1597" customFormat="1" ht="26.4" hidden="1" x14ac:dyDescent="0.3">
      <c r="B3359" s="7">
        <f t="shared" si="52"/>
        <v>3354</v>
      </c>
      <c r="C3359" s="1608" t="s">
        <v>78</v>
      </c>
      <c r="D3359" s="1609" t="s">
        <v>4626</v>
      </c>
      <c r="E3359" s="1610"/>
      <c r="F3359" s="1764"/>
      <c r="G3359" s="1612"/>
      <c r="H3359" s="1764"/>
      <c r="I3359" s="1588"/>
      <c r="J3359" s="1588" t="s">
        <v>70</v>
      </c>
      <c r="K3359" s="1981" t="s">
        <v>4627</v>
      </c>
      <c r="L3359" s="1881" t="s">
        <v>5675</v>
      </c>
    </row>
    <row r="3360" spans="2:12" s="1597" customFormat="1" ht="26.4" hidden="1" x14ac:dyDescent="0.3">
      <c r="B3360" s="7">
        <f t="shared" si="52"/>
        <v>3355</v>
      </c>
      <c r="C3360" s="1608" t="s">
        <v>78</v>
      </c>
      <c r="D3360" s="1609" t="s">
        <v>4626</v>
      </c>
      <c r="E3360" s="1610"/>
      <c r="F3360" s="1764"/>
      <c r="G3360" s="1612"/>
      <c r="H3360" s="1764"/>
      <c r="I3360" s="1588"/>
      <c r="J3360" s="1588" t="s">
        <v>70</v>
      </c>
      <c r="K3360" s="1981"/>
      <c r="L3360" s="1881" t="s">
        <v>5675</v>
      </c>
    </row>
    <row r="3361" spans="2:12" s="1597" customFormat="1" ht="26.4" hidden="1" x14ac:dyDescent="0.3">
      <c r="B3361" s="7">
        <f t="shared" si="52"/>
        <v>3356</v>
      </c>
      <c r="C3361" s="1608" t="s">
        <v>78</v>
      </c>
      <c r="D3361" s="1609" t="s">
        <v>4626</v>
      </c>
      <c r="E3361" s="1610"/>
      <c r="F3361" s="1764"/>
      <c r="G3361" s="1612"/>
      <c r="H3361" s="1764"/>
      <c r="I3361" s="1588"/>
      <c r="J3361" s="1588" t="s">
        <v>70</v>
      </c>
      <c r="K3361" s="1981"/>
      <c r="L3361" s="1881" t="s">
        <v>5675</v>
      </c>
    </row>
    <row r="3362" spans="2:12" s="1597" customFormat="1" ht="26.4" hidden="1" x14ac:dyDescent="0.3">
      <c r="B3362" s="7">
        <f t="shared" si="52"/>
        <v>3357</v>
      </c>
      <c r="C3362" s="1608" t="s">
        <v>78</v>
      </c>
      <c r="D3362" s="1609" t="s">
        <v>4626</v>
      </c>
      <c r="E3362" s="1610"/>
      <c r="F3362" s="1764"/>
      <c r="G3362" s="1612"/>
      <c r="H3362" s="1764"/>
      <c r="I3362" s="1588"/>
      <c r="J3362" s="1588" t="s">
        <v>70</v>
      </c>
      <c r="K3362" s="1981"/>
      <c r="L3362" s="1881" t="s">
        <v>5675</v>
      </c>
    </row>
    <row r="3363" spans="2:12" s="1597" customFormat="1" ht="26.4" hidden="1" x14ac:dyDescent="0.3">
      <c r="B3363" s="7">
        <f t="shared" si="52"/>
        <v>3358</v>
      </c>
      <c r="C3363" s="1608" t="s">
        <v>78</v>
      </c>
      <c r="D3363" s="1609" t="s">
        <v>4626</v>
      </c>
      <c r="E3363" s="1610"/>
      <c r="F3363" s="1764"/>
      <c r="G3363" s="1612"/>
      <c r="H3363" s="1764"/>
      <c r="I3363" s="1588"/>
      <c r="J3363" s="1588" t="s">
        <v>70</v>
      </c>
      <c r="K3363" s="1981"/>
      <c r="L3363" s="1881" t="s">
        <v>5675</v>
      </c>
    </row>
    <row r="3364" spans="2:12" s="1597" customFormat="1" ht="26.4" hidden="1" x14ac:dyDescent="0.3">
      <c r="B3364" s="7">
        <f t="shared" si="52"/>
        <v>3359</v>
      </c>
      <c r="C3364" s="1608" t="s">
        <v>78</v>
      </c>
      <c r="D3364" s="1609" t="s">
        <v>4626</v>
      </c>
      <c r="E3364" s="1610"/>
      <c r="F3364" s="1764"/>
      <c r="G3364" s="1612"/>
      <c r="H3364" s="1764"/>
      <c r="I3364" s="1588"/>
      <c r="J3364" s="1588" t="s">
        <v>70</v>
      </c>
      <c r="K3364" s="1981"/>
      <c r="L3364" s="1881" t="s">
        <v>5675</v>
      </c>
    </row>
    <row r="3365" spans="2:12" s="1597" customFormat="1" ht="26.4" hidden="1" x14ac:dyDescent="0.3">
      <c r="B3365" s="7">
        <f t="shared" si="52"/>
        <v>3360</v>
      </c>
      <c r="C3365" s="1608" t="s">
        <v>78</v>
      </c>
      <c r="D3365" s="1609" t="s">
        <v>4626</v>
      </c>
      <c r="E3365" s="1610"/>
      <c r="F3365" s="1764"/>
      <c r="G3365" s="1612"/>
      <c r="H3365" s="1764"/>
      <c r="I3365" s="1588"/>
      <c r="J3365" s="1588" t="s">
        <v>70</v>
      </c>
      <c r="K3365" s="1981"/>
      <c r="L3365" s="1881" t="s">
        <v>5675</v>
      </c>
    </row>
    <row r="3366" spans="2:12" s="1597" customFormat="1" ht="26.4" hidden="1" x14ac:dyDescent="0.3">
      <c r="B3366" s="7">
        <f t="shared" si="52"/>
        <v>3361</v>
      </c>
      <c r="C3366" s="1608" t="s">
        <v>78</v>
      </c>
      <c r="D3366" s="1609" t="s">
        <v>4626</v>
      </c>
      <c r="E3366" s="1610"/>
      <c r="F3366" s="1764"/>
      <c r="G3366" s="1612"/>
      <c r="H3366" s="1764"/>
      <c r="I3366" s="1588"/>
      <c r="J3366" s="1588" t="s">
        <v>70</v>
      </c>
      <c r="K3366" s="1981"/>
      <c r="L3366" s="1881" t="s">
        <v>5675</v>
      </c>
    </row>
    <row r="3367" spans="2:12" s="1597" customFormat="1" ht="26.4" hidden="1" x14ac:dyDescent="0.3">
      <c r="B3367" s="7">
        <f t="shared" si="52"/>
        <v>3362</v>
      </c>
      <c r="C3367" s="1608" t="s">
        <v>78</v>
      </c>
      <c r="D3367" s="1609" t="s">
        <v>4626</v>
      </c>
      <c r="E3367" s="1610"/>
      <c r="F3367" s="1764"/>
      <c r="G3367" s="1612"/>
      <c r="H3367" s="1764"/>
      <c r="I3367" s="1588"/>
      <c r="J3367" s="1588" t="s">
        <v>70</v>
      </c>
      <c r="K3367" s="1981"/>
      <c r="L3367" s="1881" t="s">
        <v>5675</v>
      </c>
    </row>
    <row r="3368" spans="2:12" s="1597" customFormat="1" ht="26.4" hidden="1" x14ac:dyDescent="0.3">
      <c r="B3368" s="7">
        <f t="shared" si="52"/>
        <v>3363</v>
      </c>
      <c r="C3368" s="1608" t="s">
        <v>78</v>
      </c>
      <c r="D3368" s="1609" t="s">
        <v>4626</v>
      </c>
      <c r="E3368" s="1610"/>
      <c r="F3368" s="1764"/>
      <c r="G3368" s="1612"/>
      <c r="H3368" s="1764"/>
      <c r="I3368" s="1588"/>
      <c r="J3368" s="1588" t="s">
        <v>70</v>
      </c>
      <c r="K3368" s="1981"/>
      <c r="L3368" s="1881" t="s">
        <v>5675</v>
      </c>
    </row>
    <row r="3369" spans="2:12" s="1597" customFormat="1" ht="26.4" hidden="1" x14ac:dyDescent="0.3">
      <c r="B3369" s="7">
        <f t="shared" si="52"/>
        <v>3364</v>
      </c>
      <c r="C3369" s="1608" t="s">
        <v>78</v>
      </c>
      <c r="D3369" s="1609" t="s">
        <v>4626</v>
      </c>
      <c r="E3369" s="1610"/>
      <c r="F3369" s="1764"/>
      <c r="G3369" s="1612"/>
      <c r="H3369" s="1764"/>
      <c r="I3369" s="1588"/>
      <c r="J3369" s="1588" t="s">
        <v>70</v>
      </c>
      <c r="K3369" s="1981"/>
      <c r="L3369" s="1881" t="s">
        <v>5675</v>
      </c>
    </row>
    <row r="3370" spans="2:12" hidden="1" x14ac:dyDescent="0.3">
      <c r="B3370" s="7">
        <f t="shared" si="52"/>
        <v>3365</v>
      </c>
      <c r="C3370" s="147" t="s">
        <v>2820</v>
      </c>
      <c r="D3370" s="140" t="s">
        <v>972</v>
      </c>
      <c r="E3370" s="36">
        <v>43728</v>
      </c>
      <c r="F3370" s="353"/>
      <c r="G3370" s="64"/>
      <c r="H3370" s="353"/>
      <c r="I3370" s="1814"/>
      <c r="J3370" s="7" t="s">
        <v>70</v>
      </c>
      <c r="K3370" s="64" t="s">
        <v>2815</v>
      </c>
      <c r="L3370" s="159" t="s">
        <v>5675</v>
      </c>
    </row>
    <row r="3371" spans="2:12" hidden="1" x14ac:dyDescent="0.3">
      <c r="B3371" s="7">
        <f t="shared" si="52"/>
        <v>3366</v>
      </c>
      <c r="C3371" s="147" t="s">
        <v>2821</v>
      </c>
      <c r="D3371" s="140" t="s">
        <v>972</v>
      </c>
      <c r="E3371" s="36">
        <v>43728</v>
      </c>
      <c r="F3371" s="353"/>
      <c r="G3371" s="64"/>
      <c r="H3371" s="353"/>
      <c r="I3371" s="1814"/>
      <c r="J3371" s="7" t="s">
        <v>70</v>
      </c>
      <c r="K3371" s="64" t="s">
        <v>2815</v>
      </c>
      <c r="L3371" s="159" t="s">
        <v>5675</v>
      </c>
    </row>
    <row r="3372" spans="2:12" hidden="1" x14ac:dyDescent="0.3">
      <c r="B3372" s="7">
        <f t="shared" si="52"/>
        <v>3367</v>
      </c>
      <c r="C3372" s="147" t="s">
        <v>2822</v>
      </c>
      <c r="D3372" s="140" t="s">
        <v>972</v>
      </c>
      <c r="E3372" s="36">
        <v>43728</v>
      </c>
      <c r="F3372" s="353"/>
      <c r="G3372" s="64"/>
      <c r="H3372" s="353"/>
      <c r="I3372" s="1814"/>
      <c r="J3372" s="7" t="s">
        <v>70</v>
      </c>
      <c r="K3372" s="64" t="s">
        <v>2815</v>
      </c>
      <c r="L3372" s="159" t="s">
        <v>5675</v>
      </c>
    </row>
    <row r="3373" spans="2:12" hidden="1" x14ac:dyDescent="0.3">
      <c r="B3373" s="7">
        <f t="shared" si="52"/>
        <v>3368</v>
      </c>
      <c r="C3373" s="147" t="s">
        <v>2823</v>
      </c>
      <c r="D3373" s="140" t="s">
        <v>972</v>
      </c>
      <c r="E3373" s="36">
        <v>43728</v>
      </c>
      <c r="F3373" s="353"/>
      <c r="G3373" s="64"/>
      <c r="H3373" s="353"/>
      <c r="I3373" s="1814"/>
      <c r="J3373" s="7" t="s">
        <v>70</v>
      </c>
      <c r="K3373" s="64" t="s">
        <v>2815</v>
      </c>
      <c r="L3373" s="159" t="s">
        <v>5675</v>
      </c>
    </row>
    <row r="3374" spans="2:12" hidden="1" x14ac:dyDescent="0.3">
      <c r="B3374" s="7">
        <f t="shared" si="52"/>
        <v>3369</v>
      </c>
      <c r="C3374" s="147" t="s">
        <v>2824</v>
      </c>
      <c r="D3374" s="140" t="s">
        <v>972</v>
      </c>
      <c r="E3374" s="36">
        <v>43728</v>
      </c>
      <c r="F3374" s="353"/>
      <c r="G3374" s="64"/>
      <c r="H3374" s="353"/>
      <c r="I3374" s="1814"/>
      <c r="J3374" s="7" t="s">
        <v>70</v>
      </c>
      <c r="K3374" s="64" t="s">
        <v>2815</v>
      </c>
      <c r="L3374" s="159" t="s">
        <v>5675</v>
      </c>
    </row>
    <row r="3375" spans="2:12" hidden="1" x14ac:dyDescent="0.3">
      <c r="B3375" s="7">
        <f t="shared" si="52"/>
        <v>3370</v>
      </c>
      <c r="C3375" s="147" t="s">
        <v>2825</v>
      </c>
      <c r="D3375" s="140" t="s">
        <v>972</v>
      </c>
      <c r="E3375" s="36">
        <v>43728</v>
      </c>
      <c r="F3375" s="353"/>
      <c r="G3375" s="64"/>
      <c r="H3375" s="353"/>
      <c r="I3375" s="1814"/>
      <c r="J3375" s="7" t="s">
        <v>70</v>
      </c>
      <c r="K3375" s="64" t="s">
        <v>2815</v>
      </c>
      <c r="L3375" s="159" t="s">
        <v>5675</v>
      </c>
    </row>
    <row r="3376" spans="2:12" hidden="1" x14ac:dyDescent="0.3">
      <c r="B3376" s="7">
        <f t="shared" si="52"/>
        <v>3371</v>
      </c>
      <c r="C3376" s="147" t="s">
        <v>2826</v>
      </c>
      <c r="D3376" s="145" t="s">
        <v>5349</v>
      </c>
      <c r="E3376" s="36">
        <v>43728</v>
      </c>
      <c r="F3376" s="353"/>
      <c r="G3376" s="64"/>
      <c r="H3376" s="353"/>
      <c r="I3376" s="1814"/>
      <c r="J3376" s="7" t="s">
        <v>70</v>
      </c>
      <c r="K3376" s="64" t="s">
        <v>4613</v>
      </c>
      <c r="L3376" s="159" t="s">
        <v>5675</v>
      </c>
    </row>
    <row r="3377" spans="2:12" hidden="1" x14ac:dyDescent="0.3">
      <c r="B3377" s="7">
        <f t="shared" si="52"/>
        <v>3372</v>
      </c>
      <c r="C3377" s="147" t="s">
        <v>2827</v>
      </c>
      <c r="D3377" s="145" t="s">
        <v>5349</v>
      </c>
      <c r="E3377" s="36">
        <v>43728</v>
      </c>
      <c r="F3377" s="353"/>
      <c r="G3377" s="64"/>
      <c r="H3377" s="353"/>
      <c r="I3377" s="1814"/>
      <c r="J3377" s="7" t="s">
        <v>70</v>
      </c>
      <c r="K3377" s="64" t="s">
        <v>4613</v>
      </c>
      <c r="L3377" s="159" t="s">
        <v>5675</v>
      </c>
    </row>
    <row r="3378" spans="2:12" hidden="1" x14ac:dyDescent="0.3">
      <c r="B3378" s="7">
        <f t="shared" si="52"/>
        <v>3373</v>
      </c>
      <c r="C3378" s="147" t="s">
        <v>2828</v>
      </c>
      <c r="D3378" s="145" t="s">
        <v>5349</v>
      </c>
      <c r="E3378" s="36">
        <v>43728</v>
      </c>
      <c r="F3378" s="353"/>
      <c r="G3378" s="64"/>
      <c r="H3378" s="353"/>
      <c r="I3378" s="1814"/>
      <c r="J3378" s="7" t="s">
        <v>70</v>
      </c>
      <c r="K3378" s="64" t="s">
        <v>4613</v>
      </c>
      <c r="L3378" s="159" t="s">
        <v>5675</v>
      </c>
    </row>
    <row r="3379" spans="2:12" hidden="1" x14ac:dyDescent="0.3">
      <c r="B3379" s="7">
        <f t="shared" si="52"/>
        <v>3374</v>
      </c>
      <c r="C3379" s="147" t="s">
        <v>2829</v>
      </c>
      <c r="D3379" s="145" t="s">
        <v>5349</v>
      </c>
      <c r="E3379" s="36">
        <v>43728</v>
      </c>
      <c r="F3379" s="353"/>
      <c r="G3379" s="64"/>
      <c r="H3379" s="353"/>
      <c r="I3379" s="1814"/>
      <c r="J3379" s="7" t="s">
        <v>70</v>
      </c>
      <c r="K3379" s="64" t="s">
        <v>4613</v>
      </c>
      <c r="L3379" s="159" t="s">
        <v>5675</v>
      </c>
    </row>
    <row r="3380" spans="2:12" hidden="1" x14ac:dyDescent="0.3">
      <c r="B3380" s="7">
        <f t="shared" si="52"/>
        <v>3375</v>
      </c>
      <c r="C3380" s="147" t="s">
        <v>2830</v>
      </c>
      <c r="D3380" s="145" t="s">
        <v>5349</v>
      </c>
      <c r="E3380" s="36">
        <v>43728</v>
      </c>
      <c r="F3380" s="353"/>
      <c r="G3380" s="64"/>
      <c r="H3380" s="353"/>
      <c r="I3380" s="1814"/>
      <c r="J3380" s="7" t="s">
        <v>70</v>
      </c>
      <c r="K3380" s="64" t="s">
        <v>4613</v>
      </c>
      <c r="L3380" s="159" t="s">
        <v>5675</v>
      </c>
    </row>
    <row r="3381" spans="2:12" hidden="1" x14ac:dyDescent="0.3">
      <c r="B3381" s="7">
        <f t="shared" si="52"/>
        <v>3376</v>
      </c>
      <c r="C3381" s="147" t="s">
        <v>2831</v>
      </c>
      <c r="D3381" s="145" t="s">
        <v>5349</v>
      </c>
      <c r="E3381" s="36">
        <v>43728</v>
      </c>
      <c r="F3381" s="353"/>
      <c r="G3381" s="64"/>
      <c r="H3381" s="353"/>
      <c r="I3381" s="1814"/>
      <c r="J3381" s="7" t="s">
        <v>70</v>
      </c>
      <c r="K3381" s="64" t="s">
        <v>4613</v>
      </c>
      <c r="L3381" s="159" t="s">
        <v>5675</v>
      </c>
    </row>
    <row r="3382" spans="2:12" hidden="1" x14ac:dyDescent="0.3">
      <c r="B3382" s="7">
        <f t="shared" si="52"/>
        <v>3377</v>
      </c>
      <c r="C3382" s="147" t="s">
        <v>2845</v>
      </c>
      <c r="D3382" s="145" t="s">
        <v>5349</v>
      </c>
      <c r="E3382" s="36">
        <v>43728</v>
      </c>
      <c r="F3382" s="353"/>
      <c r="G3382" s="64"/>
      <c r="H3382" s="353"/>
      <c r="I3382" s="1814"/>
      <c r="J3382" s="7" t="s">
        <v>70</v>
      </c>
      <c r="K3382" s="64" t="s">
        <v>4613</v>
      </c>
      <c r="L3382" s="159" t="s">
        <v>5675</v>
      </c>
    </row>
    <row r="3383" spans="2:12" hidden="1" x14ac:dyDescent="0.3">
      <c r="B3383" s="7">
        <f t="shared" si="52"/>
        <v>3378</v>
      </c>
      <c r="C3383" s="147" t="s">
        <v>2846</v>
      </c>
      <c r="D3383" s="145" t="s">
        <v>5349</v>
      </c>
      <c r="E3383" s="36">
        <v>43728</v>
      </c>
      <c r="F3383" s="353"/>
      <c r="G3383" s="64"/>
      <c r="H3383" s="353"/>
      <c r="I3383" s="1814"/>
      <c r="J3383" s="7" t="s">
        <v>70</v>
      </c>
      <c r="K3383" s="64" t="s">
        <v>4613</v>
      </c>
      <c r="L3383" s="159" t="s">
        <v>5675</v>
      </c>
    </row>
    <row r="3384" spans="2:12" hidden="1" x14ac:dyDescent="0.3">
      <c r="B3384" s="7">
        <f t="shared" si="52"/>
        <v>3379</v>
      </c>
      <c r="C3384" s="147" t="s">
        <v>2847</v>
      </c>
      <c r="D3384" s="145" t="s">
        <v>5349</v>
      </c>
      <c r="E3384" s="36">
        <v>43728</v>
      </c>
      <c r="F3384" s="353"/>
      <c r="G3384" s="64"/>
      <c r="H3384" s="353"/>
      <c r="I3384" s="1814"/>
      <c r="J3384" s="7" t="s">
        <v>70</v>
      </c>
      <c r="K3384" s="64" t="s">
        <v>4613</v>
      </c>
      <c r="L3384" s="159" t="s">
        <v>5675</v>
      </c>
    </row>
    <row r="3385" spans="2:12" hidden="1" x14ac:dyDescent="0.3">
      <c r="B3385" s="7">
        <f t="shared" si="52"/>
        <v>3380</v>
      </c>
      <c r="C3385" s="147" t="s">
        <v>2849</v>
      </c>
      <c r="D3385" s="145" t="s">
        <v>5349</v>
      </c>
      <c r="E3385" s="36">
        <v>43728</v>
      </c>
      <c r="F3385" s="353"/>
      <c r="G3385" s="64"/>
      <c r="H3385" s="353"/>
      <c r="I3385" s="1814"/>
      <c r="J3385" s="7" t="s">
        <v>70</v>
      </c>
      <c r="K3385" s="64" t="s">
        <v>4613</v>
      </c>
      <c r="L3385" s="159" t="s">
        <v>5675</v>
      </c>
    </row>
    <row r="3386" spans="2:12" hidden="1" x14ac:dyDescent="0.3">
      <c r="B3386" s="7">
        <f t="shared" si="52"/>
        <v>3381</v>
      </c>
      <c r="C3386" s="147" t="s">
        <v>2850</v>
      </c>
      <c r="D3386" s="145" t="s">
        <v>5349</v>
      </c>
      <c r="E3386" s="36">
        <v>43728</v>
      </c>
      <c r="F3386" s="353"/>
      <c r="G3386" s="64"/>
      <c r="H3386" s="353"/>
      <c r="I3386" s="1814"/>
      <c r="J3386" s="7" t="s">
        <v>70</v>
      </c>
      <c r="K3386" s="64" t="s">
        <v>4613</v>
      </c>
      <c r="L3386" s="159" t="s">
        <v>5675</v>
      </c>
    </row>
    <row r="3387" spans="2:12" hidden="1" x14ac:dyDescent="0.3">
      <c r="B3387" s="7">
        <f t="shared" si="52"/>
        <v>3382</v>
      </c>
      <c r="C3387" s="147" t="s">
        <v>2851</v>
      </c>
      <c r="D3387" s="145" t="s">
        <v>5349</v>
      </c>
      <c r="E3387" s="36">
        <v>43728</v>
      </c>
      <c r="F3387" s="353"/>
      <c r="G3387" s="64"/>
      <c r="H3387" s="353"/>
      <c r="I3387" s="1814"/>
      <c r="J3387" s="7" t="s">
        <v>70</v>
      </c>
      <c r="K3387" s="64" t="s">
        <v>4613</v>
      </c>
      <c r="L3387" s="159" t="s">
        <v>5675</v>
      </c>
    </row>
    <row r="3388" spans="2:12" hidden="1" x14ac:dyDescent="0.3">
      <c r="B3388" s="7">
        <f t="shared" si="52"/>
        <v>3383</v>
      </c>
      <c r="C3388" s="147" t="s">
        <v>2852</v>
      </c>
      <c r="D3388" s="145" t="s">
        <v>5349</v>
      </c>
      <c r="E3388" s="36">
        <v>43728</v>
      </c>
      <c r="F3388" s="353"/>
      <c r="G3388" s="64"/>
      <c r="H3388" s="353"/>
      <c r="I3388" s="1814"/>
      <c r="J3388" s="7" t="s">
        <v>70</v>
      </c>
      <c r="K3388" s="64" t="s">
        <v>4613</v>
      </c>
      <c r="L3388" s="159" t="s">
        <v>5675</v>
      </c>
    </row>
    <row r="3389" spans="2:12" hidden="1" x14ac:dyDescent="0.3">
      <c r="B3389" s="7">
        <f t="shared" si="52"/>
        <v>3384</v>
      </c>
      <c r="C3389" s="147" t="s">
        <v>2853</v>
      </c>
      <c r="D3389" s="145" t="s">
        <v>5349</v>
      </c>
      <c r="E3389" s="36">
        <v>43728</v>
      </c>
      <c r="F3389" s="353"/>
      <c r="G3389" s="64"/>
      <c r="H3389" s="353"/>
      <c r="I3389" s="1814"/>
      <c r="J3389" s="7" t="s">
        <v>70</v>
      </c>
      <c r="K3389" s="64" t="s">
        <v>4613</v>
      </c>
      <c r="L3389" s="159" t="s">
        <v>5675</v>
      </c>
    </row>
    <row r="3390" spans="2:12" hidden="1" x14ac:dyDescent="0.3">
      <c r="B3390" s="7">
        <f t="shared" si="52"/>
        <v>3385</v>
      </c>
      <c r="C3390" s="147" t="s">
        <v>2854</v>
      </c>
      <c r="D3390" s="145" t="s">
        <v>5349</v>
      </c>
      <c r="E3390" s="36">
        <v>43728</v>
      </c>
      <c r="F3390" s="353"/>
      <c r="G3390" s="64"/>
      <c r="H3390" s="353"/>
      <c r="I3390" s="1814"/>
      <c r="J3390" s="7" t="s">
        <v>70</v>
      </c>
      <c r="K3390" s="64" t="s">
        <v>4613</v>
      </c>
      <c r="L3390" s="159" t="s">
        <v>5675</v>
      </c>
    </row>
    <row r="3391" spans="2:12" hidden="1" x14ac:dyDescent="0.3">
      <c r="B3391" s="7">
        <f t="shared" si="52"/>
        <v>3386</v>
      </c>
      <c r="C3391" s="147" t="s">
        <v>2855</v>
      </c>
      <c r="D3391" s="145" t="s">
        <v>5349</v>
      </c>
      <c r="E3391" s="36">
        <v>43728</v>
      </c>
      <c r="F3391" s="353"/>
      <c r="G3391" s="64"/>
      <c r="H3391" s="353"/>
      <c r="I3391" s="1814"/>
      <c r="J3391" s="7" t="s">
        <v>70</v>
      </c>
      <c r="K3391" s="64" t="s">
        <v>4613</v>
      </c>
      <c r="L3391" s="159" t="s">
        <v>5675</v>
      </c>
    </row>
    <row r="3392" spans="2:12" hidden="1" x14ac:dyDescent="0.3">
      <c r="B3392" s="7">
        <f t="shared" si="52"/>
        <v>3387</v>
      </c>
      <c r="C3392" s="147" t="s">
        <v>2856</v>
      </c>
      <c r="D3392" s="145" t="s">
        <v>5349</v>
      </c>
      <c r="E3392" s="36">
        <v>43728</v>
      </c>
      <c r="F3392" s="353"/>
      <c r="G3392" s="64"/>
      <c r="H3392" s="353"/>
      <c r="I3392" s="1814"/>
      <c r="J3392" s="7" t="s">
        <v>70</v>
      </c>
      <c r="K3392" s="64" t="s">
        <v>4613</v>
      </c>
      <c r="L3392" s="159" t="s">
        <v>5675</v>
      </c>
    </row>
    <row r="3393" spans="2:12" hidden="1" x14ac:dyDescent="0.3">
      <c r="B3393" s="7">
        <f t="shared" si="52"/>
        <v>3388</v>
      </c>
      <c r="C3393" s="147" t="s">
        <v>2857</v>
      </c>
      <c r="D3393" s="145" t="s">
        <v>5349</v>
      </c>
      <c r="E3393" s="36">
        <v>43728</v>
      </c>
      <c r="F3393" s="353"/>
      <c r="G3393" s="64"/>
      <c r="H3393" s="353"/>
      <c r="I3393" s="1814"/>
      <c r="J3393" s="7" t="s">
        <v>70</v>
      </c>
      <c r="K3393" s="64" t="s">
        <v>4613</v>
      </c>
      <c r="L3393" s="159" t="s">
        <v>5675</v>
      </c>
    </row>
    <row r="3394" spans="2:12" hidden="1" x14ac:dyDescent="0.3">
      <c r="B3394" s="7">
        <f t="shared" si="52"/>
        <v>3389</v>
      </c>
      <c r="C3394" s="147" t="s">
        <v>2858</v>
      </c>
      <c r="D3394" s="145" t="s">
        <v>5349</v>
      </c>
      <c r="E3394" s="36">
        <v>43728</v>
      </c>
      <c r="F3394" s="353"/>
      <c r="G3394" s="64"/>
      <c r="H3394" s="353"/>
      <c r="I3394" s="1814"/>
      <c r="J3394" s="7" t="s">
        <v>70</v>
      </c>
      <c r="K3394" s="64" t="s">
        <v>4613</v>
      </c>
      <c r="L3394" s="159" t="s">
        <v>5675</v>
      </c>
    </row>
    <row r="3395" spans="2:12" hidden="1" x14ac:dyDescent="0.3">
      <c r="B3395" s="7">
        <f t="shared" si="52"/>
        <v>3390</v>
      </c>
      <c r="C3395" s="147" t="s">
        <v>2859</v>
      </c>
      <c r="D3395" s="145" t="s">
        <v>5349</v>
      </c>
      <c r="E3395" s="36">
        <v>43728</v>
      </c>
      <c r="F3395" s="353"/>
      <c r="G3395" s="64"/>
      <c r="H3395" s="353"/>
      <c r="I3395" s="1814"/>
      <c r="J3395" s="7" t="s">
        <v>70</v>
      </c>
      <c r="K3395" s="64" t="s">
        <v>4613</v>
      </c>
      <c r="L3395" s="159" t="s">
        <v>5675</v>
      </c>
    </row>
    <row r="3396" spans="2:12" hidden="1" x14ac:dyDescent="0.3">
      <c r="B3396" s="7">
        <f t="shared" si="52"/>
        <v>3391</v>
      </c>
      <c r="C3396" s="147" t="s">
        <v>2860</v>
      </c>
      <c r="D3396" s="145" t="s">
        <v>5349</v>
      </c>
      <c r="E3396" s="36">
        <v>43728</v>
      </c>
      <c r="F3396" s="353"/>
      <c r="G3396" s="64"/>
      <c r="H3396" s="353"/>
      <c r="I3396" s="1814"/>
      <c r="J3396" s="7" t="s">
        <v>70</v>
      </c>
      <c r="K3396" s="64" t="s">
        <v>4613</v>
      </c>
      <c r="L3396" s="159" t="s">
        <v>5675</v>
      </c>
    </row>
    <row r="3397" spans="2:12" hidden="1" x14ac:dyDescent="0.3">
      <c r="B3397" s="7">
        <f t="shared" si="52"/>
        <v>3392</v>
      </c>
      <c r="C3397" s="147" t="s">
        <v>2861</v>
      </c>
      <c r="D3397" s="145" t="s">
        <v>5349</v>
      </c>
      <c r="E3397" s="36">
        <v>43728</v>
      </c>
      <c r="F3397" s="353"/>
      <c r="G3397" s="64"/>
      <c r="H3397" s="353"/>
      <c r="I3397" s="1814"/>
      <c r="J3397" s="7" t="s">
        <v>70</v>
      </c>
      <c r="K3397" s="64" t="s">
        <v>4613</v>
      </c>
      <c r="L3397" s="159" t="s">
        <v>5675</v>
      </c>
    </row>
    <row r="3398" spans="2:12" hidden="1" x14ac:dyDescent="0.3">
      <c r="B3398" s="7">
        <f t="shared" si="52"/>
        <v>3393</v>
      </c>
      <c r="C3398" s="147" t="s">
        <v>2862</v>
      </c>
      <c r="D3398" s="145" t="s">
        <v>5349</v>
      </c>
      <c r="E3398" s="36">
        <v>43728</v>
      </c>
      <c r="F3398" s="353"/>
      <c r="G3398" s="64"/>
      <c r="H3398" s="353"/>
      <c r="I3398" s="1814"/>
      <c r="J3398" s="7" t="s">
        <v>70</v>
      </c>
      <c r="K3398" s="64" t="s">
        <v>4613</v>
      </c>
      <c r="L3398" s="159" t="s">
        <v>5675</v>
      </c>
    </row>
    <row r="3399" spans="2:12" hidden="1" x14ac:dyDescent="0.3">
      <c r="B3399" s="7">
        <f t="shared" si="52"/>
        <v>3394</v>
      </c>
      <c r="C3399" s="147" t="s">
        <v>2863</v>
      </c>
      <c r="D3399" s="145" t="s">
        <v>5349</v>
      </c>
      <c r="E3399" s="36">
        <v>43728</v>
      </c>
      <c r="F3399" s="353"/>
      <c r="G3399" s="64"/>
      <c r="H3399" s="353"/>
      <c r="I3399" s="1814"/>
      <c r="J3399" s="7" t="s">
        <v>70</v>
      </c>
      <c r="K3399" s="64" t="s">
        <v>4613</v>
      </c>
      <c r="L3399" s="159" t="s">
        <v>5675</v>
      </c>
    </row>
    <row r="3400" spans="2:12" hidden="1" x14ac:dyDescent="0.3">
      <c r="B3400" s="7">
        <f t="shared" ref="B3400:B3463" si="53">B3399+1</f>
        <v>3395</v>
      </c>
      <c r="C3400" s="147" t="s">
        <v>2864</v>
      </c>
      <c r="D3400" s="145" t="s">
        <v>5349</v>
      </c>
      <c r="E3400" s="36">
        <v>43728</v>
      </c>
      <c r="F3400" s="353"/>
      <c r="G3400" s="64"/>
      <c r="H3400" s="353"/>
      <c r="I3400" s="1814"/>
      <c r="J3400" s="7" t="s">
        <v>70</v>
      </c>
      <c r="K3400" s="64" t="s">
        <v>4613</v>
      </c>
      <c r="L3400" s="159" t="s">
        <v>5675</v>
      </c>
    </row>
    <row r="3401" spans="2:12" hidden="1" x14ac:dyDescent="0.3">
      <c r="B3401" s="7">
        <f t="shared" si="53"/>
        <v>3396</v>
      </c>
      <c r="C3401" s="147" t="s">
        <v>2889</v>
      </c>
      <c r="D3401" s="145" t="s">
        <v>5351</v>
      </c>
      <c r="E3401" s="36"/>
      <c r="F3401" s="353"/>
      <c r="G3401" s="64" t="s">
        <v>323</v>
      </c>
      <c r="H3401" s="353" t="s">
        <v>2888</v>
      </c>
      <c r="I3401" s="1814"/>
      <c r="J3401" s="7" t="s">
        <v>70</v>
      </c>
      <c r="K3401" s="64"/>
      <c r="L3401" s="159" t="s">
        <v>5675</v>
      </c>
    </row>
    <row r="3402" spans="2:12" hidden="1" x14ac:dyDescent="0.3">
      <c r="B3402" s="7">
        <f t="shared" si="53"/>
        <v>3397</v>
      </c>
      <c r="C3402" s="147" t="s">
        <v>2819</v>
      </c>
      <c r="D3402" s="140" t="s">
        <v>2816</v>
      </c>
      <c r="E3402" s="36">
        <v>43728</v>
      </c>
      <c r="F3402" s="353"/>
      <c r="G3402" s="64" t="s">
        <v>2817</v>
      </c>
      <c r="H3402" s="353" t="s">
        <v>2818</v>
      </c>
      <c r="I3402" s="1814"/>
      <c r="J3402" s="7" t="s">
        <v>70</v>
      </c>
      <c r="K3402" s="64"/>
      <c r="L3402" s="159" t="s">
        <v>5675</v>
      </c>
    </row>
    <row r="3403" spans="2:12" ht="39.6" hidden="1" x14ac:dyDescent="0.3">
      <c r="B3403" s="7">
        <f t="shared" si="53"/>
        <v>3398</v>
      </c>
      <c r="C3403" s="147" t="s">
        <v>2842</v>
      </c>
      <c r="D3403" s="140" t="s">
        <v>5355</v>
      </c>
      <c r="E3403" s="36">
        <v>43728</v>
      </c>
      <c r="F3403" s="353"/>
      <c r="G3403" s="64" t="s">
        <v>2254</v>
      </c>
      <c r="H3403" s="354" t="s">
        <v>2844</v>
      </c>
      <c r="I3403" s="1827" t="s">
        <v>2898</v>
      </c>
      <c r="J3403" s="7" t="s">
        <v>70</v>
      </c>
      <c r="K3403" s="64"/>
      <c r="L3403" s="159" t="s">
        <v>5675</v>
      </c>
    </row>
    <row r="3404" spans="2:12" ht="39.6" hidden="1" x14ac:dyDescent="0.3">
      <c r="B3404" s="7">
        <f t="shared" si="53"/>
        <v>3399</v>
      </c>
      <c r="C3404" s="147" t="s">
        <v>2843</v>
      </c>
      <c r="D3404" s="140" t="s">
        <v>5355</v>
      </c>
      <c r="E3404" s="36">
        <v>43728</v>
      </c>
      <c r="F3404" s="353"/>
      <c r="G3404" s="64" t="s">
        <v>2254</v>
      </c>
      <c r="H3404" s="354" t="s">
        <v>2844</v>
      </c>
      <c r="I3404" s="1827" t="s">
        <v>2897</v>
      </c>
      <c r="J3404" s="7" t="s">
        <v>70</v>
      </c>
      <c r="K3404" s="64"/>
      <c r="L3404" s="159" t="s">
        <v>5675</v>
      </c>
    </row>
    <row r="3405" spans="2:12" s="1597" customFormat="1" ht="26.4" hidden="1" x14ac:dyDescent="0.3">
      <c r="B3405" s="7">
        <f t="shared" si="53"/>
        <v>3400</v>
      </c>
      <c r="C3405" s="1608" t="s">
        <v>78</v>
      </c>
      <c r="D3405" s="1609" t="s">
        <v>4619</v>
      </c>
      <c r="E3405" s="1610"/>
      <c r="F3405" s="1764"/>
      <c r="G3405" s="1612"/>
      <c r="H3405" s="1763"/>
      <c r="I3405" s="1802"/>
      <c r="J3405" s="1588" t="s">
        <v>1673</v>
      </c>
      <c r="K3405" s="1805" t="s">
        <v>4620</v>
      </c>
      <c r="L3405" s="1881" t="s">
        <v>5675</v>
      </c>
    </row>
    <row r="3406" spans="2:12" hidden="1" x14ac:dyDescent="0.3">
      <c r="B3406" s="7">
        <f t="shared" si="53"/>
        <v>3401</v>
      </c>
      <c r="C3406" s="1815" t="s">
        <v>2867</v>
      </c>
      <c r="D3406" s="357" t="s">
        <v>2868</v>
      </c>
      <c r="E3406" s="36">
        <v>43728</v>
      </c>
      <c r="F3406" s="1815"/>
      <c r="G3406" s="1815" t="s">
        <v>2869</v>
      </c>
      <c r="H3406" s="1815"/>
      <c r="I3406" s="1815" t="s">
        <v>2870</v>
      </c>
      <c r="J3406" s="1815" t="s">
        <v>70</v>
      </c>
      <c r="K3406" s="1815" t="s">
        <v>2865</v>
      </c>
      <c r="L3406" s="159" t="s">
        <v>5675</v>
      </c>
    </row>
    <row r="3407" spans="2:12" hidden="1" x14ac:dyDescent="0.3">
      <c r="B3407" s="7">
        <f t="shared" si="53"/>
        <v>3402</v>
      </c>
      <c r="C3407" s="1815" t="s">
        <v>2871</v>
      </c>
      <c r="D3407" s="357" t="s">
        <v>2868</v>
      </c>
      <c r="E3407" s="36">
        <v>43728</v>
      </c>
      <c r="F3407" s="1815"/>
      <c r="G3407" s="1815" t="s">
        <v>2869</v>
      </c>
      <c r="H3407" s="1815"/>
      <c r="I3407" s="1815" t="s">
        <v>2870</v>
      </c>
      <c r="J3407" s="1815" t="s">
        <v>70</v>
      </c>
      <c r="K3407" s="1815" t="s">
        <v>2865</v>
      </c>
      <c r="L3407" s="159" t="s">
        <v>5675</v>
      </c>
    </row>
    <row r="3408" spans="2:12" hidden="1" x14ac:dyDescent="0.3">
      <c r="B3408" s="7">
        <f t="shared" si="53"/>
        <v>3403</v>
      </c>
      <c r="C3408" s="1815" t="s">
        <v>2872</v>
      </c>
      <c r="D3408" s="357" t="s">
        <v>2868</v>
      </c>
      <c r="E3408" s="36">
        <v>43728</v>
      </c>
      <c r="F3408" s="1815"/>
      <c r="G3408" s="1815" t="s">
        <v>2869</v>
      </c>
      <c r="H3408" s="1815"/>
      <c r="I3408" s="1815" t="s">
        <v>2870</v>
      </c>
      <c r="J3408" s="1815" t="s">
        <v>70</v>
      </c>
      <c r="K3408" s="1815" t="s">
        <v>2865</v>
      </c>
      <c r="L3408" s="159" t="s">
        <v>5675</v>
      </c>
    </row>
    <row r="3409" spans="2:12" hidden="1" x14ac:dyDescent="0.3">
      <c r="B3409" s="7">
        <f t="shared" si="53"/>
        <v>3404</v>
      </c>
      <c r="C3409" s="1815" t="s">
        <v>2873</v>
      </c>
      <c r="D3409" s="357" t="s">
        <v>2868</v>
      </c>
      <c r="E3409" s="36">
        <v>43728</v>
      </c>
      <c r="F3409" s="1815"/>
      <c r="G3409" s="1815" t="s">
        <v>2869</v>
      </c>
      <c r="H3409" s="1815"/>
      <c r="I3409" s="1815" t="s">
        <v>2870</v>
      </c>
      <c r="J3409" s="1815" t="s">
        <v>70</v>
      </c>
      <c r="K3409" s="1815" t="s">
        <v>2865</v>
      </c>
      <c r="L3409" s="159" t="s">
        <v>5675</v>
      </c>
    </row>
    <row r="3410" spans="2:12" hidden="1" x14ac:dyDescent="0.3">
      <c r="B3410" s="7">
        <f t="shared" si="53"/>
        <v>3405</v>
      </c>
      <c r="C3410" s="1815" t="s">
        <v>2874</v>
      </c>
      <c r="D3410" s="357" t="s">
        <v>2868</v>
      </c>
      <c r="E3410" s="36">
        <v>43728</v>
      </c>
      <c r="F3410" s="1815"/>
      <c r="G3410" s="1815" t="s">
        <v>2869</v>
      </c>
      <c r="H3410" s="1815"/>
      <c r="I3410" s="1815" t="s">
        <v>2870</v>
      </c>
      <c r="J3410" s="1815" t="s">
        <v>70</v>
      </c>
      <c r="K3410" s="1815" t="s">
        <v>2865</v>
      </c>
      <c r="L3410" s="159" t="s">
        <v>5675</v>
      </c>
    </row>
    <row r="3411" spans="2:12" hidden="1" x14ac:dyDescent="0.3">
      <c r="B3411" s="7">
        <f t="shared" si="53"/>
        <v>3406</v>
      </c>
      <c r="C3411" s="1815" t="s">
        <v>2875</v>
      </c>
      <c r="D3411" s="357" t="s">
        <v>2868</v>
      </c>
      <c r="E3411" s="36">
        <v>43728</v>
      </c>
      <c r="F3411" s="1815"/>
      <c r="G3411" s="1815" t="s">
        <v>2869</v>
      </c>
      <c r="H3411" s="1815"/>
      <c r="I3411" s="1815" t="s">
        <v>2870</v>
      </c>
      <c r="J3411" s="1815" t="s">
        <v>70</v>
      </c>
      <c r="K3411" s="1815" t="s">
        <v>2865</v>
      </c>
      <c r="L3411" s="159" t="s">
        <v>5675</v>
      </c>
    </row>
    <row r="3412" spans="2:12" hidden="1" x14ac:dyDescent="0.3">
      <c r="B3412" s="7">
        <f t="shared" si="53"/>
        <v>3407</v>
      </c>
      <c r="C3412" s="1815" t="s">
        <v>2876</v>
      </c>
      <c r="D3412" s="357" t="s">
        <v>2868</v>
      </c>
      <c r="E3412" s="36">
        <v>43728</v>
      </c>
      <c r="F3412" s="1815"/>
      <c r="G3412" s="1815" t="s">
        <v>2869</v>
      </c>
      <c r="H3412" s="1815"/>
      <c r="I3412" s="1815" t="s">
        <v>2870</v>
      </c>
      <c r="J3412" s="1815" t="s">
        <v>70</v>
      </c>
      <c r="K3412" s="1815" t="s">
        <v>2865</v>
      </c>
      <c r="L3412" s="159" t="s">
        <v>5675</v>
      </c>
    </row>
    <row r="3413" spans="2:12" hidden="1" x14ac:dyDescent="0.3">
      <c r="B3413" s="7">
        <f t="shared" si="53"/>
        <v>3408</v>
      </c>
      <c r="C3413" s="1815" t="s">
        <v>2877</v>
      </c>
      <c r="D3413" s="357" t="s">
        <v>2868</v>
      </c>
      <c r="E3413" s="36">
        <v>43728</v>
      </c>
      <c r="F3413" s="1815"/>
      <c r="G3413" s="1815" t="s">
        <v>2869</v>
      </c>
      <c r="H3413" s="1815"/>
      <c r="I3413" s="1815" t="s">
        <v>2870</v>
      </c>
      <c r="J3413" s="1815" t="s">
        <v>70</v>
      </c>
      <c r="K3413" s="1815" t="s">
        <v>2865</v>
      </c>
      <c r="L3413" s="159" t="s">
        <v>5675</v>
      </c>
    </row>
    <row r="3414" spans="2:12" hidden="1" x14ac:dyDescent="0.3">
      <c r="B3414" s="7">
        <f t="shared" si="53"/>
        <v>3409</v>
      </c>
      <c r="C3414" s="1815" t="s">
        <v>2878</v>
      </c>
      <c r="D3414" s="357" t="s">
        <v>2868</v>
      </c>
      <c r="E3414" s="36">
        <v>43728</v>
      </c>
      <c r="F3414" s="1815"/>
      <c r="G3414" s="1815" t="s">
        <v>2869</v>
      </c>
      <c r="H3414" s="1815"/>
      <c r="I3414" s="1815" t="s">
        <v>2870</v>
      </c>
      <c r="J3414" s="1815" t="s">
        <v>70</v>
      </c>
      <c r="K3414" s="1815" t="s">
        <v>2865</v>
      </c>
      <c r="L3414" s="159" t="s">
        <v>5675</v>
      </c>
    </row>
    <row r="3415" spans="2:12" hidden="1" x14ac:dyDescent="0.3">
      <c r="B3415" s="7">
        <f t="shared" si="53"/>
        <v>3410</v>
      </c>
      <c r="C3415" s="1815" t="s">
        <v>2879</v>
      </c>
      <c r="D3415" s="357" t="s">
        <v>2868</v>
      </c>
      <c r="E3415" s="36">
        <v>43728</v>
      </c>
      <c r="F3415" s="1815"/>
      <c r="G3415" s="1815" t="s">
        <v>2869</v>
      </c>
      <c r="H3415" s="1815"/>
      <c r="I3415" s="1815" t="s">
        <v>2870</v>
      </c>
      <c r="J3415" s="1815" t="s">
        <v>70</v>
      </c>
      <c r="K3415" s="1815" t="s">
        <v>2865</v>
      </c>
      <c r="L3415" s="159" t="s">
        <v>5675</v>
      </c>
    </row>
    <row r="3416" spans="2:12" hidden="1" x14ac:dyDescent="0.3">
      <c r="B3416" s="7">
        <f t="shared" si="53"/>
        <v>3411</v>
      </c>
      <c r="C3416" s="109" t="s">
        <v>1256</v>
      </c>
      <c r="D3416" s="194" t="s">
        <v>127</v>
      </c>
      <c r="E3416" s="1803">
        <v>42558</v>
      </c>
      <c r="F3416" s="1804">
        <v>2170.73</v>
      </c>
      <c r="G3416" s="1804" t="s">
        <v>901</v>
      </c>
      <c r="H3416" s="1803" t="s">
        <v>2353</v>
      </c>
      <c r="I3416" s="126" t="s">
        <v>2881</v>
      </c>
      <c r="J3416" s="7" t="s">
        <v>70</v>
      </c>
      <c r="K3416" s="1799"/>
      <c r="L3416" s="159" t="s">
        <v>5675</v>
      </c>
    </row>
    <row r="3417" spans="2:12" hidden="1" x14ac:dyDescent="0.3">
      <c r="B3417" s="7">
        <f t="shared" si="53"/>
        <v>3412</v>
      </c>
      <c r="C3417" s="109" t="s">
        <v>2882</v>
      </c>
      <c r="D3417" s="76" t="s">
        <v>79</v>
      </c>
      <c r="E3417" s="1979">
        <v>42593</v>
      </c>
      <c r="F3417" s="1980">
        <v>1641</v>
      </c>
      <c r="G3417" s="1804" t="s">
        <v>2254</v>
      </c>
      <c r="H3417" s="1803" t="s">
        <v>2883</v>
      </c>
      <c r="I3417" s="126"/>
      <c r="J3417" s="7" t="s">
        <v>70</v>
      </c>
      <c r="K3417" s="1799"/>
      <c r="L3417" s="159" t="s">
        <v>5675</v>
      </c>
    </row>
    <row r="3418" spans="2:12" hidden="1" x14ac:dyDescent="0.3">
      <c r="B3418" s="7">
        <f t="shared" si="53"/>
        <v>3413</v>
      </c>
      <c r="C3418" s="109" t="s">
        <v>2882</v>
      </c>
      <c r="D3418" s="76" t="s">
        <v>82</v>
      </c>
      <c r="E3418" s="1979"/>
      <c r="F3418" s="1980"/>
      <c r="G3418" s="1804" t="s">
        <v>889</v>
      </c>
      <c r="H3418" s="1803"/>
      <c r="I3418" s="126"/>
      <c r="J3418" s="7" t="s">
        <v>70</v>
      </c>
      <c r="K3418" s="1799"/>
      <c r="L3418" s="159" t="s">
        <v>5675</v>
      </c>
    </row>
    <row r="3419" spans="2:12" hidden="1" x14ac:dyDescent="0.3">
      <c r="B3419" s="7">
        <f t="shared" si="53"/>
        <v>3414</v>
      </c>
      <c r="C3419" s="109" t="s">
        <v>1257</v>
      </c>
      <c r="D3419" s="76" t="s">
        <v>527</v>
      </c>
      <c r="E3419" s="1803">
        <v>42570</v>
      </c>
      <c r="F3419" s="1804">
        <v>420.16</v>
      </c>
      <c r="G3419" s="1804" t="s">
        <v>1139</v>
      </c>
      <c r="H3419" s="1803" t="s">
        <v>1651</v>
      </c>
      <c r="I3419" s="126"/>
      <c r="J3419" s="7" t="s">
        <v>70</v>
      </c>
      <c r="K3419" s="1799"/>
      <c r="L3419" s="159" t="s">
        <v>5675</v>
      </c>
    </row>
    <row r="3420" spans="2:12" hidden="1" x14ac:dyDescent="0.3">
      <c r="B3420" s="7">
        <f t="shared" si="53"/>
        <v>3415</v>
      </c>
      <c r="C3420" s="109" t="s">
        <v>1258</v>
      </c>
      <c r="D3420" s="76" t="s">
        <v>55</v>
      </c>
      <c r="E3420" s="1803">
        <v>42570</v>
      </c>
      <c r="F3420" s="1804">
        <v>92</v>
      </c>
      <c r="G3420" s="1804" t="s">
        <v>1294</v>
      </c>
      <c r="H3420" s="1803" t="s">
        <v>2884</v>
      </c>
      <c r="I3420" s="126"/>
      <c r="J3420" s="7" t="s">
        <v>70</v>
      </c>
      <c r="K3420" s="1799"/>
      <c r="L3420" s="159" t="s">
        <v>5675</v>
      </c>
    </row>
    <row r="3421" spans="2:12" s="1897" customFormat="1" ht="13.8" hidden="1" x14ac:dyDescent="0.3">
      <c r="B3421" s="7">
        <f t="shared" si="53"/>
        <v>3416</v>
      </c>
      <c r="C3421" s="1608" t="s">
        <v>78</v>
      </c>
      <c r="D3421" s="1765" t="s">
        <v>82</v>
      </c>
      <c r="E3421" s="1610"/>
      <c r="F3421" s="1612"/>
      <c r="G3421" s="1612" t="s">
        <v>1542</v>
      </c>
      <c r="H3421" s="1610"/>
      <c r="I3421" s="1690"/>
      <c r="J3421" s="1588" t="s">
        <v>70</v>
      </c>
      <c r="K3421" s="1802" t="s">
        <v>4629</v>
      </c>
      <c r="L3421" s="1896" t="s">
        <v>5675</v>
      </c>
    </row>
    <row r="3422" spans="2:12" hidden="1" x14ac:dyDescent="0.3">
      <c r="B3422" s="7">
        <f t="shared" si="53"/>
        <v>3417</v>
      </c>
      <c r="C3422" s="109" t="s">
        <v>1533</v>
      </c>
      <c r="D3422" s="38" t="s">
        <v>79</v>
      </c>
      <c r="E3422" s="1803">
        <v>40207</v>
      </c>
      <c r="F3422" s="1807">
        <v>749</v>
      </c>
      <c r="G3422" s="1804"/>
      <c r="H3422" s="60"/>
      <c r="I3422" s="111" t="s">
        <v>1534</v>
      </c>
      <c r="J3422" s="7" t="s">
        <v>70</v>
      </c>
      <c r="K3422" s="1799" t="s">
        <v>5866</v>
      </c>
      <c r="L3422" s="159" t="s">
        <v>5675</v>
      </c>
    </row>
    <row r="3423" spans="2:12" s="1597" customFormat="1" hidden="1" x14ac:dyDescent="0.3">
      <c r="B3423" s="7">
        <f t="shared" si="53"/>
        <v>3418</v>
      </c>
      <c r="C3423" s="1607" t="s">
        <v>78</v>
      </c>
      <c r="D3423" s="1604" t="s">
        <v>79</v>
      </c>
      <c r="E3423" s="1605"/>
      <c r="F3423" s="1684"/>
      <c r="G3423" s="1606" t="s">
        <v>910</v>
      </c>
      <c r="H3423" s="1615"/>
      <c r="I3423" s="1616"/>
      <c r="J3423" s="1588" t="s">
        <v>70</v>
      </c>
      <c r="K3423" s="1802" t="s">
        <v>4624</v>
      </c>
      <c r="L3423" s="1881" t="s">
        <v>5675</v>
      </c>
    </row>
    <row r="3424" spans="2:12" hidden="1" x14ac:dyDescent="0.3">
      <c r="B3424" s="7">
        <f t="shared" si="53"/>
        <v>3419</v>
      </c>
      <c r="C3424" s="109" t="s">
        <v>4030</v>
      </c>
      <c r="D3424" s="76" t="s">
        <v>2914</v>
      </c>
      <c r="E3424" s="1803">
        <v>43998</v>
      </c>
      <c r="F3424" s="1804">
        <v>750</v>
      </c>
      <c r="G3424" s="1804" t="s">
        <v>1306</v>
      </c>
      <c r="H3424" s="1803" t="s">
        <v>4031</v>
      </c>
      <c r="I3424" s="126"/>
      <c r="J3424" s="7" t="s">
        <v>70</v>
      </c>
      <c r="K3424" s="1799"/>
      <c r="L3424" s="159" t="s">
        <v>5675</v>
      </c>
    </row>
    <row r="3425" spans="2:12" hidden="1" x14ac:dyDescent="0.3">
      <c r="B3425" s="7">
        <f t="shared" si="53"/>
        <v>3420</v>
      </c>
      <c r="C3425" s="109" t="s">
        <v>2836</v>
      </c>
      <c r="D3425" s="76" t="s">
        <v>527</v>
      </c>
      <c r="E3425" s="36">
        <v>43728</v>
      </c>
      <c r="F3425" s="1804"/>
      <c r="G3425" s="1804" t="s">
        <v>1139</v>
      </c>
      <c r="H3425" s="1803" t="s">
        <v>2837</v>
      </c>
      <c r="I3425" s="126" t="s">
        <v>2840</v>
      </c>
      <c r="J3425" s="7" t="s">
        <v>70</v>
      </c>
      <c r="K3425" s="1799"/>
      <c r="L3425" s="159" t="s">
        <v>5675</v>
      </c>
    </row>
    <row r="3426" spans="2:12" hidden="1" x14ac:dyDescent="0.3">
      <c r="B3426" s="7">
        <f t="shared" si="53"/>
        <v>3421</v>
      </c>
      <c r="C3426" s="109" t="s">
        <v>2838</v>
      </c>
      <c r="D3426" s="76" t="s">
        <v>2841</v>
      </c>
      <c r="E3426" s="36">
        <v>43728</v>
      </c>
      <c r="F3426" s="1804"/>
      <c r="G3426" s="1804" t="s">
        <v>1139</v>
      </c>
      <c r="H3426" s="1803"/>
      <c r="I3426" s="126" t="s">
        <v>2839</v>
      </c>
      <c r="J3426" s="7" t="s">
        <v>70</v>
      </c>
      <c r="K3426" s="1799"/>
      <c r="L3426" s="159" t="s">
        <v>5675</v>
      </c>
    </row>
    <row r="3427" spans="2:12" hidden="1" x14ac:dyDescent="0.3">
      <c r="B3427" s="7">
        <f t="shared" si="53"/>
        <v>3422</v>
      </c>
      <c r="C3427" s="109" t="s">
        <v>2834</v>
      </c>
      <c r="D3427" s="76" t="s">
        <v>2920</v>
      </c>
      <c r="E3427" s="36">
        <v>43728</v>
      </c>
      <c r="F3427" s="1804"/>
      <c r="G3427" s="1804"/>
      <c r="H3427" s="1803"/>
      <c r="I3427" s="126"/>
      <c r="J3427" s="7" t="s">
        <v>70</v>
      </c>
      <c r="K3427" s="1799"/>
      <c r="L3427" s="159" t="s">
        <v>5675</v>
      </c>
    </row>
    <row r="3428" spans="2:12" s="1597" customFormat="1" hidden="1" x14ac:dyDescent="0.3">
      <c r="B3428" s="7">
        <f t="shared" si="53"/>
        <v>3423</v>
      </c>
      <c r="C3428" s="1607" t="s">
        <v>78</v>
      </c>
      <c r="D3428" s="1717" t="s">
        <v>2920</v>
      </c>
      <c r="E3428" s="1610"/>
      <c r="F3428" s="1606"/>
      <c r="G3428" s="1606"/>
      <c r="H3428" s="1605"/>
      <c r="I3428" s="1690"/>
      <c r="J3428" s="1588" t="s">
        <v>70</v>
      </c>
      <c r="K3428" s="1802" t="s">
        <v>4624</v>
      </c>
      <c r="L3428" s="1881" t="s">
        <v>5675</v>
      </c>
    </row>
    <row r="3429" spans="2:12" s="1597" customFormat="1" hidden="1" x14ac:dyDescent="0.3">
      <c r="B3429" s="7">
        <f t="shared" si="53"/>
        <v>3424</v>
      </c>
      <c r="C3429" s="1607" t="s">
        <v>78</v>
      </c>
      <c r="D3429" s="1717" t="s">
        <v>2835</v>
      </c>
      <c r="E3429" s="1610"/>
      <c r="F3429" s="1606"/>
      <c r="G3429" s="1606"/>
      <c r="H3429" s="1605"/>
      <c r="I3429" s="1690"/>
      <c r="J3429" s="1588" t="s">
        <v>70</v>
      </c>
      <c r="K3429" s="1978" t="s">
        <v>4625</v>
      </c>
      <c r="L3429" s="1881" t="s">
        <v>5675</v>
      </c>
    </row>
    <row r="3430" spans="2:12" s="1597" customFormat="1" hidden="1" x14ac:dyDescent="0.3">
      <c r="B3430" s="7">
        <f t="shared" si="53"/>
        <v>3425</v>
      </c>
      <c r="C3430" s="1607" t="s">
        <v>78</v>
      </c>
      <c r="D3430" s="1717" t="s">
        <v>2835</v>
      </c>
      <c r="E3430" s="1610"/>
      <c r="F3430" s="1606"/>
      <c r="G3430" s="1606"/>
      <c r="H3430" s="1605"/>
      <c r="I3430" s="1690"/>
      <c r="J3430" s="1588" t="s">
        <v>70</v>
      </c>
      <c r="K3430" s="1978"/>
      <c r="L3430" s="1881" t="s">
        <v>5675</v>
      </c>
    </row>
    <row r="3431" spans="2:12" s="1597" customFormat="1" hidden="1" x14ac:dyDescent="0.3">
      <c r="B3431" s="7">
        <f t="shared" si="53"/>
        <v>3426</v>
      </c>
      <c r="C3431" s="1607" t="s">
        <v>78</v>
      </c>
      <c r="D3431" s="1717" t="s">
        <v>1171</v>
      </c>
      <c r="E3431" s="1610"/>
      <c r="F3431" s="1606"/>
      <c r="G3431" s="1606"/>
      <c r="H3431" s="1605"/>
      <c r="I3431" s="1690"/>
      <c r="J3431" s="1588" t="s">
        <v>70</v>
      </c>
      <c r="K3431" s="1802"/>
      <c r="L3431" s="1881" t="s">
        <v>5675</v>
      </c>
    </row>
    <row r="3432" spans="2:12" hidden="1" x14ac:dyDescent="0.3">
      <c r="B3432" s="7">
        <f t="shared" si="53"/>
        <v>3427</v>
      </c>
      <c r="C3432" s="109" t="s">
        <v>1259</v>
      </c>
      <c r="D3432" s="76" t="s">
        <v>932</v>
      </c>
      <c r="E3432" s="1803">
        <v>42639</v>
      </c>
      <c r="F3432" s="1804">
        <v>1400</v>
      </c>
      <c r="G3432" s="1804" t="s">
        <v>1261</v>
      </c>
      <c r="H3432" s="1803"/>
      <c r="I3432" s="126"/>
      <c r="J3432" s="7" t="s">
        <v>70</v>
      </c>
      <c r="K3432" s="1799" t="s">
        <v>4162</v>
      </c>
      <c r="L3432" s="159" t="s">
        <v>5675</v>
      </c>
    </row>
    <row r="3433" spans="2:12" hidden="1" x14ac:dyDescent="0.3">
      <c r="B3433" s="7">
        <f t="shared" si="53"/>
        <v>3428</v>
      </c>
      <c r="C3433" s="109" t="s">
        <v>1260</v>
      </c>
      <c r="D3433" s="76" t="s">
        <v>932</v>
      </c>
      <c r="E3433" s="1803">
        <v>42639</v>
      </c>
      <c r="F3433" s="1804">
        <v>1400</v>
      </c>
      <c r="G3433" s="1804" t="s">
        <v>1261</v>
      </c>
      <c r="H3433" s="1803"/>
      <c r="I3433" s="126"/>
      <c r="J3433" s="7" t="s">
        <v>70</v>
      </c>
      <c r="K3433" s="1799" t="s">
        <v>4162</v>
      </c>
      <c r="L3433" s="159" t="s">
        <v>5675</v>
      </c>
    </row>
    <row r="3434" spans="2:12" s="1597" customFormat="1" hidden="1" x14ac:dyDescent="0.3">
      <c r="B3434" s="7">
        <f t="shared" si="53"/>
        <v>3429</v>
      </c>
      <c r="C3434" s="1588" t="s">
        <v>78</v>
      </c>
      <c r="D3434" s="1649" t="s">
        <v>4490</v>
      </c>
      <c r="E3434" s="1588"/>
      <c r="F3434" s="1663"/>
      <c r="G3434" s="1588" t="s">
        <v>4489</v>
      </c>
      <c r="H3434" s="1588" t="s">
        <v>4491</v>
      </c>
      <c r="I3434" s="1690"/>
      <c r="J3434" s="1588"/>
      <c r="K3434" s="1802"/>
      <c r="L3434" s="1881" t="s">
        <v>5675</v>
      </c>
    </row>
    <row r="3435" spans="2:12" hidden="1" x14ac:dyDescent="0.3">
      <c r="B3435" s="7">
        <f t="shared" si="53"/>
        <v>3430</v>
      </c>
      <c r="C3435" s="119" t="s">
        <v>1263</v>
      </c>
      <c r="D3435" s="195" t="s">
        <v>4616</v>
      </c>
      <c r="E3435" s="1830">
        <v>42570</v>
      </c>
      <c r="F3435" s="43">
        <v>1286.51</v>
      </c>
      <c r="G3435" s="43"/>
      <c r="H3435" s="1830"/>
      <c r="I3435" s="126"/>
      <c r="J3435" s="7" t="s">
        <v>70</v>
      </c>
      <c r="K3435" s="1799"/>
      <c r="L3435" s="159" t="s">
        <v>5675</v>
      </c>
    </row>
    <row r="3436" spans="2:12" hidden="1" x14ac:dyDescent="0.3">
      <c r="B3436" s="7">
        <f t="shared" si="53"/>
        <v>3431</v>
      </c>
      <c r="C3436" s="119" t="s">
        <v>1264</v>
      </c>
      <c r="D3436" s="195" t="s">
        <v>4616</v>
      </c>
      <c r="E3436" s="1830">
        <v>42570</v>
      </c>
      <c r="F3436" s="43">
        <v>1286.51</v>
      </c>
      <c r="G3436" s="43"/>
      <c r="H3436" s="1830"/>
      <c r="I3436" s="126"/>
      <c r="J3436" s="7" t="s">
        <v>70</v>
      </c>
      <c r="K3436" s="1799"/>
      <c r="L3436" s="159" t="s">
        <v>5675</v>
      </c>
    </row>
    <row r="3437" spans="2:12" hidden="1" x14ac:dyDescent="0.3">
      <c r="B3437" s="7">
        <f t="shared" si="53"/>
        <v>3432</v>
      </c>
      <c r="C3437" s="119" t="s">
        <v>1265</v>
      </c>
      <c r="D3437" s="352" t="s">
        <v>1267</v>
      </c>
      <c r="E3437" s="1830">
        <v>42570</v>
      </c>
      <c r="F3437" s="43">
        <v>375</v>
      </c>
      <c r="G3437" s="43"/>
      <c r="H3437" s="1830"/>
      <c r="I3437" s="126"/>
      <c r="J3437" s="7" t="s">
        <v>1546</v>
      </c>
      <c r="K3437" s="1799"/>
      <c r="L3437" s="159" t="s">
        <v>5675</v>
      </c>
    </row>
    <row r="3438" spans="2:12" hidden="1" x14ac:dyDescent="0.3">
      <c r="B3438" s="7">
        <f t="shared" si="53"/>
        <v>3433</v>
      </c>
      <c r="C3438" s="146" t="s">
        <v>1266</v>
      </c>
      <c r="D3438" s="358" t="s">
        <v>1268</v>
      </c>
      <c r="E3438" s="36">
        <v>42204</v>
      </c>
      <c r="F3438" s="64">
        <v>840</v>
      </c>
      <c r="G3438" s="64"/>
      <c r="H3438" s="36"/>
      <c r="I3438" s="126"/>
      <c r="J3438" s="7" t="s">
        <v>70</v>
      </c>
      <c r="K3438" s="1814"/>
      <c r="L3438" s="159" t="s">
        <v>5675</v>
      </c>
    </row>
    <row r="3439" spans="2:12" s="1597" customFormat="1" hidden="1" x14ac:dyDescent="0.3">
      <c r="B3439" s="7">
        <f t="shared" si="53"/>
        <v>3434</v>
      </c>
      <c r="C3439" s="1607" t="s">
        <v>78</v>
      </c>
      <c r="D3439" s="1717" t="s">
        <v>4616</v>
      </c>
      <c r="E3439" s="1605"/>
      <c r="F3439" s="1606"/>
      <c r="G3439" s="1606"/>
      <c r="H3439" s="1605"/>
      <c r="I3439" s="1690"/>
      <c r="J3439" s="1588" t="s">
        <v>70</v>
      </c>
      <c r="K3439" s="1802" t="s">
        <v>4617</v>
      </c>
      <c r="L3439" s="1881" t="s">
        <v>5675</v>
      </c>
    </row>
    <row r="3440" spans="2:12" s="1597" customFormat="1" hidden="1" x14ac:dyDescent="0.3">
      <c r="B3440" s="7">
        <f t="shared" si="53"/>
        <v>3435</v>
      </c>
      <c r="C3440" s="1607" t="s">
        <v>78</v>
      </c>
      <c r="D3440" s="1717" t="s">
        <v>4616</v>
      </c>
      <c r="E3440" s="1605"/>
      <c r="F3440" s="1606"/>
      <c r="G3440" s="1606"/>
      <c r="H3440" s="1605"/>
      <c r="I3440" s="1690"/>
      <c r="J3440" s="1588" t="s">
        <v>70</v>
      </c>
      <c r="K3440" s="1802" t="s">
        <v>4617</v>
      </c>
      <c r="L3440" s="1881" t="s">
        <v>5675</v>
      </c>
    </row>
    <row r="3441" spans="2:12" s="1597" customFormat="1" hidden="1" x14ac:dyDescent="0.3">
      <c r="B3441" s="7">
        <f t="shared" si="53"/>
        <v>3436</v>
      </c>
      <c r="C3441" s="1607" t="s">
        <v>78</v>
      </c>
      <c r="D3441" s="1717" t="s">
        <v>4616</v>
      </c>
      <c r="E3441" s="1605"/>
      <c r="F3441" s="1606"/>
      <c r="G3441" s="1606"/>
      <c r="H3441" s="1605" t="s">
        <v>4618</v>
      </c>
      <c r="I3441" s="1690"/>
      <c r="J3441" s="1588" t="s">
        <v>70</v>
      </c>
      <c r="K3441" s="1802"/>
      <c r="L3441" s="1881" t="s">
        <v>5675</v>
      </c>
    </row>
    <row r="3442" spans="2:12" s="1597" customFormat="1" hidden="1" x14ac:dyDescent="0.3">
      <c r="B3442" s="7">
        <f t="shared" si="53"/>
        <v>3437</v>
      </c>
      <c r="C3442" s="1607" t="s">
        <v>78</v>
      </c>
      <c r="D3442" s="1717" t="s">
        <v>4616</v>
      </c>
      <c r="E3442" s="1605"/>
      <c r="F3442" s="1606"/>
      <c r="G3442" s="1606"/>
      <c r="H3442" s="1605" t="s">
        <v>4618</v>
      </c>
      <c r="I3442" s="1690"/>
      <c r="J3442" s="1588" t="s">
        <v>70</v>
      </c>
      <c r="K3442" s="1802"/>
      <c r="L3442" s="1881" t="s">
        <v>5675</v>
      </c>
    </row>
    <row r="3443" spans="2:12" hidden="1" x14ac:dyDescent="0.3">
      <c r="B3443" s="7">
        <f t="shared" si="53"/>
        <v>3438</v>
      </c>
      <c r="C3443" s="119" t="s">
        <v>2833</v>
      </c>
      <c r="D3443" s="352" t="s">
        <v>1268</v>
      </c>
      <c r="E3443" s="1830">
        <v>43728</v>
      </c>
      <c r="F3443" s="43"/>
      <c r="G3443" s="43" t="s">
        <v>2813</v>
      </c>
      <c r="H3443" s="1830" t="s">
        <v>2814</v>
      </c>
      <c r="I3443" s="126"/>
      <c r="J3443" s="7" t="s">
        <v>70</v>
      </c>
      <c r="K3443" s="1799"/>
      <c r="L3443" s="159" t="s">
        <v>5675</v>
      </c>
    </row>
    <row r="3444" spans="2:12" hidden="1" x14ac:dyDescent="0.3">
      <c r="B3444" s="7">
        <f t="shared" si="53"/>
        <v>3439</v>
      </c>
      <c r="C3444" s="119" t="s">
        <v>3317</v>
      </c>
      <c r="D3444" s="352" t="s">
        <v>3318</v>
      </c>
      <c r="E3444" s="1830">
        <v>43584</v>
      </c>
      <c r="F3444" s="43"/>
      <c r="G3444" s="43"/>
      <c r="H3444" s="1830"/>
      <c r="I3444" s="126"/>
      <c r="J3444" s="7"/>
      <c r="K3444" s="1975" t="s">
        <v>3328</v>
      </c>
      <c r="L3444" s="159" t="s">
        <v>5675</v>
      </c>
    </row>
    <row r="3445" spans="2:12" hidden="1" x14ac:dyDescent="0.3">
      <c r="B3445" s="7">
        <f t="shared" si="53"/>
        <v>3440</v>
      </c>
      <c r="C3445" s="119" t="s">
        <v>3319</v>
      </c>
      <c r="D3445" s="352" t="s">
        <v>3318</v>
      </c>
      <c r="E3445" s="1830">
        <v>43584</v>
      </c>
      <c r="F3445" s="43"/>
      <c r="G3445" s="43"/>
      <c r="H3445" s="1830"/>
      <c r="I3445" s="126"/>
      <c r="J3445" s="7"/>
      <c r="K3445" s="1976"/>
      <c r="L3445" s="159" t="s">
        <v>5675</v>
      </c>
    </row>
    <row r="3446" spans="2:12" hidden="1" x14ac:dyDescent="0.3">
      <c r="B3446" s="7">
        <f t="shared" si="53"/>
        <v>3441</v>
      </c>
      <c r="C3446" s="119" t="s">
        <v>3320</v>
      </c>
      <c r="D3446" s="352" t="s">
        <v>3318</v>
      </c>
      <c r="E3446" s="1830">
        <v>43584</v>
      </c>
      <c r="F3446" s="43"/>
      <c r="G3446" s="43"/>
      <c r="H3446" s="1830"/>
      <c r="I3446" s="126"/>
      <c r="J3446" s="7"/>
      <c r="K3446" s="1976"/>
      <c r="L3446" s="159" t="s">
        <v>5675</v>
      </c>
    </row>
    <row r="3447" spans="2:12" hidden="1" x14ac:dyDescent="0.3">
      <c r="B3447" s="7">
        <f t="shared" si="53"/>
        <v>3442</v>
      </c>
      <c r="C3447" s="119" t="s">
        <v>3321</v>
      </c>
      <c r="D3447" s="352" t="s">
        <v>3318</v>
      </c>
      <c r="E3447" s="1830">
        <v>43584</v>
      </c>
      <c r="F3447" s="43"/>
      <c r="G3447" s="43"/>
      <c r="H3447" s="1830"/>
      <c r="I3447" s="126"/>
      <c r="J3447" s="7"/>
      <c r="K3447" s="1976"/>
      <c r="L3447" s="159" t="s">
        <v>5675</v>
      </c>
    </row>
    <row r="3448" spans="2:12" hidden="1" x14ac:dyDescent="0.3">
      <c r="B3448" s="7">
        <f t="shared" si="53"/>
        <v>3443</v>
      </c>
      <c r="C3448" s="119" t="s">
        <v>3322</v>
      </c>
      <c r="D3448" s="352" t="s">
        <v>3318</v>
      </c>
      <c r="E3448" s="1830">
        <v>43584</v>
      </c>
      <c r="F3448" s="43"/>
      <c r="G3448" s="43"/>
      <c r="H3448" s="1830"/>
      <c r="I3448" s="126"/>
      <c r="J3448" s="7"/>
      <c r="K3448" s="1976"/>
      <c r="L3448" s="159" t="s">
        <v>5675</v>
      </c>
    </row>
    <row r="3449" spans="2:12" hidden="1" x14ac:dyDescent="0.3">
      <c r="B3449" s="7">
        <f t="shared" si="53"/>
        <v>3444</v>
      </c>
      <c r="C3449" s="119" t="s">
        <v>3323</v>
      </c>
      <c r="D3449" s="352" t="s">
        <v>3318</v>
      </c>
      <c r="E3449" s="1830">
        <v>43584</v>
      </c>
      <c r="F3449" s="43"/>
      <c r="G3449" s="43"/>
      <c r="H3449" s="1830"/>
      <c r="I3449" s="126"/>
      <c r="J3449" s="7"/>
      <c r="K3449" s="1976"/>
      <c r="L3449" s="159" t="s">
        <v>5675</v>
      </c>
    </row>
    <row r="3450" spans="2:12" hidden="1" x14ac:dyDescent="0.3">
      <c r="B3450" s="7">
        <f t="shared" si="53"/>
        <v>3445</v>
      </c>
      <c r="C3450" s="119" t="s">
        <v>3324</v>
      </c>
      <c r="D3450" s="352" t="s">
        <v>3318</v>
      </c>
      <c r="E3450" s="1830">
        <v>43584</v>
      </c>
      <c r="F3450" s="43"/>
      <c r="G3450" s="43"/>
      <c r="H3450" s="1830"/>
      <c r="I3450" s="126"/>
      <c r="J3450" s="7"/>
      <c r="K3450" s="1976"/>
      <c r="L3450" s="159" t="s">
        <v>5675</v>
      </c>
    </row>
    <row r="3451" spans="2:12" hidden="1" x14ac:dyDescent="0.3">
      <c r="B3451" s="7">
        <f t="shared" si="53"/>
        <v>3446</v>
      </c>
      <c r="C3451" s="119" t="s">
        <v>3325</v>
      </c>
      <c r="D3451" s="352" t="s">
        <v>3318</v>
      </c>
      <c r="E3451" s="1830">
        <v>43584</v>
      </c>
      <c r="F3451" s="43"/>
      <c r="G3451" s="43"/>
      <c r="H3451" s="1830"/>
      <c r="I3451" s="126"/>
      <c r="J3451" s="7"/>
      <c r="K3451" s="1976"/>
      <c r="L3451" s="159" t="s">
        <v>5675</v>
      </c>
    </row>
    <row r="3452" spans="2:12" hidden="1" x14ac:dyDescent="0.3">
      <c r="B3452" s="7">
        <f t="shared" si="53"/>
        <v>3447</v>
      </c>
      <c r="C3452" s="119" t="s">
        <v>3326</v>
      </c>
      <c r="D3452" s="352" t="s">
        <v>3318</v>
      </c>
      <c r="E3452" s="1830">
        <v>43584</v>
      </c>
      <c r="F3452" s="43"/>
      <c r="G3452" s="43"/>
      <c r="H3452" s="1830"/>
      <c r="I3452" s="126"/>
      <c r="J3452" s="7"/>
      <c r="K3452" s="1976"/>
      <c r="L3452" s="159" t="s">
        <v>5675</v>
      </c>
    </row>
    <row r="3453" spans="2:12" hidden="1" x14ac:dyDescent="0.3">
      <c r="B3453" s="7">
        <f t="shared" si="53"/>
        <v>3448</v>
      </c>
      <c r="C3453" s="119" t="s">
        <v>3327</v>
      </c>
      <c r="D3453" s="352" t="s">
        <v>3318</v>
      </c>
      <c r="E3453" s="1830">
        <v>43584</v>
      </c>
      <c r="F3453" s="43"/>
      <c r="G3453" s="43"/>
      <c r="H3453" s="1830"/>
      <c r="I3453" s="126"/>
      <c r="J3453" s="7"/>
      <c r="K3453" s="1977"/>
      <c r="L3453" s="159" t="s">
        <v>5675</v>
      </c>
    </row>
    <row r="3454" spans="2:12" hidden="1" x14ac:dyDescent="0.3">
      <c r="B3454" s="7">
        <f t="shared" si="53"/>
        <v>3449</v>
      </c>
      <c r="C3454" s="119" t="s">
        <v>3987</v>
      </c>
      <c r="D3454" s="352" t="s">
        <v>3989</v>
      </c>
      <c r="E3454" s="1830">
        <v>43924</v>
      </c>
      <c r="F3454" s="43">
        <v>484.5</v>
      </c>
      <c r="G3454" s="43" t="s">
        <v>3990</v>
      </c>
      <c r="H3454" s="1830"/>
      <c r="I3454" s="126"/>
      <c r="J3454" s="7"/>
      <c r="K3454" s="1799"/>
      <c r="L3454" s="159" t="s">
        <v>5675</v>
      </c>
    </row>
    <row r="3455" spans="2:12" hidden="1" x14ac:dyDescent="0.3">
      <c r="B3455" s="7">
        <f t="shared" si="53"/>
        <v>3450</v>
      </c>
      <c r="C3455" s="119" t="s">
        <v>3991</v>
      </c>
      <c r="D3455" s="352" t="s">
        <v>3989</v>
      </c>
      <c r="E3455" s="1830">
        <v>43924</v>
      </c>
      <c r="F3455" s="43">
        <v>484.5</v>
      </c>
      <c r="G3455" s="43" t="s">
        <v>3990</v>
      </c>
      <c r="H3455" s="1830"/>
      <c r="I3455" s="126"/>
      <c r="J3455" s="7"/>
      <c r="K3455" s="1799"/>
      <c r="L3455" s="159" t="s">
        <v>5675</v>
      </c>
    </row>
    <row r="3456" spans="2:12" hidden="1" x14ac:dyDescent="0.3">
      <c r="B3456" s="7">
        <f t="shared" si="53"/>
        <v>3451</v>
      </c>
      <c r="C3456" s="119" t="s">
        <v>3992</v>
      </c>
      <c r="D3456" s="352" t="s">
        <v>4004</v>
      </c>
      <c r="E3456" s="1830">
        <v>43927</v>
      </c>
      <c r="F3456" s="43">
        <v>62.95</v>
      </c>
      <c r="G3456" s="43" t="s">
        <v>4005</v>
      </c>
      <c r="H3456" s="1830"/>
      <c r="I3456" s="126"/>
      <c r="J3456" s="7"/>
      <c r="K3456" s="1799"/>
      <c r="L3456" s="159" t="s">
        <v>5675</v>
      </c>
    </row>
    <row r="3457" spans="2:12" hidden="1" x14ac:dyDescent="0.3">
      <c r="B3457" s="7">
        <f t="shared" si="53"/>
        <v>3452</v>
      </c>
      <c r="C3457" s="119" t="s">
        <v>3993</v>
      </c>
      <c r="D3457" s="352" t="s">
        <v>4004</v>
      </c>
      <c r="E3457" s="1830">
        <v>43927</v>
      </c>
      <c r="F3457" s="43">
        <v>62.95</v>
      </c>
      <c r="G3457" s="43" t="s">
        <v>4005</v>
      </c>
      <c r="H3457" s="1830"/>
      <c r="I3457" s="126"/>
      <c r="J3457" s="7"/>
      <c r="K3457" s="1799"/>
      <c r="L3457" s="159" t="s">
        <v>5675</v>
      </c>
    </row>
    <row r="3458" spans="2:12" hidden="1" x14ac:dyDescent="0.3">
      <c r="B3458" s="7">
        <f t="shared" si="53"/>
        <v>3453</v>
      </c>
      <c r="C3458" s="119" t="s">
        <v>3994</v>
      </c>
      <c r="D3458" s="352" t="s">
        <v>4004</v>
      </c>
      <c r="E3458" s="1830">
        <v>43927</v>
      </c>
      <c r="F3458" s="43">
        <v>62.95</v>
      </c>
      <c r="G3458" s="43" t="s">
        <v>4005</v>
      </c>
      <c r="H3458" s="1830"/>
      <c r="I3458" s="126"/>
      <c r="J3458" s="7"/>
      <c r="K3458" s="1799"/>
      <c r="L3458" s="159" t="s">
        <v>5675</v>
      </c>
    </row>
    <row r="3459" spans="2:12" hidden="1" x14ac:dyDescent="0.3">
      <c r="B3459" s="7">
        <f t="shared" si="53"/>
        <v>3454</v>
      </c>
      <c r="C3459" s="119" t="s">
        <v>3995</v>
      </c>
      <c r="D3459" s="352" t="s">
        <v>4004</v>
      </c>
      <c r="E3459" s="1830">
        <v>43927</v>
      </c>
      <c r="F3459" s="43">
        <v>62.95</v>
      </c>
      <c r="G3459" s="43" t="s">
        <v>4005</v>
      </c>
      <c r="H3459" s="1830"/>
      <c r="I3459" s="126"/>
      <c r="J3459" s="7"/>
      <c r="K3459" s="1799"/>
      <c r="L3459" s="159" t="s">
        <v>5675</v>
      </c>
    </row>
    <row r="3460" spans="2:12" hidden="1" x14ac:dyDescent="0.3">
      <c r="B3460" s="7">
        <f t="shared" si="53"/>
        <v>3455</v>
      </c>
      <c r="C3460" s="119" t="s">
        <v>3996</v>
      </c>
      <c r="D3460" s="352" t="s">
        <v>4004</v>
      </c>
      <c r="E3460" s="1830">
        <v>43927</v>
      </c>
      <c r="F3460" s="43">
        <v>62.95</v>
      </c>
      <c r="G3460" s="43" t="s">
        <v>4005</v>
      </c>
      <c r="H3460" s="1830"/>
      <c r="I3460" s="126"/>
      <c r="J3460" s="7"/>
      <c r="K3460" s="1799"/>
      <c r="L3460" s="159" t="s">
        <v>5675</v>
      </c>
    </row>
    <row r="3461" spans="2:12" hidden="1" x14ac:dyDescent="0.3">
      <c r="B3461" s="7">
        <f t="shared" si="53"/>
        <v>3456</v>
      </c>
      <c r="C3461" s="119" t="s">
        <v>3997</v>
      </c>
      <c r="D3461" s="352" t="s">
        <v>4004</v>
      </c>
      <c r="E3461" s="1830">
        <v>43927</v>
      </c>
      <c r="F3461" s="43">
        <v>62.95</v>
      </c>
      <c r="G3461" s="43" t="s">
        <v>4005</v>
      </c>
      <c r="H3461" s="1830"/>
      <c r="I3461" s="126"/>
      <c r="J3461" s="7"/>
      <c r="K3461" s="1799"/>
      <c r="L3461" s="159" t="s">
        <v>5675</v>
      </c>
    </row>
    <row r="3462" spans="2:12" hidden="1" x14ac:dyDescent="0.3">
      <c r="B3462" s="7">
        <f t="shared" si="53"/>
        <v>3457</v>
      </c>
      <c r="C3462" s="119" t="s">
        <v>3998</v>
      </c>
      <c r="D3462" s="352" t="s">
        <v>4004</v>
      </c>
      <c r="E3462" s="1830">
        <v>43927</v>
      </c>
      <c r="F3462" s="43">
        <v>62.95</v>
      </c>
      <c r="G3462" s="43" t="s">
        <v>4005</v>
      </c>
      <c r="H3462" s="1830"/>
      <c r="I3462" s="126"/>
      <c r="J3462" s="7"/>
      <c r="K3462" s="1799"/>
      <c r="L3462" s="159" t="s">
        <v>5675</v>
      </c>
    </row>
    <row r="3463" spans="2:12" hidden="1" x14ac:dyDescent="0.3">
      <c r="B3463" s="7">
        <f t="shared" si="53"/>
        <v>3458</v>
      </c>
      <c r="C3463" s="119" t="s">
        <v>3999</v>
      </c>
      <c r="D3463" s="352" t="s">
        <v>4004</v>
      </c>
      <c r="E3463" s="1830">
        <v>43927</v>
      </c>
      <c r="F3463" s="43">
        <v>62.95</v>
      </c>
      <c r="G3463" s="43" t="s">
        <v>4005</v>
      </c>
      <c r="H3463" s="1830"/>
      <c r="I3463" s="126"/>
      <c r="J3463" s="7"/>
      <c r="K3463" s="1799"/>
      <c r="L3463" s="159" t="s">
        <v>5675</v>
      </c>
    </row>
    <row r="3464" spans="2:12" hidden="1" x14ac:dyDescent="0.3">
      <c r="B3464" s="7">
        <f t="shared" ref="B3464:B3527" si="54">B3463+1</f>
        <v>3459</v>
      </c>
      <c r="C3464" s="119" t="s">
        <v>4000</v>
      </c>
      <c r="D3464" s="352" t="s">
        <v>4004</v>
      </c>
      <c r="E3464" s="1830">
        <v>43927</v>
      </c>
      <c r="F3464" s="43">
        <v>62.95</v>
      </c>
      <c r="G3464" s="43" t="s">
        <v>4005</v>
      </c>
      <c r="H3464" s="1830"/>
      <c r="I3464" s="126"/>
      <c r="J3464" s="7"/>
      <c r="K3464" s="1799"/>
      <c r="L3464" s="159" t="s">
        <v>5675</v>
      </c>
    </row>
    <row r="3465" spans="2:12" hidden="1" x14ac:dyDescent="0.3">
      <c r="B3465" s="7">
        <f t="shared" si="54"/>
        <v>3460</v>
      </c>
      <c r="C3465" s="119" t="s">
        <v>4001</v>
      </c>
      <c r="D3465" s="352" t="s">
        <v>4004</v>
      </c>
      <c r="E3465" s="1830">
        <v>43927</v>
      </c>
      <c r="F3465" s="43">
        <v>62.95</v>
      </c>
      <c r="G3465" s="43" t="s">
        <v>4005</v>
      </c>
      <c r="H3465" s="1830"/>
      <c r="I3465" s="126"/>
      <c r="J3465" s="7"/>
      <c r="K3465" s="1799"/>
      <c r="L3465" s="159" t="s">
        <v>5675</v>
      </c>
    </row>
    <row r="3466" spans="2:12" hidden="1" x14ac:dyDescent="0.3">
      <c r="B3466" s="7">
        <f t="shared" si="54"/>
        <v>3461</v>
      </c>
      <c r="C3466" s="119" t="s">
        <v>4002</v>
      </c>
      <c r="D3466" s="352" t="s">
        <v>4006</v>
      </c>
      <c r="E3466" s="1830">
        <v>43924</v>
      </c>
      <c r="F3466" s="43">
        <v>508.5</v>
      </c>
      <c r="G3466" s="43" t="s">
        <v>3990</v>
      </c>
      <c r="H3466" s="1830"/>
      <c r="I3466" s="126"/>
      <c r="J3466" s="7"/>
      <c r="K3466" s="1799"/>
      <c r="L3466" s="159" t="s">
        <v>5675</v>
      </c>
    </row>
    <row r="3467" spans="2:12" hidden="1" x14ac:dyDescent="0.3">
      <c r="B3467" s="7">
        <f t="shared" si="54"/>
        <v>3462</v>
      </c>
      <c r="C3467" s="119" t="s">
        <v>4002</v>
      </c>
      <c r="D3467" s="352" t="s">
        <v>4032</v>
      </c>
      <c r="E3467" s="1830">
        <v>43950</v>
      </c>
      <c r="F3467" s="43">
        <v>120</v>
      </c>
      <c r="G3467" s="43" t="s">
        <v>1103</v>
      </c>
      <c r="H3467" s="1830"/>
      <c r="I3467" s="126"/>
      <c r="J3467" s="7"/>
      <c r="K3467" s="1975" t="s">
        <v>4615</v>
      </c>
      <c r="L3467" s="159" t="s">
        <v>5675</v>
      </c>
    </row>
    <row r="3468" spans="2:12" hidden="1" x14ac:dyDescent="0.3">
      <c r="B3468" s="7">
        <f t="shared" si="54"/>
        <v>3463</v>
      </c>
      <c r="C3468" s="119" t="s">
        <v>4003</v>
      </c>
      <c r="D3468" s="352" t="s">
        <v>4032</v>
      </c>
      <c r="E3468" s="1830">
        <v>43950</v>
      </c>
      <c r="F3468" s="43">
        <v>120</v>
      </c>
      <c r="G3468" s="43" t="s">
        <v>1103</v>
      </c>
      <c r="H3468" s="1830"/>
      <c r="I3468" s="126"/>
      <c r="J3468" s="7"/>
      <c r="K3468" s="1976"/>
      <c r="L3468" s="159" t="s">
        <v>5675</v>
      </c>
    </row>
    <row r="3469" spans="2:12" hidden="1" x14ac:dyDescent="0.3">
      <c r="B3469" s="7">
        <f t="shared" si="54"/>
        <v>3464</v>
      </c>
      <c r="C3469" s="119" t="s">
        <v>4033</v>
      </c>
      <c r="D3469" s="352" t="s">
        <v>4032</v>
      </c>
      <c r="E3469" s="1830">
        <v>43950</v>
      </c>
      <c r="F3469" s="43">
        <v>120</v>
      </c>
      <c r="G3469" s="43" t="s">
        <v>1103</v>
      </c>
      <c r="H3469" s="1830"/>
      <c r="I3469" s="126"/>
      <c r="J3469" s="7"/>
      <c r="K3469" s="1976"/>
      <c r="L3469" s="159" t="s">
        <v>5675</v>
      </c>
    </row>
    <row r="3470" spans="2:12" hidden="1" x14ac:dyDescent="0.3">
      <c r="B3470" s="7">
        <f t="shared" si="54"/>
        <v>3465</v>
      </c>
      <c r="C3470" s="119" t="s">
        <v>4034</v>
      </c>
      <c r="D3470" s="352" t="s">
        <v>4032</v>
      </c>
      <c r="E3470" s="1830">
        <v>43950</v>
      </c>
      <c r="F3470" s="43">
        <v>120</v>
      </c>
      <c r="G3470" s="43" t="s">
        <v>1103</v>
      </c>
      <c r="H3470" s="1830"/>
      <c r="I3470" s="126"/>
      <c r="J3470" s="7"/>
      <c r="K3470" s="1976"/>
      <c r="L3470" s="159" t="s">
        <v>5675</v>
      </c>
    </row>
    <row r="3471" spans="2:12" hidden="1" x14ac:dyDescent="0.3">
      <c r="B3471" s="7">
        <f t="shared" si="54"/>
        <v>3466</v>
      </c>
      <c r="C3471" s="119" t="s">
        <v>4035</v>
      </c>
      <c r="D3471" s="352" t="s">
        <v>4041</v>
      </c>
      <c r="E3471" s="1830">
        <v>43951</v>
      </c>
      <c r="F3471" s="43">
        <v>125</v>
      </c>
      <c r="G3471" s="43"/>
      <c r="H3471" s="1830"/>
      <c r="I3471" s="126"/>
      <c r="J3471" s="7"/>
      <c r="K3471" s="1976"/>
      <c r="L3471" s="159" t="s">
        <v>5675</v>
      </c>
    </row>
    <row r="3472" spans="2:12" hidden="1" x14ac:dyDescent="0.3">
      <c r="B3472" s="7">
        <f t="shared" si="54"/>
        <v>3467</v>
      </c>
      <c r="C3472" s="119" t="s">
        <v>4036</v>
      </c>
      <c r="D3472" s="352" t="s">
        <v>4041</v>
      </c>
      <c r="E3472" s="1830">
        <v>43951</v>
      </c>
      <c r="F3472" s="43">
        <v>125</v>
      </c>
      <c r="G3472" s="43"/>
      <c r="H3472" s="1830"/>
      <c r="I3472" s="126"/>
      <c r="J3472" s="7"/>
      <c r="K3472" s="1976"/>
      <c r="L3472" s="159" t="s">
        <v>5675</v>
      </c>
    </row>
    <row r="3473" spans="2:12" hidden="1" x14ac:dyDescent="0.3">
      <c r="B3473" s="7">
        <f t="shared" si="54"/>
        <v>3468</v>
      </c>
      <c r="C3473" s="119" t="s">
        <v>4037</v>
      </c>
      <c r="D3473" s="352" t="s">
        <v>4041</v>
      </c>
      <c r="E3473" s="1830">
        <v>43951</v>
      </c>
      <c r="F3473" s="43">
        <v>125</v>
      </c>
      <c r="G3473" s="43"/>
      <c r="H3473" s="1830"/>
      <c r="I3473" s="126"/>
      <c r="J3473" s="7"/>
      <c r="K3473" s="1976"/>
      <c r="L3473" s="159" t="s">
        <v>5675</v>
      </c>
    </row>
    <row r="3474" spans="2:12" hidden="1" x14ac:dyDescent="0.3">
      <c r="B3474" s="7">
        <f t="shared" si="54"/>
        <v>3469</v>
      </c>
      <c r="C3474" s="119" t="s">
        <v>4038</v>
      </c>
      <c r="D3474" s="352" t="s">
        <v>4041</v>
      </c>
      <c r="E3474" s="1830">
        <v>43951</v>
      </c>
      <c r="F3474" s="43">
        <v>125</v>
      </c>
      <c r="G3474" s="43"/>
      <c r="H3474" s="1830"/>
      <c r="I3474" s="126"/>
      <c r="J3474" s="7"/>
      <c r="K3474" s="1976"/>
      <c r="L3474" s="159" t="s">
        <v>5675</v>
      </c>
    </row>
    <row r="3475" spans="2:12" hidden="1" x14ac:dyDescent="0.3">
      <c r="B3475" s="7">
        <f t="shared" si="54"/>
        <v>3470</v>
      </c>
      <c r="C3475" s="119" t="s">
        <v>4039</v>
      </c>
      <c r="D3475" s="352" t="s">
        <v>4041</v>
      </c>
      <c r="E3475" s="1830">
        <v>43951</v>
      </c>
      <c r="F3475" s="43">
        <v>125</v>
      </c>
      <c r="G3475" s="43"/>
      <c r="H3475" s="1830"/>
      <c r="I3475" s="126"/>
      <c r="J3475" s="7"/>
      <c r="K3475" s="1976"/>
      <c r="L3475" s="159" t="s">
        <v>5675</v>
      </c>
    </row>
    <row r="3476" spans="2:12" hidden="1" x14ac:dyDescent="0.3">
      <c r="B3476" s="7">
        <f t="shared" si="54"/>
        <v>3471</v>
      </c>
      <c r="C3476" s="119" t="s">
        <v>4040</v>
      </c>
      <c r="D3476" s="352" t="s">
        <v>4041</v>
      </c>
      <c r="E3476" s="1830">
        <v>43951</v>
      </c>
      <c r="F3476" s="43">
        <v>125</v>
      </c>
      <c r="G3476" s="43"/>
      <c r="H3476" s="1830"/>
      <c r="I3476" s="126"/>
      <c r="J3476" s="7"/>
      <c r="K3476" s="1976"/>
      <c r="L3476" s="159" t="s">
        <v>5675</v>
      </c>
    </row>
    <row r="3477" spans="2:12" hidden="1" x14ac:dyDescent="0.3">
      <c r="B3477" s="7">
        <f t="shared" si="54"/>
        <v>3472</v>
      </c>
      <c r="C3477" s="119" t="s">
        <v>4042</v>
      </c>
      <c r="D3477" s="352" t="s">
        <v>4041</v>
      </c>
      <c r="E3477" s="1830">
        <v>43951</v>
      </c>
      <c r="F3477" s="43">
        <v>125</v>
      </c>
      <c r="G3477" s="43"/>
      <c r="H3477" s="1830"/>
      <c r="I3477" s="126"/>
      <c r="J3477" s="7"/>
      <c r="K3477" s="1976"/>
      <c r="L3477" s="159" t="s">
        <v>5675</v>
      </c>
    </row>
    <row r="3478" spans="2:12" hidden="1" x14ac:dyDescent="0.3">
      <c r="B3478" s="7">
        <f t="shared" si="54"/>
        <v>3473</v>
      </c>
      <c r="C3478" s="119" t="s">
        <v>4043</v>
      </c>
      <c r="D3478" s="352" t="s">
        <v>4041</v>
      </c>
      <c r="E3478" s="1830">
        <v>43951</v>
      </c>
      <c r="F3478" s="43">
        <v>125</v>
      </c>
      <c r="G3478" s="43"/>
      <c r="H3478" s="1830"/>
      <c r="I3478" s="126"/>
      <c r="J3478" s="7"/>
      <c r="K3478" s="1976"/>
      <c r="L3478" s="159" t="s">
        <v>5675</v>
      </c>
    </row>
    <row r="3479" spans="2:12" hidden="1" x14ac:dyDescent="0.3">
      <c r="B3479" s="7">
        <f t="shared" si="54"/>
        <v>3474</v>
      </c>
      <c r="C3479" s="119" t="s">
        <v>4044</v>
      </c>
      <c r="D3479" s="352" t="s">
        <v>4041</v>
      </c>
      <c r="E3479" s="1830">
        <v>43951</v>
      </c>
      <c r="F3479" s="43">
        <v>125</v>
      </c>
      <c r="G3479" s="43"/>
      <c r="H3479" s="1830"/>
      <c r="I3479" s="126"/>
      <c r="J3479" s="7"/>
      <c r="K3479" s="1976"/>
      <c r="L3479" s="159" t="s">
        <v>5675</v>
      </c>
    </row>
    <row r="3480" spans="2:12" hidden="1" x14ac:dyDescent="0.3">
      <c r="B3480" s="7">
        <f t="shared" si="54"/>
        <v>3475</v>
      </c>
      <c r="C3480" s="119" t="s">
        <v>4045</v>
      </c>
      <c r="D3480" s="352" t="s">
        <v>4041</v>
      </c>
      <c r="E3480" s="1830">
        <v>43951</v>
      </c>
      <c r="F3480" s="43">
        <v>125</v>
      </c>
      <c r="G3480" s="43"/>
      <c r="H3480" s="1830"/>
      <c r="I3480" s="126"/>
      <c r="J3480" s="7"/>
      <c r="K3480" s="1976"/>
      <c r="L3480" s="159" t="s">
        <v>5675</v>
      </c>
    </row>
    <row r="3481" spans="2:12" hidden="1" x14ac:dyDescent="0.3">
      <c r="B3481" s="7">
        <f t="shared" si="54"/>
        <v>3476</v>
      </c>
      <c r="C3481" s="119" t="s">
        <v>4046</v>
      </c>
      <c r="D3481" s="352" t="s">
        <v>4041</v>
      </c>
      <c r="E3481" s="1830">
        <v>43951</v>
      </c>
      <c r="F3481" s="43">
        <v>125</v>
      </c>
      <c r="G3481" s="43"/>
      <c r="H3481" s="1830"/>
      <c r="I3481" s="126"/>
      <c r="J3481" s="7"/>
      <c r="K3481" s="1976"/>
      <c r="L3481" s="159" t="s">
        <v>5675</v>
      </c>
    </row>
    <row r="3482" spans="2:12" hidden="1" x14ac:dyDescent="0.3">
      <c r="B3482" s="7">
        <f t="shared" si="54"/>
        <v>3477</v>
      </c>
      <c r="C3482" s="119" t="s">
        <v>4047</v>
      </c>
      <c r="D3482" s="352" t="s">
        <v>4041</v>
      </c>
      <c r="E3482" s="1830">
        <v>43951</v>
      </c>
      <c r="F3482" s="43">
        <v>125</v>
      </c>
      <c r="G3482" s="43"/>
      <c r="H3482" s="1830"/>
      <c r="I3482" s="126"/>
      <c r="J3482" s="7"/>
      <c r="K3482" s="1976"/>
      <c r="L3482" s="159" t="s">
        <v>5675</v>
      </c>
    </row>
    <row r="3483" spans="2:12" hidden="1" x14ac:dyDescent="0.3">
      <c r="B3483" s="7">
        <f t="shared" si="54"/>
        <v>3478</v>
      </c>
      <c r="C3483" s="119" t="s">
        <v>4048</v>
      </c>
      <c r="D3483" s="352" t="s">
        <v>4041</v>
      </c>
      <c r="E3483" s="1830">
        <v>43951</v>
      </c>
      <c r="F3483" s="43">
        <v>125</v>
      </c>
      <c r="G3483" s="43"/>
      <c r="H3483" s="1830"/>
      <c r="I3483" s="126"/>
      <c r="J3483" s="7"/>
      <c r="K3483" s="1976"/>
      <c r="L3483" s="159" t="s">
        <v>5675</v>
      </c>
    </row>
    <row r="3484" spans="2:12" hidden="1" x14ac:dyDescent="0.3">
      <c r="B3484" s="7">
        <f t="shared" si="54"/>
        <v>3479</v>
      </c>
      <c r="C3484" s="119" t="s">
        <v>4049</v>
      </c>
      <c r="D3484" s="352" t="s">
        <v>4058</v>
      </c>
      <c r="E3484" s="1830">
        <v>43951</v>
      </c>
      <c r="F3484" s="43">
        <v>50</v>
      </c>
      <c r="G3484" s="43"/>
      <c r="H3484" s="1830"/>
      <c r="I3484" s="126"/>
      <c r="J3484" s="7"/>
      <c r="K3484" s="1976"/>
      <c r="L3484" s="159" t="s">
        <v>5675</v>
      </c>
    </row>
    <row r="3485" spans="2:12" hidden="1" x14ac:dyDescent="0.3">
      <c r="B3485" s="7">
        <f t="shared" si="54"/>
        <v>3480</v>
      </c>
      <c r="C3485" s="119" t="s">
        <v>4050</v>
      </c>
      <c r="D3485" s="352" t="s">
        <v>4058</v>
      </c>
      <c r="E3485" s="1830">
        <v>43951</v>
      </c>
      <c r="F3485" s="43">
        <v>50</v>
      </c>
      <c r="G3485" s="43"/>
      <c r="H3485" s="1830"/>
      <c r="I3485" s="126"/>
      <c r="J3485" s="7"/>
      <c r="K3485" s="1976"/>
      <c r="L3485" s="159" t="s">
        <v>5675</v>
      </c>
    </row>
    <row r="3486" spans="2:12" hidden="1" x14ac:dyDescent="0.3">
      <c r="B3486" s="7">
        <f t="shared" si="54"/>
        <v>3481</v>
      </c>
      <c r="C3486" s="119" t="s">
        <v>4051</v>
      </c>
      <c r="D3486" s="352" t="s">
        <v>4058</v>
      </c>
      <c r="E3486" s="1830">
        <v>43951</v>
      </c>
      <c r="F3486" s="43">
        <v>50</v>
      </c>
      <c r="G3486" s="43"/>
      <c r="H3486" s="1830"/>
      <c r="I3486" s="126"/>
      <c r="J3486" s="7"/>
      <c r="K3486" s="1976"/>
      <c r="L3486" s="159" t="s">
        <v>5675</v>
      </c>
    </row>
    <row r="3487" spans="2:12" hidden="1" x14ac:dyDescent="0.3">
      <c r="B3487" s="7">
        <f t="shared" si="54"/>
        <v>3482</v>
      </c>
      <c r="C3487" s="119" t="s">
        <v>4052</v>
      </c>
      <c r="D3487" s="352" t="s">
        <v>4058</v>
      </c>
      <c r="E3487" s="1830">
        <v>43951</v>
      </c>
      <c r="F3487" s="43">
        <v>50</v>
      </c>
      <c r="G3487" s="43"/>
      <c r="H3487" s="1830"/>
      <c r="I3487" s="126"/>
      <c r="J3487" s="7"/>
      <c r="K3487" s="1976"/>
      <c r="L3487" s="159" t="s">
        <v>5675</v>
      </c>
    </row>
    <row r="3488" spans="2:12" hidden="1" x14ac:dyDescent="0.3">
      <c r="B3488" s="7">
        <f t="shared" si="54"/>
        <v>3483</v>
      </c>
      <c r="C3488" s="119" t="s">
        <v>4053</v>
      </c>
      <c r="D3488" s="352" t="s">
        <v>4058</v>
      </c>
      <c r="E3488" s="1830">
        <v>43951</v>
      </c>
      <c r="F3488" s="43">
        <v>50</v>
      </c>
      <c r="G3488" s="43"/>
      <c r="H3488" s="1830"/>
      <c r="I3488" s="126"/>
      <c r="J3488" s="7"/>
      <c r="K3488" s="1976"/>
      <c r="L3488" s="159" t="s">
        <v>5675</v>
      </c>
    </row>
    <row r="3489" spans="2:12" hidden="1" x14ac:dyDescent="0.3">
      <c r="B3489" s="7">
        <f t="shared" si="54"/>
        <v>3484</v>
      </c>
      <c r="C3489" s="119" t="s">
        <v>4054</v>
      </c>
      <c r="D3489" s="352" t="s">
        <v>4058</v>
      </c>
      <c r="E3489" s="1830">
        <v>43951</v>
      </c>
      <c r="F3489" s="43">
        <v>50</v>
      </c>
      <c r="G3489" s="43"/>
      <c r="H3489" s="1830"/>
      <c r="I3489" s="126"/>
      <c r="J3489" s="7"/>
      <c r="K3489" s="1976"/>
      <c r="L3489" s="159" t="s">
        <v>5675</v>
      </c>
    </row>
    <row r="3490" spans="2:12" hidden="1" x14ac:dyDescent="0.3">
      <c r="B3490" s="7">
        <f t="shared" si="54"/>
        <v>3485</v>
      </c>
      <c r="C3490" s="119" t="s">
        <v>4055</v>
      </c>
      <c r="D3490" s="352" t="s">
        <v>4058</v>
      </c>
      <c r="E3490" s="1830">
        <v>43951</v>
      </c>
      <c r="F3490" s="43">
        <v>50</v>
      </c>
      <c r="G3490" s="43"/>
      <c r="H3490" s="1830"/>
      <c r="I3490" s="126"/>
      <c r="J3490" s="7"/>
      <c r="K3490" s="1976"/>
      <c r="L3490" s="159" t="s">
        <v>5675</v>
      </c>
    </row>
    <row r="3491" spans="2:12" hidden="1" x14ac:dyDescent="0.3">
      <c r="B3491" s="7">
        <f t="shared" si="54"/>
        <v>3486</v>
      </c>
      <c r="C3491" s="119" t="s">
        <v>4056</v>
      </c>
      <c r="D3491" s="352" t="s">
        <v>4058</v>
      </c>
      <c r="E3491" s="1830">
        <v>43951</v>
      </c>
      <c r="F3491" s="43">
        <v>50</v>
      </c>
      <c r="G3491" s="43"/>
      <c r="H3491" s="1830"/>
      <c r="I3491" s="126"/>
      <c r="J3491" s="7"/>
      <c r="K3491" s="1976"/>
      <c r="L3491" s="159" t="s">
        <v>5675</v>
      </c>
    </row>
    <row r="3492" spans="2:12" hidden="1" x14ac:dyDescent="0.3">
      <c r="B3492" s="7">
        <f t="shared" si="54"/>
        <v>3487</v>
      </c>
      <c r="C3492" s="119" t="s">
        <v>4057</v>
      </c>
      <c r="D3492" s="352" t="s">
        <v>4058</v>
      </c>
      <c r="E3492" s="1830">
        <v>43951</v>
      </c>
      <c r="F3492" s="43">
        <v>50</v>
      </c>
      <c r="G3492" s="43"/>
      <c r="H3492" s="1830"/>
      <c r="I3492" s="126"/>
      <c r="J3492" s="7"/>
      <c r="K3492" s="1976"/>
      <c r="L3492" s="159" t="s">
        <v>5675</v>
      </c>
    </row>
    <row r="3493" spans="2:12" hidden="1" x14ac:dyDescent="0.3">
      <c r="B3493" s="7">
        <f t="shared" si="54"/>
        <v>3488</v>
      </c>
      <c r="C3493" s="119" t="s">
        <v>4059</v>
      </c>
      <c r="D3493" s="352" t="s">
        <v>4084</v>
      </c>
      <c r="E3493" s="1830">
        <v>43951</v>
      </c>
      <c r="F3493" s="43">
        <v>35</v>
      </c>
      <c r="G3493" s="43"/>
      <c r="H3493" s="1830"/>
      <c r="I3493" s="126"/>
      <c r="J3493" s="7"/>
      <c r="K3493" s="1976"/>
      <c r="L3493" s="159" t="s">
        <v>5675</v>
      </c>
    </row>
    <row r="3494" spans="2:12" hidden="1" x14ac:dyDescent="0.3">
      <c r="B3494" s="7">
        <f t="shared" si="54"/>
        <v>3489</v>
      </c>
      <c r="C3494" s="119" t="s">
        <v>4060</v>
      </c>
      <c r="D3494" s="352" t="s">
        <v>4084</v>
      </c>
      <c r="E3494" s="1830">
        <v>43951</v>
      </c>
      <c r="F3494" s="43">
        <v>35</v>
      </c>
      <c r="G3494" s="43"/>
      <c r="H3494" s="1830"/>
      <c r="I3494" s="126"/>
      <c r="J3494" s="7"/>
      <c r="K3494" s="1976"/>
      <c r="L3494" s="159" t="s">
        <v>5675</v>
      </c>
    </row>
    <row r="3495" spans="2:12" hidden="1" x14ac:dyDescent="0.3">
      <c r="B3495" s="7">
        <f t="shared" si="54"/>
        <v>3490</v>
      </c>
      <c r="C3495" s="119" t="s">
        <v>4061</v>
      </c>
      <c r="D3495" s="352" t="s">
        <v>4084</v>
      </c>
      <c r="E3495" s="1830">
        <v>43951</v>
      </c>
      <c r="F3495" s="43">
        <v>35</v>
      </c>
      <c r="G3495" s="43"/>
      <c r="H3495" s="1830"/>
      <c r="I3495" s="126"/>
      <c r="J3495" s="7"/>
      <c r="K3495" s="1976"/>
      <c r="L3495" s="159" t="s">
        <v>5675</v>
      </c>
    </row>
    <row r="3496" spans="2:12" hidden="1" x14ac:dyDescent="0.3">
      <c r="B3496" s="7">
        <f t="shared" si="54"/>
        <v>3491</v>
      </c>
      <c r="C3496" s="119" t="s">
        <v>4062</v>
      </c>
      <c r="D3496" s="352" t="s">
        <v>4084</v>
      </c>
      <c r="E3496" s="1830">
        <v>43951</v>
      </c>
      <c r="F3496" s="43">
        <v>35</v>
      </c>
      <c r="G3496" s="43"/>
      <c r="H3496" s="1830"/>
      <c r="I3496" s="126"/>
      <c r="J3496" s="7"/>
      <c r="K3496" s="1976"/>
      <c r="L3496" s="159" t="s">
        <v>5675</v>
      </c>
    </row>
    <row r="3497" spans="2:12" hidden="1" x14ac:dyDescent="0.3">
      <c r="B3497" s="7">
        <f t="shared" si="54"/>
        <v>3492</v>
      </c>
      <c r="C3497" s="119" t="s">
        <v>4063</v>
      </c>
      <c r="D3497" s="352" t="s">
        <v>4084</v>
      </c>
      <c r="E3497" s="1830">
        <v>43951</v>
      </c>
      <c r="F3497" s="43">
        <v>35</v>
      </c>
      <c r="G3497" s="43"/>
      <c r="H3497" s="1830"/>
      <c r="I3497" s="126"/>
      <c r="J3497" s="7"/>
      <c r="K3497" s="1976"/>
      <c r="L3497" s="159" t="s">
        <v>5675</v>
      </c>
    </row>
    <row r="3498" spans="2:12" hidden="1" x14ac:dyDescent="0.3">
      <c r="B3498" s="7">
        <f t="shared" si="54"/>
        <v>3493</v>
      </c>
      <c r="C3498" s="119" t="s">
        <v>4064</v>
      </c>
      <c r="D3498" s="352" t="s">
        <v>4084</v>
      </c>
      <c r="E3498" s="1830">
        <v>43951</v>
      </c>
      <c r="F3498" s="43">
        <v>35</v>
      </c>
      <c r="G3498" s="43"/>
      <c r="H3498" s="1830"/>
      <c r="I3498" s="126"/>
      <c r="J3498" s="7"/>
      <c r="K3498" s="1976"/>
      <c r="L3498" s="159" t="s">
        <v>5675</v>
      </c>
    </row>
    <row r="3499" spans="2:12" hidden="1" x14ac:dyDescent="0.3">
      <c r="B3499" s="7">
        <f t="shared" si="54"/>
        <v>3494</v>
      </c>
      <c r="C3499" s="119" t="s">
        <v>4065</v>
      </c>
      <c r="D3499" s="352" t="s">
        <v>4084</v>
      </c>
      <c r="E3499" s="1830">
        <v>43951</v>
      </c>
      <c r="F3499" s="43">
        <v>35</v>
      </c>
      <c r="G3499" s="43"/>
      <c r="H3499" s="1830"/>
      <c r="I3499" s="126"/>
      <c r="J3499" s="7"/>
      <c r="K3499" s="1976"/>
      <c r="L3499" s="159" t="s">
        <v>5675</v>
      </c>
    </row>
    <row r="3500" spans="2:12" hidden="1" x14ac:dyDescent="0.3">
      <c r="B3500" s="7">
        <f t="shared" si="54"/>
        <v>3495</v>
      </c>
      <c r="C3500" s="119" t="s">
        <v>4066</v>
      </c>
      <c r="D3500" s="352" t="s">
        <v>4084</v>
      </c>
      <c r="E3500" s="1830">
        <v>43951</v>
      </c>
      <c r="F3500" s="43">
        <v>35</v>
      </c>
      <c r="G3500" s="43"/>
      <c r="H3500" s="1830"/>
      <c r="I3500" s="126"/>
      <c r="J3500" s="7"/>
      <c r="K3500" s="1976"/>
      <c r="L3500" s="159" t="s">
        <v>5675</v>
      </c>
    </row>
    <row r="3501" spans="2:12" hidden="1" x14ac:dyDescent="0.3">
      <c r="B3501" s="7">
        <f t="shared" si="54"/>
        <v>3496</v>
      </c>
      <c r="C3501" s="119" t="s">
        <v>4067</v>
      </c>
      <c r="D3501" s="352" t="s">
        <v>4084</v>
      </c>
      <c r="E3501" s="1830">
        <v>43951</v>
      </c>
      <c r="F3501" s="43">
        <v>35</v>
      </c>
      <c r="G3501" s="43"/>
      <c r="H3501" s="1830"/>
      <c r="I3501" s="126"/>
      <c r="J3501" s="7"/>
      <c r="K3501" s="1976"/>
      <c r="L3501" s="159" t="s">
        <v>5675</v>
      </c>
    </row>
    <row r="3502" spans="2:12" hidden="1" x14ac:dyDescent="0.3">
      <c r="B3502" s="7">
        <f t="shared" si="54"/>
        <v>3497</v>
      </c>
      <c r="C3502" s="119" t="s">
        <v>4068</v>
      </c>
      <c r="D3502" s="352" t="s">
        <v>4084</v>
      </c>
      <c r="E3502" s="1830">
        <v>43951</v>
      </c>
      <c r="F3502" s="43">
        <v>35</v>
      </c>
      <c r="G3502" s="43"/>
      <c r="H3502" s="1830"/>
      <c r="I3502" s="126"/>
      <c r="J3502" s="7"/>
      <c r="K3502" s="1976"/>
      <c r="L3502" s="159" t="s">
        <v>5675</v>
      </c>
    </row>
    <row r="3503" spans="2:12" hidden="1" x14ac:dyDescent="0.3">
      <c r="B3503" s="7">
        <f t="shared" si="54"/>
        <v>3498</v>
      </c>
      <c r="C3503" s="119" t="s">
        <v>4069</v>
      </c>
      <c r="D3503" s="352" t="s">
        <v>4084</v>
      </c>
      <c r="E3503" s="1830">
        <v>43951</v>
      </c>
      <c r="F3503" s="43">
        <v>35</v>
      </c>
      <c r="G3503" s="43"/>
      <c r="H3503" s="1830"/>
      <c r="I3503" s="126"/>
      <c r="J3503" s="7"/>
      <c r="K3503" s="1976"/>
      <c r="L3503" s="159" t="s">
        <v>5675</v>
      </c>
    </row>
    <row r="3504" spans="2:12" hidden="1" x14ac:dyDescent="0.3">
      <c r="B3504" s="7">
        <f t="shared" si="54"/>
        <v>3499</v>
      </c>
      <c r="C3504" s="119" t="s">
        <v>4070</v>
      </c>
      <c r="D3504" s="352" t="s">
        <v>4084</v>
      </c>
      <c r="E3504" s="1830">
        <v>43951</v>
      </c>
      <c r="F3504" s="43">
        <v>35</v>
      </c>
      <c r="G3504" s="43"/>
      <c r="H3504" s="1830"/>
      <c r="I3504" s="126"/>
      <c r="J3504" s="7"/>
      <c r="K3504" s="1976"/>
      <c r="L3504" s="159" t="s">
        <v>5675</v>
      </c>
    </row>
    <row r="3505" spans="2:12" hidden="1" x14ac:dyDescent="0.3">
      <c r="B3505" s="7">
        <f t="shared" si="54"/>
        <v>3500</v>
      </c>
      <c r="C3505" s="119" t="s">
        <v>4071</v>
      </c>
      <c r="D3505" s="352" t="s">
        <v>4084</v>
      </c>
      <c r="E3505" s="1830">
        <v>43951</v>
      </c>
      <c r="F3505" s="43">
        <v>35</v>
      </c>
      <c r="G3505" s="43"/>
      <c r="H3505" s="1830"/>
      <c r="I3505" s="126"/>
      <c r="J3505" s="7"/>
      <c r="K3505" s="1976"/>
      <c r="L3505" s="159" t="s">
        <v>5675</v>
      </c>
    </row>
    <row r="3506" spans="2:12" hidden="1" x14ac:dyDescent="0.3">
      <c r="B3506" s="7">
        <f t="shared" si="54"/>
        <v>3501</v>
      </c>
      <c r="C3506" s="119" t="s">
        <v>4072</v>
      </c>
      <c r="D3506" s="352" t="s">
        <v>4084</v>
      </c>
      <c r="E3506" s="1830">
        <v>43951</v>
      </c>
      <c r="F3506" s="43">
        <v>35</v>
      </c>
      <c r="G3506" s="43"/>
      <c r="H3506" s="1830"/>
      <c r="I3506" s="126"/>
      <c r="J3506" s="7"/>
      <c r="K3506" s="1976"/>
      <c r="L3506" s="159" t="s">
        <v>5675</v>
      </c>
    </row>
    <row r="3507" spans="2:12" hidden="1" x14ac:dyDescent="0.3">
      <c r="B3507" s="7">
        <f t="shared" si="54"/>
        <v>3502</v>
      </c>
      <c r="C3507" s="119" t="s">
        <v>4073</v>
      </c>
      <c r="D3507" s="352" t="s">
        <v>4084</v>
      </c>
      <c r="E3507" s="1830">
        <v>43951</v>
      </c>
      <c r="F3507" s="43">
        <v>35</v>
      </c>
      <c r="G3507" s="43"/>
      <c r="H3507" s="1830"/>
      <c r="I3507" s="126"/>
      <c r="J3507" s="7"/>
      <c r="K3507" s="1976"/>
      <c r="L3507" s="159" t="s">
        <v>5675</v>
      </c>
    </row>
    <row r="3508" spans="2:12" hidden="1" x14ac:dyDescent="0.3">
      <c r="B3508" s="7">
        <f t="shared" si="54"/>
        <v>3503</v>
      </c>
      <c r="C3508" s="119" t="s">
        <v>4074</v>
      </c>
      <c r="D3508" s="352" t="s">
        <v>4084</v>
      </c>
      <c r="E3508" s="1830">
        <v>43951</v>
      </c>
      <c r="F3508" s="43">
        <v>35</v>
      </c>
      <c r="G3508" s="43"/>
      <c r="H3508" s="1830"/>
      <c r="I3508" s="126"/>
      <c r="J3508" s="7"/>
      <c r="K3508" s="1976"/>
      <c r="L3508" s="159" t="s">
        <v>5675</v>
      </c>
    </row>
    <row r="3509" spans="2:12" hidden="1" x14ac:dyDescent="0.3">
      <c r="B3509" s="7">
        <f t="shared" si="54"/>
        <v>3504</v>
      </c>
      <c r="C3509" s="119" t="s">
        <v>4075</v>
      </c>
      <c r="D3509" s="352" t="s">
        <v>4084</v>
      </c>
      <c r="E3509" s="1830">
        <v>43951</v>
      </c>
      <c r="F3509" s="43">
        <v>35</v>
      </c>
      <c r="G3509" s="43"/>
      <c r="H3509" s="1830"/>
      <c r="I3509" s="126"/>
      <c r="J3509" s="7"/>
      <c r="K3509" s="1976"/>
      <c r="L3509" s="159" t="s">
        <v>5675</v>
      </c>
    </row>
    <row r="3510" spans="2:12" hidden="1" x14ac:dyDescent="0.3">
      <c r="B3510" s="7">
        <f t="shared" si="54"/>
        <v>3505</v>
      </c>
      <c r="C3510" s="119" t="s">
        <v>4076</v>
      </c>
      <c r="D3510" s="352" t="s">
        <v>4084</v>
      </c>
      <c r="E3510" s="1830">
        <v>43951</v>
      </c>
      <c r="F3510" s="43">
        <v>35</v>
      </c>
      <c r="G3510" s="43"/>
      <c r="H3510" s="1830"/>
      <c r="I3510" s="126"/>
      <c r="J3510" s="7"/>
      <c r="K3510" s="1976"/>
      <c r="L3510" s="159" t="s">
        <v>5675</v>
      </c>
    </row>
    <row r="3511" spans="2:12" hidden="1" x14ac:dyDescent="0.3">
      <c r="B3511" s="7">
        <f t="shared" si="54"/>
        <v>3506</v>
      </c>
      <c r="C3511" s="119" t="s">
        <v>4077</v>
      </c>
      <c r="D3511" s="352" t="s">
        <v>4084</v>
      </c>
      <c r="E3511" s="1830">
        <v>43951</v>
      </c>
      <c r="F3511" s="43">
        <v>35</v>
      </c>
      <c r="G3511" s="43"/>
      <c r="H3511" s="1830"/>
      <c r="I3511" s="126"/>
      <c r="J3511" s="7"/>
      <c r="K3511" s="1976"/>
      <c r="L3511" s="159" t="s">
        <v>5675</v>
      </c>
    </row>
    <row r="3512" spans="2:12" hidden="1" x14ac:dyDescent="0.3">
      <c r="B3512" s="7">
        <f t="shared" si="54"/>
        <v>3507</v>
      </c>
      <c r="C3512" s="119" t="s">
        <v>4078</v>
      </c>
      <c r="D3512" s="352" t="s">
        <v>4084</v>
      </c>
      <c r="E3512" s="1830">
        <v>43951</v>
      </c>
      <c r="F3512" s="43">
        <v>35</v>
      </c>
      <c r="G3512" s="43"/>
      <c r="H3512" s="1830"/>
      <c r="I3512" s="126"/>
      <c r="J3512" s="7"/>
      <c r="K3512" s="1976"/>
      <c r="L3512" s="159" t="s">
        <v>5675</v>
      </c>
    </row>
    <row r="3513" spans="2:12" hidden="1" x14ac:dyDescent="0.3">
      <c r="B3513" s="7">
        <f t="shared" si="54"/>
        <v>3508</v>
      </c>
      <c r="C3513" s="119" t="s">
        <v>4079</v>
      </c>
      <c r="D3513" s="352" t="s">
        <v>4084</v>
      </c>
      <c r="E3513" s="1830">
        <v>43951</v>
      </c>
      <c r="F3513" s="43">
        <v>35</v>
      </c>
      <c r="G3513" s="43"/>
      <c r="H3513" s="1830"/>
      <c r="I3513" s="126"/>
      <c r="J3513" s="7"/>
      <c r="K3513" s="1976"/>
      <c r="L3513" s="159" t="s">
        <v>5675</v>
      </c>
    </row>
    <row r="3514" spans="2:12" hidden="1" x14ac:dyDescent="0.3">
      <c r="B3514" s="7">
        <f t="shared" si="54"/>
        <v>3509</v>
      </c>
      <c r="C3514" s="119" t="s">
        <v>4080</v>
      </c>
      <c r="D3514" s="352" t="s">
        <v>4084</v>
      </c>
      <c r="E3514" s="1830">
        <v>43951</v>
      </c>
      <c r="F3514" s="43">
        <v>35</v>
      </c>
      <c r="G3514" s="43"/>
      <c r="H3514" s="1830"/>
      <c r="I3514" s="126"/>
      <c r="J3514" s="7"/>
      <c r="K3514" s="1976"/>
      <c r="L3514" s="159" t="s">
        <v>5675</v>
      </c>
    </row>
    <row r="3515" spans="2:12" hidden="1" x14ac:dyDescent="0.3">
      <c r="B3515" s="7">
        <f t="shared" si="54"/>
        <v>3510</v>
      </c>
      <c r="C3515" s="119" t="s">
        <v>4081</v>
      </c>
      <c r="D3515" s="352" t="s">
        <v>4084</v>
      </c>
      <c r="E3515" s="1830">
        <v>43951</v>
      </c>
      <c r="F3515" s="43">
        <v>35</v>
      </c>
      <c r="G3515" s="43"/>
      <c r="H3515" s="1830"/>
      <c r="I3515" s="126"/>
      <c r="J3515" s="7"/>
      <c r="K3515" s="1976"/>
      <c r="L3515" s="159" t="s">
        <v>5675</v>
      </c>
    </row>
    <row r="3516" spans="2:12" hidden="1" x14ac:dyDescent="0.3">
      <c r="B3516" s="7">
        <f t="shared" si="54"/>
        <v>3511</v>
      </c>
      <c r="C3516" s="119" t="s">
        <v>4082</v>
      </c>
      <c r="D3516" s="352" t="s">
        <v>4084</v>
      </c>
      <c r="E3516" s="1830">
        <v>43951</v>
      </c>
      <c r="F3516" s="43">
        <v>35</v>
      </c>
      <c r="G3516" s="43"/>
      <c r="H3516" s="1830"/>
      <c r="I3516" s="126"/>
      <c r="J3516" s="7"/>
      <c r="K3516" s="1976"/>
      <c r="L3516" s="159" t="s">
        <v>5675</v>
      </c>
    </row>
    <row r="3517" spans="2:12" hidden="1" x14ac:dyDescent="0.3">
      <c r="B3517" s="7">
        <f t="shared" si="54"/>
        <v>3512</v>
      </c>
      <c r="C3517" s="119" t="s">
        <v>4083</v>
      </c>
      <c r="D3517" s="352" t="s">
        <v>4084</v>
      </c>
      <c r="E3517" s="1830">
        <v>43951</v>
      </c>
      <c r="F3517" s="43">
        <v>35</v>
      </c>
      <c r="G3517" s="43"/>
      <c r="H3517" s="1830"/>
      <c r="I3517" s="126"/>
      <c r="J3517" s="7"/>
      <c r="K3517" s="1977"/>
      <c r="L3517" s="159" t="s">
        <v>5675</v>
      </c>
    </row>
    <row r="3518" spans="2:12" hidden="1" x14ac:dyDescent="0.3">
      <c r="B3518" s="7">
        <f t="shared" si="54"/>
        <v>3513</v>
      </c>
      <c r="C3518" s="364" t="s">
        <v>4191</v>
      </c>
      <c r="D3518" s="646" t="s">
        <v>4166</v>
      </c>
      <c r="E3518" s="478">
        <v>44169</v>
      </c>
      <c r="F3518" s="480">
        <v>682</v>
      </c>
      <c r="G3518" s="480" t="s">
        <v>3990</v>
      </c>
      <c r="H3518" s="480" t="s">
        <v>4167</v>
      </c>
      <c r="I3518" s="126"/>
      <c r="J3518" s="7"/>
      <c r="K3518" s="1799"/>
      <c r="L3518" s="159" t="s">
        <v>5675</v>
      </c>
    </row>
    <row r="3519" spans="2:12" hidden="1" x14ac:dyDescent="0.3">
      <c r="B3519" s="7">
        <f t="shared" si="54"/>
        <v>3514</v>
      </c>
      <c r="C3519" s="364" t="s">
        <v>4192</v>
      </c>
      <c r="D3519" s="646" t="s">
        <v>4169</v>
      </c>
      <c r="E3519" s="478">
        <v>44169</v>
      </c>
      <c r="F3519" s="480">
        <v>250</v>
      </c>
      <c r="G3519" s="480" t="s">
        <v>3990</v>
      </c>
      <c r="H3519" s="480" t="s">
        <v>4168</v>
      </c>
      <c r="I3519" s="126"/>
      <c r="J3519" s="7"/>
      <c r="K3519" s="1799"/>
      <c r="L3519" s="159" t="s">
        <v>5675</v>
      </c>
    </row>
    <row r="3520" spans="2:12" hidden="1" x14ac:dyDescent="0.3">
      <c r="B3520" s="7">
        <f t="shared" si="54"/>
        <v>3515</v>
      </c>
      <c r="C3520" s="364" t="s">
        <v>4193</v>
      </c>
      <c r="D3520" s="646" t="s">
        <v>4170</v>
      </c>
      <c r="E3520" s="478">
        <v>44169</v>
      </c>
      <c r="F3520" s="480">
        <v>485</v>
      </c>
      <c r="G3520" s="480" t="s">
        <v>3990</v>
      </c>
      <c r="H3520" s="480" t="s">
        <v>4171</v>
      </c>
      <c r="I3520" s="126"/>
      <c r="J3520" s="7"/>
      <c r="K3520" s="1799"/>
      <c r="L3520" s="159" t="s">
        <v>5675</v>
      </c>
    </row>
    <row r="3521" spans="2:12" hidden="1" x14ac:dyDescent="0.3">
      <c r="B3521" s="7">
        <f t="shared" si="54"/>
        <v>3516</v>
      </c>
      <c r="C3521" s="364" t="s">
        <v>4194</v>
      </c>
      <c r="D3521" s="646" t="s">
        <v>4172</v>
      </c>
      <c r="E3521" s="478">
        <v>44169</v>
      </c>
      <c r="F3521" s="480">
        <v>870</v>
      </c>
      <c r="G3521" s="480" t="s">
        <v>3990</v>
      </c>
      <c r="H3521" s="480" t="s">
        <v>4173</v>
      </c>
      <c r="I3521" s="126"/>
      <c r="J3521" s="7"/>
      <c r="K3521" s="1799"/>
      <c r="L3521" s="159" t="s">
        <v>5675</v>
      </c>
    </row>
    <row r="3522" spans="2:12" ht="24" hidden="1" x14ac:dyDescent="0.3">
      <c r="B3522" s="7">
        <f t="shared" si="54"/>
        <v>3517</v>
      </c>
      <c r="C3522" s="364" t="s">
        <v>5147</v>
      </c>
      <c r="D3522" s="646" t="s">
        <v>5149</v>
      </c>
      <c r="E3522" s="478">
        <v>44253</v>
      </c>
      <c r="F3522" s="480">
        <v>577.25</v>
      </c>
      <c r="G3522" s="480"/>
      <c r="H3522" s="480"/>
      <c r="I3522" s="126"/>
      <c r="J3522" s="7" t="s">
        <v>70</v>
      </c>
      <c r="K3522" s="1974" t="s">
        <v>5150</v>
      </c>
      <c r="L3522" s="159" t="s">
        <v>5675</v>
      </c>
    </row>
    <row r="3523" spans="2:12" ht="24" hidden="1" x14ac:dyDescent="0.3">
      <c r="B3523" s="7">
        <f t="shared" si="54"/>
        <v>3518</v>
      </c>
      <c r="C3523" s="364" t="s">
        <v>5148</v>
      </c>
      <c r="D3523" s="646" t="s">
        <v>5149</v>
      </c>
      <c r="E3523" s="478">
        <v>44253</v>
      </c>
      <c r="F3523" s="480">
        <v>577.25</v>
      </c>
      <c r="G3523" s="480"/>
      <c r="H3523" s="480"/>
      <c r="I3523" s="126"/>
      <c r="J3523" s="7" t="s">
        <v>70</v>
      </c>
      <c r="K3523" s="1974"/>
      <c r="L3523" s="159" t="s">
        <v>5675</v>
      </c>
    </row>
    <row r="3524" spans="2:12" hidden="1" x14ac:dyDescent="0.3">
      <c r="B3524" s="7">
        <f t="shared" si="54"/>
        <v>3519</v>
      </c>
      <c r="C3524" s="119" t="s">
        <v>4007</v>
      </c>
      <c r="D3524" s="352" t="s">
        <v>4009</v>
      </c>
      <c r="E3524" s="1830">
        <v>43945</v>
      </c>
      <c r="F3524" s="43">
        <v>77.97</v>
      </c>
      <c r="G3524" s="43"/>
      <c r="H3524" s="1830"/>
      <c r="I3524" s="126"/>
      <c r="J3524" s="7"/>
      <c r="K3524" s="1975" t="s">
        <v>4615</v>
      </c>
      <c r="L3524" s="159" t="s">
        <v>5675</v>
      </c>
    </row>
    <row r="3525" spans="2:12" hidden="1" x14ac:dyDescent="0.3">
      <c r="B3525" s="7">
        <f t="shared" si="54"/>
        <v>3520</v>
      </c>
      <c r="C3525" s="119" t="s">
        <v>4010</v>
      </c>
      <c r="D3525" s="352" t="s">
        <v>4009</v>
      </c>
      <c r="E3525" s="1830">
        <v>43945</v>
      </c>
      <c r="F3525" s="43">
        <v>77.97</v>
      </c>
      <c r="G3525" s="43"/>
      <c r="H3525" s="1830"/>
      <c r="I3525" s="126"/>
      <c r="J3525" s="7"/>
      <c r="K3525" s="1976"/>
      <c r="L3525" s="159" t="s">
        <v>5675</v>
      </c>
    </row>
    <row r="3526" spans="2:12" hidden="1" x14ac:dyDescent="0.3">
      <c r="B3526" s="7">
        <f t="shared" si="54"/>
        <v>3521</v>
      </c>
      <c r="C3526" s="119" t="s">
        <v>4011</v>
      </c>
      <c r="D3526" s="352" t="s">
        <v>4009</v>
      </c>
      <c r="E3526" s="1830">
        <v>43945</v>
      </c>
      <c r="F3526" s="43">
        <v>77.97</v>
      </c>
      <c r="G3526" s="43"/>
      <c r="H3526" s="1830"/>
      <c r="I3526" s="126"/>
      <c r="J3526" s="7"/>
      <c r="K3526" s="1976"/>
      <c r="L3526" s="159" t="s">
        <v>5675</v>
      </c>
    </row>
    <row r="3527" spans="2:12" hidden="1" x14ac:dyDescent="0.3">
      <c r="B3527" s="7">
        <f t="shared" si="54"/>
        <v>3522</v>
      </c>
      <c r="C3527" s="119" t="s">
        <v>4012</v>
      </c>
      <c r="D3527" s="352" t="s">
        <v>4009</v>
      </c>
      <c r="E3527" s="1830">
        <v>43945</v>
      </c>
      <c r="F3527" s="43">
        <v>77.97</v>
      </c>
      <c r="G3527" s="43"/>
      <c r="H3527" s="1830"/>
      <c r="I3527" s="126"/>
      <c r="J3527" s="7"/>
      <c r="K3527" s="1976"/>
      <c r="L3527" s="159" t="s">
        <v>5675</v>
      </c>
    </row>
    <row r="3528" spans="2:12" hidden="1" x14ac:dyDescent="0.3">
      <c r="B3528" s="7">
        <f t="shared" ref="B3528:B3591" si="55">B3527+1</f>
        <v>3523</v>
      </c>
      <c r="C3528" s="119" t="s">
        <v>4013</v>
      </c>
      <c r="D3528" s="352" t="s">
        <v>4009</v>
      </c>
      <c r="E3528" s="1830">
        <v>43945</v>
      </c>
      <c r="F3528" s="43">
        <v>77.97</v>
      </c>
      <c r="G3528" s="43"/>
      <c r="H3528" s="1830"/>
      <c r="I3528" s="126"/>
      <c r="J3528" s="7"/>
      <c r="K3528" s="1976"/>
      <c r="L3528" s="159" t="s">
        <v>5675</v>
      </c>
    </row>
    <row r="3529" spans="2:12" hidden="1" x14ac:dyDescent="0.3">
      <c r="B3529" s="7">
        <f t="shared" si="55"/>
        <v>3524</v>
      </c>
      <c r="C3529" s="119" t="s">
        <v>4014</v>
      </c>
      <c r="D3529" s="352" t="s">
        <v>4009</v>
      </c>
      <c r="E3529" s="1830">
        <v>43945</v>
      </c>
      <c r="F3529" s="43">
        <v>77.97</v>
      </c>
      <c r="G3529" s="43"/>
      <c r="H3529" s="1830"/>
      <c r="I3529" s="126"/>
      <c r="J3529" s="7"/>
      <c r="K3529" s="1976"/>
      <c r="L3529" s="159" t="s">
        <v>5675</v>
      </c>
    </row>
    <row r="3530" spans="2:12" hidden="1" x14ac:dyDescent="0.3">
      <c r="B3530" s="7">
        <f t="shared" si="55"/>
        <v>3525</v>
      </c>
      <c r="C3530" s="119" t="s">
        <v>4015</v>
      </c>
      <c r="D3530" s="352" t="s">
        <v>4009</v>
      </c>
      <c r="E3530" s="1830">
        <v>43945</v>
      </c>
      <c r="F3530" s="43">
        <v>77.97</v>
      </c>
      <c r="G3530" s="43"/>
      <c r="H3530" s="1830"/>
      <c r="I3530" s="126"/>
      <c r="J3530" s="7"/>
      <c r="K3530" s="1976"/>
      <c r="L3530" s="159" t="s">
        <v>5675</v>
      </c>
    </row>
    <row r="3531" spans="2:12" hidden="1" x14ac:dyDescent="0.3">
      <c r="B3531" s="7">
        <f t="shared" si="55"/>
        <v>3526</v>
      </c>
      <c r="C3531" s="119" t="s">
        <v>4016</v>
      </c>
      <c r="D3531" s="352" t="s">
        <v>4009</v>
      </c>
      <c r="E3531" s="1830">
        <v>43945</v>
      </c>
      <c r="F3531" s="43">
        <v>77.97</v>
      </c>
      <c r="G3531" s="43"/>
      <c r="H3531" s="1830"/>
      <c r="I3531" s="126"/>
      <c r="J3531" s="7"/>
      <c r="K3531" s="1976"/>
      <c r="L3531" s="159" t="s">
        <v>5675</v>
      </c>
    </row>
    <row r="3532" spans="2:12" hidden="1" x14ac:dyDescent="0.3">
      <c r="B3532" s="7">
        <f t="shared" si="55"/>
        <v>3527</v>
      </c>
      <c r="C3532" s="119" t="s">
        <v>4017</v>
      </c>
      <c r="D3532" s="352" t="s">
        <v>4009</v>
      </c>
      <c r="E3532" s="1830">
        <v>43945</v>
      </c>
      <c r="F3532" s="43">
        <v>77.97</v>
      </c>
      <c r="G3532" s="43"/>
      <c r="H3532" s="1830"/>
      <c r="I3532" s="126"/>
      <c r="J3532" s="7"/>
      <c r="K3532" s="1976"/>
      <c r="L3532" s="159" t="s">
        <v>5675</v>
      </c>
    </row>
    <row r="3533" spans="2:12" hidden="1" x14ac:dyDescent="0.3">
      <c r="B3533" s="7">
        <f t="shared" si="55"/>
        <v>3528</v>
      </c>
      <c r="C3533" s="119" t="s">
        <v>4018</v>
      </c>
      <c r="D3533" s="352" t="s">
        <v>4009</v>
      </c>
      <c r="E3533" s="1830">
        <v>43945</v>
      </c>
      <c r="F3533" s="43">
        <v>77.97</v>
      </c>
      <c r="G3533" s="43"/>
      <c r="H3533" s="1830"/>
      <c r="I3533" s="126"/>
      <c r="J3533" s="7"/>
      <c r="K3533" s="1976"/>
      <c r="L3533" s="159" t="s">
        <v>5675</v>
      </c>
    </row>
    <row r="3534" spans="2:12" hidden="1" x14ac:dyDescent="0.3">
      <c r="B3534" s="7">
        <f t="shared" si="55"/>
        <v>3529</v>
      </c>
      <c r="C3534" s="119" t="s">
        <v>4019</v>
      </c>
      <c r="D3534" s="352" t="s">
        <v>4009</v>
      </c>
      <c r="E3534" s="1830">
        <v>43945</v>
      </c>
      <c r="F3534" s="43">
        <v>77.97</v>
      </c>
      <c r="G3534" s="43"/>
      <c r="H3534" s="1830"/>
      <c r="I3534" s="126"/>
      <c r="J3534" s="7"/>
      <c r="K3534" s="1976"/>
      <c r="L3534" s="159" t="s">
        <v>5675</v>
      </c>
    </row>
    <row r="3535" spans="2:12" hidden="1" x14ac:dyDescent="0.3">
      <c r="B3535" s="7">
        <f t="shared" si="55"/>
        <v>3530</v>
      </c>
      <c r="C3535" s="119" t="s">
        <v>4020</v>
      </c>
      <c r="D3535" s="352" t="s">
        <v>4009</v>
      </c>
      <c r="E3535" s="1830">
        <v>43945</v>
      </c>
      <c r="F3535" s="43">
        <v>77.97</v>
      </c>
      <c r="G3535" s="43"/>
      <c r="H3535" s="1830"/>
      <c r="I3535" s="126"/>
      <c r="J3535" s="7"/>
      <c r="K3535" s="1976"/>
      <c r="L3535" s="159" t="s">
        <v>5675</v>
      </c>
    </row>
    <row r="3536" spans="2:12" hidden="1" x14ac:dyDescent="0.3">
      <c r="B3536" s="7">
        <f t="shared" si="55"/>
        <v>3531</v>
      </c>
      <c r="C3536" s="119" t="s">
        <v>4021</v>
      </c>
      <c r="D3536" s="352" t="s">
        <v>4009</v>
      </c>
      <c r="E3536" s="1830">
        <v>43945</v>
      </c>
      <c r="F3536" s="43">
        <v>77.97</v>
      </c>
      <c r="G3536" s="43"/>
      <c r="H3536" s="1830"/>
      <c r="I3536" s="126"/>
      <c r="J3536" s="7"/>
      <c r="K3536" s="1976"/>
      <c r="L3536" s="159" t="s">
        <v>5675</v>
      </c>
    </row>
    <row r="3537" spans="2:12" hidden="1" x14ac:dyDescent="0.3">
      <c r="B3537" s="7">
        <f t="shared" si="55"/>
        <v>3532</v>
      </c>
      <c r="C3537" s="119" t="s">
        <v>4022</v>
      </c>
      <c r="D3537" s="352" t="s">
        <v>4009</v>
      </c>
      <c r="E3537" s="1830">
        <v>43945</v>
      </c>
      <c r="F3537" s="43">
        <v>77.97</v>
      </c>
      <c r="G3537" s="43"/>
      <c r="H3537" s="1830"/>
      <c r="I3537" s="126"/>
      <c r="J3537" s="7"/>
      <c r="K3537" s="1976"/>
      <c r="L3537" s="159" t="s">
        <v>5675</v>
      </c>
    </row>
    <row r="3538" spans="2:12" hidden="1" x14ac:dyDescent="0.3">
      <c r="B3538" s="7">
        <f t="shared" si="55"/>
        <v>3533</v>
      </c>
      <c r="C3538" s="119" t="s">
        <v>4023</v>
      </c>
      <c r="D3538" s="352" t="s">
        <v>4009</v>
      </c>
      <c r="E3538" s="1830">
        <v>43945</v>
      </c>
      <c r="F3538" s="43">
        <v>77.97</v>
      </c>
      <c r="G3538" s="43"/>
      <c r="H3538" s="1830"/>
      <c r="I3538" s="126"/>
      <c r="J3538" s="7"/>
      <c r="K3538" s="1976"/>
      <c r="L3538" s="159" t="s">
        <v>5675</v>
      </c>
    </row>
    <row r="3539" spans="2:12" hidden="1" x14ac:dyDescent="0.3">
      <c r="B3539" s="7">
        <f t="shared" si="55"/>
        <v>3534</v>
      </c>
      <c r="C3539" s="119" t="s">
        <v>4024</v>
      </c>
      <c r="D3539" s="352" t="s">
        <v>4009</v>
      </c>
      <c r="E3539" s="1830">
        <v>43945</v>
      </c>
      <c r="F3539" s="43">
        <v>77.97</v>
      </c>
      <c r="G3539" s="43"/>
      <c r="H3539" s="1830"/>
      <c r="I3539" s="126"/>
      <c r="J3539" s="7"/>
      <c r="K3539" s="1976"/>
      <c r="L3539" s="159" t="s">
        <v>5675</v>
      </c>
    </row>
    <row r="3540" spans="2:12" hidden="1" x14ac:dyDescent="0.3">
      <c r="B3540" s="7">
        <f t="shared" si="55"/>
        <v>3535</v>
      </c>
      <c r="C3540" s="119" t="s">
        <v>4025</v>
      </c>
      <c r="D3540" s="352" t="s">
        <v>4009</v>
      </c>
      <c r="E3540" s="1830">
        <v>43945</v>
      </c>
      <c r="F3540" s="43">
        <v>77.97</v>
      </c>
      <c r="G3540" s="43"/>
      <c r="H3540" s="1830"/>
      <c r="I3540" s="126"/>
      <c r="J3540" s="7"/>
      <c r="K3540" s="1976"/>
      <c r="L3540" s="159" t="s">
        <v>5675</v>
      </c>
    </row>
    <row r="3541" spans="2:12" hidden="1" x14ac:dyDescent="0.3">
      <c r="B3541" s="7">
        <f t="shared" si="55"/>
        <v>3536</v>
      </c>
      <c r="C3541" s="119" t="s">
        <v>4026</v>
      </c>
      <c r="D3541" s="352" t="s">
        <v>4009</v>
      </c>
      <c r="E3541" s="1830">
        <v>43945</v>
      </c>
      <c r="F3541" s="43">
        <v>77.97</v>
      </c>
      <c r="G3541" s="43"/>
      <c r="H3541" s="1830"/>
      <c r="I3541" s="126"/>
      <c r="J3541" s="7"/>
      <c r="K3541" s="1976"/>
      <c r="L3541" s="159" t="s">
        <v>5675</v>
      </c>
    </row>
    <row r="3542" spans="2:12" hidden="1" x14ac:dyDescent="0.3">
      <c r="B3542" s="7">
        <f t="shared" si="55"/>
        <v>3537</v>
      </c>
      <c r="C3542" s="119" t="s">
        <v>4027</v>
      </c>
      <c r="D3542" s="352" t="s">
        <v>4009</v>
      </c>
      <c r="E3542" s="1830">
        <v>43945</v>
      </c>
      <c r="F3542" s="43">
        <v>77.97</v>
      </c>
      <c r="G3542" s="43"/>
      <c r="H3542" s="1830"/>
      <c r="I3542" s="126"/>
      <c r="J3542" s="7"/>
      <c r="K3542" s="1976"/>
      <c r="L3542" s="159" t="s">
        <v>5675</v>
      </c>
    </row>
    <row r="3543" spans="2:12" hidden="1" x14ac:dyDescent="0.3">
      <c r="B3543" s="7">
        <f t="shared" si="55"/>
        <v>3538</v>
      </c>
      <c r="C3543" s="119" t="s">
        <v>4028</v>
      </c>
      <c r="D3543" s="352" t="s">
        <v>4009</v>
      </c>
      <c r="E3543" s="1830">
        <v>43945</v>
      </c>
      <c r="F3543" s="43">
        <v>77.97</v>
      </c>
      <c r="G3543" s="43"/>
      <c r="H3543" s="1830"/>
      <c r="I3543" s="126"/>
      <c r="J3543" s="7"/>
      <c r="K3543" s="1977"/>
      <c r="L3543" s="159" t="s">
        <v>5675</v>
      </c>
    </row>
    <row r="3544" spans="2:12" hidden="1" x14ac:dyDescent="0.3">
      <c r="B3544" s="7">
        <f t="shared" si="55"/>
        <v>3539</v>
      </c>
      <c r="C3544" s="119" t="s">
        <v>2899</v>
      </c>
      <c r="D3544" s="352" t="s">
        <v>4628</v>
      </c>
      <c r="E3544" s="1830">
        <v>43728</v>
      </c>
      <c r="F3544" s="43"/>
      <c r="G3544" s="43"/>
      <c r="H3544" s="1830"/>
      <c r="I3544" s="126"/>
      <c r="J3544" s="7" t="s">
        <v>70</v>
      </c>
      <c r="K3544" s="1799"/>
      <c r="L3544" s="159" t="s">
        <v>5675</v>
      </c>
    </row>
    <row r="3545" spans="2:12" hidden="1" x14ac:dyDescent="0.3">
      <c r="B3545" s="7">
        <f t="shared" si="55"/>
        <v>3540</v>
      </c>
      <c r="C3545" s="119" t="s">
        <v>2890</v>
      </c>
      <c r="D3545" s="352" t="s">
        <v>135</v>
      </c>
      <c r="E3545" s="1830">
        <v>42590</v>
      </c>
      <c r="F3545" s="43">
        <v>2700</v>
      </c>
      <c r="G3545" s="7" t="s">
        <v>2893</v>
      </c>
      <c r="H3545" s="1830" t="s">
        <v>2894</v>
      </c>
      <c r="I3545" s="126"/>
      <c r="J3545" s="7" t="s">
        <v>70</v>
      </c>
      <c r="K3545" s="1799"/>
      <c r="L3545" s="159" t="s">
        <v>5675</v>
      </c>
    </row>
    <row r="3546" spans="2:12" hidden="1" x14ac:dyDescent="0.3">
      <c r="B3546" s="7">
        <f t="shared" si="55"/>
        <v>3541</v>
      </c>
      <c r="C3546" s="119" t="s">
        <v>2891</v>
      </c>
      <c r="D3546" s="352" t="s">
        <v>2812</v>
      </c>
      <c r="E3546" s="1830">
        <v>42510</v>
      </c>
      <c r="F3546" s="43">
        <v>28100</v>
      </c>
      <c r="G3546" s="43" t="s">
        <v>2892</v>
      </c>
      <c r="H3546" s="1830" t="s">
        <v>2895</v>
      </c>
      <c r="I3546" s="126"/>
      <c r="J3546" s="7" t="s">
        <v>70</v>
      </c>
      <c r="K3546" s="1799"/>
      <c r="L3546" s="159" t="s">
        <v>5675</v>
      </c>
    </row>
    <row r="3547" spans="2:12" hidden="1" x14ac:dyDescent="0.3">
      <c r="B3547" s="7">
        <f t="shared" si="55"/>
        <v>3542</v>
      </c>
      <c r="C3547" s="1769" t="s">
        <v>5677</v>
      </c>
      <c r="D3547" s="1770" t="s">
        <v>5678</v>
      </c>
      <c r="E3547" s="1898">
        <v>44826</v>
      </c>
      <c r="F3547" s="101" t="s">
        <v>5679</v>
      </c>
      <c r="G3547" s="101" t="s">
        <v>5680</v>
      </c>
      <c r="H3547" s="101" t="s">
        <v>5681</v>
      </c>
      <c r="J3547" s="191" t="s">
        <v>5682</v>
      </c>
      <c r="K3547" s="159" t="s">
        <v>5688</v>
      </c>
      <c r="L3547" s="159" t="s">
        <v>5657</v>
      </c>
    </row>
    <row r="3548" spans="2:12" hidden="1" x14ac:dyDescent="0.3">
      <c r="B3548" s="7">
        <f t="shared" si="55"/>
        <v>3543</v>
      </c>
      <c r="C3548" s="1769" t="s">
        <v>5683</v>
      </c>
      <c r="D3548" s="1770" t="s">
        <v>5678</v>
      </c>
      <c r="E3548" s="1898">
        <v>44826</v>
      </c>
      <c r="F3548" s="101" t="s">
        <v>5679</v>
      </c>
      <c r="G3548" s="101" t="s">
        <v>5680</v>
      </c>
      <c r="H3548" s="101" t="s">
        <v>5681</v>
      </c>
      <c r="J3548" s="191" t="s">
        <v>5682</v>
      </c>
      <c r="K3548" s="159" t="s">
        <v>5688</v>
      </c>
      <c r="L3548" s="159" t="s">
        <v>5657</v>
      </c>
    </row>
    <row r="3549" spans="2:12" hidden="1" x14ac:dyDescent="0.3">
      <c r="B3549" s="7">
        <f t="shared" si="55"/>
        <v>3544</v>
      </c>
      <c r="C3549" s="1769" t="s">
        <v>5684</v>
      </c>
      <c r="D3549" s="1770" t="s">
        <v>5678</v>
      </c>
      <c r="E3549" s="1898">
        <v>44826</v>
      </c>
      <c r="F3549" s="101" t="s">
        <v>5679</v>
      </c>
      <c r="G3549" s="101" t="s">
        <v>5680</v>
      </c>
      <c r="H3549" s="101" t="s">
        <v>5681</v>
      </c>
      <c r="J3549" s="191" t="s">
        <v>5682</v>
      </c>
      <c r="K3549" s="159" t="s">
        <v>5688</v>
      </c>
      <c r="L3549" s="159" t="s">
        <v>5657</v>
      </c>
    </row>
    <row r="3550" spans="2:12" hidden="1" x14ac:dyDescent="0.3">
      <c r="B3550" s="7">
        <f t="shared" si="55"/>
        <v>3545</v>
      </c>
      <c r="C3550" s="1769" t="s">
        <v>5685</v>
      </c>
      <c r="D3550" s="1770" t="s">
        <v>5678</v>
      </c>
      <c r="E3550" s="1898">
        <v>44826</v>
      </c>
      <c r="F3550" s="101" t="s">
        <v>5679</v>
      </c>
      <c r="G3550" s="101" t="s">
        <v>5680</v>
      </c>
      <c r="H3550" s="101" t="s">
        <v>5681</v>
      </c>
      <c r="J3550" s="191" t="s">
        <v>5682</v>
      </c>
      <c r="K3550" s="159" t="s">
        <v>5688</v>
      </c>
      <c r="L3550" s="159" t="s">
        <v>5657</v>
      </c>
    </row>
    <row r="3551" spans="2:12" hidden="1" x14ac:dyDescent="0.3">
      <c r="B3551" s="7">
        <f t="shared" si="55"/>
        <v>3546</v>
      </c>
      <c r="C3551" s="1769" t="s">
        <v>5686</v>
      </c>
      <c r="D3551" s="1770" t="s">
        <v>5678</v>
      </c>
      <c r="E3551" s="1898">
        <v>44826</v>
      </c>
      <c r="F3551" s="101" t="s">
        <v>5679</v>
      </c>
      <c r="G3551" s="101" t="s">
        <v>5680</v>
      </c>
      <c r="H3551" s="101" t="s">
        <v>5681</v>
      </c>
      <c r="J3551" s="191" t="s">
        <v>5682</v>
      </c>
      <c r="K3551" s="159" t="s">
        <v>5688</v>
      </c>
      <c r="L3551" s="159" t="s">
        <v>5657</v>
      </c>
    </row>
    <row r="3552" spans="2:12" hidden="1" x14ac:dyDescent="0.3">
      <c r="B3552" s="1014">
        <f t="shared" si="55"/>
        <v>3547</v>
      </c>
      <c r="C3552" s="1769" t="s">
        <v>5687</v>
      </c>
      <c r="D3552" s="1770" t="s">
        <v>5678</v>
      </c>
      <c r="E3552" s="1898">
        <v>44826</v>
      </c>
      <c r="F3552" s="101" t="s">
        <v>5679</v>
      </c>
      <c r="G3552" s="101" t="s">
        <v>5680</v>
      </c>
      <c r="H3552" s="101" t="s">
        <v>5681</v>
      </c>
      <c r="J3552" s="191" t="s">
        <v>5682</v>
      </c>
      <c r="K3552" s="159" t="s">
        <v>5688</v>
      </c>
      <c r="L3552" s="159" t="s">
        <v>5657</v>
      </c>
    </row>
    <row r="3553" spans="2:12" ht="28.5" hidden="1" customHeight="1" x14ac:dyDescent="0.3">
      <c r="B3553" s="7">
        <f t="shared" si="55"/>
        <v>3548</v>
      </c>
      <c r="C3553" s="113" t="s">
        <v>5734</v>
      </c>
      <c r="D3553" s="76" t="s">
        <v>1291</v>
      </c>
      <c r="E3553" s="1796">
        <v>44845</v>
      </c>
      <c r="F3553" s="1794" t="s">
        <v>5679</v>
      </c>
      <c r="G3553" s="1794"/>
      <c r="H3553" s="1794"/>
      <c r="I3553" s="1794"/>
      <c r="J3553" s="1797" t="s">
        <v>5682</v>
      </c>
      <c r="K3553" s="1794" t="s">
        <v>5700</v>
      </c>
      <c r="L3553" s="1794" t="s">
        <v>5699</v>
      </c>
    </row>
    <row r="3554" spans="2:12" ht="28.5" hidden="1" customHeight="1" x14ac:dyDescent="0.3">
      <c r="B3554" s="7">
        <f t="shared" si="55"/>
        <v>3549</v>
      </c>
      <c r="C3554" s="113" t="s">
        <v>5735</v>
      </c>
      <c r="D3554" s="76" t="s">
        <v>1291</v>
      </c>
      <c r="E3554" s="1796">
        <v>44845</v>
      </c>
      <c r="F3554" s="1794" t="s">
        <v>5679</v>
      </c>
      <c r="G3554" s="1794"/>
      <c r="H3554" s="1794"/>
      <c r="I3554" s="1794"/>
      <c r="J3554" s="1797" t="s">
        <v>5682</v>
      </c>
      <c r="K3554" s="1794" t="s">
        <v>5700</v>
      </c>
      <c r="L3554" s="1794" t="s">
        <v>5699</v>
      </c>
    </row>
    <row r="3555" spans="2:12" ht="28.5" hidden="1" customHeight="1" x14ac:dyDescent="0.3">
      <c r="B3555" s="7">
        <f t="shared" si="55"/>
        <v>3550</v>
      </c>
      <c r="C3555" s="113" t="s">
        <v>5736</v>
      </c>
      <c r="D3555" s="76" t="s">
        <v>1291</v>
      </c>
      <c r="E3555" s="1796">
        <v>44845</v>
      </c>
      <c r="F3555" s="1794" t="s">
        <v>5679</v>
      </c>
      <c r="G3555" s="1794"/>
      <c r="H3555" s="1794"/>
      <c r="I3555" s="1794"/>
      <c r="J3555" s="1797" t="s">
        <v>5682</v>
      </c>
      <c r="K3555" s="1794" t="s">
        <v>5700</v>
      </c>
      <c r="L3555" s="1794" t="s">
        <v>5699</v>
      </c>
    </row>
    <row r="3556" spans="2:12" ht="28.5" hidden="1" customHeight="1" x14ac:dyDescent="0.3">
      <c r="B3556" s="7">
        <f t="shared" si="55"/>
        <v>3551</v>
      </c>
      <c r="C3556" s="113" t="s">
        <v>5737</v>
      </c>
      <c r="D3556" s="76" t="s">
        <v>1291</v>
      </c>
      <c r="E3556" s="1796">
        <v>44845</v>
      </c>
      <c r="F3556" s="1794" t="s">
        <v>5679</v>
      </c>
      <c r="G3556" s="1794"/>
      <c r="H3556" s="1794"/>
      <c r="I3556" s="1794"/>
      <c r="J3556" s="1797" t="s">
        <v>5682</v>
      </c>
      <c r="K3556" s="1794" t="s">
        <v>5700</v>
      </c>
      <c r="L3556" s="1794" t="s">
        <v>5699</v>
      </c>
    </row>
    <row r="3557" spans="2:12" ht="28.5" hidden="1" customHeight="1" x14ac:dyDescent="0.3">
      <c r="B3557" s="7">
        <f t="shared" si="55"/>
        <v>3552</v>
      </c>
      <c r="C3557" s="113" t="s">
        <v>5738</v>
      </c>
      <c r="D3557" s="76" t="s">
        <v>1291</v>
      </c>
      <c r="E3557" s="1796">
        <v>44845</v>
      </c>
      <c r="F3557" s="1794" t="s">
        <v>5679</v>
      </c>
      <c r="G3557" s="1794"/>
      <c r="H3557" s="1794"/>
      <c r="I3557" s="1794"/>
      <c r="J3557" s="1797" t="s">
        <v>5682</v>
      </c>
      <c r="K3557" s="1794" t="s">
        <v>5700</v>
      </c>
      <c r="L3557" s="1794" t="s">
        <v>5699</v>
      </c>
    </row>
    <row r="3558" spans="2:12" ht="28.5" hidden="1" customHeight="1" x14ac:dyDescent="0.3">
      <c r="B3558" s="7">
        <f t="shared" si="55"/>
        <v>3553</v>
      </c>
      <c r="C3558" s="113" t="s">
        <v>5739</v>
      </c>
      <c r="D3558" s="76" t="s">
        <v>1291</v>
      </c>
      <c r="E3558" s="1796">
        <v>44845</v>
      </c>
      <c r="F3558" s="1794" t="s">
        <v>5679</v>
      </c>
      <c r="G3558" s="1794"/>
      <c r="H3558" s="1794"/>
      <c r="I3558" s="1794"/>
      <c r="J3558" s="1797" t="s">
        <v>5682</v>
      </c>
      <c r="K3558" s="1794" t="s">
        <v>5700</v>
      </c>
      <c r="L3558" s="1794" t="s">
        <v>5699</v>
      </c>
    </row>
    <row r="3559" spans="2:12" ht="28.5" hidden="1" customHeight="1" x14ac:dyDescent="0.3">
      <c r="B3559" s="7">
        <f t="shared" si="55"/>
        <v>3554</v>
      </c>
      <c r="C3559" s="113" t="s">
        <v>5740</v>
      </c>
      <c r="D3559" s="76" t="s">
        <v>5690</v>
      </c>
      <c r="E3559" s="1796">
        <v>44845</v>
      </c>
      <c r="F3559" s="1794" t="s">
        <v>5679</v>
      </c>
      <c r="G3559" s="1794"/>
      <c r="H3559" s="1794"/>
      <c r="I3559" s="1794"/>
      <c r="J3559" s="1797" t="s">
        <v>5682</v>
      </c>
      <c r="K3559" s="1794" t="s">
        <v>5700</v>
      </c>
      <c r="L3559" s="1794" t="s">
        <v>5699</v>
      </c>
    </row>
    <row r="3560" spans="2:12" ht="28.5" hidden="1" customHeight="1" x14ac:dyDescent="0.3">
      <c r="B3560" s="7">
        <f t="shared" si="55"/>
        <v>3555</v>
      </c>
      <c r="C3560" s="113" t="s">
        <v>5741</v>
      </c>
      <c r="D3560" s="76" t="s">
        <v>5690</v>
      </c>
      <c r="E3560" s="1796">
        <v>44845</v>
      </c>
      <c r="F3560" s="1794" t="s">
        <v>5679</v>
      </c>
      <c r="G3560" s="1794"/>
      <c r="H3560" s="1794"/>
      <c r="I3560" s="1794"/>
      <c r="J3560" s="1797" t="s">
        <v>5682</v>
      </c>
      <c r="K3560" s="1794" t="s">
        <v>5700</v>
      </c>
      <c r="L3560" s="1794" t="s">
        <v>5699</v>
      </c>
    </row>
    <row r="3561" spans="2:12" ht="28.5" hidden="1" customHeight="1" x14ac:dyDescent="0.3">
      <c r="B3561" s="7">
        <f t="shared" si="55"/>
        <v>3556</v>
      </c>
      <c r="C3561" s="113" t="s">
        <v>5742</v>
      </c>
      <c r="D3561" s="76" t="s">
        <v>5690</v>
      </c>
      <c r="E3561" s="1796">
        <v>44845</v>
      </c>
      <c r="F3561" s="1794" t="s">
        <v>5679</v>
      </c>
      <c r="G3561" s="1794"/>
      <c r="H3561" s="1794"/>
      <c r="I3561" s="1794"/>
      <c r="J3561" s="1797" t="s">
        <v>5682</v>
      </c>
      <c r="K3561" s="1794" t="s">
        <v>5700</v>
      </c>
      <c r="L3561" s="1794" t="s">
        <v>5699</v>
      </c>
    </row>
    <row r="3562" spans="2:12" ht="28.5" hidden="1" customHeight="1" x14ac:dyDescent="0.3">
      <c r="B3562" s="7">
        <f t="shared" si="55"/>
        <v>3557</v>
      </c>
      <c r="C3562" s="113" t="s">
        <v>5743</v>
      </c>
      <c r="D3562" s="76" t="s">
        <v>5690</v>
      </c>
      <c r="E3562" s="1796">
        <v>44845</v>
      </c>
      <c r="F3562" s="1794" t="s">
        <v>5679</v>
      </c>
      <c r="G3562" s="1794"/>
      <c r="H3562" s="1794"/>
      <c r="I3562" s="1794"/>
      <c r="J3562" s="1797" t="s">
        <v>5682</v>
      </c>
      <c r="K3562" s="1794" t="s">
        <v>5700</v>
      </c>
      <c r="L3562" s="1794" t="s">
        <v>5699</v>
      </c>
    </row>
    <row r="3563" spans="2:12" ht="28.5" hidden="1" customHeight="1" x14ac:dyDescent="0.3">
      <c r="B3563" s="7">
        <f t="shared" si="55"/>
        <v>3558</v>
      </c>
      <c r="C3563" s="113" t="s">
        <v>5744</v>
      </c>
      <c r="D3563" s="76" t="s">
        <v>5691</v>
      </c>
      <c r="E3563" s="1796">
        <v>44845</v>
      </c>
      <c r="F3563" s="1794" t="s">
        <v>5679</v>
      </c>
      <c r="G3563" s="1794"/>
      <c r="H3563" s="1794"/>
      <c r="I3563" s="1794"/>
      <c r="J3563" s="1797" t="s">
        <v>5682</v>
      </c>
      <c r="K3563" s="1794" t="s">
        <v>5700</v>
      </c>
      <c r="L3563" s="1794" t="s">
        <v>5699</v>
      </c>
    </row>
    <row r="3564" spans="2:12" ht="28.5" hidden="1" customHeight="1" x14ac:dyDescent="0.3">
      <c r="B3564" s="7">
        <f t="shared" si="55"/>
        <v>3559</v>
      </c>
      <c r="C3564" s="113" t="s">
        <v>5745</v>
      </c>
      <c r="D3564" s="76" t="s">
        <v>5691</v>
      </c>
      <c r="E3564" s="1796">
        <v>44845</v>
      </c>
      <c r="F3564" s="1794" t="s">
        <v>5679</v>
      </c>
      <c r="G3564" s="1794"/>
      <c r="H3564" s="1794"/>
      <c r="I3564" s="1794"/>
      <c r="J3564" s="1797" t="s">
        <v>5682</v>
      </c>
      <c r="K3564" s="1794" t="s">
        <v>5700</v>
      </c>
      <c r="L3564" s="1794" t="s">
        <v>5699</v>
      </c>
    </row>
    <row r="3565" spans="2:12" ht="28.5" hidden="1" customHeight="1" x14ac:dyDescent="0.3">
      <c r="B3565" s="7">
        <f t="shared" si="55"/>
        <v>3560</v>
      </c>
      <c r="C3565" s="113" t="s">
        <v>5746</v>
      </c>
      <c r="D3565" s="76" t="s">
        <v>5691</v>
      </c>
      <c r="E3565" s="1796">
        <v>44845</v>
      </c>
      <c r="F3565" s="1794" t="s">
        <v>5679</v>
      </c>
      <c r="G3565" s="1794"/>
      <c r="H3565" s="1794"/>
      <c r="I3565" s="1794"/>
      <c r="J3565" s="1797" t="s">
        <v>5682</v>
      </c>
      <c r="K3565" s="1794" t="s">
        <v>5700</v>
      </c>
      <c r="L3565" s="1794" t="s">
        <v>5699</v>
      </c>
    </row>
    <row r="3566" spans="2:12" ht="28.5" hidden="1" customHeight="1" x14ac:dyDescent="0.3">
      <c r="B3566" s="7">
        <f t="shared" si="55"/>
        <v>3561</v>
      </c>
      <c r="C3566" s="113" t="s">
        <v>5747</v>
      </c>
      <c r="D3566" s="76" t="s">
        <v>5691</v>
      </c>
      <c r="E3566" s="1796">
        <v>44845</v>
      </c>
      <c r="F3566" s="1794" t="s">
        <v>5679</v>
      </c>
      <c r="G3566" s="1794"/>
      <c r="H3566" s="1794"/>
      <c r="I3566" s="1794"/>
      <c r="J3566" s="1797" t="s">
        <v>5682</v>
      </c>
      <c r="K3566" s="1794" t="s">
        <v>5700</v>
      </c>
      <c r="L3566" s="1794" t="s">
        <v>5699</v>
      </c>
    </row>
    <row r="3567" spans="2:12" ht="28.5" hidden="1" customHeight="1" x14ac:dyDescent="0.3">
      <c r="B3567" s="7">
        <f t="shared" si="55"/>
        <v>3562</v>
      </c>
      <c r="C3567" s="113" t="s">
        <v>5748</v>
      </c>
      <c r="D3567" s="76" t="s">
        <v>83</v>
      </c>
      <c r="E3567" s="1796">
        <v>44845</v>
      </c>
      <c r="F3567" s="1794" t="s">
        <v>5679</v>
      </c>
      <c r="G3567" s="1794"/>
      <c r="H3567" s="1794"/>
      <c r="I3567" s="1794"/>
      <c r="J3567" s="1797" t="s">
        <v>5682</v>
      </c>
      <c r="K3567" s="1794" t="s">
        <v>5700</v>
      </c>
      <c r="L3567" s="1794" t="s">
        <v>5699</v>
      </c>
    </row>
    <row r="3568" spans="2:12" ht="28.5" hidden="1" customHeight="1" x14ac:dyDescent="0.3">
      <c r="B3568" s="7">
        <f t="shared" si="55"/>
        <v>3563</v>
      </c>
      <c r="C3568" s="113" t="s">
        <v>5749</v>
      </c>
      <c r="D3568" s="76" t="s">
        <v>83</v>
      </c>
      <c r="E3568" s="1796">
        <v>44845</v>
      </c>
      <c r="F3568" s="1794" t="s">
        <v>5679</v>
      </c>
      <c r="G3568" s="1794"/>
      <c r="H3568" s="1794"/>
      <c r="I3568" s="1794"/>
      <c r="J3568" s="1797" t="s">
        <v>5682</v>
      </c>
      <c r="K3568" s="1794" t="s">
        <v>5700</v>
      </c>
      <c r="L3568" s="1794" t="s">
        <v>5699</v>
      </c>
    </row>
    <row r="3569" spans="2:12" ht="28.5" hidden="1" customHeight="1" x14ac:dyDescent="0.3">
      <c r="B3569" s="7">
        <f t="shared" si="55"/>
        <v>3564</v>
      </c>
      <c r="C3569" s="113" t="s">
        <v>5750</v>
      </c>
      <c r="D3569" s="76" t="s">
        <v>83</v>
      </c>
      <c r="E3569" s="1796">
        <v>44845</v>
      </c>
      <c r="F3569" s="1794" t="s">
        <v>5679</v>
      </c>
      <c r="G3569" s="1794"/>
      <c r="H3569" s="1794"/>
      <c r="I3569" s="1794"/>
      <c r="J3569" s="1797" t="s">
        <v>5682</v>
      </c>
      <c r="K3569" s="1794" t="s">
        <v>5700</v>
      </c>
      <c r="L3569" s="1794" t="s">
        <v>5699</v>
      </c>
    </row>
    <row r="3570" spans="2:12" ht="28.5" hidden="1" customHeight="1" x14ac:dyDescent="0.3">
      <c r="B3570" s="7">
        <f t="shared" si="55"/>
        <v>3565</v>
      </c>
      <c r="C3570" s="113" t="s">
        <v>5751</v>
      </c>
      <c r="D3570" s="76" t="s">
        <v>83</v>
      </c>
      <c r="E3570" s="1796">
        <v>44845</v>
      </c>
      <c r="F3570" s="1794" t="s">
        <v>5679</v>
      </c>
      <c r="G3570" s="1794"/>
      <c r="H3570" s="1794"/>
      <c r="I3570" s="1794"/>
      <c r="J3570" s="1797" t="s">
        <v>5682</v>
      </c>
      <c r="K3570" s="1794" t="s">
        <v>5700</v>
      </c>
      <c r="L3570" s="1794" t="s">
        <v>5699</v>
      </c>
    </row>
    <row r="3571" spans="2:12" ht="28.5" hidden="1" customHeight="1" x14ac:dyDescent="0.3">
      <c r="B3571" s="7">
        <f t="shared" si="55"/>
        <v>3566</v>
      </c>
      <c r="C3571" s="113" t="s">
        <v>5752</v>
      </c>
      <c r="D3571" s="76" t="s">
        <v>83</v>
      </c>
      <c r="E3571" s="1796">
        <v>44845</v>
      </c>
      <c r="F3571" s="1794" t="s">
        <v>5679</v>
      </c>
      <c r="G3571" s="1794"/>
      <c r="H3571" s="1794"/>
      <c r="I3571" s="1794"/>
      <c r="J3571" s="1797" t="s">
        <v>5682</v>
      </c>
      <c r="K3571" s="1794" t="s">
        <v>5700</v>
      </c>
      <c r="L3571" s="1794" t="s">
        <v>5699</v>
      </c>
    </row>
    <row r="3572" spans="2:12" ht="28.5" hidden="1" customHeight="1" x14ac:dyDescent="0.3">
      <c r="B3572" s="7">
        <f t="shared" si="55"/>
        <v>3567</v>
      </c>
      <c r="C3572" s="113" t="s">
        <v>5753</v>
      </c>
      <c r="D3572" s="76" t="s">
        <v>83</v>
      </c>
      <c r="E3572" s="1796">
        <v>44845</v>
      </c>
      <c r="F3572" s="1794" t="s">
        <v>5679</v>
      </c>
      <c r="G3572" s="1794"/>
      <c r="H3572" s="1794"/>
      <c r="I3572" s="1794"/>
      <c r="J3572" s="1797" t="s">
        <v>5682</v>
      </c>
      <c r="K3572" s="1794" t="s">
        <v>5700</v>
      </c>
      <c r="L3572" s="1794" t="s">
        <v>5699</v>
      </c>
    </row>
    <row r="3573" spans="2:12" ht="28.5" hidden="1" customHeight="1" x14ac:dyDescent="0.3">
      <c r="B3573" s="7">
        <f t="shared" si="55"/>
        <v>3568</v>
      </c>
      <c r="C3573" s="113" t="s">
        <v>5754</v>
      </c>
      <c r="D3573" s="76" t="s">
        <v>83</v>
      </c>
      <c r="E3573" s="1796">
        <v>44845</v>
      </c>
      <c r="F3573" s="1794" t="s">
        <v>5679</v>
      </c>
      <c r="G3573" s="1794"/>
      <c r="H3573" s="1794"/>
      <c r="I3573" s="1794"/>
      <c r="J3573" s="1797" t="s">
        <v>5682</v>
      </c>
      <c r="K3573" s="1794" t="s">
        <v>5700</v>
      </c>
      <c r="L3573" s="1794" t="s">
        <v>5699</v>
      </c>
    </row>
    <row r="3574" spans="2:12" ht="28.5" hidden="1" customHeight="1" x14ac:dyDescent="0.3">
      <c r="B3574" s="7">
        <f t="shared" si="55"/>
        <v>3569</v>
      </c>
      <c r="C3574" s="113" t="s">
        <v>5755</v>
      </c>
      <c r="D3574" s="76" t="s">
        <v>83</v>
      </c>
      <c r="E3574" s="1796">
        <v>44845</v>
      </c>
      <c r="F3574" s="1794" t="s">
        <v>5679</v>
      </c>
      <c r="G3574" s="1794"/>
      <c r="H3574" s="1794"/>
      <c r="I3574" s="1794"/>
      <c r="J3574" s="1797" t="s">
        <v>5682</v>
      </c>
      <c r="K3574" s="1794" t="s">
        <v>5700</v>
      </c>
      <c r="L3574" s="1794" t="s">
        <v>5699</v>
      </c>
    </row>
    <row r="3575" spans="2:12" ht="28.5" hidden="1" customHeight="1" x14ac:dyDescent="0.3">
      <c r="B3575" s="7">
        <f t="shared" si="55"/>
        <v>3570</v>
      </c>
      <c r="C3575" s="113" t="s">
        <v>5756</v>
      </c>
      <c r="D3575" s="76" t="s">
        <v>83</v>
      </c>
      <c r="E3575" s="1796">
        <v>44845</v>
      </c>
      <c r="F3575" s="1794" t="s">
        <v>5679</v>
      </c>
      <c r="G3575" s="1794"/>
      <c r="H3575" s="1794"/>
      <c r="I3575" s="1794"/>
      <c r="J3575" s="1797" t="s">
        <v>5682</v>
      </c>
      <c r="K3575" s="1794" t="s">
        <v>5700</v>
      </c>
      <c r="L3575" s="1794" t="s">
        <v>5699</v>
      </c>
    </row>
    <row r="3576" spans="2:12" ht="28.5" hidden="1" customHeight="1" x14ac:dyDescent="0.3">
      <c r="B3576" s="7">
        <f t="shared" si="55"/>
        <v>3571</v>
      </c>
      <c r="C3576" s="113" t="s">
        <v>5757</v>
      </c>
      <c r="D3576" s="76" t="s">
        <v>83</v>
      </c>
      <c r="E3576" s="1796">
        <v>44845</v>
      </c>
      <c r="F3576" s="1794" t="s">
        <v>5679</v>
      </c>
      <c r="G3576" s="1794"/>
      <c r="H3576" s="1794"/>
      <c r="I3576" s="1794"/>
      <c r="J3576" s="1797" t="s">
        <v>5682</v>
      </c>
      <c r="K3576" s="1794" t="s">
        <v>5700</v>
      </c>
      <c r="L3576" s="1794" t="s">
        <v>5699</v>
      </c>
    </row>
    <row r="3577" spans="2:12" ht="28.5" hidden="1" customHeight="1" x14ac:dyDescent="0.3">
      <c r="B3577" s="7">
        <f t="shared" si="55"/>
        <v>3572</v>
      </c>
      <c r="C3577" s="113" t="s">
        <v>5758</v>
      </c>
      <c r="D3577" s="76" t="s">
        <v>83</v>
      </c>
      <c r="E3577" s="1796">
        <v>44845</v>
      </c>
      <c r="F3577" s="1794" t="s">
        <v>5679</v>
      </c>
      <c r="G3577" s="1794"/>
      <c r="H3577" s="1794"/>
      <c r="I3577" s="1794"/>
      <c r="J3577" s="1797" t="s">
        <v>5682</v>
      </c>
      <c r="K3577" s="1794" t="s">
        <v>5700</v>
      </c>
      <c r="L3577" s="1794" t="s">
        <v>5699</v>
      </c>
    </row>
    <row r="3578" spans="2:12" ht="28.8" hidden="1" x14ac:dyDescent="0.3">
      <c r="B3578" s="7">
        <f t="shared" si="55"/>
        <v>3573</v>
      </c>
      <c r="C3578" s="113" t="s">
        <v>5759</v>
      </c>
      <c r="D3578" s="76" t="s">
        <v>233</v>
      </c>
      <c r="E3578" s="1796">
        <v>44845</v>
      </c>
      <c r="F3578" s="1794" t="s">
        <v>5679</v>
      </c>
      <c r="G3578" s="1794" t="s">
        <v>889</v>
      </c>
      <c r="H3578" s="1794" t="s">
        <v>5692</v>
      </c>
      <c r="I3578" s="1797" t="s">
        <v>5693</v>
      </c>
      <c r="J3578" s="1797" t="s">
        <v>5682</v>
      </c>
      <c r="K3578" s="1794" t="s">
        <v>5700</v>
      </c>
      <c r="L3578" s="1794" t="s">
        <v>5699</v>
      </c>
    </row>
    <row r="3579" spans="2:12" ht="28.8" hidden="1" x14ac:dyDescent="0.3">
      <c r="B3579" s="7">
        <f t="shared" si="55"/>
        <v>3574</v>
      </c>
      <c r="C3579" s="113" t="s">
        <v>5759</v>
      </c>
      <c r="D3579" s="76" t="s">
        <v>169</v>
      </c>
      <c r="E3579" s="1796">
        <v>44845</v>
      </c>
      <c r="F3579" s="1794" t="s">
        <v>5679</v>
      </c>
      <c r="G3579" s="1794" t="s">
        <v>889</v>
      </c>
      <c r="H3579" s="1794" t="s">
        <v>5701</v>
      </c>
      <c r="I3579" s="1797" t="s">
        <v>5702</v>
      </c>
      <c r="J3579" s="1797" t="s">
        <v>5682</v>
      </c>
      <c r="K3579" s="1794" t="s">
        <v>5700</v>
      </c>
      <c r="L3579" s="1794" t="s">
        <v>5699</v>
      </c>
    </row>
    <row r="3580" spans="2:12" ht="28.8" hidden="1" x14ac:dyDescent="0.3">
      <c r="B3580" s="7">
        <f t="shared" si="55"/>
        <v>3575</v>
      </c>
      <c r="C3580" s="113" t="s">
        <v>5760</v>
      </c>
      <c r="D3580" s="76" t="s">
        <v>233</v>
      </c>
      <c r="E3580" s="1796">
        <v>44845</v>
      </c>
      <c r="F3580" s="1794" t="s">
        <v>5679</v>
      </c>
      <c r="G3580" s="1794" t="s">
        <v>889</v>
      </c>
      <c r="H3580" s="1794" t="s">
        <v>5692</v>
      </c>
      <c r="I3580" s="1797" t="s">
        <v>5694</v>
      </c>
      <c r="J3580" s="1797" t="s">
        <v>5682</v>
      </c>
      <c r="K3580" s="1794" t="s">
        <v>5700</v>
      </c>
      <c r="L3580" s="1794" t="s">
        <v>5699</v>
      </c>
    </row>
    <row r="3581" spans="2:12" ht="28.8" hidden="1" x14ac:dyDescent="0.3">
      <c r="B3581" s="7">
        <f t="shared" si="55"/>
        <v>3576</v>
      </c>
      <c r="C3581" s="113" t="s">
        <v>5760</v>
      </c>
      <c r="D3581" s="76" t="s">
        <v>169</v>
      </c>
      <c r="E3581" s="1796">
        <v>44845</v>
      </c>
      <c r="F3581" s="1794" t="s">
        <v>5679</v>
      </c>
      <c r="G3581" s="1794" t="s">
        <v>889</v>
      </c>
      <c r="H3581" s="1794" t="s">
        <v>5701</v>
      </c>
      <c r="I3581" s="1797" t="s">
        <v>5703</v>
      </c>
      <c r="J3581" s="1797" t="s">
        <v>5682</v>
      </c>
      <c r="K3581" s="1794" t="s">
        <v>5700</v>
      </c>
      <c r="L3581" s="1794" t="s">
        <v>5699</v>
      </c>
    </row>
    <row r="3582" spans="2:12" ht="28.8" hidden="1" x14ac:dyDescent="0.3">
      <c r="B3582" s="7">
        <f t="shared" si="55"/>
        <v>3577</v>
      </c>
      <c r="C3582" s="113" t="s">
        <v>5761</v>
      </c>
      <c r="D3582" s="76" t="s">
        <v>233</v>
      </c>
      <c r="E3582" s="1796">
        <v>44845</v>
      </c>
      <c r="F3582" s="1794" t="s">
        <v>5679</v>
      </c>
      <c r="G3582" s="1794" t="s">
        <v>889</v>
      </c>
      <c r="H3582" s="1794" t="s">
        <v>5692</v>
      </c>
      <c r="I3582" s="1797" t="s">
        <v>5695</v>
      </c>
      <c r="J3582" s="1797" t="s">
        <v>5682</v>
      </c>
      <c r="K3582" s="1794" t="s">
        <v>5700</v>
      </c>
      <c r="L3582" s="1794" t="s">
        <v>5699</v>
      </c>
    </row>
    <row r="3583" spans="2:12" ht="28.8" hidden="1" x14ac:dyDescent="0.3">
      <c r="B3583" s="7">
        <f t="shared" si="55"/>
        <v>3578</v>
      </c>
      <c r="C3583" s="113" t="s">
        <v>5761</v>
      </c>
      <c r="D3583" s="76" t="s">
        <v>169</v>
      </c>
      <c r="E3583" s="1796">
        <v>44845</v>
      </c>
      <c r="F3583" s="1794" t="s">
        <v>5679</v>
      </c>
      <c r="G3583" s="1794" t="s">
        <v>889</v>
      </c>
      <c r="H3583" s="1794" t="s">
        <v>5701</v>
      </c>
      <c r="I3583" s="1797" t="s">
        <v>5704</v>
      </c>
      <c r="J3583" s="1797" t="s">
        <v>5682</v>
      </c>
      <c r="K3583" s="1794" t="s">
        <v>5700</v>
      </c>
      <c r="L3583" s="1794" t="s">
        <v>5699</v>
      </c>
    </row>
    <row r="3584" spans="2:12" ht="28.8" hidden="1" x14ac:dyDescent="0.3">
      <c r="B3584" s="7">
        <f t="shared" si="55"/>
        <v>3579</v>
      </c>
      <c r="C3584" s="113" t="s">
        <v>5762</v>
      </c>
      <c r="D3584" s="76" t="s">
        <v>233</v>
      </c>
      <c r="E3584" s="1796">
        <v>44845</v>
      </c>
      <c r="F3584" s="1794" t="s">
        <v>5679</v>
      </c>
      <c r="G3584" s="1794" t="s">
        <v>889</v>
      </c>
      <c r="H3584" s="1794" t="s">
        <v>5692</v>
      </c>
      <c r="I3584" s="1797" t="s">
        <v>5696</v>
      </c>
      <c r="J3584" s="1797" t="s">
        <v>5682</v>
      </c>
      <c r="K3584" s="1794" t="s">
        <v>5700</v>
      </c>
      <c r="L3584" s="1794" t="s">
        <v>5699</v>
      </c>
    </row>
    <row r="3585" spans="2:12" ht="28.8" hidden="1" x14ac:dyDescent="0.3">
      <c r="B3585" s="7">
        <f t="shared" si="55"/>
        <v>3580</v>
      </c>
      <c r="C3585" s="113" t="s">
        <v>5762</v>
      </c>
      <c r="D3585" s="76" t="s">
        <v>169</v>
      </c>
      <c r="E3585" s="1796">
        <v>44845</v>
      </c>
      <c r="F3585" s="1794" t="s">
        <v>5679</v>
      </c>
      <c r="G3585" s="1794" t="s">
        <v>889</v>
      </c>
      <c r="H3585" s="1794" t="s">
        <v>5701</v>
      </c>
      <c r="I3585" s="1797" t="s">
        <v>5705</v>
      </c>
      <c r="J3585" s="1797" t="s">
        <v>5682</v>
      </c>
      <c r="K3585" s="1794" t="s">
        <v>5700</v>
      </c>
      <c r="L3585" s="1794" t="s">
        <v>5699</v>
      </c>
    </row>
    <row r="3586" spans="2:12" ht="28.8" hidden="1" x14ac:dyDescent="0.3">
      <c r="B3586" s="7">
        <f t="shared" si="55"/>
        <v>3581</v>
      </c>
      <c r="C3586" s="113" t="s">
        <v>5763</v>
      </c>
      <c r="D3586" s="76" t="s">
        <v>233</v>
      </c>
      <c r="E3586" s="1796">
        <v>44845</v>
      </c>
      <c r="F3586" s="1794" t="s">
        <v>5679</v>
      </c>
      <c r="G3586" s="1794" t="s">
        <v>889</v>
      </c>
      <c r="H3586" s="1794" t="s">
        <v>5692</v>
      </c>
      <c r="I3586" s="1797" t="s">
        <v>5697</v>
      </c>
      <c r="J3586" s="1797" t="s">
        <v>5682</v>
      </c>
      <c r="K3586" s="1794" t="s">
        <v>5700</v>
      </c>
      <c r="L3586" s="1794" t="s">
        <v>5699</v>
      </c>
    </row>
    <row r="3587" spans="2:12" ht="28.8" hidden="1" x14ac:dyDescent="0.3">
      <c r="B3587" s="7">
        <f t="shared" si="55"/>
        <v>3582</v>
      </c>
      <c r="C3587" s="113" t="s">
        <v>5763</v>
      </c>
      <c r="D3587" s="76" t="s">
        <v>169</v>
      </c>
      <c r="E3587" s="1796">
        <v>44845</v>
      </c>
      <c r="F3587" s="1794" t="s">
        <v>5679</v>
      </c>
      <c r="G3587" s="1794" t="s">
        <v>889</v>
      </c>
      <c r="H3587" s="1794" t="s">
        <v>5701</v>
      </c>
      <c r="I3587" s="1797" t="s">
        <v>5706</v>
      </c>
      <c r="J3587" s="1797" t="s">
        <v>5682</v>
      </c>
      <c r="K3587" s="1794" t="s">
        <v>5700</v>
      </c>
      <c r="L3587" s="1794" t="s">
        <v>5699</v>
      </c>
    </row>
    <row r="3588" spans="2:12" ht="28.8" hidden="1" x14ac:dyDescent="0.3">
      <c r="B3588" s="7">
        <f t="shared" si="55"/>
        <v>3583</v>
      </c>
      <c r="C3588" s="113" t="s">
        <v>5764</v>
      </c>
      <c r="D3588" s="76" t="s">
        <v>233</v>
      </c>
      <c r="E3588" s="1796">
        <v>44845</v>
      </c>
      <c r="F3588" s="1794" t="s">
        <v>5679</v>
      </c>
      <c r="G3588" s="1794" t="s">
        <v>889</v>
      </c>
      <c r="H3588" s="1794" t="s">
        <v>5692</v>
      </c>
      <c r="I3588" s="1797" t="s">
        <v>5698</v>
      </c>
      <c r="J3588" s="1797" t="s">
        <v>5682</v>
      </c>
      <c r="K3588" s="1794" t="s">
        <v>5700</v>
      </c>
      <c r="L3588" s="1794" t="s">
        <v>5699</v>
      </c>
    </row>
    <row r="3589" spans="2:12" ht="28.8" hidden="1" x14ac:dyDescent="0.3">
      <c r="B3589" s="7">
        <f t="shared" si="55"/>
        <v>3584</v>
      </c>
      <c r="C3589" s="113" t="s">
        <v>5764</v>
      </c>
      <c r="D3589" s="76" t="s">
        <v>169</v>
      </c>
      <c r="E3589" s="1796">
        <v>44845</v>
      </c>
      <c r="F3589" s="1794" t="s">
        <v>5679</v>
      </c>
      <c r="G3589" s="1794" t="s">
        <v>889</v>
      </c>
      <c r="H3589" s="1794" t="s">
        <v>5701</v>
      </c>
      <c r="I3589" s="1797" t="s">
        <v>5707</v>
      </c>
      <c r="J3589" s="1797" t="s">
        <v>5682</v>
      </c>
      <c r="K3589" s="1794" t="s">
        <v>5700</v>
      </c>
      <c r="L3589" s="1794" t="s">
        <v>5699</v>
      </c>
    </row>
    <row r="3590" spans="2:12" ht="24.75" hidden="1" customHeight="1" x14ac:dyDescent="0.3">
      <c r="B3590" s="7">
        <f t="shared" si="55"/>
        <v>3585</v>
      </c>
      <c r="C3590" s="113" t="s">
        <v>5765</v>
      </c>
      <c r="D3590" s="76" t="s">
        <v>55</v>
      </c>
      <c r="E3590" s="1796">
        <v>44845</v>
      </c>
      <c r="F3590" s="1794" t="s">
        <v>5679</v>
      </c>
      <c r="G3590" s="1794" t="s">
        <v>1659</v>
      </c>
      <c r="H3590" s="1794" t="s">
        <v>5535</v>
      </c>
      <c r="I3590" s="1797" t="s">
        <v>5708</v>
      </c>
      <c r="J3590" s="1797" t="s">
        <v>5682</v>
      </c>
      <c r="K3590" s="1794" t="s">
        <v>5700</v>
      </c>
      <c r="L3590" s="1794" t="s">
        <v>5699</v>
      </c>
    </row>
    <row r="3591" spans="2:12" ht="24.75" hidden="1" customHeight="1" x14ac:dyDescent="0.3">
      <c r="B3591" s="7">
        <f t="shared" si="55"/>
        <v>3586</v>
      </c>
      <c r="C3591" s="113" t="s">
        <v>5766</v>
      </c>
      <c r="D3591" s="76" t="s">
        <v>55</v>
      </c>
      <c r="E3591" s="1796">
        <v>44845</v>
      </c>
      <c r="F3591" s="1794" t="s">
        <v>5679</v>
      </c>
      <c r="G3591" s="1794" t="s">
        <v>1659</v>
      </c>
      <c r="H3591" s="1794" t="s">
        <v>5535</v>
      </c>
      <c r="I3591" s="1797" t="s">
        <v>5709</v>
      </c>
      <c r="J3591" s="1797" t="s">
        <v>5682</v>
      </c>
      <c r="K3591" s="1794" t="s">
        <v>5700</v>
      </c>
      <c r="L3591" s="1794" t="s">
        <v>5699</v>
      </c>
    </row>
    <row r="3592" spans="2:12" ht="24.75" hidden="1" customHeight="1" x14ac:dyDescent="0.3">
      <c r="B3592" s="7">
        <f t="shared" ref="B3592:B3655" si="56">B3591+1</f>
        <v>3587</v>
      </c>
      <c r="C3592" s="113" t="s">
        <v>5767</v>
      </c>
      <c r="D3592" s="76" t="s">
        <v>55</v>
      </c>
      <c r="E3592" s="1796">
        <v>44845</v>
      </c>
      <c r="F3592" s="1794" t="s">
        <v>5679</v>
      </c>
      <c r="G3592" s="1794" t="s">
        <v>1659</v>
      </c>
      <c r="H3592" s="1794" t="s">
        <v>5535</v>
      </c>
      <c r="I3592" s="1797" t="s">
        <v>5710</v>
      </c>
      <c r="J3592" s="1797" t="s">
        <v>5682</v>
      </c>
      <c r="K3592" s="1794" t="s">
        <v>5700</v>
      </c>
      <c r="L3592" s="1794" t="s">
        <v>5699</v>
      </c>
    </row>
    <row r="3593" spans="2:12" ht="24.75" hidden="1" customHeight="1" x14ac:dyDescent="0.3">
      <c r="B3593" s="7">
        <f t="shared" si="56"/>
        <v>3588</v>
      </c>
      <c r="C3593" s="113" t="s">
        <v>5768</v>
      </c>
      <c r="D3593" s="76" t="s">
        <v>55</v>
      </c>
      <c r="E3593" s="1796">
        <v>44845</v>
      </c>
      <c r="F3593" s="1794" t="s">
        <v>5679</v>
      </c>
      <c r="G3593" s="1794" t="s">
        <v>1659</v>
      </c>
      <c r="H3593" s="1794" t="s">
        <v>5535</v>
      </c>
      <c r="I3593" s="1797" t="s">
        <v>5711</v>
      </c>
      <c r="J3593" s="1797" t="s">
        <v>5682</v>
      </c>
      <c r="K3593" s="1794" t="s">
        <v>5700</v>
      </c>
      <c r="L3593" s="1794" t="s">
        <v>5699</v>
      </c>
    </row>
    <row r="3594" spans="2:12" ht="24.75" hidden="1" customHeight="1" x14ac:dyDescent="0.3">
      <c r="B3594" s="7">
        <f t="shared" si="56"/>
        <v>3589</v>
      </c>
      <c r="C3594" s="113" t="s">
        <v>5769</v>
      </c>
      <c r="D3594" s="76" t="s">
        <v>55</v>
      </c>
      <c r="E3594" s="1796">
        <v>44845</v>
      </c>
      <c r="F3594" s="1794" t="s">
        <v>5679</v>
      </c>
      <c r="G3594" s="1794" t="s">
        <v>1659</v>
      </c>
      <c r="H3594" s="1794" t="s">
        <v>5535</v>
      </c>
      <c r="I3594" s="1797" t="s">
        <v>5712</v>
      </c>
      <c r="J3594" s="1797" t="s">
        <v>5682</v>
      </c>
      <c r="K3594" s="1794" t="s">
        <v>5700</v>
      </c>
      <c r="L3594" s="1794" t="s">
        <v>5699</v>
      </c>
    </row>
    <row r="3595" spans="2:12" ht="24.75" hidden="1" customHeight="1" x14ac:dyDescent="0.3">
      <c r="B3595" s="7">
        <f t="shared" si="56"/>
        <v>3590</v>
      </c>
      <c r="C3595" s="113" t="s">
        <v>5770</v>
      </c>
      <c r="D3595" s="76" t="s">
        <v>55</v>
      </c>
      <c r="E3595" s="1796">
        <v>44845</v>
      </c>
      <c r="F3595" s="1794" t="s">
        <v>5679</v>
      </c>
      <c r="G3595" s="1794" t="s">
        <v>1659</v>
      </c>
      <c r="H3595" s="1794" t="s">
        <v>5535</v>
      </c>
      <c r="I3595" s="1797" t="s">
        <v>5713</v>
      </c>
      <c r="J3595" s="1797" t="s">
        <v>5682</v>
      </c>
      <c r="K3595" s="1794" t="s">
        <v>5700</v>
      </c>
      <c r="L3595" s="1794" t="s">
        <v>5699</v>
      </c>
    </row>
    <row r="3596" spans="2:12" ht="24.75" hidden="1" customHeight="1" x14ac:dyDescent="0.3">
      <c r="B3596" s="7">
        <f t="shared" si="56"/>
        <v>3591</v>
      </c>
      <c r="C3596" s="113" t="s">
        <v>5771</v>
      </c>
      <c r="D3596" s="76" t="s">
        <v>5714</v>
      </c>
      <c r="E3596" s="1796">
        <v>44845</v>
      </c>
      <c r="F3596" s="1794" t="s">
        <v>5679</v>
      </c>
      <c r="G3596" s="1794" t="s">
        <v>5715</v>
      </c>
      <c r="H3596" s="1798" t="s">
        <v>5715</v>
      </c>
      <c r="I3596" s="1797" t="s">
        <v>5716</v>
      </c>
      <c r="J3596" s="1797" t="s">
        <v>5682</v>
      </c>
      <c r="K3596" s="1794" t="s">
        <v>5700</v>
      </c>
      <c r="L3596" s="1794" t="s">
        <v>5699</v>
      </c>
    </row>
    <row r="3597" spans="2:12" ht="24.75" hidden="1" customHeight="1" x14ac:dyDescent="0.3">
      <c r="B3597" s="7">
        <f t="shared" si="56"/>
        <v>3592</v>
      </c>
      <c r="C3597" s="113" t="s">
        <v>5772</v>
      </c>
      <c r="D3597" s="76" t="s">
        <v>5714</v>
      </c>
      <c r="E3597" s="1796">
        <v>44845</v>
      </c>
      <c r="F3597" s="1794" t="s">
        <v>5679</v>
      </c>
      <c r="G3597" s="1794" t="s">
        <v>5715</v>
      </c>
      <c r="H3597" s="1798" t="s">
        <v>5715</v>
      </c>
      <c r="I3597" s="1797" t="s">
        <v>5716</v>
      </c>
      <c r="J3597" s="1797" t="s">
        <v>5682</v>
      </c>
      <c r="K3597" s="1794" t="s">
        <v>5700</v>
      </c>
      <c r="L3597" s="1794" t="s">
        <v>5699</v>
      </c>
    </row>
    <row r="3598" spans="2:12" ht="24.75" hidden="1" customHeight="1" x14ac:dyDescent="0.3">
      <c r="B3598" s="7">
        <f t="shared" si="56"/>
        <v>3593</v>
      </c>
      <c r="C3598" s="113" t="s">
        <v>5773</v>
      </c>
      <c r="D3598" s="76" t="s">
        <v>5714</v>
      </c>
      <c r="E3598" s="1796">
        <v>44845</v>
      </c>
      <c r="F3598" s="1794" t="s">
        <v>5679</v>
      </c>
      <c r="G3598" s="1794" t="s">
        <v>5715</v>
      </c>
      <c r="H3598" s="1798" t="s">
        <v>5715</v>
      </c>
      <c r="I3598" s="1797" t="s">
        <v>5716</v>
      </c>
      <c r="J3598" s="1797" t="s">
        <v>5682</v>
      </c>
      <c r="K3598" s="1794" t="s">
        <v>5700</v>
      </c>
      <c r="L3598" s="1794" t="s">
        <v>5699</v>
      </c>
    </row>
    <row r="3599" spans="2:12" ht="24.75" hidden="1" customHeight="1" x14ac:dyDescent="0.3">
      <c r="B3599" s="7">
        <f t="shared" si="56"/>
        <v>3594</v>
      </c>
      <c r="C3599" s="113" t="s">
        <v>5774</v>
      </c>
      <c r="D3599" s="76" t="s">
        <v>5714</v>
      </c>
      <c r="E3599" s="1796">
        <v>44845</v>
      </c>
      <c r="F3599" s="1794" t="s">
        <v>5679</v>
      </c>
      <c r="G3599" s="1794" t="s">
        <v>5715</v>
      </c>
      <c r="H3599" s="1798" t="s">
        <v>5715</v>
      </c>
      <c r="I3599" s="1797" t="s">
        <v>5716</v>
      </c>
      <c r="J3599" s="1797" t="s">
        <v>5682</v>
      </c>
      <c r="K3599" s="1794" t="s">
        <v>5700</v>
      </c>
      <c r="L3599" s="1794" t="s">
        <v>5699</v>
      </c>
    </row>
    <row r="3600" spans="2:12" ht="24.75" hidden="1" customHeight="1" x14ac:dyDescent="0.3">
      <c r="B3600" s="7">
        <f t="shared" si="56"/>
        <v>3595</v>
      </c>
      <c r="C3600" s="113" t="s">
        <v>5775</v>
      </c>
      <c r="D3600" s="76" t="s">
        <v>5717</v>
      </c>
      <c r="E3600" s="1796">
        <v>44845</v>
      </c>
      <c r="F3600" s="1794" t="s">
        <v>5679</v>
      </c>
      <c r="G3600" s="1794" t="s">
        <v>5718</v>
      </c>
      <c r="H3600" s="1798" t="s">
        <v>5719</v>
      </c>
      <c r="I3600" s="1794">
        <v>201902047</v>
      </c>
      <c r="J3600" s="1797" t="s">
        <v>5682</v>
      </c>
      <c r="K3600" s="1794" t="s">
        <v>5700</v>
      </c>
      <c r="L3600" s="1794" t="s">
        <v>5699</v>
      </c>
    </row>
    <row r="3601" spans="2:12" ht="28.8" hidden="1" x14ac:dyDescent="0.3">
      <c r="B3601" s="7">
        <f t="shared" si="56"/>
        <v>3596</v>
      </c>
      <c r="C3601" s="113" t="s">
        <v>5784</v>
      </c>
      <c r="D3601" s="76" t="s">
        <v>5728</v>
      </c>
      <c r="E3601" s="1796">
        <v>44845</v>
      </c>
      <c r="F3601" s="1794" t="s">
        <v>5679</v>
      </c>
      <c r="G3601" s="1794" t="s">
        <v>5720</v>
      </c>
      <c r="H3601" s="1798" t="s">
        <v>5721</v>
      </c>
      <c r="I3601" s="1794" t="s">
        <v>5722</v>
      </c>
      <c r="J3601" s="1797" t="s">
        <v>5682</v>
      </c>
      <c r="K3601" s="1794" t="s">
        <v>5700</v>
      </c>
      <c r="L3601" s="1794" t="s">
        <v>5699</v>
      </c>
    </row>
    <row r="3602" spans="2:12" ht="29.25" hidden="1" customHeight="1" x14ac:dyDescent="0.3">
      <c r="B3602" s="7">
        <f t="shared" si="56"/>
        <v>3597</v>
      </c>
      <c r="C3602" s="113" t="s">
        <v>5776</v>
      </c>
      <c r="D3602" s="76" t="s">
        <v>1083</v>
      </c>
      <c r="E3602" s="1796">
        <v>44845</v>
      </c>
      <c r="F3602" s="1794" t="s">
        <v>5679</v>
      </c>
      <c r="G3602" s="1794" t="s">
        <v>5490</v>
      </c>
      <c r="H3602" s="1798" t="s">
        <v>5723</v>
      </c>
      <c r="I3602" s="1794" t="s">
        <v>5724</v>
      </c>
      <c r="J3602" s="1797" t="s">
        <v>5682</v>
      </c>
      <c r="K3602" s="1794" t="s">
        <v>5700</v>
      </c>
      <c r="L3602" s="1794" t="s">
        <v>5699</v>
      </c>
    </row>
    <row r="3603" spans="2:12" ht="29.25" hidden="1" customHeight="1" x14ac:dyDescent="0.3">
      <c r="B3603" s="7">
        <f t="shared" si="56"/>
        <v>3598</v>
      </c>
      <c r="C3603" s="113" t="s">
        <v>5778</v>
      </c>
      <c r="D3603" s="76" t="s">
        <v>1083</v>
      </c>
      <c r="E3603" s="1796">
        <v>44845</v>
      </c>
      <c r="F3603" s="1794" t="s">
        <v>5679</v>
      </c>
      <c r="G3603" s="1794" t="s">
        <v>5490</v>
      </c>
      <c r="H3603" s="1798" t="s">
        <v>5723</v>
      </c>
      <c r="I3603" s="1794" t="s">
        <v>5725</v>
      </c>
      <c r="J3603" s="1797" t="s">
        <v>5682</v>
      </c>
      <c r="K3603" s="1794" t="s">
        <v>5700</v>
      </c>
      <c r="L3603" s="1794" t="s">
        <v>5699</v>
      </c>
    </row>
    <row r="3604" spans="2:12" ht="29.25" hidden="1" customHeight="1" x14ac:dyDescent="0.3">
      <c r="B3604" s="7">
        <f t="shared" si="56"/>
        <v>3599</v>
      </c>
      <c r="C3604" s="113" t="s">
        <v>5777</v>
      </c>
      <c r="D3604" s="76" t="s">
        <v>5726</v>
      </c>
      <c r="E3604" s="1796">
        <v>44845</v>
      </c>
      <c r="F3604" s="1794" t="s">
        <v>5679</v>
      </c>
      <c r="G3604" s="1794"/>
      <c r="H3604" s="1794"/>
      <c r="I3604" s="1794"/>
      <c r="J3604" s="1797" t="s">
        <v>5789</v>
      </c>
      <c r="K3604" s="1794" t="s">
        <v>5788</v>
      </c>
      <c r="L3604" s="1794" t="s">
        <v>5699</v>
      </c>
    </row>
    <row r="3605" spans="2:12" ht="29.25" hidden="1" customHeight="1" x14ac:dyDescent="0.3">
      <c r="B3605" s="7">
        <f t="shared" si="56"/>
        <v>3600</v>
      </c>
      <c r="C3605" s="113" t="s">
        <v>5785</v>
      </c>
      <c r="D3605" s="76" t="s">
        <v>5727</v>
      </c>
      <c r="E3605" s="1796">
        <v>44845</v>
      </c>
      <c r="F3605" s="1794" t="s">
        <v>5679</v>
      </c>
      <c r="G3605" s="1794"/>
      <c r="H3605" s="1794"/>
      <c r="I3605" s="1794"/>
      <c r="J3605" s="1797" t="s">
        <v>5682</v>
      </c>
      <c r="K3605" s="1794" t="s">
        <v>5700</v>
      </c>
      <c r="L3605" s="1794" t="s">
        <v>5699</v>
      </c>
    </row>
    <row r="3606" spans="2:12" ht="29.25" hidden="1" customHeight="1" x14ac:dyDescent="0.3">
      <c r="B3606" s="7">
        <f t="shared" si="56"/>
        <v>3601</v>
      </c>
      <c r="C3606" s="113" t="s">
        <v>5781</v>
      </c>
      <c r="D3606" s="76" t="s">
        <v>5728</v>
      </c>
      <c r="E3606" s="1796">
        <v>44845</v>
      </c>
      <c r="F3606" s="1794" t="s">
        <v>5679</v>
      </c>
      <c r="G3606" s="1794"/>
      <c r="H3606" s="1794"/>
      <c r="I3606" s="1794"/>
      <c r="J3606" s="1797" t="s">
        <v>5682</v>
      </c>
      <c r="K3606" s="1794" t="s">
        <v>5700</v>
      </c>
      <c r="L3606" s="1794" t="s">
        <v>5699</v>
      </c>
    </row>
    <row r="3607" spans="2:12" ht="29.25" hidden="1" customHeight="1" x14ac:dyDescent="0.3">
      <c r="B3607" s="7">
        <f t="shared" si="56"/>
        <v>3602</v>
      </c>
      <c r="C3607" s="113" t="s">
        <v>5782</v>
      </c>
      <c r="D3607" s="76" t="s">
        <v>2116</v>
      </c>
      <c r="E3607" s="1796">
        <v>44845</v>
      </c>
      <c r="F3607" s="1794" t="s">
        <v>5679</v>
      </c>
      <c r="G3607" s="1794" t="s">
        <v>5497</v>
      </c>
      <c r="H3607" s="1794"/>
      <c r="I3607" s="1794"/>
      <c r="J3607" s="1797" t="s">
        <v>5682</v>
      </c>
      <c r="K3607" s="1794" t="s">
        <v>5700</v>
      </c>
      <c r="L3607" s="1794" t="s">
        <v>5699</v>
      </c>
    </row>
    <row r="3608" spans="2:12" ht="29.25" hidden="1" customHeight="1" x14ac:dyDescent="0.3">
      <c r="B3608" s="7">
        <f t="shared" si="56"/>
        <v>3603</v>
      </c>
      <c r="C3608" s="113" t="s">
        <v>5779</v>
      </c>
      <c r="D3608" s="76" t="s">
        <v>5729</v>
      </c>
      <c r="E3608" s="1796">
        <v>44845</v>
      </c>
      <c r="F3608" s="1794" t="s">
        <v>5679</v>
      </c>
      <c r="G3608" s="1794" t="s">
        <v>5730</v>
      </c>
      <c r="H3608" s="1794" t="s">
        <v>5787</v>
      </c>
      <c r="I3608" s="1794">
        <v>8532110050656390</v>
      </c>
      <c r="J3608" s="1797" t="s">
        <v>5682</v>
      </c>
      <c r="K3608" s="1794" t="s">
        <v>5700</v>
      </c>
      <c r="L3608" s="1794" t="s">
        <v>5699</v>
      </c>
    </row>
    <row r="3609" spans="2:12" ht="29.25" hidden="1" customHeight="1" x14ac:dyDescent="0.3">
      <c r="B3609" s="7">
        <f t="shared" si="56"/>
        <v>3604</v>
      </c>
      <c r="C3609" s="113" t="s">
        <v>5780</v>
      </c>
      <c r="D3609" s="76" t="s">
        <v>5731</v>
      </c>
      <c r="E3609" s="1796">
        <v>44845</v>
      </c>
      <c r="F3609" s="1794" t="s">
        <v>5679</v>
      </c>
      <c r="G3609" s="1794"/>
      <c r="H3609" s="1794"/>
      <c r="I3609" s="1794"/>
      <c r="J3609" s="1797" t="s">
        <v>5682</v>
      </c>
      <c r="K3609" s="1794" t="s">
        <v>5700</v>
      </c>
      <c r="L3609" s="1794" t="s">
        <v>5699</v>
      </c>
    </row>
    <row r="3610" spans="2:12" ht="29.25" hidden="1" customHeight="1" x14ac:dyDescent="0.3">
      <c r="B3610" s="7">
        <f t="shared" si="56"/>
        <v>3605</v>
      </c>
      <c r="C3610" s="113" t="s">
        <v>5783</v>
      </c>
      <c r="D3610" s="76" t="s">
        <v>5732</v>
      </c>
      <c r="E3610" s="1796">
        <v>44845</v>
      </c>
      <c r="F3610" s="1794" t="s">
        <v>5679</v>
      </c>
      <c r="G3610" s="1794"/>
      <c r="H3610" s="1794"/>
      <c r="I3610" s="1794"/>
      <c r="J3610" s="1797" t="s">
        <v>5682</v>
      </c>
      <c r="K3610" s="1794" t="s">
        <v>5700</v>
      </c>
      <c r="L3610" s="1794" t="s">
        <v>5699</v>
      </c>
    </row>
    <row r="3611" spans="2:12" ht="29.25" hidden="1" customHeight="1" x14ac:dyDescent="0.3">
      <c r="B3611" s="7">
        <f t="shared" si="56"/>
        <v>3606</v>
      </c>
      <c r="C3611" s="113" t="s">
        <v>5786</v>
      </c>
      <c r="D3611" s="76" t="s">
        <v>5733</v>
      </c>
      <c r="E3611" s="1796">
        <v>44845</v>
      </c>
      <c r="F3611" s="1794" t="s">
        <v>5679</v>
      </c>
      <c r="G3611" s="1794"/>
      <c r="H3611" s="1794"/>
      <c r="I3611" s="1794"/>
      <c r="J3611" s="1797" t="s">
        <v>5682</v>
      </c>
      <c r="K3611" s="1794" t="s">
        <v>5700</v>
      </c>
      <c r="L3611" s="1794" t="s">
        <v>5699</v>
      </c>
    </row>
    <row r="3612" spans="2:12" hidden="1" x14ac:dyDescent="0.3">
      <c r="B3612" s="261">
        <f t="shared" si="56"/>
        <v>3607</v>
      </c>
      <c r="C3612" s="109" t="s">
        <v>5790</v>
      </c>
      <c r="D3612" s="76" t="s">
        <v>233</v>
      </c>
      <c r="E3612" s="1899">
        <v>44852</v>
      </c>
      <c r="F3612" s="258" t="s">
        <v>5679</v>
      </c>
      <c r="G3612" s="258" t="s">
        <v>889</v>
      </c>
      <c r="H3612" s="258" t="s">
        <v>5791</v>
      </c>
      <c r="I3612" s="258" t="s">
        <v>5792</v>
      </c>
      <c r="J3612" s="510" t="s">
        <v>5682</v>
      </c>
      <c r="K3612" s="1794" t="s">
        <v>5700</v>
      </c>
      <c r="L3612" s="1794" t="s">
        <v>2660</v>
      </c>
    </row>
    <row r="3613" spans="2:12" hidden="1" x14ac:dyDescent="0.3">
      <c r="B3613" s="7">
        <f t="shared" si="56"/>
        <v>3608</v>
      </c>
      <c r="C3613" s="109" t="s">
        <v>5790</v>
      </c>
      <c r="D3613" s="76" t="s">
        <v>82</v>
      </c>
      <c r="E3613" s="1899">
        <v>44852</v>
      </c>
      <c r="F3613" s="258" t="s">
        <v>5679</v>
      </c>
      <c r="G3613" s="258" t="s">
        <v>889</v>
      </c>
      <c r="H3613" s="258"/>
      <c r="I3613" s="258" t="s">
        <v>5793</v>
      </c>
      <c r="J3613" s="510" t="s">
        <v>5682</v>
      </c>
      <c r="K3613" s="1794" t="s">
        <v>5700</v>
      </c>
      <c r="L3613" s="1794" t="s">
        <v>2660</v>
      </c>
    </row>
    <row r="3614" spans="2:12" hidden="1" x14ac:dyDescent="0.3">
      <c r="B3614" s="7">
        <f t="shared" si="56"/>
        <v>3609</v>
      </c>
      <c r="C3614" s="109" t="s">
        <v>5794</v>
      </c>
      <c r="D3614" s="76" t="s">
        <v>233</v>
      </c>
      <c r="E3614" s="1899">
        <v>44852</v>
      </c>
      <c r="F3614" s="258" t="s">
        <v>5679</v>
      </c>
      <c r="G3614" s="258" t="s">
        <v>889</v>
      </c>
      <c r="H3614" s="258" t="s">
        <v>5791</v>
      </c>
      <c r="I3614" s="258" t="s">
        <v>5797</v>
      </c>
      <c r="J3614" s="510" t="s">
        <v>5682</v>
      </c>
      <c r="K3614" s="1794" t="s">
        <v>5700</v>
      </c>
      <c r="L3614" s="1794" t="s">
        <v>2660</v>
      </c>
    </row>
    <row r="3615" spans="2:12" hidden="1" x14ac:dyDescent="0.3">
      <c r="B3615" s="7">
        <f t="shared" si="56"/>
        <v>3610</v>
      </c>
      <c r="C3615" s="109" t="s">
        <v>5794</v>
      </c>
      <c r="D3615" s="76" t="s">
        <v>82</v>
      </c>
      <c r="E3615" s="1899">
        <v>44852</v>
      </c>
      <c r="F3615" s="258" t="s">
        <v>5679</v>
      </c>
      <c r="G3615" s="258" t="s">
        <v>889</v>
      </c>
      <c r="H3615" s="258"/>
      <c r="I3615" s="258" t="s">
        <v>5798</v>
      </c>
      <c r="J3615" s="510" t="s">
        <v>5682</v>
      </c>
      <c r="K3615" s="1794" t="s">
        <v>5700</v>
      </c>
      <c r="L3615" s="1794" t="s">
        <v>2660</v>
      </c>
    </row>
    <row r="3616" spans="2:12" hidden="1" x14ac:dyDescent="0.3">
      <c r="B3616" s="7">
        <f t="shared" si="56"/>
        <v>3611</v>
      </c>
      <c r="C3616" s="109" t="s">
        <v>5795</v>
      </c>
      <c r="D3616" s="76" t="s">
        <v>233</v>
      </c>
      <c r="E3616" s="1899">
        <v>44852</v>
      </c>
      <c r="F3616" s="258" t="s">
        <v>5679</v>
      </c>
      <c r="G3616" s="258" t="s">
        <v>889</v>
      </c>
      <c r="H3616" s="258" t="s">
        <v>5791</v>
      </c>
      <c r="I3616" s="258" t="s">
        <v>5799</v>
      </c>
      <c r="J3616" s="510" t="s">
        <v>5682</v>
      </c>
      <c r="K3616" s="1794" t="s">
        <v>5700</v>
      </c>
      <c r="L3616" s="1794" t="s">
        <v>2660</v>
      </c>
    </row>
    <row r="3617" spans="2:12" hidden="1" x14ac:dyDescent="0.3">
      <c r="B3617" s="7">
        <f t="shared" si="56"/>
        <v>3612</v>
      </c>
      <c r="C3617" s="109" t="s">
        <v>5795</v>
      </c>
      <c r="D3617" s="76" t="s">
        <v>82</v>
      </c>
      <c r="E3617" s="1899">
        <v>44852</v>
      </c>
      <c r="F3617" s="258" t="s">
        <v>5679</v>
      </c>
      <c r="G3617" s="258" t="s">
        <v>889</v>
      </c>
      <c r="H3617" s="258"/>
      <c r="I3617" s="258" t="s">
        <v>5800</v>
      </c>
      <c r="J3617" s="510" t="s">
        <v>5682</v>
      </c>
      <c r="K3617" s="1794" t="s">
        <v>5700</v>
      </c>
      <c r="L3617" s="1794" t="s">
        <v>2660</v>
      </c>
    </row>
    <row r="3618" spans="2:12" hidden="1" x14ac:dyDescent="0.3">
      <c r="B3618" s="7">
        <f t="shared" si="56"/>
        <v>3613</v>
      </c>
      <c r="C3618" s="109" t="s">
        <v>5796</v>
      </c>
      <c r="D3618" s="76" t="s">
        <v>233</v>
      </c>
      <c r="E3618" s="1899">
        <v>44852</v>
      </c>
      <c r="F3618" s="258" t="s">
        <v>5679</v>
      </c>
      <c r="G3618" s="258" t="s">
        <v>889</v>
      </c>
      <c r="H3618" s="258" t="s">
        <v>5791</v>
      </c>
      <c r="I3618" s="258" t="s">
        <v>5806</v>
      </c>
      <c r="J3618" s="510" t="s">
        <v>5682</v>
      </c>
      <c r="K3618" s="1794" t="s">
        <v>5700</v>
      </c>
      <c r="L3618" s="1794" t="s">
        <v>2660</v>
      </c>
    </row>
    <row r="3619" spans="2:12" hidden="1" x14ac:dyDescent="0.3">
      <c r="B3619" s="7">
        <f t="shared" si="56"/>
        <v>3614</v>
      </c>
      <c r="C3619" s="109" t="s">
        <v>5796</v>
      </c>
      <c r="D3619" s="76" t="s">
        <v>82</v>
      </c>
      <c r="E3619" s="1899">
        <v>44852</v>
      </c>
      <c r="F3619" s="258" t="s">
        <v>5679</v>
      </c>
      <c r="G3619" s="258" t="s">
        <v>889</v>
      </c>
      <c r="H3619" s="258"/>
      <c r="I3619" s="258" t="s">
        <v>5807</v>
      </c>
      <c r="J3619" s="510" t="s">
        <v>5682</v>
      </c>
      <c r="K3619" s="1794" t="s">
        <v>5700</v>
      </c>
      <c r="L3619" s="1794" t="s">
        <v>2660</v>
      </c>
    </row>
    <row r="3620" spans="2:12" hidden="1" x14ac:dyDescent="0.3">
      <c r="B3620" s="7">
        <f t="shared" si="56"/>
        <v>3615</v>
      </c>
      <c r="C3620" s="109" t="s">
        <v>5801</v>
      </c>
      <c r="D3620" s="76" t="s">
        <v>233</v>
      </c>
      <c r="E3620" s="1899">
        <v>44852</v>
      </c>
      <c r="F3620" s="258" t="s">
        <v>5679</v>
      </c>
      <c r="G3620" s="258" t="s">
        <v>889</v>
      </c>
      <c r="H3620" s="258" t="s">
        <v>5791</v>
      </c>
      <c r="I3620" s="258" t="s">
        <v>5808</v>
      </c>
      <c r="J3620" s="510" t="s">
        <v>5682</v>
      </c>
      <c r="K3620" s="1794" t="s">
        <v>5700</v>
      </c>
      <c r="L3620" s="1794" t="s">
        <v>2660</v>
      </c>
    </row>
    <row r="3621" spans="2:12" hidden="1" x14ac:dyDescent="0.3">
      <c r="B3621" s="7">
        <f t="shared" si="56"/>
        <v>3616</v>
      </c>
      <c r="C3621" s="109" t="s">
        <v>5801</v>
      </c>
      <c r="D3621" s="76" t="s">
        <v>82</v>
      </c>
      <c r="E3621" s="1899">
        <v>44852</v>
      </c>
      <c r="F3621" s="258" t="s">
        <v>5679</v>
      </c>
      <c r="G3621" s="258" t="s">
        <v>889</v>
      </c>
      <c r="H3621" s="258"/>
      <c r="I3621" s="258" t="s">
        <v>5809</v>
      </c>
      <c r="J3621" s="510" t="s">
        <v>5682</v>
      </c>
      <c r="K3621" s="1794" t="s">
        <v>5700</v>
      </c>
      <c r="L3621" s="1794" t="s">
        <v>2660</v>
      </c>
    </row>
    <row r="3622" spans="2:12" hidden="1" x14ac:dyDescent="0.3">
      <c r="B3622" s="7">
        <f t="shared" si="56"/>
        <v>3617</v>
      </c>
      <c r="C3622" s="109" t="s">
        <v>5802</v>
      </c>
      <c r="D3622" s="76" t="s">
        <v>233</v>
      </c>
      <c r="E3622" s="1899">
        <v>44852</v>
      </c>
      <c r="F3622" s="258" t="s">
        <v>5679</v>
      </c>
      <c r="G3622" s="258" t="s">
        <v>889</v>
      </c>
      <c r="H3622" s="258" t="s">
        <v>5791</v>
      </c>
      <c r="I3622" s="258" t="s">
        <v>5810</v>
      </c>
      <c r="J3622" s="510" t="s">
        <v>5682</v>
      </c>
      <c r="K3622" s="1794" t="s">
        <v>5700</v>
      </c>
      <c r="L3622" s="1794" t="s">
        <v>2660</v>
      </c>
    </row>
    <row r="3623" spans="2:12" hidden="1" x14ac:dyDescent="0.3">
      <c r="B3623" s="7">
        <f t="shared" si="56"/>
        <v>3618</v>
      </c>
      <c r="C3623" s="109" t="s">
        <v>5802</v>
      </c>
      <c r="D3623" s="76" t="s">
        <v>82</v>
      </c>
      <c r="E3623" s="1899">
        <v>44852</v>
      </c>
      <c r="F3623" s="258" t="s">
        <v>5679</v>
      </c>
      <c r="G3623" s="258" t="s">
        <v>889</v>
      </c>
      <c r="H3623" s="258"/>
      <c r="I3623" s="258" t="s">
        <v>5811</v>
      </c>
      <c r="J3623" s="510" t="s">
        <v>5682</v>
      </c>
      <c r="K3623" s="1794" t="s">
        <v>5700</v>
      </c>
      <c r="L3623" s="1794" t="s">
        <v>2660</v>
      </c>
    </row>
    <row r="3624" spans="2:12" hidden="1" x14ac:dyDescent="0.3">
      <c r="B3624" s="7">
        <f t="shared" si="56"/>
        <v>3619</v>
      </c>
      <c r="C3624" s="109" t="s">
        <v>5803</v>
      </c>
      <c r="D3624" s="76" t="s">
        <v>233</v>
      </c>
      <c r="E3624" s="1899">
        <v>44852</v>
      </c>
      <c r="F3624" s="258" t="s">
        <v>5679</v>
      </c>
      <c r="G3624" s="258" t="s">
        <v>889</v>
      </c>
      <c r="H3624" s="258" t="s">
        <v>5791</v>
      </c>
      <c r="I3624" s="258" t="s">
        <v>5812</v>
      </c>
      <c r="J3624" s="510" t="s">
        <v>5682</v>
      </c>
      <c r="K3624" s="1794" t="s">
        <v>5700</v>
      </c>
      <c r="L3624" s="1794" t="s">
        <v>2660</v>
      </c>
    </row>
    <row r="3625" spans="2:12" hidden="1" x14ac:dyDescent="0.3">
      <c r="B3625" s="7">
        <f t="shared" si="56"/>
        <v>3620</v>
      </c>
      <c r="C3625" s="109" t="s">
        <v>5803</v>
      </c>
      <c r="D3625" s="76" t="s">
        <v>82</v>
      </c>
      <c r="E3625" s="1899">
        <v>44852</v>
      </c>
      <c r="F3625" s="258" t="s">
        <v>5679</v>
      </c>
      <c r="G3625" s="258" t="s">
        <v>889</v>
      </c>
      <c r="H3625" s="258"/>
      <c r="I3625" s="258" t="s">
        <v>5813</v>
      </c>
      <c r="J3625" s="510" t="s">
        <v>5682</v>
      </c>
      <c r="K3625" s="1794" t="s">
        <v>5700</v>
      </c>
      <c r="L3625" s="1794" t="s">
        <v>2660</v>
      </c>
    </row>
    <row r="3626" spans="2:12" hidden="1" x14ac:dyDescent="0.3">
      <c r="B3626" s="7">
        <f t="shared" si="56"/>
        <v>3621</v>
      </c>
      <c r="C3626" s="109" t="s">
        <v>5804</v>
      </c>
      <c r="D3626" s="76" t="s">
        <v>233</v>
      </c>
      <c r="E3626" s="1899">
        <v>44852</v>
      </c>
      <c r="F3626" s="258" t="s">
        <v>5679</v>
      </c>
      <c r="G3626" s="258" t="s">
        <v>889</v>
      </c>
      <c r="H3626" s="258" t="s">
        <v>5791</v>
      </c>
      <c r="I3626" s="258" t="s">
        <v>5814</v>
      </c>
      <c r="J3626" s="510" t="s">
        <v>5682</v>
      </c>
      <c r="K3626" s="1794" t="s">
        <v>5700</v>
      </c>
      <c r="L3626" s="1794" t="s">
        <v>2660</v>
      </c>
    </row>
    <row r="3627" spans="2:12" hidden="1" x14ac:dyDescent="0.3">
      <c r="B3627" s="7">
        <f t="shared" si="56"/>
        <v>3622</v>
      </c>
      <c r="C3627" s="109" t="s">
        <v>5804</v>
      </c>
      <c r="D3627" s="76" t="s">
        <v>82</v>
      </c>
      <c r="E3627" s="1899">
        <v>44852</v>
      </c>
      <c r="F3627" s="258" t="s">
        <v>5679</v>
      </c>
      <c r="G3627" s="258" t="s">
        <v>889</v>
      </c>
      <c r="H3627" s="258"/>
      <c r="I3627" s="258" t="s">
        <v>5815</v>
      </c>
      <c r="J3627" s="510" t="s">
        <v>5682</v>
      </c>
      <c r="K3627" s="1794" t="s">
        <v>5700</v>
      </c>
      <c r="L3627" s="1794" t="s">
        <v>2660</v>
      </c>
    </row>
    <row r="3628" spans="2:12" hidden="1" x14ac:dyDescent="0.3">
      <c r="B3628" s="7">
        <f t="shared" si="56"/>
        <v>3623</v>
      </c>
      <c r="C3628" s="109" t="s">
        <v>5805</v>
      </c>
      <c r="D3628" s="76" t="s">
        <v>233</v>
      </c>
      <c r="E3628" s="1899">
        <v>44852</v>
      </c>
      <c r="F3628" s="258" t="s">
        <v>5679</v>
      </c>
      <c r="G3628" s="258" t="s">
        <v>889</v>
      </c>
      <c r="H3628" s="258" t="s">
        <v>5791</v>
      </c>
      <c r="I3628" s="258" t="s">
        <v>5816</v>
      </c>
      <c r="J3628" s="510" t="s">
        <v>5682</v>
      </c>
      <c r="K3628" s="1794" t="s">
        <v>5700</v>
      </c>
      <c r="L3628" s="1794" t="s">
        <v>2660</v>
      </c>
    </row>
    <row r="3629" spans="2:12" hidden="1" x14ac:dyDescent="0.3">
      <c r="B3629" s="7">
        <f t="shared" si="56"/>
        <v>3624</v>
      </c>
      <c r="C3629" s="109" t="s">
        <v>5805</v>
      </c>
      <c r="D3629" s="76" t="s">
        <v>82</v>
      </c>
      <c r="E3629" s="1899">
        <v>44852</v>
      </c>
      <c r="F3629" s="258" t="s">
        <v>5679</v>
      </c>
      <c r="G3629" s="258" t="s">
        <v>889</v>
      </c>
      <c r="H3629" s="258"/>
      <c r="I3629" s="258" t="s">
        <v>5817</v>
      </c>
      <c r="J3629" s="510" t="s">
        <v>5682</v>
      </c>
      <c r="K3629" s="1794" t="s">
        <v>5700</v>
      </c>
      <c r="L3629" s="1794" t="s">
        <v>2660</v>
      </c>
    </row>
    <row r="3630" spans="2:12" hidden="1" x14ac:dyDescent="0.3">
      <c r="B3630" s="7">
        <f t="shared" si="56"/>
        <v>3625</v>
      </c>
      <c r="C3630" s="109" t="s">
        <v>5857</v>
      </c>
      <c r="D3630" s="76" t="s">
        <v>5690</v>
      </c>
      <c r="E3630" s="1899">
        <v>44852</v>
      </c>
      <c r="F3630" s="258" t="s">
        <v>5679</v>
      </c>
      <c r="G3630" s="258"/>
      <c r="H3630" s="258" t="s">
        <v>5818</v>
      </c>
      <c r="I3630" s="258"/>
      <c r="J3630" s="510" t="s">
        <v>5682</v>
      </c>
      <c r="K3630" s="1794" t="s">
        <v>5700</v>
      </c>
      <c r="L3630" s="1794" t="s">
        <v>2660</v>
      </c>
    </row>
    <row r="3631" spans="2:12" hidden="1" x14ac:dyDescent="0.3">
      <c r="B3631" s="7">
        <f t="shared" si="56"/>
        <v>3626</v>
      </c>
      <c r="C3631" s="109" t="s">
        <v>5858</v>
      </c>
      <c r="D3631" s="76" t="s">
        <v>5690</v>
      </c>
      <c r="E3631" s="1899">
        <v>44852</v>
      </c>
      <c r="F3631" s="258" t="s">
        <v>5679</v>
      </c>
      <c r="G3631" s="258"/>
      <c r="H3631" s="258" t="s">
        <v>5818</v>
      </c>
      <c r="I3631" s="258"/>
      <c r="J3631" s="510" t="s">
        <v>5682</v>
      </c>
      <c r="K3631" s="1794" t="s">
        <v>5700</v>
      </c>
      <c r="L3631" s="1794" t="s">
        <v>2660</v>
      </c>
    </row>
    <row r="3632" spans="2:12" hidden="1" x14ac:dyDescent="0.3">
      <c r="B3632" s="7">
        <f t="shared" si="56"/>
        <v>3627</v>
      </c>
      <c r="C3632" s="109" t="s">
        <v>5859</v>
      </c>
      <c r="D3632" s="76" t="s">
        <v>5690</v>
      </c>
      <c r="E3632" s="1899">
        <v>44852</v>
      </c>
      <c r="F3632" s="258" t="s">
        <v>5679</v>
      </c>
      <c r="G3632" s="258"/>
      <c r="H3632" s="258" t="s">
        <v>5818</v>
      </c>
      <c r="I3632" s="258"/>
      <c r="J3632" s="510" t="s">
        <v>5682</v>
      </c>
      <c r="K3632" s="1794" t="s">
        <v>5700</v>
      </c>
      <c r="L3632" s="1794" t="s">
        <v>2660</v>
      </c>
    </row>
    <row r="3633" spans="2:12" hidden="1" x14ac:dyDescent="0.3">
      <c r="B3633" s="7">
        <f t="shared" si="56"/>
        <v>3628</v>
      </c>
      <c r="C3633" s="109" t="s">
        <v>5865</v>
      </c>
      <c r="D3633" s="76" t="s">
        <v>5690</v>
      </c>
      <c r="E3633" s="1899">
        <v>44852</v>
      </c>
      <c r="F3633" s="258" t="s">
        <v>5679</v>
      </c>
      <c r="G3633" s="258"/>
      <c r="H3633" s="258" t="s">
        <v>5818</v>
      </c>
      <c r="I3633" s="258"/>
      <c r="J3633" s="510" t="s">
        <v>5682</v>
      </c>
      <c r="K3633" s="1794" t="s">
        <v>5700</v>
      </c>
      <c r="L3633" s="1794" t="s">
        <v>2660</v>
      </c>
    </row>
    <row r="3634" spans="2:12" hidden="1" x14ac:dyDescent="0.3">
      <c r="B3634" s="7">
        <f t="shared" si="56"/>
        <v>3629</v>
      </c>
      <c r="C3634" s="109" t="s">
        <v>1966</v>
      </c>
      <c r="D3634" s="76" t="s">
        <v>5690</v>
      </c>
      <c r="E3634" s="1899">
        <v>44852</v>
      </c>
      <c r="F3634" s="258" t="s">
        <v>5679</v>
      </c>
      <c r="G3634" s="258"/>
      <c r="H3634" s="258" t="s">
        <v>5818</v>
      </c>
      <c r="I3634" s="258"/>
      <c r="J3634" s="510" t="s">
        <v>5682</v>
      </c>
      <c r="K3634" s="1794" t="s">
        <v>5700</v>
      </c>
      <c r="L3634" s="1794" t="s">
        <v>2660</v>
      </c>
    </row>
    <row r="3635" spans="2:12" hidden="1" x14ac:dyDescent="0.3">
      <c r="B3635" s="7">
        <f t="shared" si="56"/>
        <v>3630</v>
      </c>
      <c r="C3635" s="109" t="s">
        <v>1976</v>
      </c>
      <c r="D3635" s="76" t="s">
        <v>5690</v>
      </c>
      <c r="E3635" s="1899">
        <v>44852</v>
      </c>
      <c r="F3635" s="258" t="s">
        <v>5679</v>
      </c>
      <c r="G3635" s="258"/>
      <c r="H3635" s="258" t="s">
        <v>5818</v>
      </c>
      <c r="I3635" s="258"/>
      <c r="J3635" s="510" t="s">
        <v>5682</v>
      </c>
      <c r="K3635" s="1794" t="s">
        <v>5700</v>
      </c>
      <c r="L3635" s="1794" t="s">
        <v>2660</v>
      </c>
    </row>
    <row r="3636" spans="2:12" hidden="1" x14ac:dyDescent="0.3">
      <c r="B3636" s="7">
        <f t="shared" si="56"/>
        <v>3631</v>
      </c>
      <c r="C3636" s="109" t="s">
        <v>1977</v>
      </c>
      <c r="D3636" s="76" t="s">
        <v>5690</v>
      </c>
      <c r="E3636" s="1899">
        <v>44852</v>
      </c>
      <c r="F3636" s="258" t="s">
        <v>5679</v>
      </c>
      <c r="G3636" s="258"/>
      <c r="H3636" s="258" t="s">
        <v>5818</v>
      </c>
      <c r="I3636" s="258"/>
      <c r="J3636" s="510" t="s">
        <v>5682</v>
      </c>
      <c r="K3636" s="1794" t="s">
        <v>5700</v>
      </c>
      <c r="L3636" s="1794" t="s">
        <v>2660</v>
      </c>
    </row>
    <row r="3637" spans="2:12" hidden="1" x14ac:dyDescent="0.3">
      <c r="B3637" s="7">
        <f t="shared" si="56"/>
        <v>3632</v>
      </c>
      <c r="C3637" s="109" t="s">
        <v>1978</v>
      </c>
      <c r="D3637" s="76" t="s">
        <v>408</v>
      </c>
      <c r="E3637" s="1899">
        <v>44852</v>
      </c>
      <c r="F3637" s="258" t="s">
        <v>5679</v>
      </c>
      <c r="G3637" s="258"/>
      <c r="H3637" s="258"/>
      <c r="I3637" s="258"/>
      <c r="J3637" s="510" t="s">
        <v>5682</v>
      </c>
      <c r="K3637" s="1794" t="s">
        <v>5700</v>
      </c>
      <c r="L3637" s="1794" t="s">
        <v>2660</v>
      </c>
    </row>
    <row r="3638" spans="2:12" hidden="1" x14ac:dyDescent="0.3">
      <c r="B3638" s="7">
        <f t="shared" si="56"/>
        <v>3633</v>
      </c>
      <c r="C3638" s="109" t="s">
        <v>5468</v>
      </c>
      <c r="D3638" s="76" t="s">
        <v>408</v>
      </c>
      <c r="E3638" s="1899">
        <v>44852</v>
      </c>
      <c r="F3638" s="258" t="s">
        <v>5679</v>
      </c>
      <c r="G3638" s="258"/>
      <c r="H3638" s="258"/>
      <c r="I3638" s="258"/>
      <c r="J3638" s="510" t="s">
        <v>5682</v>
      </c>
      <c r="K3638" s="1794" t="s">
        <v>5700</v>
      </c>
      <c r="L3638" s="1794" t="s">
        <v>2660</v>
      </c>
    </row>
    <row r="3639" spans="2:12" hidden="1" x14ac:dyDescent="0.3">
      <c r="B3639" s="7">
        <f t="shared" si="56"/>
        <v>3634</v>
      </c>
      <c r="C3639" s="109" t="s">
        <v>5469</v>
      </c>
      <c r="D3639" s="76" t="s">
        <v>408</v>
      </c>
      <c r="E3639" s="1899">
        <v>44852</v>
      </c>
      <c r="F3639" s="258" t="s">
        <v>5679</v>
      </c>
      <c r="G3639" s="258"/>
      <c r="H3639" s="258"/>
      <c r="I3639" s="258"/>
      <c r="J3639" s="510" t="s">
        <v>5682</v>
      </c>
      <c r="K3639" s="1794" t="s">
        <v>5700</v>
      </c>
      <c r="L3639" s="1794" t="s">
        <v>2660</v>
      </c>
    </row>
    <row r="3640" spans="2:12" hidden="1" x14ac:dyDescent="0.3">
      <c r="B3640" s="7">
        <f t="shared" si="56"/>
        <v>3635</v>
      </c>
      <c r="C3640" s="109" t="s">
        <v>5819</v>
      </c>
      <c r="D3640" s="76" t="s">
        <v>408</v>
      </c>
      <c r="E3640" s="1899">
        <v>44852</v>
      </c>
      <c r="F3640" s="258" t="s">
        <v>5679</v>
      </c>
      <c r="G3640" s="258"/>
      <c r="H3640" s="258"/>
      <c r="I3640" s="258"/>
      <c r="J3640" s="510" t="s">
        <v>5682</v>
      </c>
      <c r="K3640" s="1794" t="s">
        <v>5700</v>
      </c>
      <c r="L3640" s="1794" t="s">
        <v>2660</v>
      </c>
    </row>
    <row r="3641" spans="2:12" hidden="1" x14ac:dyDescent="0.3">
      <c r="B3641" s="7">
        <f t="shared" si="56"/>
        <v>3636</v>
      </c>
      <c r="C3641" s="109" t="s">
        <v>5820</v>
      </c>
      <c r="D3641" s="76" t="s">
        <v>408</v>
      </c>
      <c r="E3641" s="1899">
        <v>44852</v>
      </c>
      <c r="F3641" s="258" t="s">
        <v>5679</v>
      </c>
      <c r="G3641" s="258"/>
      <c r="H3641" s="258"/>
      <c r="I3641" s="258"/>
      <c r="J3641" s="510" t="s">
        <v>5682</v>
      </c>
      <c r="K3641" s="1794" t="s">
        <v>5700</v>
      </c>
      <c r="L3641" s="1794" t="s">
        <v>2660</v>
      </c>
    </row>
    <row r="3642" spans="2:12" hidden="1" x14ac:dyDescent="0.3">
      <c r="B3642" s="7">
        <f t="shared" si="56"/>
        <v>3637</v>
      </c>
      <c r="C3642" s="109" t="s">
        <v>5821</v>
      </c>
      <c r="D3642" s="76" t="s">
        <v>408</v>
      </c>
      <c r="E3642" s="1899">
        <v>44852</v>
      </c>
      <c r="F3642" s="258" t="s">
        <v>5679</v>
      </c>
      <c r="G3642" s="258"/>
      <c r="H3642" s="258"/>
      <c r="I3642" s="258"/>
      <c r="J3642" s="510" t="s">
        <v>5682</v>
      </c>
      <c r="K3642" s="1794" t="s">
        <v>5700</v>
      </c>
      <c r="L3642" s="1794" t="s">
        <v>2660</v>
      </c>
    </row>
    <row r="3643" spans="2:12" hidden="1" x14ac:dyDescent="0.3">
      <c r="B3643" s="7">
        <f t="shared" si="56"/>
        <v>3638</v>
      </c>
      <c r="C3643" s="109" t="s">
        <v>5822</v>
      </c>
      <c r="D3643" s="76" t="s">
        <v>408</v>
      </c>
      <c r="E3643" s="1899">
        <v>44852</v>
      </c>
      <c r="F3643" s="258" t="s">
        <v>5679</v>
      </c>
      <c r="G3643" s="258"/>
      <c r="H3643" s="258"/>
      <c r="I3643" s="258"/>
      <c r="J3643" s="510" t="s">
        <v>5682</v>
      </c>
      <c r="K3643" s="1794" t="s">
        <v>5700</v>
      </c>
      <c r="L3643" s="1794" t="s">
        <v>2660</v>
      </c>
    </row>
    <row r="3644" spans="2:12" hidden="1" x14ac:dyDescent="0.3">
      <c r="B3644" s="7">
        <f t="shared" si="56"/>
        <v>3639</v>
      </c>
      <c r="C3644" s="109" t="s">
        <v>5823</v>
      </c>
      <c r="D3644" s="76" t="s">
        <v>408</v>
      </c>
      <c r="E3644" s="1899">
        <v>44852</v>
      </c>
      <c r="F3644" s="258" t="s">
        <v>5679</v>
      </c>
      <c r="G3644" s="258"/>
      <c r="H3644" s="258"/>
      <c r="I3644" s="258"/>
      <c r="J3644" s="510" t="s">
        <v>5682</v>
      </c>
      <c r="K3644" s="1794" t="s">
        <v>5700</v>
      </c>
      <c r="L3644" s="1794" t="s">
        <v>2660</v>
      </c>
    </row>
    <row r="3645" spans="2:12" hidden="1" x14ac:dyDescent="0.3">
      <c r="B3645" s="7">
        <f t="shared" si="56"/>
        <v>3640</v>
      </c>
      <c r="C3645" s="109" t="s">
        <v>5824</v>
      </c>
      <c r="D3645" s="76" t="s">
        <v>408</v>
      </c>
      <c r="E3645" s="1899">
        <v>44852</v>
      </c>
      <c r="F3645" s="258" t="s">
        <v>5679</v>
      </c>
      <c r="G3645" s="258"/>
      <c r="H3645" s="258"/>
      <c r="I3645" s="258"/>
      <c r="J3645" s="510" t="s">
        <v>5682</v>
      </c>
      <c r="K3645" s="1794" t="s">
        <v>5700</v>
      </c>
      <c r="L3645" s="1794" t="s">
        <v>2660</v>
      </c>
    </row>
    <row r="3646" spans="2:12" hidden="1" x14ac:dyDescent="0.3">
      <c r="B3646" s="7">
        <f t="shared" si="56"/>
        <v>3641</v>
      </c>
      <c r="C3646" s="109" t="s">
        <v>5825</v>
      </c>
      <c r="D3646" s="76" t="s">
        <v>55</v>
      </c>
      <c r="E3646" s="1899">
        <v>44852</v>
      </c>
      <c r="F3646" s="258" t="s">
        <v>5679</v>
      </c>
      <c r="G3646" s="258" t="s">
        <v>1733</v>
      </c>
      <c r="H3646" s="258" t="s">
        <v>5832</v>
      </c>
      <c r="I3646" s="258"/>
      <c r="J3646" s="510" t="s">
        <v>5682</v>
      </c>
      <c r="K3646" s="1794" t="s">
        <v>5700</v>
      </c>
      <c r="L3646" s="1794" t="s">
        <v>2660</v>
      </c>
    </row>
    <row r="3647" spans="2:12" hidden="1" x14ac:dyDescent="0.3">
      <c r="B3647" s="7">
        <f t="shared" si="56"/>
        <v>3642</v>
      </c>
      <c r="C3647" s="109" t="s">
        <v>5826</v>
      </c>
      <c r="D3647" s="76" t="s">
        <v>55</v>
      </c>
      <c r="E3647" s="1899">
        <v>44852</v>
      </c>
      <c r="F3647" s="258" t="s">
        <v>5679</v>
      </c>
      <c r="G3647" s="258" t="s">
        <v>1733</v>
      </c>
      <c r="H3647" s="258" t="s">
        <v>5832</v>
      </c>
      <c r="I3647" s="258"/>
      <c r="J3647" s="510" t="s">
        <v>5682</v>
      </c>
      <c r="K3647" s="1794" t="s">
        <v>5700</v>
      </c>
      <c r="L3647" s="1794" t="s">
        <v>2660</v>
      </c>
    </row>
    <row r="3648" spans="2:12" hidden="1" x14ac:dyDescent="0.3">
      <c r="B3648" s="7">
        <f t="shared" si="56"/>
        <v>3643</v>
      </c>
      <c r="C3648" s="109" t="s">
        <v>5827</v>
      </c>
      <c r="D3648" s="76" t="s">
        <v>55</v>
      </c>
      <c r="E3648" s="1899">
        <v>44852</v>
      </c>
      <c r="F3648" s="258" t="s">
        <v>5679</v>
      </c>
      <c r="G3648" s="258" t="s">
        <v>1733</v>
      </c>
      <c r="H3648" s="258" t="s">
        <v>5832</v>
      </c>
      <c r="I3648" s="258"/>
      <c r="J3648" s="510" t="s">
        <v>5682</v>
      </c>
      <c r="K3648" s="1794" t="s">
        <v>5700</v>
      </c>
      <c r="L3648" s="1794" t="s">
        <v>2660</v>
      </c>
    </row>
    <row r="3649" spans="2:12" hidden="1" x14ac:dyDescent="0.3">
      <c r="B3649" s="7">
        <f t="shared" si="56"/>
        <v>3644</v>
      </c>
      <c r="C3649" s="109" t="s">
        <v>5828</v>
      </c>
      <c r="D3649" s="76" t="s">
        <v>55</v>
      </c>
      <c r="E3649" s="1899">
        <v>44852</v>
      </c>
      <c r="F3649" s="258" t="s">
        <v>5679</v>
      </c>
      <c r="G3649" s="258" t="s">
        <v>1733</v>
      </c>
      <c r="H3649" s="258" t="s">
        <v>5832</v>
      </c>
      <c r="I3649" s="258"/>
      <c r="J3649" s="510" t="s">
        <v>5682</v>
      </c>
      <c r="K3649" s="1794" t="s">
        <v>5700</v>
      </c>
      <c r="L3649" s="1794" t="s">
        <v>2660</v>
      </c>
    </row>
    <row r="3650" spans="2:12" hidden="1" x14ac:dyDescent="0.3">
      <c r="B3650" s="7">
        <f t="shared" si="56"/>
        <v>3645</v>
      </c>
      <c r="C3650" s="109" t="s">
        <v>5829</v>
      </c>
      <c r="D3650" s="76" t="s">
        <v>55</v>
      </c>
      <c r="E3650" s="1899">
        <v>44852</v>
      </c>
      <c r="F3650" s="258" t="s">
        <v>5679</v>
      </c>
      <c r="G3650" s="258" t="s">
        <v>1733</v>
      </c>
      <c r="H3650" s="258" t="s">
        <v>5832</v>
      </c>
      <c r="I3650" s="258"/>
      <c r="J3650" s="510" t="s">
        <v>5682</v>
      </c>
      <c r="K3650" s="1794" t="s">
        <v>5700</v>
      </c>
      <c r="L3650" s="1794" t="s">
        <v>2660</v>
      </c>
    </row>
    <row r="3651" spans="2:12" hidden="1" x14ac:dyDescent="0.3">
      <c r="B3651" s="7">
        <f t="shared" si="56"/>
        <v>3646</v>
      </c>
      <c r="C3651" s="109" t="s">
        <v>5830</v>
      </c>
      <c r="D3651" s="76" t="s">
        <v>55</v>
      </c>
      <c r="E3651" s="1899">
        <v>44852</v>
      </c>
      <c r="F3651" s="258" t="s">
        <v>5679</v>
      </c>
      <c r="G3651" s="258" t="s">
        <v>1733</v>
      </c>
      <c r="H3651" s="258" t="s">
        <v>5832</v>
      </c>
      <c r="I3651" s="258"/>
      <c r="J3651" s="510" t="s">
        <v>5682</v>
      </c>
      <c r="K3651" s="1794" t="s">
        <v>5700</v>
      </c>
      <c r="L3651" s="1794" t="s">
        <v>2660</v>
      </c>
    </row>
    <row r="3652" spans="2:12" hidden="1" x14ac:dyDescent="0.3">
      <c r="B3652" s="7">
        <f t="shared" si="56"/>
        <v>3647</v>
      </c>
      <c r="C3652" s="109" t="s">
        <v>5831</v>
      </c>
      <c r="D3652" s="76" t="s">
        <v>55</v>
      </c>
      <c r="E3652" s="1899">
        <v>44852</v>
      </c>
      <c r="F3652" s="258" t="s">
        <v>5679</v>
      </c>
      <c r="G3652" s="258" t="s">
        <v>1733</v>
      </c>
      <c r="H3652" s="258" t="s">
        <v>5832</v>
      </c>
      <c r="I3652" s="258"/>
      <c r="J3652" s="510" t="s">
        <v>5682</v>
      </c>
      <c r="K3652" s="1794" t="s">
        <v>5700</v>
      </c>
      <c r="L3652" s="1794" t="s">
        <v>2660</v>
      </c>
    </row>
    <row r="3653" spans="2:12" hidden="1" x14ac:dyDescent="0.3">
      <c r="B3653" s="7">
        <f t="shared" si="56"/>
        <v>3648</v>
      </c>
      <c r="C3653" s="109" t="s">
        <v>5833</v>
      </c>
      <c r="D3653" s="76" t="s">
        <v>55</v>
      </c>
      <c r="E3653" s="1899">
        <v>44852</v>
      </c>
      <c r="F3653" s="258" t="s">
        <v>5679</v>
      </c>
      <c r="G3653" s="258" t="s">
        <v>1733</v>
      </c>
      <c r="H3653" s="258" t="s">
        <v>5832</v>
      </c>
      <c r="I3653" s="258"/>
      <c r="J3653" s="510" t="s">
        <v>5682</v>
      </c>
      <c r="K3653" s="1794" t="s">
        <v>5700</v>
      </c>
      <c r="L3653" s="1794" t="s">
        <v>2660</v>
      </c>
    </row>
    <row r="3654" spans="2:12" hidden="1" x14ac:dyDescent="0.3">
      <c r="B3654" s="7">
        <f t="shared" si="56"/>
        <v>3649</v>
      </c>
      <c r="C3654" s="109" t="s">
        <v>5834</v>
      </c>
      <c r="D3654" s="1877" t="s">
        <v>5731</v>
      </c>
      <c r="E3654" s="1899">
        <v>44852</v>
      </c>
      <c r="F3654" s="258" t="s">
        <v>5679</v>
      </c>
      <c r="G3654" s="258"/>
      <c r="H3654" s="258"/>
      <c r="I3654" s="258"/>
      <c r="J3654" s="510" t="s">
        <v>5682</v>
      </c>
      <c r="K3654" s="1794" t="s">
        <v>5700</v>
      </c>
      <c r="L3654" s="1794" t="s">
        <v>2660</v>
      </c>
    </row>
    <row r="3655" spans="2:12" hidden="1" x14ac:dyDescent="0.3">
      <c r="B3655" s="7">
        <f t="shared" si="56"/>
        <v>3650</v>
      </c>
      <c r="C3655" s="109" t="s">
        <v>5850</v>
      </c>
      <c r="D3655" s="76" t="s">
        <v>5691</v>
      </c>
      <c r="E3655" s="1899">
        <v>44852</v>
      </c>
      <c r="F3655" s="258" t="s">
        <v>5679</v>
      </c>
      <c r="G3655" s="258"/>
      <c r="H3655" s="258"/>
      <c r="I3655" s="258"/>
      <c r="J3655" s="510" t="s">
        <v>5682</v>
      </c>
      <c r="K3655" s="1794" t="s">
        <v>5700</v>
      </c>
      <c r="L3655" s="1794" t="s">
        <v>2660</v>
      </c>
    </row>
    <row r="3656" spans="2:12" hidden="1" x14ac:dyDescent="0.3">
      <c r="B3656" s="7">
        <f t="shared" ref="B3656:B3678" si="57">B3655+1</f>
        <v>3651</v>
      </c>
      <c r="C3656" s="109" t="s">
        <v>5851</v>
      </c>
      <c r="D3656" s="76" t="s">
        <v>5691</v>
      </c>
      <c r="E3656" s="1899">
        <v>44852</v>
      </c>
      <c r="F3656" s="258" t="s">
        <v>5679</v>
      </c>
      <c r="G3656" s="258"/>
      <c r="H3656" s="258"/>
      <c r="I3656" s="258"/>
      <c r="J3656" s="510" t="s">
        <v>5682</v>
      </c>
      <c r="K3656" s="1794" t="s">
        <v>5700</v>
      </c>
      <c r="L3656" s="1794" t="s">
        <v>2660</v>
      </c>
    </row>
    <row r="3657" spans="2:12" hidden="1" x14ac:dyDescent="0.3">
      <c r="B3657" s="7">
        <f t="shared" si="57"/>
        <v>3652</v>
      </c>
      <c r="C3657" s="109" t="s">
        <v>5852</v>
      </c>
      <c r="D3657" s="76" t="s">
        <v>5691</v>
      </c>
      <c r="E3657" s="1899">
        <v>44852</v>
      </c>
      <c r="F3657" s="258" t="s">
        <v>5679</v>
      </c>
      <c r="G3657" s="258"/>
      <c r="H3657" s="258"/>
      <c r="I3657" s="258"/>
      <c r="J3657" s="510" t="s">
        <v>5682</v>
      </c>
      <c r="K3657" s="1794" t="s">
        <v>5700</v>
      </c>
      <c r="L3657" s="1794" t="s">
        <v>2660</v>
      </c>
    </row>
    <row r="3658" spans="2:12" hidden="1" x14ac:dyDescent="0.3">
      <c r="B3658" s="7">
        <f t="shared" si="57"/>
        <v>3653</v>
      </c>
      <c r="C3658" s="109" t="s">
        <v>5853</v>
      </c>
      <c r="D3658" s="76" t="s">
        <v>5691</v>
      </c>
      <c r="E3658" s="1899">
        <v>44852</v>
      </c>
      <c r="F3658" s="258" t="s">
        <v>5679</v>
      </c>
      <c r="G3658" s="258"/>
      <c r="H3658" s="258"/>
      <c r="I3658" s="258"/>
      <c r="J3658" s="510" t="s">
        <v>5682</v>
      </c>
      <c r="K3658" s="1794" t="s">
        <v>5700</v>
      </c>
      <c r="L3658" s="1794" t="s">
        <v>2660</v>
      </c>
    </row>
    <row r="3659" spans="2:12" hidden="1" x14ac:dyDescent="0.3">
      <c r="B3659" s="7">
        <f t="shared" si="57"/>
        <v>3654</v>
      </c>
      <c r="C3659" s="109" t="s">
        <v>5854</v>
      </c>
      <c r="D3659" s="76" t="s">
        <v>5691</v>
      </c>
      <c r="E3659" s="1899">
        <v>44852</v>
      </c>
      <c r="F3659" s="258" t="s">
        <v>5679</v>
      </c>
      <c r="G3659" s="258"/>
      <c r="H3659" s="258"/>
      <c r="I3659" s="258"/>
      <c r="J3659" s="510" t="s">
        <v>5682</v>
      </c>
      <c r="K3659" s="1794" t="s">
        <v>5700</v>
      </c>
      <c r="L3659" s="1794" t="s">
        <v>2660</v>
      </c>
    </row>
    <row r="3660" spans="2:12" hidden="1" x14ac:dyDescent="0.3">
      <c r="B3660" s="7">
        <f t="shared" si="57"/>
        <v>3655</v>
      </c>
      <c r="C3660" s="109" t="s">
        <v>5855</v>
      </c>
      <c r="D3660" s="76" t="s">
        <v>5691</v>
      </c>
      <c r="E3660" s="1899">
        <v>44852</v>
      </c>
      <c r="F3660" s="258" t="s">
        <v>5679</v>
      </c>
      <c r="G3660" s="258"/>
      <c r="H3660" s="258"/>
      <c r="I3660" s="258"/>
      <c r="J3660" s="510" t="s">
        <v>5682</v>
      </c>
      <c r="K3660" s="1794" t="s">
        <v>5700</v>
      </c>
      <c r="L3660" s="1794" t="s">
        <v>2660</v>
      </c>
    </row>
    <row r="3661" spans="2:12" hidden="1" x14ac:dyDescent="0.3">
      <c r="B3661" s="7">
        <f t="shared" si="57"/>
        <v>3656</v>
      </c>
      <c r="C3661" s="109" t="s">
        <v>5856</v>
      </c>
      <c r="D3661" s="76" t="s">
        <v>5691</v>
      </c>
      <c r="E3661" s="1899">
        <v>44852</v>
      </c>
      <c r="F3661" s="258" t="s">
        <v>5679</v>
      </c>
      <c r="G3661" s="258"/>
      <c r="H3661" s="258"/>
      <c r="I3661" s="258"/>
      <c r="J3661" s="510" t="s">
        <v>5682</v>
      </c>
      <c r="K3661" s="1794" t="s">
        <v>5700</v>
      </c>
      <c r="L3661" s="1794" t="s">
        <v>2660</v>
      </c>
    </row>
    <row r="3662" spans="2:12" hidden="1" x14ac:dyDescent="0.3">
      <c r="B3662" s="7">
        <f t="shared" si="57"/>
        <v>3657</v>
      </c>
      <c r="C3662" s="109" t="s">
        <v>5840</v>
      </c>
      <c r="D3662" s="1877" t="s">
        <v>5836</v>
      </c>
      <c r="E3662" s="1899">
        <v>44852</v>
      </c>
      <c r="F3662" s="258" t="s">
        <v>5679</v>
      </c>
      <c r="G3662" s="258" t="s">
        <v>5837</v>
      </c>
      <c r="H3662" s="258" t="s">
        <v>5838</v>
      </c>
      <c r="I3662" s="258" t="s">
        <v>5839</v>
      </c>
      <c r="J3662" s="510" t="s">
        <v>5682</v>
      </c>
      <c r="K3662" s="1794" t="s">
        <v>5700</v>
      </c>
      <c r="L3662" s="1794" t="s">
        <v>2660</v>
      </c>
    </row>
    <row r="3663" spans="2:12" hidden="1" x14ac:dyDescent="0.3">
      <c r="B3663" s="7">
        <f t="shared" si="57"/>
        <v>3658</v>
      </c>
      <c r="C3663" s="109" t="s">
        <v>5860</v>
      </c>
      <c r="D3663" s="76" t="s">
        <v>55</v>
      </c>
      <c r="E3663" s="1899">
        <v>44852</v>
      </c>
      <c r="F3663" s="258" t="s">
        <v>5679</v>
      </c>
      <c r="G3663" s="258" t="s">
        <v>1733</v>
      </c>
      <c r="H3663" s="258" t="s">
        <v>5832</v>
      </c>
      <c r="I3663" s="258"/>
      <c r="J3663" s="510" t="s">
        <v>5682</v>
      </c>
      <c r="K3663" s="1794" t="s">
        <v>5700</v>
      </c>
      <c r="L3663" s="1794" t="s">
        <v>2660</v>
      </c>
    </row>
    <row r="3664" spans="2:12" ht="43.2" hidden="1" x14ac:dyDescent="0.3">
      <c r="B3664" s="7">
        <f t="shared" si="57"/>
        <v>3659</v>
      </c>
      <c r="C3664" s="1769" t="s">
        <v>1540</v>
      </c>
      <c r="D3664" s="1770" t="s">
        <v>233</v>
      </c>
      <c r="E3664" s="101" t="s">
        <v>5679</v>
      </c>
      <c r="F3664" s="101" t="s">
        <v>5679</v>
      </c>
      <c r="G3664" s="101" t="s">
        <v>1027</v>
      </c>
      <c r="J3664" s="236"/>
      <c r="K3664" s="159" t="s">
        <v>5878</v>
      </c>
      <c r="L3664" s="159" t="s">
        <v>5869</v>
      </c>
    </row>
    <row r="3665" spans="2:12" ht="28.8" hidden="1" x14ac:dyDescent="0.3">
      <c r="B3665" s="7">
        <f t="shared" si="57"/>
        <v>3660</v>
      </c>
      <c r="C3665" s="1769" t="s">
        <v>1558</v>
      </c>
      <c r="D3665" s="1770" t="s">
        <v>5870</v>
      </c>
      <c r="E3665" s="101" t="s">
        <v>5679</v>
      </c>
      <c r="F3665" s="101" t="s">
        <v>5679</v>
      </c>
      <c r="J3665" s="236"/>
      <c r="K3665" s="159" t="s">
        <v>5872</v>
      </c>
      <c r="L3665" s="159" t="s">
        <v>5869</v>
      </c>
    </row>
    <row r="3666" spans="2:12" ht="28.8" hidden="1" x14ac:dyDescent="0.3">
      <c r="B3666" s="7">
        <f t="shared" si="57"/>
        <v>3661</v>
      </c>
      <c r="C3666" s="1769" t="s">
        <v>1543</v>
      </c>
      <c r="D3666" s="1770" t="s">
        <v>5870</v>
      </c>
      <c r="E3666" s="101" t="s">
        <v>5679</v>
      </c>
      <c r="F3666" s="101" t="s">
        <v>5679</v>
      </c>
      <c r="J3666" s="236"/>
      <c r="K3666" s="159" t="s">
        <v>5872</v>
      </c>
      <c r="L3666" s="159" t="s">
        <v>5869</v>
      </c>
    </row>
    <row r="3667" spans="2:12" ht="28.8" hidden="1" x14ac:dyDescent="0.3">
      <c r="B3667" s="7">
        <f t="shared" si="57"/>
        <v>3662</v>
      </c>
      <c r="C3667" s="1769" t="s">
        <v>1569</v>
      </c>
      <c r="D3667" s="1770" t="s">
        <v>5871</v>
      </c>
      <c r="E3667" s="101" t="s">
        <v>5679</v>
      </c>
      <c r="F3667" s="101" t="s">
        <v>5679</v>
      </c>
      <c r="J3667" s="236"/>
      <c r="K3667" s="159" t="s">
        <v>5872</v>
      </c>
      <c r="L3667" s="159" t="s">
        <v>5869</v>
      </c>
    </row>
    <row r="3668" spans="2:12" ht="28.8" hidden="1" x14ac:dyDescent="0.3">
      <c r="B3668" s="7">
        <f t="shared" si="57"/>
        <v>3663</v>
      </c>
      <c r="C3668" s="1769" t="s">
        <v>1505</v>
      </c>
      <c r="D3668" s="1770" t="s">
        <v>972</v>
      </c>
      <c r="E3668" s="101" t="s">
        <v>5679</v>
      </c>
      <c r="F3668" s="101" t="s">
        <v>5679</v>
      </c>
      <c r="J3668" s="236"/>
      <c r="K3668" s="159" t="s">
        <v>5872</v>
      </c>
      <c r="L3668" s="159" t="s">
        <v>5869</v>
      </c>
    </row>
    <row r="3669" spans="2:12" ht="28.8" hidden="1" x14ac:dyDescent="0.3">
      <c r="B3669" s="7">
        <f t="shared" si="57"/>
        <v>3664</v>
      </c>
      <c r="C3669" s="1769" t="s">
        <v>1506</v>
      </c>
      <c r="D3669" s="1770" t="s">
        <v>972</v>
      </c>
      <c r="E3669" s="101" t="s">
        <v>5679</v>
      </c>
      <c r="F3669" s="101" t="s">
        <v>5679</v>
      </c>
      <c r="J3669" s="236"/>
      <c r="K3669" s="159" t="s">
        <v>5872</v>
      </c>
      <c r="L3669" s="159" t="s">
        <v>5869</v>
      </c>
    </row>
    <row r="3670" spans="2:12" ht="28.8" hidden="1" x14ac:dyDescent="0.3">
      <c r="B3670" s="7">
        <f t="shared" si="57"/>
        <v>3665</v>
      </c>
      <c r="C3670" s="1769" t="s">
        <v>1499</v>
      </c>
      <c r="D3670" s="1770" t="s">
        <v>972</v>
      </c>
      <c r="E3670" s="101" t="s">
        <v>5679</v>
      </c>
      <c r="F3670" s="101" t="s">
        <v>5679</v>
      </c>
      <c r="J3670" s="236"/>
      <c r="K3670" s="159" t="s">
        <v>5872</v>
      </c>
      <c r="L3670" s="159" t="s">
        <v>5869</v>
      </c>
    </row>
    <row r="3671" spans="2:12" ht="28.8" hidden="1" x14ac:dyDescent="0.3">
      <c r="B3671" s="7">
        <f t="shared" si="57"/>
        <v>3666</v>
      </c>
      <c r="C3671" s="1769" t="s">
        <v>1507</v>
      </c>
      <c r="D3671" s="1770" t="s">
        <v>972</v>
      </c>
      <c r="E3671" s="101" t="s">
        <v>5679</v>
      </c>
      <c r="F3671" s="101" t="s">
        <v>5679</v>
      </c>
      <c r="J3671" s="236"/>
      <c r="K3671" s="159" t="s">
        <v>5872</v>
      </c>
      <c r="L3671" s="159" t="s">
        <v>5869</v>
      </c>
    </row>
    <row r="3672" spans="2:12" ht="28.8" hidden="1" x14ac:dyDescent="0.3">
      <c r="B3672" s="7">
        <f t="shared" si="57"/>
        <v>3667</v>
      </c>
      <c r="C3672" s="1769" t="s">
        <v>5873</v>
      </c>
      <c r="D3672" s="1770" t="s">
        <v>55</v>
      </c>
      <c r="E3672" s="101" t="s">
        <v>5679</v>
      </c>
      <c r="F3672" s="101" t="s">
        <v>5679</v>
      </c>
      <c r="G3672" s="101" t="s">
        <v>172</v>
      </c>
      <c r="H3672" s="101" t="s">
        <v>5874</v>
      </c>
      <c r="J3672" s="236"/>
      <c r="K3672" s="159" t="s">
        <v>5872</v>
      </c>
      <c r="L3672" s="159" t="s">
        <v>5869</v>
      </c>
    </row>
    <row r="3673" spans="2:12" ht="28.8" hidden="1" x14ac:dyDescent="0.3">
      <c r="B3673" s="7">
        <f t="shared" si="57"/>
        <v>3668</v>
      </c>
      <c r="C3673" s="1769" t="s">
        <v>5873</v>
      </c>
      <c r="D3673" s="1770" t="s">
        <v>55</v>
      </c>
      <c r="E3673" s="101" t="s">
        <v>5679</v>
      </c>
      <c r="F3673" s="101" t="s">
        <v>5679</v>
      </c>
      <c r="G3673" s="101" t="s">
        <v>1733</v>
      </c>
      <c r="J3673" s="236"/>
      <c r="K3673" s="159" t="s">
        <v>5872</v>
      </c>
      <c r="L3673" s="159" t="s">
        <v>5869</v>
      </c>
    </row>
    <row r="3674" spans="2:12" ht="28.8" hidden="1" x14ac:dyDescent="0.3">
      <c r="B3674" s="7">
        <f t="shared" si="57"/>
        <v>3669</v>
      </c>
      <c r="C3674" s="1769" t="s">
        <v>5873</v>
      </c>
      <c r="D3674" s="1770" t="s">
        <v>55</v>
      </c>
      <c r="E3674" s="101" t="s">
        <v>5679</v>
      </c>
      <c r="F3674" s="101" t="s">
        <v>5679</v>
      </c>
      <c r="G3674" s="101" t="s">
        <v>1238</v>
      </c>
      <c r="H3674" s="101" t="s">
        <v>2712</v>
      </c>
      <c r="K3674" s="159" t="s">
        <v>5872</v>
      </c>
      <c r="L3674" s="159" t="s">
        <v>5869</v>
      </c>
    </row>
    <row r="3675" spans="2:12" ht="43.2" hidden="1" x14ac:dyDescent="0.3">
      <c r="B3675" s="7">
        <f t="shared" si="57"/>
        <v>3670</v>
      </c>
      <c r="C3675" s="1769" t="s">
        <v>5873</v>
      </c>
      <c r="D3675" s="1770" t="s">
        <v>972</v>
      </c>
      <c r="E3675" s="101" t="s">
        <v>5679</v>
      </c>
      <c r="F3675" s="101" t="s">
        <v>5679</v>
      </c>
      <c r="K3675" s="159" t="s">
        <v>5875</v>
      </c>
      <c r="L3675" s="159" t="s">
        <v>5869</v>
      </c>
    </row>
    <row r="3676" spans="2:12" ht="43.2" hidden="1" x14ac:dyDescent="0.3">
      <c r="B3676" s="7">
        <f t="shared" si="57"/>
        <v>3671</v>
      </c>
      <c r="C3676" s="1769" t="s">
        <v>1504</v>
      </c>
      <c r="D3676" s="1770" t="s">
        <v>972</v>
      </c>
      <c r="E3676" s="101" t="s">
        <v>5679</v>
      </c>
      <c r="F3676" s="101" t="s">
        <v>5679</v>
      </c>
      <c r="J3676" s="191"/>
      <c r="K3676" s="159" t="s">
        <v>5875</v>
      </c>
      <c r="L3676" s="159" t="s">
        <v>5869</v>
      </c>
    </row>
    <row r="3677" spans="2:12" ht="43.2" hidden="1" x14ac:dyDescent="0.3">
      <c r="B3677" s="7">
        <f t="shared" si="57"/>
        <v>3672</v>
      </c>
      <c r="C3677" s="1769" t="s">
        <v>1512</v>
      </c>
      <c r="D3677" s="1770" t="s">
        <v>972</v>
      </c>
      <c r="E3677" s="101" t="s">
        <v>5679</v>
      </c>
      <c r="F3677" s="101" t="s">
        <v>5679</v>
      </c>
      <c r="K3677" s="159" t="s">
        <v>5875</v>
      </c>
      <c r="L3677" s="159" t="s">
        <v>5869</v>
      </c>
    </row>
    <row r="3678" spans="2:12" ht="43.2" hidden="1" x14ac:dyDescent="0.3">
      <c r="B3678" s="7">
        <f t="shared" si="57"/>
        <v>3673</v>
      </c>
      <c r="C3678" s="101" t="s">
        <v>5876</v>
      </c>
      <c r="D3678" s="1770" t="s">
        <v>2334</v>
      </c>
      <c r="E3678" s="101" t="s">
        <v>5679</v>
      </c>
      <c r="F3678" s="101" t="s">
        <v>5679</v>
      </c>
      <c r="K3678" s="159" t="s">
        <v>5875</v>
      </c>
      <c r="L3678" s="159" t="s">
        <v>5869</v>
      </c>
    </row>
    <row r="3679" spans="2:12" ht="57.6" hidden="1" x14ac:dyDescent="0.3">
      <c r="B3679" s="1014">
        <f>B3678+1</f>
        <v>3674</v>
      </c>
      <c r="C3679" s="1769" t="s">
        <v>5873</v>
      </c>
      <c r="D3679" s="1770" t="s">
        <v>233</v>
      </c>
      <c r="E3679" s="101" t="s">
        <v>5679</v>
      </c>
      <c r="F3679" s="101" t="s">
        <v>5679</v>
      </c>
      <c r="K3679" s="159" t="s">
        <v>5877</v>
      </c>
      <c r="L3679" s="159" t="s">
        <v>5869</v>
      </c>
    </row>
    <row r="3680" spans="2:12" ht="29.25" hidden="1" customHeight="1" x14ac:dyDescent="0.3">
      <c r="B3680" s="7">
        <f t="shared" ref="B3680:B3743" si="58">B3679+1</f>
        <v>3675</v>
      </c>
      <c r="C3680" s="113" t="s">
        <v>5887</v>
      </c>
      <c r="D3680" s="76" t="s">
        <v>5888</v>
      </c>
      <c r="E3680" s="1796">
        <v>44845</v>
      </c>
      <c r="F3680" s="1794" t="s">
        <v>5679</v>
      </c>
      <c r="G3680" s="1794"/>
      <c r="H3680" s="1794"/>
      <c r="I3680" s="1794"/>
      <c r="J3680" s="1797" t="s">
        <v>5682</v>
      </c>
      <c r="K3680" s="1794" t="s">
        <v>5889</v>
      </c>
      <c r="L3680" s="1794" t="s">
        <v>5699</v>
      </c>
    </row>
    <row r="3681" spans="2:12" ht="29.25" hidden="1" customHeight="1" x14ac:dyDescent="0.3">
      <c r="B3681" s="7">
        <f t="shared" si="58"/>
        <v>3676</v>
      </c>
      <c r="C3681" s="113" t="s">
        <v>5785</v>
      </c>
      <c r="D3681" s="76" t="s">
        <v>5691</v>
      </c>
      <c r="E3681" s="1796">
        <v>44845</v>
      </c>
      <c r="F3681" s="1794" t="s">
        <v>5679</v>
      </c>
      <c r="G3681" s="1794"/>
      <c r="H3681" s="1794"/>
      <c r="I3681" s="1794"/>
      <c r="J3681" s="1797" t="s">
        <v>5682</v>
      </c>
      <c r="K3681" s="1794" t="s">
        <v>5889</v>
      </c>
      <c r="L3681" s="1794" t="s">
        <v>5699</v>
      </c>
    </row>
    <row r="3682" spans="2:12" ht="29.25" hidden="1" customHeight="1" x14ac:dyDescent="0.3">
      <c r="B3682" s="7">
        <f t="shared" si="58"/>
        <v>3677</v>
      </c>
      <c r="C3682" s="113" t="s">
        <v>5890</v>
      </c>
      <c r="D3682" s="76" t="s">
        <v>5714</v>
      </c>
      <c r="E3682" s="1796">
        <v>44845</v>
      </c>
      <c r="F3682" s="1794" t="s">
        <v>5679</v>
      </c>
      <c r="G3682" s="1794"/>
      <c r="H3682" s="1794"/>
      <c r="I3682" s="1794"/>
      <c r="J3682" s="1797" t="s">
        <v>5682</v>
      </c>
      <c r="K3682" s="1794" t="s">
        <v>5889</v>
      </c>
      <c r="L3682" s="1794" t="s">
        <v>5699</v>
      </c>
    </row>
    <row r="3683" spans="2:12" ht="29.25" hidden="1" customHeight="1" x14ac:dyDescent="0.3">
      <c r="B3683" s="7">
        <f t="shared" si="58"/>
        <v>3678</v>
      </c>
      <c r="C3683" s="113" t="s">
        <v>5891</v>
      </c>
      <c r="D3683" s="76" t="s">
        <v>5892</v>
      </c>
      <c r="E3683" s="1796">
        <v>44845</v>
      </c>
      <c r="F3683" s="1794" t="s">
        <v>5679</v>
      </c>
      <c r="G3683" s="1794"/>
      <c r="H3683" s="1794"/>
      <c r="I3683" s="1794"/>
      <c r="J3683" s="1797" t="s">
        <v>5682</v>
      </c>
      <c r="K3683" s="1794" t="s">
        <v>5889</v>
      </c>
      <c r="L3683" s="1794" t="s">
        <v>5699</v>
      </c>
    </row>
    <row r="3684" spans="2:12" ht="29.25" hidden="1" customHeight="1" x14ac:dyDescent="0.3">
      <c r="B3684" s="7">
        <f t="shared" si="58"/>
        <v>3679</v>
      </c>
      <c r="C3684" s="113" t="s">
        <v>5893</v>
      </c>
      <c r="D3684" s="76" t="s">
        <v>5902</v>
      </c>
      <c r="E3684" s="1796">
        <v>44845</v>
      </c>
      <c r="F3684" s="1794" t="s">
        <v>5679</v>
      </c>
      <c r="G3684" s="1794"/>
      <c r="H3684" s="1794"/>
      <c r="I3684" s="1794"/>
      <c r="J3684" s="1797" t="s">
        <v>5682</v>
      </c>
      <c r="K3684" s="1794" t="s">
        <v>5889</v>
      </c>
      <c r="L3684" s="1794" t="s">
        <v>5699</v>
      </c>
    </row>
    <row r="3685" spans="2:12" ht="29.25" hidden="1" customHeight="1" x14ac:dyDescent="0.3">
      <c r="B3685" s="7">
        <f t="shared" si="58"/>
        <v>3680</v>
      </c>
      <c r="C3685" s="113" t="s">
        <v>5894</v>
      </c>
      <c r="D3685" s="76" t="s">
        <v>5903</v>
      </c>
      <c r="E3685" s="1796">
        <v>44845</v>
      </c>
      <c r="F3685" s="1794" t="s">
        <v>5679</v>
      </c>
      <c r="G3685" s="1794"/>
      <c r="H3685" s="1794"/>
      <c r="I3685" s="1794"/>
      <c r="J3685" s="1797" t="s">
        <v>5682</v>
      </c>
      <c r="K3685" s="1794" t="s">
        <v>5889</v>
      </c>
      <c r="L3685" s="1794" t="s">
        <v>5699</v>
      </c>
    </row>
    <row r="3686" spans="2:12" ht="29.25" hidden="1" customHeight="1" x14ac:dyDescent="0.3">
      <c r="B3686" s="7">
        <f t="shared" si="58"/>
        <v>3681</v>
      </c>
      <c r="C3686" s="113" t="s">
        <v>5895</v>
      </c>
      <c r="D3686" s="76" t="s">
        <v>5904</v>
      </c>
      <c r="E3686" s="1796">
        <v>44845</v>
      </c>
      <c r="F3686" s="1794" t="s">
        <v>5679</v>
      </c>
      <c r="G3686" s="1794"/>
      <c r="H3686" s="1794"/>
      <c r="I3686" s="1794"/>
      <c r="J3686" s="1797" t="s">
        <v>5682</v>
      </c>
      <c r="K3686" s="1794" t="s">
        <v>5889</v>
      </c>
      <c r="L3686" s="1794" t="s">
        <v>5699</v>
      </c>
    </row>
    <row r="3687" spans="2:12" ht="29.25" hidden="1" customHeight="1" x14ac:dyDescent="0.3">
      <c r="B3687" s="7">
        <f t="shared" si="58"/>
        <v>3682</v>
      </c>
      <c r="C3687" s="113" t="s">
        <v>5896</v>
      </c>
      <c r="D3687" s="76" t="s">
        <v>167</v>
      </c>
      <c r="E3687" s="1796">
        <v>44845</v>
      </c>
      <c r="F3687" s="1794" t="s">
        <v>5679</v>
      </c>
      <c r="G3687" s="1794"/>
      <c r="H3687" s="1794"/>
      <c r="I3687" s="1794"/>
      <c r="J3687" s="1797" t="s">
        <v>5682</v>
      </c>
      <c r="K3687" s="1794" t="s">
        <v>5889</v>
      </c>
      <c r="L3687" s="1794" t="s">
        <v>5699</v>
      </c>
    </row>
    <row r="3688" spans="2:12" ht="29.25" hidden="1" customHeight="1" x14ac:dyDescent="0.3">
      <c r="B3688" s="7">
        <f t="shared" si="58"/>
        <v>3683</v>
      </c>
      <c r="C3688" s="113" t="s">
        <v>5897</v>
      </c>
      <c r="D3688" s="76" t="s">
        <v>5905</v>
      </c>
      <c r="E3688" s="1796">
        <v>44845</v>
      </c>
      <c r="F3688" s="1794" t="s">
        <v>5679</v>
      </c>
      <c r="G3688" s="1794"/>
      <c r="H3688" s="1794"/>
      <c r="I3688" s="1794"/>
      <c r="J3688" s="1797" t="s">
        <v>5682</v>
      </c>
      <c r="K3688" s="1794" t="s">
        <v>5889</v>
      </c>
      <c r="L3688" s="1794" t="s">
        <v>5699</v>
      </c>
    </row>
    <row r="3689" spans="2:12" ht="29.25" hidden="1" customHeight="1" x14ac:dyDescent="0.3">
      <c r="B3689" s="7">
        <f t="shared" si="58"/>
        <v>3684</v>
      </c>
      <c r="C3689" s="113" t="s">
        <v>5898</v>
      </c>
      <c r="D3689" s="76" t="s">
        <v>5906</v>
      </c>
      <c r="E3689" s="1796">
        <v>44845</v>
      </c>
      <c r="F3689" s="1794" t="s">
        <v>5679</v>
      </c>
      <c r="G3689" s="1794"/>
      <c r="H3689" s="1794"/>
      <c r="I3689" s="1794"/>
      <c r="J3689" s="1797" t="s">
        <v>5682</v>
      </c>
      <c r="K3689" s="1794" t="s">
        <v>5889</v>
      </c>
      <c r="L3689" s="1794" t="s">
        <v>5699</v>
      </c>
    </row>
    <row r="3690" spans="2:12" ht="29.25" hidden="1" customHeight="1" x14ac:dyDescent="0.3">
      <c r="B3690" s="7">
        <f t="shared" si="58"/>
        <v>3685</v>
      </c>
      <c r="C3690" s="113" t="s">
        <v>5899</v>
      </c>
      <c r="D3690" s="76" t="s">
        <v>5902</v>
      </c>
      <c r="E3690" s="1796">
        <v>44845</v>
      </c>
      <c r="F3690" s="1794" t="s">
        <v>5679</v>
      </c>
      <c r="G3690" s="1794"/>
      <c r="H3690" s="1794"/>
      <c r="I3690" s="1794"/>
      <c r="J3690" s="1797" t="s">
        <v>5682</v>
      </c>
      <c r="K3690" s="1794" t="s">
        <v>5889</v>
      </c>
      <c r="L3690" s="1794" t="s">
        <v>5699</v>
      </c>
    </row>
    <row r="3691" spans="2:12" ht="29.25" hidden="1" customHeight="1" x14ac:dyDescent="0.3">
      <c r="B3691" s="7">
        <f t="shared" si="58"/>
        <v>3686</v>
      </c>
      <c r="C3691" s="113" t="s">
        <v>5900</v>
      </c>
      <c r="D3691" s="76" t="s">
        <v>5908</v>
      </c>
      <c r="E3691" s="1796">
        <v>44845</v>
      </c>
      <c r="F3691" s="1794" t="s">
        <v>5679</v>
      </c>
      <c r="G3691" s="1794"/>
      <c r="H3691" s="1794"/>
      <c r="I3691" s="1794"/>
      <c r="J3691" s="1797" t="s">
        <v>5682</v>
      </c>
      <c r="K3691" s="1794" t="s">
        <v>5889</v>
      </c>
      <c r="L3691" s="1794" t="s">
        <v>5699</v>
      </c>
    </row>
    <row r="3692" spans="2:12" ht="29.25" hidden="1" customHeight="1" x14ac:dyDescent="0.3">
      <c r="B3692" s="7">
        <f t="shared" si="58"/>
        <v>3687</v>
      </c>
      <c r="C3692" s="113" t="s">
        <v>5901</v>
      </c>
      <c r="D3692" s="76" t="s">
        <v>5907</v>
      </c>
      <c r="E3692" s="1796">
        <v>44845</v>
      </c>
      <c r="F3692" s="1794" t="s">
        <v>5679</v>
      </c>
      <c r="G3692" s="1794"/>
      <c r="H3692" s="1794"/>
      <c r="I3692" s="1794"/>
      <c r="J3692" s="1797" t="s">
        <v>5682</v>
      </c>
      <c r="K3692" s="1794" t="s">
        <v>5889</v>
      </c>
      <c r="L3692" s="1794" t="s">
        <v>5699</v>
      </c>
    </row>
    <row r="3693" spans="2:12" ht="28.8" hidden="1" x14ac:dyDescent="0.3">
      <c r="B3693" s="7">
        <f t="shared" si="58"/>
        <v>3688</v>
      </c>
      <c r="C3693" s="113" t="s">
        <v>5910</v>
      </c>
      <c r="D3693" s="76" t="s">
        <v>5911</v>
      </c>
      <c r="E3693" s="1794" t="s">
        <v>5679</v>
      </c>
      <c r="F3693" s="1794" t="s">
        <v>5679</v>
      </c>
      <c r="G3693" s="1794" t="s">
        <v>889</v>
      </c>
      <c r="H3693" s="1794" t="s">
        <v>5912</v>
      </c>
      <c r="I3693" s="1797" t="s">
        <v>5913</v>
      </c>
      <c r="J3693" s="1797" t="s">
        <v>5682</v>
      </c>
      <c r="K3693" s="1794" t="s">
        <v>5889</v>
      </c>
      <c r="L3693" s="1794" t="s">
        <v>5699</v>
      </c>
    </row>
    <row r="3694" spans="2:12" ht="28.8" hidden="1" x14ac:dyDescent="0.3">
      <c r="B3694" s="7">
        <f t="shared" si="58"/>
        <v>3689</v>
      </c>
      <c r="C3694" s="113" t="s">
        <v>5914</v>
      </c>
      <c r="D3694" s="76" t="s">
        <v>5911</v>
      </c>
      <c r="E3694" s="1794" t="s">
        <v>5679</v>
      </c>
      <c r="F3694" s="1794" t="s">
        <v>5679</v>
      </c>
      <c r="G3694" s="1794" t="s">
        <v>889</v>
      </c>
      <c r="H3694" s="1794" t="s">
        <v>5912</v>
      </c>
      <c r="I3694" s="1797" t="s">
        <v>5919</v>
      </c>
      <c r="J3694" s="1797" t="s">
        <v>5682</v>
      </c>
      <c r="K3694" s="1794" t="s">
        <v>5889</v>
      </c>
      <c r="L3694" s="1794" t="s">
        <v>5699</v>
      </c>
    </row>
    <row r="3695" spans="2:12" ht="28.8" hidden="1" x14ac:dyDescent="0.3">
      <c r="B3695" s="7">
        <f t="shared" si="58"/>
        <v>3690</v>
      </c>
      <c r="C3695" s="113" t="s">
        <v>5915</v>
      </c>
      <c r="D3695" s="76" t="s">
        <v>5911</v>
      </c>
      <c r="E3695" s="1794" t="s">
        <v>5679</v>
      </c>
      <c r="F3695" s="1794" t="s">
        <v>5679</v>
      </c>
      <c r="G3695" s="1794" t="s">
        <v>889</v>
      </c>
      <c r="H3695" s="1794" t="s">
        <v>5912</v>
      </c>
      <c r="I3695" s="1797" t="s">
        <v>5920</v>
      </c>
      <c r="J3695" s="1797" t="s">
        <v>5682</v>
      </c>
      <c r="K3695" s="1794" t="s">
        <v>5889</v>
      </c>
      <c r="L3695" s="1794" t="s">
        <v>5699</v>
      </c>
    </row>
    <row r="3696" spans="2:12" ht="30" hidden="1" customHeight="1" x14ac:dyDescent="0.3">
      <c r="B3696" s="7">
        <f t="shared" si="58"/>
        <v>3691</v>
      </c>
      <c r="C3696" s="113" t="s">
        <v>5916</v>
      </c>
      <c r="D3696" s="76" t="s">
        <v>5917</v>
      </c>
      <c r="E3696" s="1794" t="s">
        <v>5679</v>
      </c>
      <c r="F3696" s="1794" t="s">
        <v>5679</v>
      </c>
      <c r="G3696" s="1794" t="s">
        <v>889</v>
      </c>
      <c r="H3696" s="1794" t="s">
        <v>5918</v>
      </c>
      <c r="I3696" s="1794" t="s">
        <v>5918</v>
      </c>
      <c r="J3696" s="1797" t="s">
        <v>5682</v>
      </c>
      <c r="K3696" s="1794" t="s">
        <v>5889</v>
      </c>
      <c r="L3696" s="1794" t="s">
        <v>5699</v>
      </c>
    </row>
    <row r="3697" spans="2:12" hidden="1" x14ac:dyDescent="0.3">
      <c r="B3697" s="261">
        <f t="shared" si="58"/>
        <v>3692</v>
      </c>
      <c r="C3697" s="1801" t="s">
        <v>5921</v>
      </c>
      <c r="D3697" s="1777" t="s">
        <v>5932</v>
      </c>
      <c r="E3697" s="1900">
        <v>44859</v>
      </c>
      <c r="F3697" s="1901">
        <v>190</v>
      </c>
      <c r="G3697" s="183" t="s">
        <v>5933</v>
      </c>
      <c r="H3697" s="183"/>
      <c r="I3697" s="183"/>
      <c r="J3697" s="183" t="s">
        <v>70</v>
      </c>
      <c r="K3697" s="232"/>
      <c r="L3697" s="232" t="s">
        <v>5638</v>
      </c>
    </row>
    <row r="3698" spans="2:12" hidden="1" x14ac:dyDescent="0.3">
      <c r="B3698" s="7">
        <f t="shared" si="58"/>
        <v>3693</v>
      </c>
      <c r="C3698" s="1801" t="s">
        <v>5922</v>
      </c>
      <c r="D3698" s="1777" t="s">
        <v>5932</v>
      </c>
      <c r="E3698" s="1900">
        <v>44859</v>
      </c>
      <c r="F3698" s="1901">
        <v>190</v>
      </c>
      <c r="G3698" s="183" t="s">
        <v>5933</v>
      </c>
      <c r="H3698" s="183"/>
      <c r="I3698" s="183"/>
      <c r="J3698" s="183" t="s">
        <v>70</v>
      </c>
      <c r="K3698" s="232"/>
      <c r="L3698" s="232" t="s">
        <v>5638</v>
      </c>
    </row>
    <row r="3699" spans="2:12" hidden="1" x14ac:dyDescent="0.3">
      <c r="B3699" s="7">
        <f t="shared" si="58"/>
        <v>3694</v>
      </c>
      <c r="C3699" s="1801" t="s">
        <v>5923</v>
      </c>
      <c r="D3699" s="1777" t="s">
        <v>5932</v>
      </c>
      <c r="E3699" s="1900">
        <v>44859</v>
      </c>
      <c r="F3699" s="1901">
        <v>190</v>
      </c>
      <c r="G3699" s="183" t="s">
        <v>5933</v>
      </c>
      <c r="H3699" s="183"/>
      <c r="I3699" s="183"/>
      <c r="J3699" s="183" t="s">
        <v>70</v>
      </c>
      <c r="K3699" s="232"/>
      <c r="L3699" s="232" t="s">
        <v>5638</v>
      </c>
    </row>
    <row r="3700" spans="2:12" hidden="1" x14ac:dyDescent="0.3">
      <c r="B3700" s="7">
        <f t="shared" si="58"/>
        <v>3695</v>
      </c>
      <c r="C3700" s="1801" t="s">
        <v>5924</v>
      </c>
      <c r="D3700" s="1777" t="s">
        <v>5932</v>
      </c>
      <c r="E3700" s="1900">
        <v>44859</v>
      </c>
      <c r="F3700" s="1901">
        <v>190</v>
      </c>
      <c r="G3700" s="183" t="s">
        <v>5933</v>
      </c>
      <c r="H3700" s="183"/>
      <c r="I3700" s="183"/>
      <c r="J3700" s="183" t="s">
        <v>70</v>
      </c>
      <c r="K3700" s="232"/>
      <c r="L3700" s="232" t="s">
        <v>5638</v>
      </c>
    </row>
    <row r="3701" spans="2:12" hidden="1" x14ac:dyDescent="0.3">
      <c r="B3701" s="7">
        <f t="shared" si="58"/>
        <v>3696</v>
      </c>
      <c r="C3701" s="1801" t="s">
        <v>5925</v>
      </c>
      <c r="D3701" s="1777" t="s">
        <v>5932</v>
      </c>
      <c r="E3701" s="1900">
        <v>44859</v>
      </c>
      <c r="F3701" s="1901">
        <v>190</v>
      </c>
      <c r="G3701" s="183" t="s">
        <v>5933</v>
      </c>
      <c r="H3701" s="183"/>
      <c r="I3701" s="183"/>
      <c r="J3701" s="183" t="s">
        <v>70</v>
      </c>
      <c r="K3701" s="232"/>
      <c r="L3701" s="232" t="s">
        <v>5638</v>
      </c>
    </row>
    <row r="3702" spans="2:12" hidden="1" x14ac:dyDescent="0.3">
      <c r="B3702" s="7">
        <f t="shared" si="58"/>
        <v>3697</v>
      </c>
      <c r="C3702" s="1801" t="s">
        <v>5926</v>
      </c>
      <c r="D3702" s="1777" t="s">
        <v>5932</v>
      </c>
      <c r="E3702" s="1900">
        <v>44859</v>
      </c>
      <c r="F3702" s="1901">
        <v>190</v>
      </c>
      <c r="G3702" s="183" t="s">
        <v>5933</v>
      </c>
      <c r="H3702" s="183"/>
      <c r="I3702" s="183"/>
      <c r="J3702" s="183" t="s">
        <v>70</v>
      </c>
      <c r="K3702" s="232"/>
      <c r="L3702" s="232" t="s">
        <v>5638</v>
      </c>
    </row>
    <row r="3703" spans="2:12" hidden="1" x14ac:dyDescent="0.3">
      <c r="B3703" s="7">
        <f t="shared" si="58"/>
        <v>3698</v>
      </c>
      <c r="C3703" s="1801" t="s">
        <v>5927</v>
      </c>
      <c r="D3703" s="1777" t="s">
        <v>5932</v>
      </c>
      <c r="E3703" s="1900">
        <v>44859</v>
      </c>
      <c r="F3703" s="1901">
        <v>190</v>
      </c>
      <c r="G3703" s="183" t="s">
        <v>5933</v>
      </c>
      <c r="H3703" s="183"/>
      <c r="I3703" s="183"/>
      <c r="J3703" s="183" t="s">
        <v>70</v>
      </c>
      <c r="K3703" s="232"/>
      <c r="L3703" s="232" t="s">
        <v>5638</v>
      </c>
    </row>
    <row r="3704" spans="2:12" hidden="1" x14ac:dyDescent="0.3">
      <c r="B3704" s="7">
        <f t="shared" si="58"/>
        <v>3699</v>
      </c>
      <c r="C3704" s="1801" t="s">
        <v>5928</v>
      </c>
      <c r="D3704" s="1777" t="s">
        <v>5932</v>
      </c>
      <c r="E3704" s="1900">
        <v>44859</v>
      </c>
      <c r="F3704" s="1901">
        <v>190</v>
      </c>
      <c r="G3704" s="183" t="s">
        <v>5933</v>
      </c>
      <c r="H3704" s="183"/>
      <c r="I3704" s="183"/>
      <c r="J3704" s="183" t="s">
        <v>70</v>
      </c>
      <c r="K3704" s="232"/>
      <c r="L3704" s="232" t="s">
        <v>5638</v>
      </c>
    </row>
    <row r="3705" spans="2:12" hidden="1" x14ac:dyDescent="0.3">
      <c r="B3705" s="7">
        <f t="shared" si="58"/>
        <v>3700</v>
      </c>
      <c r="C3705" s="1801" t="s">
        <v>5929</v>
      </c>
      <c r="D3705" s="1777" t="s">
        <v>5932</v>
      </c>
      <c r="E3705" s="1900">
        <v>44859</v>
      </c>
      <c r="F3705" s="1901">
        <v>190</v>
      </c>
      <c r="G3705" s="183" t="s">
        <v>5933</v>
      </c>
      <c r="H3705" s="183"/>
      <c r="I3705" s="183"/>
      <c r="J3705" s="183" t="s">
        <v>70</v>
      </c>
      <c r="K3705" s="232"/>
      <c r="L3705" s="232" t="s">
        <v>5638</v>
      </c>
    </row>
    <row r="3706" spans="2:12" hidden="1" x14ac:dyDescent="0.3">
      <c r="B3706" s="7">
        <f t="shared" si="58"/>
        <v>3701</v>
      </c>
      <c r="C3706" s="1801" t="s">
        <v>5930</v>
      </c>
      <c r="D3706" s="1777" t="s">
        <v>5932</v>
      </c>
      <c r="E3706" s="1900">
        <v>44859</v>
      </c>
      <c r="F3706" s="1901">
        <v>190</v>
      </c>
      <c r="G3706" s="183" t="s">
        <v>5933</v>
      </c>
      <c r="H3706" s="183"/>
      <c r="I3706" s="183"/>
      <c r="J3706" s="183" t="s">
        <v>70</v>
      </c>
      <c r="K3706" s="232"/>
      <c r="L3706" s="232" t="s">
        <v>5638</v>
      </c>
    </row>
    <row r="3707" spans="2:12" hidden="1" x14ac:dyDescent="0.3">
      <c r="B3707" s="7">
        <f t="shared" si="58"/>
        <v>3702</v>
      </c>
      <c r="C3707" s="1801" t="s">
        <v>5931</v>
      </c>
      <c r="D3707" s="1777" t="s">
        <v>5932</v>
      </c>
      <c r="E3707" s="1900">
        <v>44859</v>
      </c>
      <c r="F3707" s="1901">
        <v>190</v>
      </c>
      <c r="G3707" s="183" t="s">
        <v>5933</v>
      </c>
      <c r="H3707" s="183"/>
      <c r="I3707" s="183"/>
      <c r="J3707" s="183" t="s">
        <v>70</v>
      </c>
      <c r="K3707" s="232"/>
      <c r="L3707" s="232" t="s">
        <v>5638</v>
      </c>
    </row>
    <row r="3708" spans="2:12" hidden="1" x14ac:dyDescent="0.3">
      <c r="B3708" s="7">
        <f t="shared" si="58"/>
        <v>3703</v>
      </c>
      <c r="C3708" s="1801" t="s">
        <v>3163</v>
      </c>
      <c r="D3708" s="1777" t="s">
        <v>55</v>
      </c>
      <c r="E3708" s="1900">
        <v>44720</v>
      </c>
      <c r="F3708" s="1902">
        <v>70</v>
      </c>
      <c r="G3708" s="183" t="s">
        <v>172</v>
      </c>
      <c r="H3708" s="183"/>
      <c r="I3708" s="183"/>
      <c r="J3708" s="183" t="s">
        <v>70</v>
      </c>
      <c r="K3708" s="232"/>
      <c r="L3708" s="232" t="s">
        <v>5638</v>
      </c>
    </row>
    <row r="3709" spans="2:12" hidden="1" x14ac:dyDescent="0.3">
      <c r="B3709" s="7">
        <f t="shared" si="58"/>
        <v>3704</v>
      </c>
      <c r="C3709" s="1778" t="s">
        <v>5934</v>
      </c>
      <c r="D3709" s="101" t="s">
        <v>127</v>
      </c>
      <c r="E3709" s="1898">
        <v>44882</v>
      </c>
      <c r="F3709" s="1903">
        <v>966.37</v>
      </c>
      <c r="G3709" s="101" t="s">
        <v>5935</v>
      </c>
      <c r="J3709" s="7" t="s">
        <v>70</v>
      </c>
      <c r="L3709" s="101" t="s">
        <v>5651</v>
      </c>
    </row>
    <row r="3710" spans="2:12" hidden="1" x14ac:dyDescent="0.3">
      <c r="B3710" s="7">
        <f t="shared" si="58"/>
        <v>3705</v>
      </c>
      <c r="C3710" s="1778" t="s">
        <v>5936</v>
      </c>
      <c r="D3710" s="159" t="s">
        <v>5937</v>
      </c>
      <c r="E3710" s="1898">
        <v>44882</v>
      </c>
      <c r="F3710" s="1903">
        <v>1054.58</v>
      </c>
      <c r="G3710" s="101" t="s">
        <v>1306</v>
      </c>
      <c r="J3710" s="7" t="s">
        <v>70</v>
      </c>
      <c r="L3710" s="101" t="s">
        <v>5651</v>
      </c>
    </row>
    <row r="3711" spans="2:12" hidden="1" x14ac:dyDescent="0.3">
      <c r="B3711" s="1014">
        <f t="shared" si="58"/>
        <v>3706</v>
      </c>
      <c r="C3711" s="1779" t="s">
        <v>5938</v>
      </c>
      <c r="D3711" s="1780" t="s">
        <v>167</v>
      </c>
      <c r="E3711" s="1898">
        <v>44897</v>
      </c>
      <c r="F3711" s="1809">
        <v>140</v>
      </c>
      <c r="J3711" s="1014" t="s">
        <v>70</v>
      </c>
      <c r="K3711" s="159" t="s">
        <v>5939</v>
      </c>
      <c r="L3711" s="159" t="s">
        <v>5659</v>
      </c>
    </row>
    <row r="3712" spans="2:12" ht="30" hidden="1" customHeight="1" x14ac:dyDescent="0.3">
      <c r="B3712" s="7">
        <f t="shared" si="58"/>
        <v>3707</v>
      </c>
      <c r="C3712" s="113" t="s">
        <v>5940</v>
      </c>
      <c r="D3712" s="76" t="s">
        <v>233</v>
      </c>
      <c r="E3712" s="1794" t="s">
        <v>5679</v>
      </c>
      <c r="F3712" s="1794" t="s">
        <v>5679</v>
      </c>
      <c r="G3712" s="1794" t="s">
        <v>889</v>
      </c>
      <c r="H3712" s="1794"/>
      <c r="I3712" s="1794"/>
      <c r="J3712" s="1797" t="s">
        <v>5682</v>
      </c>
      <c r="K3712" s="1794"/>
      <c r="L3712" s="1794" t="s">
        <v>5699</v>
      </c>
    </row>
    <row r="3713" spans="2:12" ht="30" hidden="1" customHeight="1" x14ac:dyDescent="0.3">
      <c r="B3713" s="7">
        <f t="shared" si="58"/>
        <v>3708</v>
      </c>
      <c r="C3713" s="113" t="s">
        <v>5940</v>
      </c>
      <c r="D3713" s="76" t="s">
        <v>82</v>
      </c>
      <c r="E3713" s="1794" t="s">
        <v>5679</v>
      </c>
      <c r="F3713" s="1794" t="s">
        <v>5679</v>
      </c>
      <c r="G3713" s="1794" t="s">
        <v>889</v>
      </c>
      <c r="H3713" s="1794"/>
      <c r="I3713" s="1794"/>
      <c r="J3713" s="1797" t="s">
        <v>5682</v>
      </c>
      <c r="K3713" s="1794"/>
      <c r="L3713" s="1794" t="s">
        <v>5699</v>
      </c>
    </row>
    <row r="3714" spans="2:12" ht="30" hidden="1" customHeight="1" x14ac:dyDescent="0.3">
      <c r="B3714" s="7">
        <f t="shared" si="58"/>
        <v>3709</v>
      </c>
      <c r="C3714" s="113" t="s">
        <v>5941</v>
      </c>
      <c r="D3714" s="76" t="s">
        <v>233</v>
      </c>
      <c r="E3714" s="1794" t="s">
        <v>5679</v>
      </c>
      <c r="F3714" s="1794" t="s">
        <v>5679</v>
      </c>
      <c r="G3714" s="1794" t="s">
        <v>889</v>
      </c>
      <c r="H3714" s="1794"/>
      <c r="I3714" s="1794"/>
      <c r="J3714" s="1797" t="s">
        <v>5682</v>
      </c>
      <c r="K3714" s="1794"/>
      <c r="L3714" s="1794" t="s">
        <v>5699</v>
      </c>
    </row>
    <row r="3715" spans="2:12" ht="30" hidden="1" customHeight="1" x14ac:dyDescent="0.3">
      <c r="B3715" s="7">
        <f t="shared" si="58"/>
        <v>3710</v>
      </c>
      <c r="C3715" s="113" t="s">
        <v>5941</v>
      </c>
      <c r="D3715" s="76" t="s">
        <v>82</v>
      </c>
      <c r="E3715" s="1794" t="s">
        <v>5679</v>
      </c>
      <c r="F3715" s="1794" t="s">
        <v>5679</v>
      </c>
      <c r="G3715" s="1794" t="s">
        <v>889</v>
      </c>
      <c r="H3715" s="1794"/>
      <c r="I3715" s="1794"/>
      <c r="J3715" s="1797" t="s">
        <v>5682</v>
      </c>
      <c r="K3715" s="1794"/>
      <c r="L3715" s="1794" t="s">
        <v>5699</v>
      </c>
    </row>
    <row r="3716" spans="2:12" ht="30" hidden="1" customHeight="1" x14ac:dyDescent="0.3">
      <c r="B3716" s="7">
        <f t="shared" si="58"/>
        <v>3711</v>
      </c>
      <c r="C3716" s="113" t="s">
        <v>5942</v>
      </c>
      <c r="D3716" s="76" t="s">
        <v>55</v>
      </c>
      <c r="E3716" s="1794" t="s">
        <v>5679</v>
      </c>
      <c r="F3716" s="1794" t="s">
        <v>5679</v>
      </c>
      <c r="G3716" s="1794"/>
      <c r="H3716" s="1794"/>
      <c r="I3716" s="1794"/>
      <c r="J3716" s="1797" t="s">
        <v>5682</v>
      </c>
      <c r="K3716" s="1794"/>
      <c r="L3716" s="1794" t="s">
        <v>5699</v>
      </c>
    </row>
    <row r="3717" spans="2:12" ht="30" hidden="1" customHeight="1" x14ac:dyDescent="0.3">
      <c r="B3717" s="7">
        <f t="shared" si="58"/>
        <v>3712</v>
      </c>
      <c r="C3717" s="113" t="s">
        <v>5943</v>
      </c>
      <c r="D3717" s="76" t="s">
        <v>55</v>
      </c>
      <c r="E3717" s="1794" t="s">
        <v>5679</v>
      </c>
      <c r="F3717" s="1794" t="s">
        <v>5679</v>
      </c>
      <c r="G3717" s="1794"/>
      <c r="H3717" s="1794"/>
      <c r="I3717" s="1794"/>
      <c r="J3717" s="1797" t="s">
        <v>5682</v>
      </c>
      <c r="K3717" s="1794"/>
      <c r="L3717" s="1794" t="s">
        <v>5699</v>
      </c>
    </row>
    <row r="3718" spans="2:12" ht="30" hidden="1" customHeight="1" x14ac:dyDescent="0.3">
      <c r="B3718" s="7">
        <f t="shared" si="58"/>
        <v>3713</v>
      </c>
      <c r="C3718" s="113" t="s">
        <v>5944</v>
      </c>
      <c r="D3718" s="76" t="s">
        <v>124</v>
      </c>
      <c r="E3718" s="1794" t="s">
        <v>5679</v>
      </c>
      <c r="F3718" s="1794" t="s">
        <v>5679</v>
      </c>
      <c r="G3718" s="1794" t="s">
        <v>889</v>
      </c>
      <c r="H3718" s="1794"/>
      <c r="I3718" s="1794" t="s">
        <v>6007</v>
      </c>
      <c r="J3718" s="1797" t="s">
        <v>5682</v>
      </c>
      <c r="K3718" s="1794"/>
      <c r="L3718" s="1794" t="s">
        <v>5699</v>
      </c>
    </row>
    <row r="3719" spans="2:12" ht="30" hidden="1" customHeight="1" x14ac:dyDescent="0.3">
      <c r="B3719" s="7">
        <f t="shared" si="58"/>
        <v>3714</v>
      </c>
      <c r="C3719" s="113" t="s">
        <v>5945</v>
      </c>
      <c r="D3719" s="76" t="s">
        <v>38</v>
      </c>
      <c r="E3719" s="1794" t="s">
        <v>5679</v>
      </c>
      <c r="F3719" s="1794" t="s">
        <v>5679</v>
      </c>
      <c r="G3719" s="1794" t="s">
        <v>889</v>
      </c>
      <c r="H3719" s="1794"/>
      <c r="I3719" s="1794" t="s">
        <v>6006</v>
      </c>
      <c r="J3719" s="1797" t="s">
        <v>5682</v>
      </c>
      <c r="K3719" s="1794"/>
      <c r="L3719" s="1794" t="s">
        <v>5699</v>
      </c>
    </row>
    <row r="3720" spans="2:12" ht="30" hidden="1" customHeight="1" x14ac:dyDescent="0.3">
      <c r="B3720" s="7">
        <f t="shared" si="58"/>
        <v>3715</v>
      </c>
      <c r="C3720" s="113" t="s">
        <v>5946</v>
      </c>
      <c r="D3720" s="76" t="s">
        <v>5728</v>
      </c>
      <c r="E3720" s="1794" t="s">
        <v>5679</v>
      </c>
      <c r="F3720" s="1794" t="s">
        <v>5679</v>
      </c>
      <c r="G3720" s="1794" t="s">
        <v>6008</v>
      </c>
      <c r="H3720" s="1794"/>
      <c r="I3720" s="1794"/>
      <c r="J3720" s="1797" t="s">
        <v>5682</v>
      </c>
      <c r="K3720" s="1794"/>
      <c r="L3720" s="1794" t="s">
        <v>5699</v>
      </c>
    </row>
    <row r="3721" spans="2:12" ht="30" hidden="1" customHeight="1" x14ac:dyDescent="0.3">
      <c r="B3721" s="7">
        <f t="shared" si="58"/>
        <v>3716</v>
      </c>
      <c r="C3721" s="113" t="s">
        <v>5947</v>
      </c>
      <c r="D3721" s="76" t="s">
        <v>5951</v>
      </c>
      <c r="E3721" s="1794" t="s">
        <v>5679</v>
      </c>
      <c r="F3721" s="1794" t="s">
        <v>5679</v>
      </c>
      <c r="G3721" s="1794" t="s">
        <v>6005</v>
      </c>
      <c r="H3721" s="1794"/>
      <c r="I3721" s="1794"/>
      <c r="J3721" s="1797" t="s">
        <v>5682</v>
      </c>
      <c r="K3721" s="1794"/>
      <c r="L3721" s="1794" t="s">
        <v>5699</v>
      </c>
    </row>
    <row r="3722" spans="2:12" ht="30" hidden="1" customHeight="1" x14ac:dyDescent="0.3">
      <c r="B3722" s="7">
        <f t="shared" si="58"/>
        <v>3717</v>
      </c>
      <c r="C3722" s="113" t="s">
        <v>5948</v>
      </c>
      <c r="D3722" s="76" t="s">
        <v>5951</v>
      </c>
      <c r="E3722" s="1794" t="s">
        <v>5679</v>
      </c>
      <c r="F3722" s="1794" t="s">
        <v>5679</v>
      </c>
      <c r="G3722" s="1794" t="s">
        <v>6005</v>
      </c>
      <c r="H3722" s="1794"/>
      <c r="I3722" s="1794"/>
      <c r="J3722" s="1797" t="s">
        <v>5682</v>
      </c>
      <c r="K3722" s="1794"/>
      <c r="L3722" s="1794" t="s">
        <v>5699</v>
      </c>
    </row>
    <row r="3723" spans="2:12" ht="30" hidden="1" customHeight="1" x14ac:dyDescent="0.3">
      <c r="B3723" s="7">
        <f t="shared" si="58"/>
        <v>3718</v>
      </c>
      <c r="C3723" s="113" t="s">
        <v>5949</v>
      </c>
      <c r="D3723" s="76" t="s">
        <v>5951</v>
      </c>
      <c r="E3723" s="1794" t="s">
        <v>5679</v>
      </c>
      <c r="F3723" s="1794" t="s">
        <v>5679</v>
      </c>
      <c r="G3723" s="1794" t="s">
        <v>6005</v>
      </c>
      <c r="H3723" s="1794"/>
      <c r="I3723" s="1794"/>
      <c r="J3723" s="1797" t="s">
        <v>5682</v>
      </c>
      <c r="K3723" s="1794"/>
      <c r="L3723" s="1794" t="s">
        <v>5699</v>
      </c>
    </row>
    <row r="3724" spans="2:12" ht="30" hidden="1" customHeight="1" x14ac:dyDescent="0.3">
      <c r="B3724" s="7">
        <f t="shared" si="58"/>
        <v>3719</v>
      </c>
      <c r="C3724" s="113" t="s">
        <v>5950</v>
      </c>
      <c r="D3724" s="76" t="s">
        <v>5952</v>
      </c>
      <c r="E3724" s="1794" t="s">
        <v>5679</v>
      </c>
      <c r="F3724" s="1794" t="s">
        <v>5679</v>
      </c>
      <c r="G3724" s="1794"/>
      <c r="H3724" s="1794"/>
      <c r="I3724" s="1794"/>
      <c r="J3724" s="1797" t="s">
        <v>5682</v>
      </c>
      <c r="K3724" s="1794"/>
      <c r="L3724" s="1794" t="s">
        <v>5699</v>
      </c>
    </row>
    <row r="3725" spans="2:12" hidden="1" x14ac:dyDescent="0.3">
      <c r="B3725" s="261">
        <f t="shared" si="58"/>
        <v>3720</v>
      </c>
      <c r="C3725" s="1782" t="s">
        <v>5958</v>
      </c>
      <c r="D3725" s="1781" t="s">
        <v>5957</v>
      </c>
      <c r="E3725" s="101" t="s">
        <v>5965</v>
      </c>
      <c r="F3725" s="1904" t="s">
        <v>5968</v>
      </c>
      <c r="G3725" s="101" t="s">
        <v>5966</v>
      </c>
      <c r="K3725" s="159" t="s">
        <v>5619</v>
      </c>
      <c r="L3725" s="159" t="s">
        <v>5643</v>
      </c>
    </row>
    <row r="3726" spans="2:12" hidden="1" x14ac:dyDescent="0.3">
      <c r="B3726" s="7">
        <f t="shared" si="58"/>
        <v>3721</v>
      </c>
      <c r="C3726" s="1782" t="s">
        <v>5959</v>
      </c>
      <c r="D3726" s="1781" t="s">
        <v>5953</v>
      </c>
      <c r="E3726" s="1898">
        <v>44916</v>
      </c>
      <c r="F3726" s="1904" t="s">
        <v>5968</v>
      </c>
      <c r="G3726" s="101" t="s">
        <v>5966</v>
      </c>
      <c r="K3726" s="159" t="s">
        <v>5619</v>
      </c>
      <c r="L3726" s="159" t="s">
        <v>5643</v>
      </c>
    </row>
    <row r="3727" spans="2:12" hidden="1" x14ac:dyDescent="0.3">
      <c r="B3727" s="7">
        <f t="shared" si="58"/>
        <v>3722</v>
      </c>
      <c r="C3727" s="1782" t="s">
        <v>5960</v>
      </c>
      <c r="D3727" s="1781" t="s">
        <v>5954</v>
      </c>
      <c r="E3727" s="1898">
        <v>44916</v>
      </c>
      <c r="F3727" s="1904" t="s">
        <v>5968</v>
      </c>
      <c r="G3727" s="101" t="s">
        <v>5967</v>
      </c>
      <c r="K3727" s="159" t="s">
        <v>5619</v>
      </c>
      <c r="L3727" s="159" t="s">
        <v>5643</v>
      </c>
    </row>
    <row r="3728" spans="2:12" hidden="1" x14ac:dyDescent="0.3">
      <c r="B3728" s="7">
        <f t="shared" si="58"/>
        <v>3723</v>
      </c>
      <c r="C3728" s="1782" t="s">
        <v>5961</v>
      </c>
      <c r="D3728" s="1781" t="s">
        <v>5955</v>
      </c>
      <c r="E3728" s="1898">
        <v>44916</v>
      </c>
      <c r="F3728" s="1904" t="s">
        <v>5968</v>
      </c>
      <c r="G3728" s="101" t="s">
        <v>5966</v>
      </c>
      <c r="K3728" s="159" t="s">
        <v>5619</v>
      </c>
      <c r="L3728" s="159" t="s">
        <v>5643</v>
      </c>
    </row>
    <row r="3729" spans="2:12" hidden="1" x14ac:dyDescent="0.3">
      <c r="B3729" s="7">
        <f t="shared" si="58"/>
        <v>3724</v>
      </c>
      <c r="C3729" s="1782" t="s">
        <v>5962</v>
      </c>
      <c r="D3729" s="1781" t="s">
        <v>5955</v>
      </c>
      <c r="E3729" s="1898">
        <v>44916</v>
      </c>
      <c r="F3729" s="1904" t="s">
        <v>5968</v>
      </c>
      <c r="G3729" s="101" t="s">
        <v>5966</v>
      </c>
      <c r="K3729" s="159" t="s">
        <v>5619</v>
      </c>
      <c r="L3729" s="159" t="s">
        <v>5643</v>
      </c>
    </row>
    <row r="3730" spans="2:12" hidden="1" x14ac:dyDescent="0.3">
      <c r="B3730" s="7">
        <f t="shared" si="58"/>
        <v>3725</v>
      </c>
      <c r="C3730" s="1782" t="s">
        <v>5963</v>
      </c>
      <c r="D3730" s="1781" t="s">
        <v>5356</v>
      </c>
      <c r="E3730" s="1898">
        <v>44916</v>
      </c>
      <c r="F3730" s="1904" t="s">
        <v>5968</v>
      </c>
      <c r="K3730" s="159" t="s">
        <v>5619</v>
      </c>
      <c r="L3730" s="159" t="s">
        <v>5643</v>
      </c>
    </row>
    <row r="3731" spans="2:12" hidden="1" x14ac:dyDescent="0.3">
      <c r="B3731" s="7">
        <f t="shared" si="58"/>
        <v>3726</v>
      </c>
      <c r="C3731" s="1782" t="s">
        <v>5964</v>
      </c>
      <c r="D3731" s="1781" t="s">
        <v>5956</v>
      </c>
      <c r="E3731" s="1898">
        <v>44916</v>
      </c>
      <c r="F3731" s="1904" t="s">
        <v>5968</v>
      </c>
      <c r="G3731" s="101" t="s">
        <v>5966</v>
      </c>
      <c r="K3731" s="159" t="s">
        <v>5619</v>
      </c>
      <c r="L3731" s="159" t="s">
        <v>5643</v>
      </c>
    </row>
    <row r="3732" spans="2:12" hidden="1" x14ac:dyDescent="0.3">
      <c r="B3732" s="7">
        <f t="shared" si="58"/>
        <v>3727</v>
      </c>
      <c r="D3732" s="1777" t="s">
        <v>5969</v>
      </c>
    </row>
    <row r="3733" spans="2:12" hidden="1" x14ac:dyDescent="0.3">
      <c r="B3733" s="7">
        <f t="shared" si="58"/>
        <v>3728</v>
      </c>
      <c r="D3733" s="1777" t="s">
        <v>5970</v>
      </c>
      <c r="K3733" s="179" t="s">
        <v>5974</v>
      </c>
    </row>
    <row r="3734" spans="2:12" hidden="1" x14ac:dyDescent="0.3">
      <c r="B3734" s="7">
        <f t="shared" si="58"/>
        <v>3729</v>
      </c>
      <c r="D3734" s="1777" t="s">
        <v>5970</v>
      </c>
      <c r="K3734" s="179" t="s">
        <v>5974</v>
      </c>
    </row>
    <row r="3735" spans="2:12" hidden="1" x14ac:dyDescent="0.3">
      <c r="B3735" s="7">
        <f t="shared" si="58"/>
        <v>3730</v>
      </c>
      <c r="D3735" s="1777" t="s">
        <v>5970</v>
      </c>
      <c r="K3735" s="179" t="s">
        <v>5974</v>
      </c>
    </row>
    <row r="3736" spans="2:12" hidden="1" x14ac:dyDescent="0.3">
      <c r="B3736" s="7">
        <f t="shared" si="58"/>
        <v>3731</v>
      </c>
      <c r="D3736" s="1777" t="s">
        <v>5970</v>
      </c>
      <c r="K3736" s="179" t="s">
        <v>5974</v>
      </c>
    </row>
    <row r="3737" spans="2:12" hidden="1" x14ac:dyDescent="0.3">
      <c r="B3737" s="7">
        <f t="shared" si="58"/>
        <v>3732</v>
      </c>
      <c r="D3737" s="1777" t="s">
        <v>5970</v>
      </c>
      <c r="K3737" s="179" t="s">
        <v>5974</v>
      </c>
    </row>
    <row r="3738" spans="2:12" hidden="1" x14ac:dyDescent="0.3">
      <c r="B3738" s="7">
        <f t="shared" si="58"/>
        <v>3733</v>
      </c>
      <c r="D3738" s="1777" t="s">
        <v>5970</v>
      </c>
      <c r="K3738" s="179" t="s">
        <v>5974</v>
      </c>
    </row>
    <row r="3739" spans="2:12" hidden="1" x14ac:dyDescent="0.3">
      <c r="B3739" s="7">
        <f t="shared" si="58"/>
        <v>3734</v>
      </c>
      <c r="D3739" s="1777" t="s">
        <v>15</v>
      </c>
    </row>
    <row r="3740" spans="2:12" hidden="1" x14ac:dyDescent="0.3">
      <c r="B3740" s="7">
        <f t="shared" si="58"/>
        <v>3735</v>
      </c>
      <c r="D3740" s="1777" t="s">
        <v>5971</v>
      </c>
      <c r="G3740" s="101" t="s">
        <v>949</v>
      </c>
      <c r="K3740" s="179" t="s">
        <v>5975</v>
      </c>
    </row>
    <row r="3741" spans="2:12" hidden="1" x14ac:dyDescent="0.3">
      <c r="B3741" s="7">
        <f t="shared" si="58"/>
        <v>3736</v>
      </c>
      <c r="D3741" s="1777" t="s">
        <v>55</v>
      </c>
      <c r="G3741" s="101" t="s">
        <v>1659</v>
      </c>
    </row>
    <row r="3742" spans="2:12" hidden="1" x14ac:dyDescent="0.3">
      <c r="B3742" s="7">
        <f t="shared" si="58"/>
        <v>3737</v>
      </c>
      <c r="D3742" s="1777" t="s">
        <v>5937</v>
      </c>
      <c r="G3742" s="101" t="s">
        <v>5976</v>
      </c>
      <c r="H3742" s="101" t="s">
        <v>1718</v>
      </c>
    </row>
    <row r="3743" spans="2:12" hidden="1" x14ac:dyDescent="0.3">
      <c r="B3743" s="7">
        <f t="shared" si="58"/>
        <v>3738</v>
      </c>
      <c r="D3743" s="1777" t="s">
        <v>167</v>
      </c>
    </row>
    <row r="3744" spans="2:12" hidden="1" x14ac:dyDescent="0.3">
      <c r="B3744" s="7">
        <f t="shared" ref="B3744:B3780" si="59">B3743+1</f>
        <v>3739</v>
      </c>
      <c r="D3744" s="1777" t="s">
        <v>5972</v>
      </c>
    </row>
    <row r="3745" spans="2:11" hidden="1" x14ac:dyDescent="0.3">
      <c r="B3745" s="7">
        <f t="shared" si="59"/>
        <v>3740</v>
      </c>
      <c r="D3745" s="1777" t="s">
        <v>5973</v>
      </c>
      <c r="G3745" s="101" t="s">
        <v>5977</v>
      </c>
      <c r="H3745" s="101" t="s">
        <v>5978</v>
      </c>
    </row>
    <row r="3746" spans="2:11" hidden="1" x14ac:dyDescent="0.3">
      <c r="B3746" s="7">
        <f t="shared" si="59"/>
        <v>3741</v>
      </c>
      <c r="D3746" s="1777" t="s">
        <v>2960</v>
      </c>
    </row>
    <row r="3747" spans="2:11" hidden="1" x14ac:dyDescent="0.3">
      <c r="B3747" s="7">
        <f t="shared" si="59"/>
        <v>3742</v>
      </c>
      <c r="D3747" s="1777" t="s">
        <v>5972</v>
      </c>
    </row>
    <row r="3748" spans="2:11" hidden="1" x14ac:dyDescent="0.3">
      <c r="B3748" s="7">
        <f t="shared" si="59"/>
        <v>3743</v>
      </c>
      <c r="D3748" s="1777" t="s">
        <v>5979</v>
      </c>
      <c r="K3748" s="159" t="s">
        <v>5980</v>
      </c>
    </row>
    <row r="3749" spans="2:11" hidden="1" x14ac:dyDescent="0.3">
      <c r="B3749" s="7">
        <f t="shared" si="59"/>
        <v>3744</v>
      </c>
      <c r="D3749" s="1777" t="s">
        <v>5981</v>
      </c>
    </row>
    <row r="3750" spans="2:11" hidden="1" x14ac:dyDescent="0.3">
      <c r="B3750" s="7">
        <f t="shared" si="59"/>
        <v>3745</v>
      </c>
      <c r="D3750" s="1777" t="s">
        <v>5982</v>
      </c>
      <c r="K3750" s="159" t="s">
        <v>5983</v>
      </c>
    </row>
    <row r="3751" spans="2:11" hidden="1" x14ac:dyDescent="0.3">
      <c r="B3751" s="7">
        <f t="shared" si="59"/>
        <v>3746</v>
      </c>
      <c r="D3751" s="1777" t="s">
        <v>5984</v>
      </c>
      <c r="K3751" s="159" t="s">
        <v>5983</v>
      </c>
    </row>
    <row r="3752" spans="2:11" hidden="1" x14ac:dyDescent="0.3">
      <c r="B3752" s="7">
        <f t="shared" si="59"/>
        <v>3747</v>
      </c>
      <c r="D3752" s="1777" t="s">
        <v>5985</v>
      </c>
      <c r="K3752" s="159" t="s">
        <v>5986</v>
      </c>
    </row>
    <row r="3753" spans="2:11" hidden="1" x14ac:dyDescent="0.3">
      <c r="B3753" s="7">
        <f t="shared" si="59"/>
        <v>3748</v>
      </c>
      <c r="D3753" s="1777" t="s">
        <v>1760</v>
      </c>
      <c r="K3753" s="159" t="s">
        <v>5987</v>
      </c>
    </row>
    <row r="3754" spans="2:11" hidden="1" x14ac:dyDescent="0.3">
      <c r="B3754" s="7">
        <f t="shared" si="59"/>
        <v>3749</v>
      </c>
      <c r="D3754" s="1777" t="s">
        <v>5991</v>
      </c>
    </row>
    <row r="3755" spans="2:11" hidden="1" x14ac:dyDescent="0.3">
      <c r="B3755" s="7">
        <f t="shared" si="59"/>
        <v>3750</v>
      </c>
      <c r="D3755" s="1777" t="s">
        <v>5991</v>
      </c>
    </row>
    <row r="3756" spans="2:11" hidden="1" x14ac:dyDescent="0.3">
      <c r="B3756" s="7">
        <f t="shared" si="59"/>
        <v>3751</v>
      </c>
      <c r="D3756" s="1777" t="s">
        <v>5991</v>
      </c>
    </row>
    <row r="3757" spans="2:11" hidden="1" x14ac:dyDescent="0.3">
      <c r="B3757" s="7">
        <f t="shared" si="59"/>
        <v>3752</v>
      </c>
      <c r="D3757" s="1777" t="s">
        <v>5991</v>
      </c>
    </row>
    <row r="3758" spans="2:11" hidden="1" x14ac:dyDescent="0.3">
      <c r="B3758" s="7">
        <f t="shared" si="59"/>
        <v>3753</v>
      </c>
      <c r="D3758" s="1777" t="s">
        <v>5991</v>
      </c>
    </row>
    <row r="3759" spans="2:11" hidden="1" x14ac:dyDescent="0.3">
      <c r="B3759" s="7">
        <f t="shared" si="59"/>
        <v>3754</v>
      </c>
      <c r="D3759" s="1777" t="s">
        <v>5991</v>
      </c>
    </row>
    <row r="3760" spans="2:11" hidden="1" x14ac:dyDescent="0.3">
      <c r="B3760" s="7">
        <f t="shared" si="59"/>
        <v>3755</v>
      </c>
      <c r="D3760" s="1777" t="s">
        <v>5991</v>
      </c>
    </row>
    <row r="3761" spans="2:11" hidden="1" x14ac:dyDescent="0.3">
      <c r="B3761" s="7">
        <f t="shared" si="59"/>
        <v>3756</v>
      </c>
      <c r="D3761" s="1777" t="s">
        <v>5991</v>
      </c>
      <c r="K3761" s="159" t="s">
        <v>5988</v>
      </c>
    </row>
    <row r="3762" spans="2:11" hidden="1" x14ac:dyDescent="0.3">
      <c r="B3762" s="7">
        <f t="shared" si="59"/>
        <v>3757</v>
      </c>
      <c r="D3762" s="1777" t="s">
        <v>5991</v>
      </c>
    </row>
    <row r="3763" spans="2:11" hidden="1" x14ac:dyDescent="0.3">
      <c r="B3763" s="7">
        <f t="shared" si="59"/>
        <v>3758</v>
      </c>
      <c r="D3763" s="1777" t="s">
        <v>5991</v>
      </c>
    </row>
    <row r="3764" spans="2:11" hidden="1" x14ac:dyDescent="0.3">
      <c r="B3764" s="7">
        <f t="shared" si="59"/>
        <v>3759</v>
      </c>
      <c r="D3764" s="1777" t="s">
        <v>5991</v>
      </c>
    </row>
    <row r="3765" spans="2:11" hidden="1" x14ac:dyDescent="0.3">
      <c r="B3765" s="7">
        <f t="shared" si="59"/>
        <v>3760</v>
      </c>
      <c r="D3765" s="1777" t="s">
        <v>5991</v>
      </c>
    </row>
    <row r="3766" spans="2:11" hidden="1" x14ac:dyDescent="0.3">
      <c r="B3766" s="7">
        <f t="shared" si="59"/>
        <v>3761</v>
      </c>
      <c r="D3766" s="1777" t="s">
        <v>5991</v>
      </c>
    </row>
    <row r="3767" spans="2:11" hidden="1" x14ac:dyDescent="0.3">
      <c r="B3767" s="7">
        <f t="shared" si="59"/>
        <v>3762</v>
      </c>
      <c r="D3767" s="1777" t="s">
        <v>5991</v>
      </c>
      <c r="K3767" s="159" t="s">
        <v>5990</v>
      </c>
    </row>
    <row r="3768" spans="2:11" hidden="1" x14ac:dyDescent="0.3">
      <c r="B3768" s="7">
        <f t="shared" si="59"/>
        <v>3763</v>
      </c>
      <c r="D3768" s="1777" t="s">
        <v>5989</v>
      </c>
    </row>
    <row r="3769" spans="2:11" hidden="1" x14ac:dyDescent="0.3">
      <c r="B3769" s="7">
        <f t="shared" si="59"/>
        <v>3764</v>
      </c>
      <c r="D3769" s="1777" t="s">
        <v>5992</v>
      </c>
    </row>
    <row r="3770" spans="2:11" hidden="1" x14ac:dyDescent="0.3">
      <c r="B3770" s="7">
        <f t="shared" si="59"/>
        <v>3765</v>
      </c>
      <c r="D3770" s="1777" t="s">
        <v>5993</v>
      </c>
    </row>
    <row r="3771" spans="2:11" hidden="1" x14ac:dyDescent="0.3">
      <c r="B3771" s="7">
        <f t="shared" si="59"/>
        <v>3766</v>
      </c>
      <c r="D3771" s="1777" t="s">
        <v>5994</v>
      </c>
    </row>
    <row r="3772" spans="2:11" hidden="1" x14ac:dyDescent="0.3">
      <c r="B3772" s="7">
        <f t="shared" si="59"/>
        <v>3767</v>
      </c>
      <c r="D3772" s="1777" t="s">
        <v>227</v>
      </c>
    </row>
    <row r="3773" spans="2:11" hidden="1" x14ac:dyDescent="0.3">
      <c r="B3773" s="7">
        <f t="shared" si="59"/>
        <v>3768</v>
      </c>
      <c r="D3773" s="1777" t="s">
        <v>5995</v>
      </c>
    </row>
    <row r="3774" spans="2:11" hidden="1" x14ac:dyDescent="0.3">
      <c r="B3774" s="7">
        <f t="shared" si="59"/>
        <v>3769</v>
      </c>
      <c r="D3774" s="1777" t="s">
        <v>5996</v>
      </c>
      <c r="G3774" s="101" t="s">
        <v>889</v>
      </c>
      <c r="H3774" s="101" t="s">
        <v>5997</v>
      </c>
    </row>
    <row r="3775" spans="2:11" hidden="1" x14ac:dyDescent="0.3">
      <c r="B3775" s="7">
        <f t="shared" si="59"/>
        <v>3770</v>
      </c>
      <c r="D3775" s="1777" t="s">
        <v>5998</v>
      </c>
      <c r="G3775" s="101" t="s">
        <v>5999</v>
      </c>
      <c r="K3775" s="159" t="s">
        <v>6000</v>
      </c>
    </row>
    <row r="3776" spans="2:11" hidden="1" x14ac:dyDescent="0.3">
      <c r="B3776" s="7">
        <f t="shared" si="59"/>
        <v>3771</v>
      </c>
      <c r="D3776" s="1777" t="s">
        <v>6001</v>
      </c>
      <c r="G3776" s="101" t="s">
        <v>6002</v>
      </c>
    </row>
    <row r="3777" spans="2:7" hidden="1" x14ac:dyDescent="0.3">
      <c r="B3777" s="7">
        <f t="shared" si="59"/>
        <v>3772</v>
      </c>
      <c r="D3777" s="1777" t="s">
        <v>6003</v>
      </c>
      <c r="G3777" s="101" t="s">
        <v>6004</v>
      </c>
    </row>
    <row r="3778" spans="2:7" hidden="1" x14ac:dyDescent="0.3">
      <c r="B3778" s="7">
        <f t="shared" si="59"/>
        <v>3773</v>
      </c>
    </row>
    <row r="3779" spans="2:7" hidden="1" x14ac:dyDescent="0.3">
      <c r="B3779" s="7">
        <f t="shared" si="59"/>
        <v>3774</v>
      </c>
    </row>
    <row r="3780" spans="2:7" hidden="1" x14ac:dyDescent="0.3">
      <c r="B3780" s="7">
        <f t="shared" si="59"/>
        <v>3775</v>
      </c>
    </row>
  </sheetData>
  <autoFilter ref="B4:L3780" xr:uid="{00000000-0009-0000-0000-000001000000}">
    <filterColumn colId="10">
      <filters>
        <filter val="Aunditoria Interna"/>
      </filters>
    </filterColumn>
  </autoFilter>
  <mergeCells count="116">
    <mergeCell ref="M184:M189"/>
    <mergeCell ref="M118:M124"/>
    <mergeCell ref="M163:M175"/>
    <mergeCell ref="E2623:E2624"/>
    <mergeCell ref="F2623:F2624"/>
    <mergeCell ref="E2626:E2627"/>
    <mergeCell ref="F2606:F2607"/>
    <mergeCell ref="F2610:F2611"/>
    <mergeCell ref="F2613:F2614"/>
    <mergeCell ref="F2400:F2401"/>
    <mergeCell ref="E2373:E2375"/>
    <mergeCell ref="F2373:F2375"/>
    <mergeCell ref="E2465:E2466"/>
    <mergeCell ref="F2465:F2466"/>
    <mergeCell ref="F2177:F2178"/>
    <mergeCell ref="F2179:F2180"/>
    <mergeCell ref="F2181:F2182"/>
    <mergeCell ref="F2174:F2175"/>
    <mergeCell ref="F2131:F2132"/>
    <mergeCell ref="E2307:E2308"/>
    <mergeCell ref="F2307:F2308"/>
    <mergeCell ref="F2189:F2190"/>
    <mergeCell ref="F2193:F2194"/>
    <mergeCell ref="K1994:K1995"/>
    <mergeCell ref="K458:K464"/>
    <mergeCell ref="K2820:K2821"/>
    <mergeCell ref="K1006:K1010"/>
    <mergeCell ref="K975:K983"/>
    <mergeCell ref="K995:K997"/>
    <mergeCell ref="K1001:K1003"/>
    <mergeCell ref="K741:K749"/>
    <mergeCell ref="K1057:K1061"/>
    <mergeCell ref="K1062:K1065"/>
    <mergeCell ref="K1014:K1022"/>
    <mergeCell ref="K1023:K1028"/>
    <mergeCell ref="K1029:K1031"/>
    <mergeCell ref="K1038:K1050"/>
    <mergeCell ref="K465:K467"/>
    <mergeCell ref="K469:K470"/>
    <mergeCell ref="K1952:K1964"/>
    <mergeCell ref="K2080:K2081"/>
    <mergeCell ref="K2475:K2476"/>
    <mergeCell ref="K1908:K1909"/>
    <mergeCell ref="K2724:K2727"/>
    <mergeCell ref="K2712:K2720"/>
    <mergeCell ref="K1809:K1813"/>
    <mergeCell ref="K1285:K1295"/>
    <mergeCell ref="K1296:K1298"/>
    <mergeCell ref="F2787:F2788"/>
    <mergeCell ref="F2789:F2790"/>
    <mergeCell ref="K2707:K2711"/>
    <mergeCell ref="E1749:E1750"/>
    <mergeCell ref="F1749:F1750"/>
    <mergeCell ref="G1749:G1750"/>
    <mergeCell ref="H1749:H1750"/>
    <mergeCell ref="J1749:J1750"/>
    <mergeCell ref="K1749:K1750"/>
    <mergeCell ref="F2195:F2196"/>
    <mergeCell ref="F2969:F2970"/>
    <mergeCell ref="E2578:E2579"/>
    <mergeCell ref="E1625:E1626"/>
    <mergeCell ref="E1630:E1631"/>
    <mergeCell ref="F1630:F1631"/>
    <mergeCell ref="F1555:F1556"/>
    <mergeCell ref="F1535:F1536"/>
    <mergeCell ref="K1504:K1511"/>
    <mergeCell ref="F1305:F1306"/>
    <mergeCell ref="F1307:F1308"/>
    <mergeCell ref="F1965:F1966"/>
    <mergeCell ref="F1967:F1968"/>
    <mergeCell ref="F1625:F1626"/>
    <mergeCell ref="F2578:F2579"/>
    <mergeCell ref="F2475:F2476"/>
    <mergeCell ref="E1908:E1909"/>
    <mergeCell ref="F1908:F1909"/>
    <mergeCell ref="F2854:F2855"/>
    <mergeCell ref="K2877:K2880"/>
    <mergeCell ref="K2822:K2823"/>
    <mergeCell ref="F2792:F2793"/>
    <mergeCell ref="F2812:F2813"/>
    <mergeCell ref="F2814:F2815"/>
    <mergeCell ref="F2782:F2783"/>
    <mergeCell ref="E3085:E3086"/>
    <mergeCell ref="F3085:F3086"/>
    <mergeCell ref="E3087:E3088"/>
    <mergeCell ref="F3087:F3088"/>
    <mergeCell ref="E3051:E3052"/>
    <mergeCell ref="F3051:F3052"/>
    <mergeCell ref="F2971:F2972"/>
    <mergeCell ref="F2973:F2974"/>
    <mergeCell ref="E2977:E2978"/>
    <mergeCell ref="F2977:F2978"/>
    <mergeCell ref="B1:L1"/>
    <mergeCell ref="B2:L2"/>
    <mergeCell ref="B3:L3"/>
    <mergeCell ref="K3522:K3523"/>
    <mergeCell ref="K3524:K3543"/>
    <mergeCell ref="K3444:K3453"/>
    <mergeCell ref="K3467:K3517"/>
    <mergeCell ref="K3429:K3430"/>
    <mergeCell ref="E3417:E3418"/>
    <mergeCell ref="F3417:F3418"/>
    <mergeCell ref="K3359:K3369"/>
    <mergeCell ref="F3317:F3318"/>
    <mergeCell ref="E1651:E1652"/>
    <mergeCell ref="F1651:F1652"/>
    <mergeCell ref="F3312:F3313"/>
    <mergeCell ref="K3258:K3259"/>
    <mergeCell ref="F3237:F3238"/>
    <mergeCell ref="E3178:E3179"/>
    <mergeCell ref="F3178:F3179"/>
    <mergeCell ref="K3137:K3138"/>
    <mergeCell ref="E3097:E3098"/>
    <mergeCell ref="F3097:F3098"/>
    <mergeCell ref="E3083:E3084"/>
    <mergeCell ref="F3083:F3084"/>
  </mergeCells>
  <pageMargins left="0.23622047244094491" right="0.54" top="0.74803149606299213" bottom="0.74803149606299213" header="0.31496062992125984" footer="0.31496062992125984"/>
  <pageSetup scale="71" fitToHeight="0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>
    <tabColor rgb="FFFFC000"/>
  </sheetPr>
  <dimension ref="B1:M72"/>
  <sheetViews>
    <sheetView showGridLines="0" workbookViewId="0">
      <pane ySplit="5" topLeftCell="A6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22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4.44140625" style="62" customWidth="1"/>
    <col min="10" max="10" width="12.33203125" style="62" customWidth="1"/>
    <col min="11" max="11" width="20" style="62" customWidth="1"/>
    <col min="12" max="12" width="11.44140625" style="234"/>
  </cols>
  <sheetData>
    <row r="1" spans="2:12" ht="18" customHeight="1" x14ac:dyDescent="0.3">
      <c r="B1" s="89"/>
      <c r="C1" s="89"/>
      <c r="D1" s="431"/>
      <c r="E1" s="89"/>
      <c r="F1" s="379"/>
      <c r="G1" s="89"/>
      <c r="H1" s="401"/>
      <c r="I1" s="328"/>
      <c r="J1" s="2067"/>
      <c r="K1" s="2067"/>
    </row>
    <row r="2" spans="2:12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2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2" ht="15" customHeight="1" x14ac:dyDescent="0.3">
      <c r="B4" s="2105" t="s">
        <v>3123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</row>
    <row r="7" spans="2:12" s="101" customFormat="1" ht="29.25" customHeight="1" x14ac:dyDescent="0.3">
      <c r="B7" s="605">
        <v>1</v>
      </c>
      <c r="C7" s="147" t="s">
        <v>3067</v>
      </c>
      <c r="D7" s="122" t="s">
        <v>4645</v>
      </c>
      <c r="E7" s="1271" t="s">
        <v>5450</v>
      </c>
      <c r="F7" s="1272">
        <v>0</v>
      </c>
      <c r="G7" s="157"/>
      <c r="H7" s="146"/>
      <c r="I7" s="7"/>
      <c r="J7" s="7" t="s">
        <v>70</v>
      </c>
      <c r="K7" s="65"/>
      <c r="L7" s="235"/>
    </row>
    <row r="8" spans="2:12" s="101" customFormat="1" ht="28.5" customHeight="1" x14ac:dyDescent="0.3">
      <c r="B8" s="605">
        <v>2</v>
      </c>
      <c r="C8" s="147" t="s">
        <v>3069</v>
      </c>
      <c r="D8" s="162" t="s">
        <v>3070</v>
      </c>
      <c r="E8" s="211">
        <v>40716</v>
      </c>
      <c r="F8" s="554">
        <v>37.049999999999997</v>
      </c>
      <c r="G8" s="157"/>
      <c r="H8" s="146"/>
      <c r="I8" s="7"/>
      <c r="J8" s="7" t="s">
        <v>70</v>
      </c>
      <c r="K8" s="65"/>
      <c r="L8" s="235"/>
    </row>
    <row r="9" spans="2:12" s="101" customFormat="1" x14ac:dyDescent="0.3">
      <c r="B9" s="605">
        <v>3</v>
      </c>
      <c r="C9" s="147" t="s">
        <v>3071</v>
      </c>
      <c r="D9" s="162" t="s">
        <v>3070</v>
      </c>
      <c r="E9" s="211">
        <v>40716</v>
      </c>
      <c r="F9" s="554">
        <v>37.049999999999997</v>
      </c>
      <c r="G9" s="157"/>
      <c r="H9" s="146"/>
      <c r="I9" s="7"/>
      <c r="J9" s="7" t="s">
        <v>70</v>
      </c>
      <c r="K9" s="63"/>
      <c r="L9" s="235"/>
    </row>
    <row r="10" spans="2:12" s="101" customFormat="1" x14ac:dyDescent="0.3">
      <c r="B10" s="605">
        <v>4</v>
      </c>
      <c r="C10" s="147" t="s">
        <v>3072</v>
      </c>
      <c r="D10" s="162" t="s">
        <v>3070</v>
      </c>
      <c r="E10" s="211">
        <v>40716</v>
      </c>
      <c r="F10" s="554">
        <v>37.049999999999997</v>
      </c>
      <c r="G10" s="157"/>
      <c r="H10" s="146"/>
      <c r="I10" s="7"/>
      <c r="J10" s="7" t="s">
        <v>70</v>
      </c>
      <c r="K10" s="63"/>
      <c r="L10" s="235"/>
    </row>
    <row r="11" spans="2:12" s="101" customFormat="1" x14ac:dyDescent="0.3">
      <c r="B11" s="605">
        <v>5</v>
      </c>
      <c r="C11" s="147" t="s">
        <v>3073</v>
      </c>
      <c r="D11" s="122" t="s">
        <v>1991</v>
      </c>
      <c r="E11" s="1271" t="s">
        <v>5450</v>
      </c>
      <c r="F11" s="1272">
        <v>0</v>
      </c>
      <c r="G11" s="157"/>
      <c r="H11" s="146"/>
      <c r="I11" s="7"/>
      <c r="J11" s="7" t="s">
        <v>70</v>
      </c>
      <c r="K11" s="63"/>
      <c r="L11" s="235"/>
    </row>
    <row r="12" spans="2:12" s="101" customFormat="1" x14ac:dyDescent="0.3">
      <c r="B12" s="605">
        <v>6</v>
      </c>
      <c r="C12" s="147" t="s">
        <v>3074</v>
      </c>
      <c r="D12" s="122" t="s">
        <v>1991</v>
      </c>
      <c r="E12" s="1271" t="s">
        <v>5450</v>
      </c>
      <c r="F12" s="1272">
        <v>0</v>
      </c>
      <c r="G12" s="157"/>
      <c r="H12" s="146"/>
      <c r="I12" s="7"/>
      <c r="J12" s="7" t="s">
        <v>70</v>
      </c>
      <c r="K12" s="63"/>
      <c r="L12" s="235"/>
    </row>
    <row r="13" spans="2:12" s="101" customFormat="1" ht="26.4" x14ac:dyDescent="0.3">
      <c r="B13" s="605">
        <v>7</v>
      </c>
      <c r="C13" s="147" t="s">
        <v>3075</v>
      </c>
      <c r="D13" s="122" t="s">
        <v>4646</v>
      </c>
      <c r="E13" s="1271" t="s">
        <v>5450</v>
      </c>
      <c r="F13" s="1272">
        <v>0</v>
      </c>
      <c r="G13" s="157"/>
      <c r="H13" s="146"/>
      <c r="I13" s="7"/>
      <c r="J13" s="7" t="s">
        <v>70</v>
      </c>
      <c r="K13" s="63"/>
      <c r="L13" s="235"/>
    </row>
    <row r="14" spans="2:12" s="101" customFormat="1" x14ac:dyDescent="0.3">
      <c r="B14" s="605">
        <v>8</v>
      </c>
      <c r="C14" s="147" t="s">
        <v>3076</v>
      </c>
      <c r="D14" s="122" t="s">
        <v>30</v>
      </c>
      <c r="E14" s="1271" t="s">
        <v>5450</v>
      </c>
      <c r="F14" s="1272">
        <v>0</v>
      </c>
      <c r="G14" s="157"/>
      <c r="H14" s="146"/>
      <c r="I14" s="7"/>
      <c r="J14" s="7" t="s">
        <v>70</v>
      </c>
      <c r="K14" s="65"/>
      <c r="L14" s="235"/>
    </row>
    <row r="15" spans="2:12" s="101" customFormat="1" ht="26.4" x14ac:dyDescent="0.3">
      <c r="B15" s="605">
        <v>9</v>
      </c>
      <c r="C15" s="147" t="s">
        <v>3077</v>
      </c>
      <c r="D15" s="122" t="s">
        <v>4647</v>
      </c>
      <c r="E15" s="1271" t="s">
        <v>5450</v>
      </c>
      <c r="F15" s="1272">
        <v>0</v>
      </c>
      <c r="G15" s="157"/>
      <c r="H15" s="146"/>
      <c r="I15" s="7"/>
      <c r="J15" s="7" t="s">
        <v>70</v>
      </c>
      <c r="K15" s="63" t="s">
        <v>4648</v>
      </c>
      <c r="L15" s="235"/>
    </row>
    <row r="16" spans="2:12" s="101" customFormat="1" x14ac:dyDescent="0.3">
      <c r="B16" s="605">
        <v>10</v>
      </c>
      <c r="C16" s="147" t="s">
        <v>3078</v>
      </c>
      <c r="D16" s="122" t="s">
        <v>3079</v>
      </c>
      <c r="E16" s="1271" t="s">
        <v>5450</v>
      </c>
      <c r="F16" s="1272">
        <v>0</v>
      </c>
      <c r="G16" s="157"/>
      <c r="H16" s="146"/>
      <c r="I16" s="7"/>
      <c r="J16" s="7"/>
      <c r="K16" s="63" t="s">
        <v>4346</v>
      </c>
      <c r="L16" s="235"/>
    </row>
    <row r="17" spans="2:12" s="101" customFormat="1" x14ac:dyDescent="0.3">
      <c r="B17" s="605">
        <v>11</v>
      </c>
      <c r="C17" s="147" t="s">
        <v>3080</v>
      </c>
      <c r="D17" s="122" t="s">
        <v>1441</v>
      </c>
      <c r="E17" s="1271" t="s">
        <v>5450</v>
      </c>
      <c r="F17" s="1272">
        <v>0</v>
      </c>
      <c r="G17" s="157"/>
      <c r="H17" s="146"/>
      <c r="I17" s="7"/>
      <c r="J17" s="7"/>
      <c r="K17" s="63"/>
      <c r="L17" s="235"/>
    </row>
    <row r="18" spans="2:12" s="101" customFormat="1" x14ac:dyDescent="0.3">
      <c r="B18" s="605">
        <v>12</v>
      </c>
      <c r="C18" s="147" t="s">
        <v>3081</v>
      </c>
      <c r="D18" s="122" t="s">
        <v>65</v>
      </c>
      <c r="E18" s="1271" t="s">
        <v>5450</v>
      </c>
      <c r="F18" s="1272">
        <v>0</v>
      </c>
      <c r="G18" s="157"/>
      <c r="H18" s="146"/>
      <c r="I18" s="7"/>
      <c r="J18" s="7"/>
      <c r="K18" s="63"/>
      <c r="L18" s="235"/>
    </row>
    <row r="19" spans="2:12" s="101" customFormat="1" x14ac:dyDescent="0.3">
      <c r="B19" s="605">
        <v>13</v>
      </c>
      <c r="C19" s="147" t="s">
        <v>3082</v>
      </c>
      <c r="D19" s="122" t="s">
        <v>65</v>
      </c>
      <c r="E19" s="1271" t="s">
        <v>5450</v>
      </c>
      <c r="F19" s="1272">
        <v>0</v>
      </c>
      <c r="G19" s="157"/>
      <c r="H19" s="146"/>
      <c r="I19" s="7"/>
      <c r="J19" s="7"/>
      <c r="K19" s="63"/>
      <c r="L19" s="235"/>
    </row>
    <row r="20" spans="2:12" s="101" customFormat="1" x14ac:dyDescent="0.3">
      <c r="B20" s="605">
        <v>14</v>
      </c>
      <c r="C20" s="147" t="s">
        <v>3083</v>
      </c>
      <c r="D20" s="122" t="s">
        <v>1127</v>
      </c>
      <c r="E20" s="602">
        <v>42803</v>
      </c>
      <c r="F20" s="63">
        <v>200</v>
      </c>
      <c r="G20" s="157"/>
      <c r="H20" s="146"/>
      <c r="I20" s="7"/>
      <c r="J20" s="7"/>
      <c r="K20" s="63" t="s">
        <v>4346</v>
      </c>
      <c r="L20" s="235"/>
    </row>
    <row r="21" spans="2:12" s="101" customFormat="1" x14ac:dyDescent="0.3">
      <c r="B21" s="605">
        <v>15</v>
      </c>
      <c r="C21" s="147" t="s">
        <v>3084</v>
      </c>
      <c r="D21" s="122" t="s">
        <v>65</v>
      </c>
      <c r="E21" s="602">
        <v>42803</v>
      </c>
      <c r="F21" s="63">
        <v>105</v>
      </c>
      <c r="G21" s="157"/>
      <c r="H21" s="146"/>
      <c r="I21" s="7"/>
      <c r="J21" s="7"/>
      <c r="K21" s="63" t="s">
        <v>4648</v>
      </c>
      <c r="L21" s="235"/>
    </row>
    <row r="22" spans="2:12" s="101" customFormat="1" x14ac:dyDescent="0.3">
      <c r="B22" s="605">
        <v>16</v>
      </c>
      <c r="C22" s="147" t="s">
        <v>3085</v>
      </c>
      <c r="D22" s="122" t="s">
        <v>65</v>
      </c>
      <c r="E22" s="602">
        <v>42803</v>
      </c>
      <c r="F22" s="63">
        <v>105</v>
      </c>
      <c r="G22" s="157"/>
      <c r="H22" s="146"/>
      <c r="I22" s="7"/>
      <c r="J22" s="7"/>
      <c r="K22" s="63" t="s">
        <v>4649</v>
      </c>
      <c r="L22" s="235"/>
    </row>
    <row r="23" spans="2:12" s="101" customFormat="1" ht="26.25" customHeight="1" x14ac:dyDescent="0.3">
      <c r="B23" s="605">
        <v>17</v>
      </c>
      <c r="C23" s="147" t="s">
        <v>3086</v>
      </c>
      <c r="D23" s="122" t="s">
        <v>4650</v>
      </c>
      <c r="E23" s="602">
        <v>42929</v>
      </c>
      <c r="F23" s="63">
        <v>84.35</v>
      </c>
      <c r="G23" s="157"/>
      <c r="H23" s="146"/>
      <c r="I23" s="7"/>
      <c r="J23" s="7"/>
      <c r="K23" s="63"/>
      <c r="L23" s="235"/>
    </row>
    <row r="24" spans="2:12" s="101" customFormat="1" ht="27.75" customHeight="1" x14ac:dyDescent="0.3">
      <c r="B24" s="605">
        <v>18</v>
      </c>
      <c r="C24" s="147" t="s">
        <v>3087</v>
      </c>
      <c r="D24" s="122" t="s">
        <v>4651</v>
      </c>
      <c r="E24" s="602">
        <v>43019</v>
      </c>
      <c r="F24" s="63">
        <v>175.15</v>
      </c>
      <c r="G24" s="157"/>
      <c r="H24" s="146"/>
      <c r="I24" s="7"/>
      <c r="J24" s="7"/>
      <c r="K24" s="63" t="s">
        <v>4649</v>
      </c>
      <c r="L24" s="235"/>
    </row>
    <row r="25" spans="2:12" s="101" customFormat="1" x14ac:dyDescent="0.3">
      <c r="B25" s="605">
        <v>19</v>
      </c>
      <c r="C25" s="147" t="s">
        <v>235</v>
      </c>
      <c r="D25" s="122" t="s">
        <v>15</v>
      </c>
      <c r="E25" s="1271" t="s">
        <v>5450</v>
      </c>
      <c r="F25" s="1272">
        <v>0</v>
      </c>
      <c r="G25" s="157"/>
      <c r="H25" s="146"/>
      <c r="I25" s="7"/>
      <c r="J25" s="63" t="s">
        <v>540</v>
      </c>
      <c r="K25" s="63"/>
      <c r="L25" s="235"/>
    </row>
    <row r="26" spans="2:12" s="101" customFormat="1" x14ac:dyDescent="0.3">
      <c r="B26" s="605">
        <v>20</v>
      </c>
      <c r="C26" s="147" t="s">
        <v>235</v>
      </c>
      <c r="D26" s="122" t="s">
        <v>15</v>
      </c>
      <c r="E26" s="1271" t="s">
        <v>5450</v>
      </c>
      <c r="F26" s="1272">
        <v>0</v>
      </c>
      <c r="G26" s="157"/>
      <c r="H26" s="146"/>
      <c r="I26" s="7"/>
      <c r="J26" s="63" t="s">
        <v>540</v>
      </c>
      <c r="K26" s="63"/>
      <c r="L26" s="235"/>
    </row>
    <row r="27" spans="2:12" s="101" customFormat="1" ht="14.25" customHeight="1" x14ac:dyDescent="0.3">
      <c r="B27" s="2077" t="s">
        <v>103</v>
      </c>
      <c r="C27" s="2077"/>
      <c r="D27" s="2077"/>
      <c r="E27" s="2077"/>
      <c r="F27" s="2077"/>
      <c r="G27" s="2077"/>
      <c r="H27" s="2077"/>
      <c r="I27" s="2077"/>
      <c r="J27" s="2077"/>
      <c r="K27" s="2077"/>
      <c r="L27" s="235"/>
    </row>
    <row r="28" spans="2:12" s="931" customFormat="1" ht="26.4" x14ac:dyDescent="0.3">
      <c r="B28" s="883">
        <v>1</v>
      </c>
      <c r="C28" s="898" t="s">
        <v>3089</v>
      </c>
      <c r="D28" s="928" t="s">
        <v>2301</v>
      </c>
      <c r="E28" s="929">
        <v>41337</v>
      </c>
      <c r="F28" s="889">
        <v>81</v>
      </c>
      <c r="G28" s="889" t="s">
        <v>4652</v>
      </c>
      <c r="H28" s="892"/>
      <c r="I28" s="883"/>
      <c r="J28" s="883" t="s">
        <v>540</v>
      </c>
      <c r="K28" s="908" t="s">
        <v>119</v>
      </c>
      <c r="L28" s="930"/>
    </row>
    <row r="29" spans="2:12" s="101" customFormat="1" x14ac:dyDescent="0.3">
      <c r="B29" s="605">
        <v>2</v>
      </c>
      <c r="C29" s="147" t="s">
        <v>3091</v>
      </c>
      <c r="D29" s="79" t="s">
        <v>82</v>
      </c>
      <c r="E29" s="1271" t="s">
        <v>5450</v>
      </c>
      <c r="F29" s="1272">
        <v>0</v>
      </c>
      <c r="G29" s="63" t="s">
        <v>3090</v>
      </c>
      <c r="H29" s="95"/>
      <c r="I29" s="7"/>
      <c r="J29" s="7" t="s">
        <v>70</v>
      </c>
      <c r="K29" s="65" t="s">
        <v>4648</v>
      </c>
      <c r="L29" s="235"/>
    </row>
    <row r="30" spans="2:12" s="101" customFormat="1" x14ac:dyDescent="0.3">
      <c r="B30" s="605">
        <v>3</v>
      </c>
      <c r="C30" s="147" t="s">
        <v>3091</v>
      </c>
      <c r="D30" s="79" t="s">
        <v>3092</v>
      </c>
      <c r="E30" s="602">
        <v>42803</v>
      </c>
      <c r="F30" s="63">
        <v>376</v>
      </c>
      <c r="G30" s="63" t="s">
        <v>3090</v>
      </c>
      <c r="H30" s="7"/>
      <c r="I30" s="7"/>
      <c r="J30" s="7" t="s">
        <v>70</v>
      </c>
      <c r="K30" s="65" t="s">
        <v>4648</v>
      </c>
      <c r="L30" s="235"/>
    </row>
    <row r="31" spans="2:12" s="101" customFormat="1" x14ac:dyDescent="0.3">
      <c r="B31" s="605">
        <v>4</v>
      </c>
      <c r="C31" s="147" t="s">
        <v>3093</v>
      </c>
      <c r="D31" s="79" t="s">
        <v>3094</v>
      </c>
      <c r="E31" s="602">
        <v>42803</v>
      </c>
      <c r="F31" s="63">
        <v>100</v>
      </c>
      <c r="G31" s="63"/>
      <c r="H31" s="7"/>
      <c r="I31" s="7"/>
      <c r="J31" s="7" t="s">
        <v>70</v>
      </c>
      <c r="K31" s="63" t="s">
        <v>4649</v>
      </c>
      <c r="L31" s="235"/>
    </row>
    <row r="32" spans="2:12" s="101" customFormat="1" x14ac:dyDescent="0.3">
      <c r="B32" s="605">
        <v>5</v>
      </c>
      <c r="C32" s="147" t="s">
        <v>3095</v>
      </c>
      <c r="D32" s="79" t="s">
        <v>3096</v>
      </c>
      <c r="E32" s="602">
        <v>42803</v>
      </c>
      <c r="F32" s="63">
        <v>42</v>
      </c>
      <c r="G32" s="63"/>
      <c r="H32" s="7"/>
      <c r="I32" s="7"/>
      <c r="J32" s="7" t="s">
        <v>540</v>
      </c>
      <c r="K32" s="65" t="s">
        <v>119</v>
      </c>
      <c r="L32" s="235"/>
    </row>
    <row r="33" spans="2:12" s="931" customFormat="1" x14ac:dyDescent="0.3">
      <c r="B33" s="883">
        <v>6</v>
      </c>
      <c r="C33" s="932" t="s">
        <v>3097</v>
      </c>
      <c r="D33" s="928" t="s">
        <v>3096</v>
      </c>
      <c r="E33" s="906">
        <v>42803</v>
      </c>
      <c r="F33" s="889">
        <v>42</v>
      </c>
      <c r="G33" s="889"/>
      <c r="H33" s="883"/>
      <c r="I33" s="883"/>
      <c r="J33" s="883" t="s">
        <v>540</v>
      </c>
      <c r="K33" s="908" t="s">
        <v>119</v>
      </c>
      <c r="L33" s="930"/>
    </row>
    <row r="34" spans="2:12" s="101" customFormat="1" x14ac:dyDescent="0.3">
      <c r="B34" s="605">
        <v>7</v>
      </c>
      <c r="C34" s="147" t="s">
        <v>3098</v>
      </c>
      <c r="D34" s="79" t="s">
        <v>3096</v>
      </c>
      <c r="E34" s="602">
        <v>42803</v>
      </c>
      <c r="F34" s="63">
        <v>42</v>
      </c>
      <c r="G34" s="63"/>
      <c r="H34" s="7"/>
      <c r="I34" s="7"/>
      <c r="J34" s="7" t="s">
        <v>70</v>
      </c>
      <c r="K34" s="65" t="s">
        <v>4346</v>
      </c>
      <c r="L34" s="235"/>
    </row>
    <row r="35" spans="2:12" s="101" customFormat="1" x14ac:dyDescent="0.3">
      <c r="B35" s="605">
        <v>8</v>
      </c>
      <c r="C35" s="147" t="s">
        <v>3100</v>
      </c>
      <c r="D35" s="79" t="s">
        <v>3113</v>
      </c>
      <c r="E35" s="602">
        <v>42803</v>
      </c>
      <c r="F35" s="63">
        <v>585</v>
      </c>
      <c r="G35" s="63" t="s">
        <v>889</v>
      </c>
      <c r="H35" s="7"/>
      <c r="I35" s="7" t="s">
        <v>4655</v>
      </c>
      <c r="J35" s="7"/>
      <c r="K35" s="65"/>
      <c r="L35" s="235"/>
    </row>
    <row r="36" spans="2:12" s="931" customFormat="1" x14ac:dyDescent="0.3">
      <c r="B36" s="883"/>
      <c r="C36" s="932" t="s">
        <v>3100</v>
      </c>
      <c r="D36" s="928" t="s">
        <v>55</v>
      </c>
      <c r="E36" s="906"/>
      <c r="F36" s="889"/>
      <c r="G36" s="889" t="s">
        <v>1144</v>
      </c>
      <c r="H36" s="883"/>
      <c r="I36" s="883"/>
      <c r="J36" s="883"/>
      <c r="K36" s="908"/>
      <c r="L36" s="930"/>
    </row>
    <row r="37" spans="2:12" s="101" customFormat="1" x14ac:dyDescent="0.3">
      <c r="B37" s="605">
        <v>9</v>
      </c>
      <c r="C37" s="147" t="s">
        <v>3154</v>
      </c>
      <c r="D37" s="79" t="s">
        <v>55</v>
      </c>
      <c r="E37" s="602">
        <v>44133</v>
      </c>
      <c r="F37" s="63">
        <v>90</v>
      </c>
      <c r="G37" s="63"/>
      <c r="H37" s="7"/>
      <c r="I37" s="7"/>
      <c r="J37" s="7" t="s">
        <v>70</v>
      </c>
      <c r="K37" s="258"/>
      <c r="L37" s="235"/>
    </row>
    <row r="38" spans="2:12" s="101" customFormat="1" x14ac:dyDescent="0.3">
      <c r="B38" s="605">
        <v>10</v>
      </c>
      <c r="C38" s="147" t="s">
        <v>78</v>
      </c>
      <c r="D38" s="145" t="s">
        <v>82</v>
      </c>
      <c r="E38" s="1271" t="s">
        <v>5450</v>
      </c>
      <c r="F38" s="1272">
        <v>0</v>
      </c>
      <c r="G38" s="63"/>
      <c r="H38" s="7"/>
      <c r="I38" s="7"/>
      <c r="J38" s="7"/>
      <c r="K38" s="12" t="s">
        <v>4346</v>
      </c>
      <c r="L38" s="235"/>
    </row>
    <row r="39" spans="2:12" s="101" customFormat="1" x14ac:dyDescent="0.3">
      <c r="B39" s="605">
        <v>11</v>
      </c>
      <c r="C39" s="147" t="s">
        <v>5333</v>
      </c>
      <c r="D39" s="145" t="s">
        <v>79</v>
      </c>
      <c r="E39" s="12" t="s">
        <v>5334</v>
      </c>
      <c r="F39" s="603">
        <v>100</v>
      </c>
      <c r="G39" s="63" t="s">
        <v>1027</v>
      </c>
      <c r="H39" s="7"/>
      <c r="I39" s="7"/>
      <c r="J39" s="7"/>
      <c r="K39" s="12" t="s">
        <v>4648</v>
      </c>
      <c r="L39" s="235"/>
    </row>
    <row r="40" spans="2:12" s="101" customFormat="1" x14ac:dyDescent="0.3">
      <c r="B40" s="605">
        <v>12</v>
      </c>
      <c r="C40" s="147" t="s">
        <v>3091</v>
      </c>
      <c r="D40" s="145" t="s">
        <v>55</v>
      </c>
      <c r="E40" s="12"/>
      <c r="F40" s="603"/>
      <c r="G40" s="63" t="s">
        <v>1144</v>
      </c>
      <c r="H40" s="7"/>
      <c r="I40" s="7"/>
      <c r="J40" s="7" t="s">
        <v>4212</v>
      </c>
      <c r="K40" s="12" t="s">
        <v>4665</v>
      </c>
      <c r="L40" s="235"/>
    </row>
    <row r="41" spans="2:12" s="101" customFormat="1" ht="18" customHeight="1" x14ac:dyDescent="0.3">
      <c r="B41" s="605">
        <v>13</v>
      </c>
      <c r="C41" s="362" t="s">
        <v>3154</v>
      </c>
      <c r="D41" s="231" t="s">
        <v>3155</v>
      </c>
      <c r="E41" s="239">
        <v>43829</v>
      </c>
      <c r="F41" s="603">
        <v>325</v>
      </c>
      <c r="G41" s="63" t="s">
        <v>1139</v>
      </c>
      <c r="H41" s="7" t="s">
        <v>3027</v>
      </c>
      <c r="I41" s="7"/>
      <c r="J41" s="7"/>
      <c r="K41" s="65"/>
      <c r="L41" s="235"/>
    </row>
    <row r="42" spans="2:12" s="931" customFormat="1" x14ac:dyDescent="0.3">
      <c r="B42" s="883">
        <v>14</v>
      </c>
      <c r="C42" s="932" t="s">
        <v>3101</v>
      </c>
      <c r="D42" s="928" t="s">
        <v>233</v>
      </c>
      <c r="E42" s="906"/>
      <c r="F42" s="889"/>
      <c r="G42" s="889" t="s">
        <v>1027</v>
      </c>
      <c r="H42" s="883"/>
      <c r="I42" s="883"/>
      <c r="J42" s="883" t="s">
        <v>540</v>
      </c>
      <c r="K42" s="908" t="s">
        <v>119</v>
      </c>
      <c r="L42" s="930"/>
    </row>
    <row r="43" spans="2:12" s="101" customFormat="1" x14ac:dyDescent="0.3">
      <c r="B43" s="605">
        <v>15</v>
      </c>
      <c r="C43" s="147" t="s">
        <v>3102</v>
      </c>
      <c r="D43" s="79" t="s">
        <v>3103</v>
      </c>
      <c r="E43" s="1271" t="s">
        <v>5450</v>
      </c>
      <c r="F43" s="1272">
        <v>0</v>
      </c>
      <c r="G43" s="63"/>
      <c r="H43" s="7"/>
      <c r="I43" s="7"/>
      <c r="J43" s="7" t="s">
        <v>540</v>
      </c>
      <c r="K43" s="65" t="s">
        <v>119</v>
      </c>
      <c r="L43" s="235"/>
    </row>
    <row r="44" spans="2:12" s="931" customFormat="1" x14ac:dyDescent="0.3">
      <c r="B44" s="883">
        <v>16</v>
      </c>
      <c r="C44" s="932" t="s">
        <v>4661</v>
      </c>
      <c r="D44" s="928" t="s">
        <v>82</v>
      </c>
      <c r="E44" s="906"/>
      <c r="F44" s="889"/>
      <c r="G44" s="889" t="s">
        <v>2254</v>
      </c>
      <c r="H44" s="883"/>
      <c r="I44" s="883"/>
      <c r="J44" s="883" t="s">
        <v>4272</v>
      </c>
      <c r="K44" s="908" t="s">
        <v>119</v>
      </c>
      <c r="L44" s="930"/>
    </row>
    <row r="45" spans="2:12" s="931" customFormat="1" x14ac:dyDescent="0.3">
      <c r="B45" s="883">
        <v>17</v>
      </c>
      <c r="C45" s="932" t="s">
        <v>4662</v>
      </c>
      <c r="D45" s="928" t="s">
        <v>121</v>
      </c>
      <c r="E45" s="906"/>
      <c r="F45" s="889"/>
      <c r="G45" s="889" t="s">
        <v>889</v>
      </c>
      <c r="H45" s="883"/>
      <c r="I45" s="883"/>
      <c r="J45" s="883" t="s">
        <v>4272</v>
      </c>
      <c r="K45" s="908" t="s">
        <v>119</v>
      </c>
      <c r="L45" s="930"/>
    </row>
    <row r="46" spans="2:12" s="232" customFormat="1" x14ac:dyDescent="0.3">
      <c r="B46" s="605">
        <v>18</v>
      </c>
      <c r="C46" s="117" t="s">
        <v>235</v>
      </c>
      <c r="D46" s="122" t="s">
        <v>4656</v>
      </c>
      <c r="E46" s="1271" t="s">
        <v>5450</v>
      </c>
      <c r="F46" s="1272">
        <v>0</v>
      </c>
      <c r="G46" s="65"/>
      <c r="H46" s="612"/>
      <c r="I46" s="612"/>
      <c r="J46" s="612"/>
      <c r="K46" s="65"/>
      <c r="L46" s="237"/>
    </row>
    <row r="47" spans="2:12" s="183" customFormat="1" x14ac:dyDescent="0.3">
      <c r="B47" s="605">
        <v>19</v>
      </c>
      <c r="C47" s="147" t="s">
        <v>235</v>
      </c>
      <c r="D47" s="79" t="s">
        <v>3104</v>
      </c>
      <c r="E47" s="1271" t="s">
        <v>5450</v>
      </c>
      <c r="F47" s="1272">
        <v>0</v>
      </c>
      <c r="G47" s="63"/>
      <c r="H47" s="7"/>
      <c r="I47" s="7"/>
      <c r="J47" s="7"/>
      <c r="K47" s="65"/>
      <c r="L47" s="236"/>
    </row>
    <row r="48" spans="2:12" s="101" customFormat="1" ht="15" customHeight="1" x14ac:dyDescent="0.3">
      <c r="B48" s="605">
        <v>20</v>
      </c>
      <c r="C48" s="46" t="s">
        <v>3106</v>
      </c>
      <c r="D48" s="46" t="s">
        <v>1305</v>
      </c>
      <c r="E48" s="47">
        <v>41485</v>
      </c>
      <c r="F48" s="769">
        <v>3231.8</v>
      </c>
      <c r="G48" s="63" t="s">
        <v>2022</v>
      </c>
      <c r="H48" s="7"/>
      <c r="I48" s="7"/>
      <c r="J48" s="7"/>
      <c r="K48" s="65"/>
      <c r="L48" s="235"/>
    </row>
    <row r="49" spans="2:13" s="101" customFormat="1" ht="18.75" customHeight="1" x14ac:dyDescent="0.3">
      <c r="B49" s="605">
        <v>21</v>
      </c>
      <c r="C49" s="147" t="s">
        <v>78</v>
      </c>
      <c r="D49" s="145" t="s">
        <v>3108</v>
      </c>
      <c r="E49" s="1271" t="s">
        <v>5450</v>
      </c>
      <c r="F49" s="1272">
        <v>0</v>
      </c>
      <c r="G49" s="63"/>
      <c r="H49" s="7"/>
      <c r="I49" s="7"/>
      <c r="J49" s="7"/>
      <c r="K49" s="12"/>
      <c r="L49" s="238"/>
      <c r="M49" s="233"/>
    </row>
    <row r="50" spans="2:13" s="101" customFormat="1" ht="30.75" customHeight="1" x14ac:dyDescent="0.3">
      <c r="B50" s="605">
        <v>22</v>
      </c>
      <c r="C50" s="147" t="s">
        <v>78</v>
      </c>
      <c r="D50" s="145" t="s">
        <v>4663</v>
      </c>
      <c r="E50" s="1271" t="s">
        <v>5450</v>
      </c>
      <c r="F50" s="1272">
        <v>0</v>
      </c>
      <c r="G50" s="63" t="s">
        <v>889</v>
      </c>
      <c r="H50" s="7"/>
      <c r="I50" s="7"/>
      <c r="J50" s="7" t="s">
        <v>70</v>
      </c>
      <c r="K50" s="12"/>
      <c r="L50" s="238"/>
      <c r="M50" s="238"/>
    </row>
    <row r="51" spans="2:13" s="931" customFormat="1" ht="15" customHeight="1" x14ac:dyDescent="0.3">
      <c r="B51" s="883">
        <v>23</v>
      </c>
      <c r="C51" s="932" t="s">
        <v>78</v>
      </c>
      <c r="D51" s="905" t="s">
        <v>82</v>
      </c>
      <c r="E51" s="898"/>
      <c r="F51" s="933"/>
      <c r="G51" s="889" t="s">
        <v>3090</v>
      </c>
      <c r="H51" s="883"/>
      <c r="I51" s="883"/>
      <c r="J51" s="883" t="s">
        <v>4208</v>
      </c>
      <c r="K51" s="898"/>
      <c r="L51" s="934"/>
      <c r="M51" s="934"/>
    </row>
    <row r="52" spans="2:13" s="183" customFormat="1" ht="15" customHeight="1" x14ac:dyDescent="0.3">
      <c r="B52" s="7">
        <v>24</v>
      </c>
      <c r="C52" s="147" t="s">
        <v>78</v>
      </c>
      <c r="D52" s="122" t="s">
        <v>82</v>
      </c>
      <c r="E52" s="1271" t="s">
        <v>5450</v>
      </c>
      <c r="F52" s="1272">
        <v>0</v>
      </c>
      <c r="G52" s="63" t="s">
        <v>901</v>
      </c>
      <c r="H52" s="7"/>
      <c r="I52" s="7"/>
      <c r="J52" s="7" t="s">
        <v>4272</v>
      </c>
      <c r="K52" s="117"/>
      <c r="L52" s="935"/>
      <c r="M52" s="935"/>
    </row>
    <row r="53" spans="2:13" s="931" customFormat="1" ht="15" customHeight="1" x14ac:dyDescent="0.3">
      <c r="B53" s="883">
        <v>25</v>
      </c>
      <c r="C53" s="932" t="s">
        <v>78</v>
      </c>
      <c r="D53" s="905" t="s">
        <v>1381</v>
      </c>
      <c r="E53" s="898"/>
      <c r="F53" s="933"/>
      <c r="G53" s="889" t="s">
        <v>1144</v>
      </c>
      <c r="H53" s="883"/>
      <c r="I53" s="883"/>
      <c r="J53" s="883" t="s">
        <v>4272</v>
      </c>
      <c r="K53" s="898" t="s">
        <v>4664</v>
      </c>
      <c r="L53" s="934"/>
      <c r="M53" s="934"/>
    </row>
    <row r="54" spans="2:13" s="101" customFormat="1" x14ac:dyDescent="0.3">
      <c r="B54" s="2066" t="s">
        <v>1262</v>
      </c>
      <c r="C54" s="2066"/>
      <c r="D54" s="2066"/>
      <c r="E54" s="2066"/>
      <c r="F54" s="2066"/>
      <c r="G54" s="2066"/>
      <c r="H54" s="2066"/>
      <c r="I54" s="2066"/>
      <c r="J54" s="2066"/>
      <c r="K54" s="2066"/>
      <c r="L54" s="235"/>
    </row>
    <row r="55" spans="2:13" s="183" customFormat="1" ht="26.4" x14ac:dyDescent="0.3">
      <c r="B55" s="605">
        <v>1</v>
      </c>
      <c r="C55" s="38" t="s">
        <v>2171</v>
      </c>
      <c r="D55" s="39" t="s">
        <v>4658</v>
      </c>
      <c r="E55" s="607">
        <v>43559</v>
      </c>
      <c r="F55" s="45">
        <v>798.99</v>
      </c>
      <c r="G55" s="615" t="s">
        <v>2173</v>
      </c>
      <c r="H55" s="607"/>
      <c r="I55" s="126"/>
      <c r="J55" s="7" t="s">
        <v>70</v>
      </c>
      <c r="K55" s="612" t="s">
        <v>4657</v>
      </c>
      <c r="L55" s="236"/>
    </row>
    <row r="56" spans="2:13" s="101" customFormat="1" x14ac:dyDescent="0.3">
      <c r="B56" s="2077" t="s">
        <v>1836</v>
      </c>
      <c r="C56" s="2077"/>
      <c r="D56" s="2077"/>
      <c r="E56" s="2077"/>
      <c r="F56" s="2077"/>
      <c r="G56" s="2077"/>
      <c r="H56" s="2077"/>
      <c r="I56" s="2077"/>
      <c r="J56" s="2077"/>
      <c r="K56" s="2077"/>
      <c r="L56" s="235"/>
    </row>
    <row r="57" spans="2:13" s="101" customFormat="1" ht="28.5" customHeight="1" x14ac:dyDescent="0.3">
      <c r="B57" s="605">
        <v>1</v>
      </c>
      <c r="C57" s="605" t="s">
        <v>78</v>
      </c>
      <c r="D57" s="153" t="s">
        <v>1617</v>
      </c>
      <c r="E57" s="1271" t="s">
        <v>5450</v>
      </c>
      <c r="F57" s="1272">
        <v>0</v>
      </c>
      <c r="G57" s="609" t="s">
        <v>2370</v>
      </c>
      <c r="H57" s="605"/>
      <c r="I57" s="605"/>
      <c r="J57" s="605" t="s">
        <v>70</v>
      </c>
      <c r="K57" s="612"/>
      <c r="L57" s="235"/>
    </row>
    <row r="58" spans="2:13" s="101" customFormat="1" ht="28.5" customHeight="1" x14ac:dyDescent="0.3">
      <c r="B58" s="605">
        <v>2</v>
      </c>
      <c r="C58" s="605" t="s">
        <v>78</v>
      </c>
      <c r="D58" s="153" t="s">
        <v>1617</v>
      </c>
      <c r="E58" s="1271" t="s">
        <v>5450</v>
      </c>
      <c r="F58" s="1272">
        <v>0</v>
      </c>
      <c r="G58" s="609" t="s">
        <v>2370</v>
      </c>
      <c r="H58" s="605"/>
      <c r="I58" s="605"/>
      <c r="J58" s="605" t="s">
        <v>70</v>
      </c>
      <c r="K58" s="612"/>
      <c r="L58" s="235"/>
    </row>
    <row r="59" spans="2:13" x14ac:dyDescent="0.3">
      <c r="B59" s="2077" t="s">
        <v>2076</v>
      </c>
      <c r="C59" s="2077"/>
      <c r="D59" s="2077"/>
      <c r="E59" s="2077"/>
      <c r="F59" s="2077"/>
      <c r="G59" s="2077"/>
      <c r="H59" s="2077"/>
      <c r="I59" s="2077"/>
      <c r="J59" s="2077"/>
      <c r="K59" s="2077"/>
    </row>
    <row r="60" spans="2:13" ht="17.25" customHeight="1" x14ac:dyDescent="0.3">
      <c r="B60" s="605">
        <v>1</v>
      </c>
      <c r="C60" s="147" t="s">
        <v>3068</v>
      </c>
      <c r="D60" s="122" t="s">
        <v>227</v>
      </c>
      <c r="E60" s="1271" t="s">
        <v>5450</v>
      </c>
      <c r="F60" s="1272">
        <v>0</v>
      </c>
      <c r="G60" s="157"/>
      <c r="H60" s="146"/>
      <c r="I60" s="7"/>
      <c r="J60" s="7"/>
      <c r="K60" s="65" t="s">
        <v>4653</v>
      </c>
    </row>
    <row r="61" spans="2:13" s="890" customFormat="1" ht="42" customHeight="1" x14ac:dyDescent="0.3">
      <c r="B61" s="883">
        <v>1</v>
      </c>
      <c r="C61" s="898" t="s">
        <v>3105</v>
      </c>
      <c r="D61" s="905" t="s">
        <v>48</v>
      </c>
      <c r="E61" s="936">
        <v>41337</v>
      </c>
      <c r="F61" s="937">
        <v>800</v>
      </c>
      <c r="G61" s="908"/>
      <c r="H61" s="883"/>
      <c r="I61" s="883"/>
      <c r="J61" s="883"/>
      <c r="K61" s="908" t="s">
        <v>4666</v>
      </c>
      <c r="L61" s="938"/>
    </row>
    <row r="62" spans="2:13" x14ac:dyDescent="0.3">
      <c r="B62" s="2077" t="s">
        <v>4228</v>
      </c>
      <c r="C62" s="2077"/>
      <c r="D62" s="2077"/>
      <c r="E62" s="2077"/>
      <c r="F62" s="2077"/>
      <c r="G62" s="2077"/>
      <c r="H62" s="2077"/>
      <c r="I62" s="2077"/>
      <c r="J62" s="2077"/>
      <c r="K62" s="2077"/>
    </row>
    <row r="63" spans="2:13" x14ac:dyDescent="0.3">
      <c r="B63" s="605">
        <v>1</v>
      </c>
      <c r="C63" s="147" t="s">
        <v>3099</v>
      </c>
      <c r="D63" s="79" t="s">
        <v>3096</v>
      </c>
      <c r="E63" s="1016">
        <v>42803</v>
      </c>
      <c r="F63" s="63">
        <v>42</v>
      </c>
      <c r="G63" s="63"/>
      <c r="H63" s="7"/>
      <c r="I63" s="7"/>
      <c r="J63" s="7"/>
      <c r="K63" s="1017" t="s">
        <v>4654</v>
      </c>
    </row>
    <row r="64" spans="2:13" x14ac:dyDescent="0.3">
      <c r="B64" s="605">
        <v>2</v>
      </c>
      <c r="C64" s="147" t="s">
        <v>3101</v>
      </c>
      <c r="D64" s="145" t="s">
        <v>3107</v>
      </c>
      <c r="E64" s="1271" t="s">
        <v>5450</v>
      </c>
      <c r="F64" s="1272">
        <v>0</v>
      </c>
      <c r="G64" s="63"/>
      <c r="H64" s="7"/>
      <c r="I64" s="7"/>
      <c r="J64" s="7"/>
      <c r="K64" s="917"/>
    </row>
    <row r="65" spans="2:11" ht="26.4" x14ac:dyDescent="0.3">
      <c r="B65" s="605">
        <v>3</v>
      </c>
      <c r="C65" s="147" t="s">
        <v>78</v>
      </c>
      <c r="D65" s="145" t="s">
        <v>3109</v>
      </c>
      <c r="E65" s="1271" t="s">
        <v>5450</v>
      </c>
      <c r="F65" s="1272">
        <v>0</v>
      </c>
      <c r="G65" s="63"/>
      <c r="H65" s="7"/>
      <c r="I65" s="7"/>
      <c r="J65" s="7"/>
      <c r="K65" s="12" t="s">
        <v>3110</v>
      </c>
    </row>
    <row r="66" spans="2:11" x14ac:dyDescent="0.3">
      <c r="B66" s="605">
        <v>4</v>
      </c>
      <c r="C66" s="147" t="s">
        <v>78</v>
      </c>
      <c r="D66" s="145" t="s">
        <v>3108</v>
      </c>
      <c r="E66" s="1271" t="s">
        <v>5450</v>
      </c>
      <c r="F66" s="1272">
        <v>0</v>
      </c>
      <c r="G66" s="63"/>
      <c r="H66" s="7"/>
      <c r="I66" s="7"/>
      <c r="J66" s="7"/>
      <c r="K66" s="917"/>
    </row>
    <row r="67" spans="2:11" ht="26.4" x14ac:dyDescent="0.3">
      <c r="B67" s="605">
        <v>5</v>
      </c>
      <c r="C67" s="362" t="s">
        <v>3111</v>
      </c>
      <c r="D67" s="231" t="s">
        <v>3112</v>
      </c>
      <c r="E67" s="239">
        <v>41185</v>
      </c>
      <c r="F67" s="603">
        <v>695</v>
      </c>
      <c r="G67" s="63"/>
      <c r="H67" s="7"/>
      <c r="I67" s="7"/>
      <c r="J67" s="7"/>
      <c r="K67" s="65"/>
    </row>
    <row r="70" spans="2:11" x14ac:dyDescent="0.3">
      <c r="C70" s="560"/>
      <c r="D70" s="592"/>
    </row>
    <row r="71" spans="2:11" x14ac:dyDescent="0.3">
      <c r="B71" s="2065" t="s">
        <v>4240</v>
      </c>
      <c r="C71" s="2065"/>
      <c r="D71" s="2065"/>
    </row>
    <row r="72" spans="2:11" x14ac:dyDescent="0.3">
      <c r="B72" s="2065" t="s">
        <v>4241</v>
      </c>
      <c r="C72" s="2065"/>
      <c r="D72" s="2065"/>
    </row>
  </sheetData>
  <autoFilter ref="B5:K67" xr:uid="{00000000-0009-0000-0000-000013000000}"/>
  <mergeCells count="12">
    <mergeCell ref="B54:K54"/>
    <mergeCell ref="B27:K27"/>
    <mergeCell ref="J1:K1"/>
    <mergeCell ref="B6:K6"/>
    <mergeCell ref="B2:K2"/>
    <mergeCell ref="B3:K3"/>
    <mergeCell ref="B4:K4"/>
    <mergeCell ref="B59:K59"/>
    <mergeCell ref="B62:K62"/>
    <mergeCell ref="B71:D71"/>
    <mergeCell ref="B72:D72"/>
    <mergeCell ref="B56:K56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FFC000"/>
  </sheetPr>
  <dimension ref="B1:N107"/>
  <sheetViews>
    <sheetView showGridLines="0" zoomScaleNormal="10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3.33203125" style="171" customWidth="1"/>
    <col min="3" max="3" width="14" style="1043" customWidth="1"/>
    <col min="4" max="4" width="16.88671875" customWidth="1"/>
    <col min="5" max="5" width="10.6640625" customWidth="1"/>
    <col min="6" max="6" width="11.33203125" customWidth="1"/>
    <col min="7" max="7" width="13.44140625" customWidth="1"/>
    <col min="8" max="8" width="12.33203125" customWidth="1"/>
    <col min="9" max="9" width="12.88671875" customWidth="1"/>
    <col min="10" max="10" width="11.33203125" style="601" customWidth="1"/>
    <col min="11" max="11" width="22.5546875" style="601" customWidth="1"/>
    <col min="12" max="12" width="16.109375" customWidth="1"/>
  </cols>
  <sheetData>
    <row r="1" spans="2:11" x14ac:dyDescent="0.3">
      <c r="F1" s="4"/>
    </row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.75" customHeight="1" x14ac:dyDescent="0.3">
      <c r="B4" s="2093" t="s">
        <v>3254</v>
      </c>
      <c r="C4" s="2093"/>
      <c r="D4" s="2093"/>
      <c r="E4" s="2093"/>
      <c r="F4" s="2093"/>
      <c r="G4" s="2093"/>
      <c r="H4" s="2093"/>
      <c r="I4" s="2093"/>
      <c r="J4" s="2093"/>
      <c r="K4" s="2093"/>
    </row>
    <row r="5" spans="2:11" s="62" customFormat="1" ht="26.4" x14ac:dyDescent="0.3">
      <c r="B5" s="305" t="s">
        <v>7</v>
      </c>
      <c r="C5" s="306" t="s">
        <v>2</v>
      </c>
      <c r="D5" s="306" t="s">
        <v>6</v>
      </c>
      <c r="E5" s="306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1" t="s">
        <v>68</v>
      </c>
      <c r="C6" s="2081"/>
      <c r="D6" s="2081"/>
      <c r="E6" s="2081"/>
      <c r="F6" s="2081"/>
      <c r="G6" s="2081"/>
      <c r="H6" s="2081"/>
      <c r="I6" s="2081"/>
      <c r="J6" s="2081"/>
      <c r="K6" s="2081"/>
    </row>
    <row r="7" spans="2:11" s="101" customFormat="1" ht="26.4" x14ac:dyDescent="0.3">
      <c r="B7" s="102">
        <v>1</v>
      </c>
      <c r="C7" s="146" t="s">
        <v>2671</v>
      </c>
      <c r="D7" s="145" t="s">
        <v>133</v>
      </c>
      <c r="E7" s="546">
        <v>38718</v>
      </c>
      <c r="F7" s="245">
        <v>45</v>
      </c>
      <c r="G7" s="247"/>
      <c r="H7" s="144"/>
      <c r="I7" s="144"/>
      <c r="J7" s="605" t="s">
        <v>70</v>
      </c>
      <c r="K7" s="605" t="s">
        <v>1893</v>
      </c>
    </row>
    <row r="8" spans="2:11" s="101" customFormat="1" ht="27.75" customHeight="1" x14ac:dyDescent="0.3">
      <c r="B8" s="102">
        <v>2</v>
      </c>
      <c r="C8" s="146" t="s">
        <v>4195</v>
      </c>
      <c r="D8" s="145" t="s">
        <v>486</v>
      </c>
      <c r="E8" s="546">
        <v>38718</v>
      </c>
      <c r="F8" s="245">
        <v>110</v>
      </c>
      <c r="G8" s="247"/>
      <c r="H8" s="144"/>
      <c r="I8" s="144"/>
      <c r="J8" s="605" t="s">
        <v>70</v>
      </c>
      <c r="K8" s="609" t="s">
        <v>2692</v>
      </c>
    </row>
    <row r="9" spans="2:11" s="101" customFormat="1" ht="32.25" customHeight="1" x14ac:dyDescent="0.3">
      <c r="B9" s="1104">
        <v>3</v>
      </c>
      <c r="C9" s="146" t="s">
        <v>2674</v>
      </c>
      <c r="D9" s="145" t="s">
        <v>2675</v>
      </c>
      <c r="E9" s="546">
        <v>42915</v>
      </c>
      <c r="F9" s="245">
        <v>3000</v>
      </c>
      <c r="G9" s="247"/>
      <c r="H9" s="144"/>
      <c r="I9" s="144"/>
      <c r="J9" s="605" t="s">
        <v>70</v>
      </c>
      <c r="K9" s="609" t="s">
        <v>4196</v>
      </c>
    </row>
    <row r="10" spans="2:11" s="101" customFormat="1" ht="18.75" customHeight="1" x14ac:dyDescent="0.3">
      <c r="B10" s="1104">
        <v>4</v>
      </c>
      <c r="C10" s="12" t="s">
        <v>2716</v>
      </c>
      <c r="D10" s="20" t="s">
        <v>11</v>
      </c>
      <c r="E10" s="99" t="s">
        <v>244</v>
      </c>
      <c r="F10" s="248">
        <v>80</v>
      </c>
      <c r="G10" s="248"/>
      <c r="H10" s="100"/>
      <c r="I10" s="86"/>
      <c r="J10" s="7" t="s">
        <v>66</v>
      </c>
      <c r="K10" s="612"/>
    </row>
    <row r="11" spans="2:11" s="101" customFormat="1" ht="29.25" customHeight="1" x14ac:dyDescent="0.3">
      <c r="B11" s="1104">
        <v>5</v>
      </c>
      <c r="C11" s="146" t="s">
        <v>78</v>
      </c>
      <c r="D11" s="145" t="s">
        <v>498</v>
      </c>
      <c r="E11" s="546"/>
      <c r="F11" s="245"/>
      <c r="G11" s="247"/>
      <c r="H11" s="144"/>
      <c r="I11" s="144"/>
      <c r="J11" s="605" t="s">
        <v>70</v>
      </c>
      <c r="K11" s="609" t="s">
        <v>2680</v>
      </c>
    </row>
    <row r="12" spans="2:11" s="101" customFormat="1" ht="29.25" customHeight="1" x14ac:dyDescent="0.3">
      <c r="B12" s="1104">
        <v>6</v>
      </c>
      <c r="C12" s="146" t="s">
        <v>78</v>
      </c>
      <c r="D12" s="145" t="s">
        <v>498</v>
      </c>
      <c r="E12" s="546"/>
      <c r="F12" s="245"/>
      <c r="G12" s="247"/>
      <c r="H12" s="144"/>
      <c r="I12" s="144"/>
      <c r="J12" s="605" t="s">
        <v>70</v>
      </c>
      <c r="K12" s="609" t="s">
        <v>2680</v>
      </c>
    </row>
    <row r="13" spans="2:11" s="101" customFormat="1" x14ac:dyDescent="0.3">
      <c r="B13" s="1104">
        <v>7</v>
      </c>
      <c r="C13" s="146" t="s">
        <v>78</v>
      </c>
      <c r="D13" s="145" t="s">
        <v>486</v>
      </c>
      <c r="E13" s="546"/>
      <c r="F13" s="245"/>
      <c r="G13" s="247"/>
      <c r="H13" s="144"/>
      <c r="I13" s="144"/>
      <c r="J13" s="605" t="s">
        <v>70</v>
      </c>
      <c r="K13" s="605" t="s">
        <v>1280</v>
      </c>
    </row>
    <row r="14" spans="2:11" s="101" customFormat="1" x14ac:dyDescent="0.3">
      <c r="B14" s="1104">
        <v>8</v>
      </c>
      <c r="C14" s="7" t="s">
        <v>78</v>
      </c>
      <c r="D14" s="86" t="s">
        <v>83</v>
      </c>
      <c r="E14" s="86"/>
      <c r="F14" s="249"/>
      <c r="G14" s="86"/>
      <c r="H14" s="86"/>
      <c r="I14" s="86"/>
      <c r="J14" s="7" t="s">
        <v>540</v>
      </c>
      <c r="K14" s="612"/>
    </row>
    <row r="15" spans="2:11" s="101" customFormat="1" x14ac:dyDescent="0.3">
      <c r="B15" s="1104">
        <v>9</v>
      </c>
      <c r="C15" s="7" t="s">
        <v>78</v>
      </c>
      <c r="D15" s="86" t="s">
        <v>83</v>
      </c>
      <c r="E15" s="144"/>
      <c r="F15" s="250"/>
      <c r="G15" s="144"/>
      <c r="H15" s="144"/>
      <c r="I15" s="144"/>
      <c r="J15" s="7" t="s">
        <v>540</v>
      </c>
      <c r="K15" s="609"/>
    </row>
    <row r="16" spans="2:11" s="101" customFormat="1" x14ac:dyDescent="0.3">
      <c r="B16" s="1104">
        <v>10</v>
      </c>
      <c r="C16" s="146" t="s">
        <v>78</v>
      </c>
      <c r="D16" s="153" t="s">
        <v>686</v>
      </c>
      <c r="E16" s="546"/>
      <c r="F16" s="143"/>
      <c r="G16" s="66"/>
      <c r="H16" s="144"/>
      <c r="I16" s="144"/>
      <c r="J16" s="605" t="s">
        <v>70</v>
      </c>
      <c r="K16" s="605" t="s">
        <v>2691</v>
      </c>
    </row>
    <row r="17" spans="2:11" s="101" customFormat="1" x14ac:dyDescent="0.3">
      <c r="B17" s="1104">
        <v>11</v>
      </c>
      <c r="C17" s="146" t="s">
        <v>2672</v>
      </c>
      <c r="D17" s="145" t="s">
        <v>2673</v>
      </c>
      <c r="E17" s="546">
        <v>38718</v>
      </c>
      <c r="F17" s="245">
        <v>700</v>
      </c>
      <c r="G17" s="7"/>
      <c r="H17" s="7"/>
      <c r="I17" s="7"/>
      <c r="J17" s="7"/>
      <c r="K17" s="612" t="s">
        <v>4203</v>
      </c>
    </row>
    <row r="18" spans="2:11" s="101" customFormat="1" ht="26.4" x14ac:dyDescent="0.3">
      <c r="B18" s="1104">
        <v>12</v>
      </c>
      <c r="C18" s="117" t="s">
        <v>2719</v>
      </c>
      <c r="D18" s="170" t="s">
        <v>2720</v>
      </c>
      <c r="E18" s="113" t="s">
        <v>244</v>
      </c>
      <c r="F18" s="248">
        <v>200</v>
      </c>
      <c r="G18" s="258"/>
      <c r="H18" s="258"/>
      <c r="I18" s="258"/>
      <c r="J18" s="67"/>
      <c r="K18" s="612"/>
    </row>
    <row r="19" spans="2:11" s="101" customFormat="1" ht="32.25" customHeight="1" x14ac:dyDescent="0.3">
      <c r="B19" s="1104">
        <v>13</v>
      </c>
      <c r="C19" s="117" t="s">
        <v>3068</v>
      </c>
      <c r="D19" s="170" t="s">
        <v>11</v>
      </c>
      <c r="E19" s="113"/>
      <c r="F19" s="248"/>
      <c r="G19" s="258"/>
      <c r="H19" s="258"/>
      <c r="I19" s="258"/>
      <c r="J19" s="67"/>
      <c r="K19" s="612" t="s">
        <v>4204</v>
      </c>
    </row>
    <row r="20" spans="2:11" s="101" customFormat="1" ht="34.5" customHeight="1" x14ac:dyDescent="0.3">
      <c r="B20" s="1104">
        <v>14</v>
      </c>
      <c r="C20" s="117"/>
      <c r="D20" s="170" t="s">
        <v>4205</v>
      </c>
      <c r="E20" s="113"/>
      <c r="F20" s="248"/>
      <c r="G20" s="258"/>
      <c r="H20" s="258"/>
      <c r="I20" s="258"/>
      <c r="J20" s="67"/>
      <c r="K20" s="612" t="s">
        <v>4206</v>
      </c>
    </row>
    <row r="21" spans="2:11" s="101" customFormat="1" ht="53.25" customHeight="1" x14ac:dyDescent="0.3">
      <c r="B21" s="1104">
        <v>15</v>
      </c>
      <c r="C21" s="113" t="s">
        <v>2000</v>
      </c>
      <c r="D21" s="219" t="s">
        <v>2001</v>
      </c>
      <c r="E21" s="192">
        <v>42774</v>
      </c>
      <c r="F21" s="394">
        <v>128</v>
      </c>
      <c r="G21" s="395"/>
      <c r="H21" s="112"/>
      <c r="I21" s="7"/>
      <c r="J21" s="7" t="s">
        <v>70</v>
      </c>
      <c r="K21" s="65" t="s">
        <v>4545</v>
      </c>
    </row>
    <row r="22" spans="2:11" s="101" customFormat="1" ht="29.25" customHeight="1" x14ac:dyDescent="0.3">
      <c r="B22" s="1104">
        <v>16</v>
      </c>
      <c r="C22" s="117" t="s">
        <v>78</v>
      </c>
      <c r="D22" s="170" t="s">
        <v>4551</v>
      </c>
      <c r="E22" s="113"/>
      <c r="F22" s="248"/>
      <c r="G22" s="258"/>
      <c r="H22" s="258"/>
      <c r="I22" s="258"/>
      <c r="J22" s="7" t="s">
        <v>70</v>
      </c>
      <c r="K22" s="612" t="s">
        <v>4203</v>
      </c>
    </row>
    <row r="23" spans="2:11" s="101" customFormat="1" ht="43.5" customHeight="1" x14ac:dyDescent="0.3">
      <c r="B23" s="1104">
        <v>17</v>
      </c>
      <c r="C23" s="117" t="s">
        <v>78</v>
      </c>
      <c r="D23" s="170" t="s">
        <v>4552</v>
      </c>
      <c r="E23" s="113"/>
      <c r="F23" s="248"/>
      <c r="G23" s="258"/>
      <c r="H23" s="258"/>
      <c r="I23" s="258"/>
      <c r="J23" s="7" t="s">
        <v>70</v>
      </c>
      <c r="K23" s="612" t="s">
        <v>4203</v>
      </c>
    </row>
    <row r="24" spans="2:11" s="101" customFormat="1" ht="27.75" customHeight="1" x14ac:dyDescent="0.3">
      <c r="B24" s="1104">
        <v>18</v>
      </c>
      <c r="C24" s="117" t="s">
        <v>78</v>
      </c>
      <c r="D24" s="170" t="s">
        <v>4553</v>
      </c>
      <c r="E24" s="113"/>
      <c r="F24" s="248"/>
      <c r="G24" s="258"/>
      <c r="H24" s="258"/>
      <c r="I24" s="258"/>
      <c r="J24" s="7" t="s">
        <v>70</v>
      </c>
      <c r="K24" s="612"/>
    </row>
    <row r="25" spans="2:11" s="101" customFormat="1" ht="26.25" customHeight="1" x14ac:dyDescent="0.3">
      <c r="B25" s="1104">
        <v>19</v>
      </c>
      <c r="C25" s="117" t="s">
        <v>78</v>
      </c>
      <c r="D25" s="170" t="s">
        <v>4553</v>
      </c>
      <c r="E25" s="113"/>
      <c r="F25" s="248"/>
      <c r="G25" s="258"/>
      <c r="H25" s="258"/>
      <c r="I25" s="258"/>
      <c r="J25" s="7" t="s">
        <v>70</v>
      </c>
      <c r="K25" s="612"/>
    </row>
    <row r="26" spans="2:11" s="101" customFormat="1" x14ac:dyDescent="0.3">
      <c r="B26" s="2077" t="s">
        <v>2684</v>
      </c>
      <c r="C26" s="2077"/>
      <c r="D26" s="2077"/>
      <c r="E26" s="2077"/>
      <c r="F26" s="2077"/>
      <c r="G26" s="2077"/>
      <c r="H26" s="2077"/>
      <c r="I26" s="2077"/>
      <c r="J26" s="2077"/>
      <c r="K26" s="2077"/>
    </row>
    <row r="27" spans="2:11" s="101" customFormat="1" ht="16.5" customHeight="1" x14ac:dyDescent="0.3">
      <c r="B27" s="7">
        <v>1</v>
      </c>
      <c r="C27" s="117" t="s">
        <v>2262</v>
      </c>
      <c r="D27" s="57" t="s">
        <v>32</v>
      </c>
      <c r="E27" s="57"/>
      <c r="F27" s="122"/>
      <c r="G27" s="251"/>
      <c r="H27" s="121"/>
      <c r="I27" s="86"/>
      <c r="J27" s="7" t="s">
        <v>70</v>
      </c>
      <c r="K27" s="612" t="s">
        <v>2685</v>
      </c>
    </row>
    <row r="28" spans="2:11" s="101" customFormat="1" ht="29.25" customHeight="1" x14ac:dyDescent="0.3">
      <c r="B28" s="7">
        <v>2</v>
      </c>
      <c r="C28" s="117" t="s">
        <v>2687</v>
      </c>
      <c r="D28" s="57" t="s">
        <v>32</v>
      </c>
      <c r="E28" s="57"/>
      <c r="F28" s="122"/>
      <c r="G28" s="251"/>
      <c r="H28" s="121"/>
      <c r="I28" s="86"/>
      <c r="J28" s="7" t="s">
        <v>70</v>
      </c>
      <c r="K28" s="612" t="s">
        <v>4546</v>
      </c>
    </row>
    <row r="29" spans="2:11" s="101" customFormat="1" ht="26.4" x14ac:dyDescent="0.3">
      <c r="B29" s="7">
        <v>3</v>
      </c>
      <c r="C29" s="7" t="s">
        <v>1799</v>
      </c>
      <c r="D29" s="162" t="s">
        <v>1666</v>
      </c>
      <c r="E29" s="108">
        <v>42552</v>
      </c>
      <c r="F29" s="107">
        <v>46</v>
      </c>
      <c r="G29" s="7"/>
      <c r="H29" s="7"/>
      <c r="I29" s="7"/>
      <c r="J29" s="7" t="s">
        <v>540</v>
      </c>
      <c r="K29" s="7" t="s">
        <v>1802</v>
      </c>
    </row>
    <row r="30" spans="2:11" s="101" customFormat="1" x14ac:dyDescent="0.3">
      <c r="B30" s="2077" t="s">
        <v>1435</v>
      </c>
      <c r="C30" s="2077"/>
      <c r="D30" s="2077"/>
      <c r="E30" s="2077"/>
      <c r="F30" s="2077"/>
      <c r="G30" s="2077"/>
      <c r="H30" s="2077"/>
      <c r="I30" s="2077"/>
      <c r="J30" s="2077"/>
      <c r="K30" s="2077"/>
    </row>
    <row r="31" spans="2:11" s="101" customFormat="1" x14ac:dyDescent="0.3">
      <c r="B31" s="102">
        <v>1</v>
      </c>
      <c r="C31" s="1115" t="s">
        <v>2681</v>
      </c>
      <c r="D31" s="84" t="s">
        <v>79</v>
      </c>
      <c r="E31" s="2001">
        <v>42543</v>
      </c>
      <c r="F31" s="2012">
        <v>450</v>
      </c>
      <c r="G31" s="144" t="s">
        <v>889</v>
      </c>
      <c r="H31" s="144"/>
      <c r="I31" s="144" t="s">
        <v>2682</v>
      </c>
      <c r="J31" s="605" t="s">
        <v>70</v>
      </c>
      <c r="K31" s="609"/>
    </row>
    <row r="32" spans="2:11" s="101" customFormat="1" x14ac:dyDescent="0.3">
      <c r="B32" s="102">
        <v>2</v>
      </c>
      <c r="C32" s="1115" t="s">
        <v>2681</v>
      </c>
      <c r="D32" s="84" t="s">
        <v>82</v>
      </c>
      <c r="E32" s="2002"/>
      <c r="F32" s="2012"/>
      <c r="G32" s="144" t="s">
        <v>2683</v>
      </c>
      <c r="H32" s="144" t="s">
        <v>1939</v>
      </c>
      <c r="I32" s="144"/>
      <c r="J32" s="605" t="s">
        <v>70</v>
      </c>
      <c r="K32" s="609"/>
    </row>
    <row r="33" spans="2:14" s="101" customFormat="1" ht="57.75" customHeight="1" x14ac:dyDescent="0.3">
      <c r="B33" s="102">
        <v>3</v>
      </c>
      <c r="C33" s="116" t="s">
        <v>80</v>
      </c>
      <c r="D33" s="121" t="s">
        <v>79</v>
      </c>
      <c r="E33" s="551"/>
      <c r="F33" s="107"/>
      <c r="G33" s="249" t="s">
        <v>889</v>
      </c>
      <c r="H33" s="7"/>
      <c r="I33" s="86" t="s">
        <v>2545</v>
      </c>
      <c r="J33" s="7" t="s">
        <v>70</v>
      </c>
      <c r="K33" s="612" t="s">
        <v>2717</v>
      </c>
    </row>
    <row r="34" spans="2:14" s="101" customFormat="1" ht="46.5" customHeight="1" x14ac:dyDescent="0.3">
      <c r="B34" s="102">
        <v>4</v>
      </c>
      <c r="C34" s="116" t="s">
        <v>81</v>
      </c>
      <c r="D34" s="121" t="s">
        <v>82</v>
      </c>
      <c r="E34" s="551">
        <v>42563</v>
      </c>
      <c r="F34" s="107">
        <v>530</v>
      </c>
      <c r="G34" s="249" t="s">
        <v>1309</v>
      </c>
      <c r="H34" s="7"/>
      <c r="I34" s="86"/>
      <c r="J34" s="7" t="s">
        <v>70</v>
      </c>
      <c r="K34" s="612" t="s">
        <v>2718</v>
      </c>
    </row>
    <row r="35" spans="2:14" s="101" customFormat="1" x14ac:dyDescent="0.3">
      <c r="B35" s="2077" t="s">
        <v>103</v>
      </c>
      <c r="C35" s="2077"/>
      <c r="D35" s="2077"/>
      <c r="E35" s="2077"/>
      <c r="F35" s="2077"/>
      <c r="G35" s="2077"/>
      <c r="H35" s="2077"/>
      <c r="I35" s="2077"/>
      <c r="J35" s="2077"/>
      <c r="K35" s="2077"/>
    </row>
    <row r="36" spans="2:14" s="101" customFormat="1" ht="26.4" x14ac:dyDescent="0.3">
      <c r="B36" s="102">
        <v>1</v>
      </c>
      <c r="C36" s="146" t="s">
        <v>78</v>
      </c>
      <c r="D36" s="145" t="s">
        <v>527</v>
      </c>
      <c r="E36" s="546"/>
      <c r="F36" s="245"/>
      <c r="G36" s="66" t="s">
        <v>1139</v>
      </c>
      <c r="H36" s="66" t="s">
        <v>1771</v>
      </c>
      <c r="I36" s="102"/>
      <c r="J36" s="605" t="s">
        <v>70</v>
      </c>
      <c r="K36" s="605" t="s">
        <v>1993</v>
      </c>
      <c r="N36" s="253"/>
    </row>
    <row r="37" spans="2:14" s="101" customFormat="1" x14ac:dyDescent="0.3">
      <c r="B37" s="102">
        <v>2</v>
      </c>
      <c r="C37" s="147" t="s">
        <v>2688</v>
      </c>
      <c r="D37" s="121" t="s">
        <v>79</v>
      </c>
      <c r="E37" s="2003">
        <v>40749</v>
      </c>
      <c r="F37" s="2004">
        <v>780</v>
      </c>
      <c r="G37" s="70" t="s">
        <v>889</v>
      </c>
      <c r="H37" s="7"/>
      <c r="I37" s="7" t="s">
        <v>2689</v>
      </c>
      <c r="J37" s="7" t="s">
        <v>70</v>
      </c>
      <c r="K37" s="612"/>
      <c r="L37" s="254"/>
    </row>
    <row r="38" spans="2:14" s="101" customFormat="1" x14ac:dyDescent="0.3">
      <c r="B38" s="102">
        <v>3</v>
      </c>
      <c r="C38" s="147" t="s">
        <v>2688</v>
      </c>
      <c r="D38" s="255" t="s">
        <v>82</v>
      </c>
      <c r="E38" s="2003"/>
      <c r="F38" s="2004"/>
      <c r="G38" s="102" t="s">
        <v>1944</v>
      </c>
      <c r="H38" s="102"/>
      <c r="I38" s="102"/>
      <c r="J38" s="605" t="s">
        <v>70</v>
      </c>
      <c r="K38" s="609"/>
      <c r="L38" s="254"/>
    </row>
    <row r="39" spans="2:14" s="101" customFormat="1" x14ac:dyDescent="0.3">
      <c r="B39" s="102">
        <v>4</v>
      </c>
      <c r="C39" s="147" t="s">
        <v>2721</v>
      </c>
      <c r="D39" s="122" t="s">
        <v>82</v>
      </c>
      <c r="E39" s="551">
        <v>42563</v>
      </c>
      <c r="F39" s="567">
        <v>530</v>
      </c>
      <c r="G39" s="63" t="s">
        <v>1309</v>
      </c>
      <c r="H39" s="167"/>
      <c r="I39" s="7"/>
      <c r="J39" s="7" t="s">
        <v>70</v>
      </c>
      <c r="K39" s="609"/>
      <c r="L39" s="254"/>
    </row>
    <row r="40" spans="2:14" s="101" customFormat="1" x14ac:dyDescent="0.3">
      <c r="B40" s="102">
        <v>5</v>
      </c>
      <c r="C40" s="117" t="s">
        <v>78</v>
      </c>
      <c r="D40" s="122" t="s">
        <v>55</v>
      </c>
      <c r="E40" s="551"/>
      <c r="F40" s="567"/>
      <c r="G40" s="63" t="s">
        <v>1238</v>
      </c>
      <c r="H40" s="167"/>
      <c r="I40" s="7"/>
      <c r="J40" s="7"/>
      <c r="K40" s="609"/>
      <c r="L40" s="254"/>
    </row>
    <row r="41" spans="2:14" s="101" customFormat="1" x14ac:dyDescent="0.3">
      <c r="B41" s="102">
        <v>6</v>
      </c>
      <c r="C41" s="147" t="s">
        <v>4207</v>
      </c>
      <c r="D41" s="122" t="s">
        <v>55</v>
      </c>
      <c r="E41" s="551"/>
      <c r="F41" s="567"/>
      <c r="G41" s="63" t="s">
        <v>1309</v>
      </c>
      <c r="H41" s="167"/>
      <c r="I41" s="7"/>
      <c r="J41" s="7"/>
      <c r="K41" s="609" t="s">
        <v>4208</v>
      </c>
      <c r="L41" s="254"/>
    </row>
    <row r="42" spans="2:14" s="101" customFormat="1" ht="29.25" customHeight="1" x14ac:dyDescent="0.3">
      <c r="B42" s="102">
        <v>7</v>
      </c>
      <c r="C42" s="117" t="s">
        <v>78</v>
      </c>
      <c r="D42" s="122" t="s">
        <v>82</v>
      </c>
      <c r="E42" s="551"/>
      <c r="F42" s="567"/>
      <c r="G42" s="63" t="s">
        <v>889</v>
      </c>
      <c r="H42" s="167"/>
      <c r="I42" s="106" t="s">
        <v>4209</v>
      </c>
      <c r="J42" s="7"/>
      <c r="K42" s="609" t="s">
        <v>4206</v>
      </c>
      <c r="L42" s="254"/>
    </row>
    <row r="43" spans="2:14" s="101" customFormat="1" ht="31.5" customHeight="1" x14ac:dyDescent="0.3">
      <c r="B43" s="102">
        <v>8</v>
      </c>
      <c r="C43" s="117" t="s">
        <v>78</v>
      </c>
      <c r="D43" s="122" t="s">
        <v>2914</v>
      </c>
      <c r="E43" s="551"/>
      <c r="F43" s="567"/>
      <c r="G43" s="63" t="s">
        <v>1139</v>
      </c>
      <c r="H43" s="95" t="s">
        <v>1151</v>
      </c>
      <c r="I43" s="7"/>
      <c r="J43" s="7"/>
      <c r="K43" s="609" t="s">
        <v>4547</v>
      </c>
      <c r="L43" s="254"/>
    </row>
    <row r="44" spans="2:14" s="101" customFormat="1" x14ac:dyDescent="0.3">
      <c r="B44" s="2077" t="s">
        <v>1616</v>
      </c>
      <c r="C44" s="2077"/>
      <c r="D44" s="2077"/>
      <c r="E44" s="2077"/>
      <c r="F44" s="2077"/>
      <c r="G44" s="2077"/>
      <c r="H44" s="2077"/>
      <c r="I44" s="2077"/>
      <c r="J44" s="2077"/>
      <c r="K44" s="2077"/>
    </row>
    <row r="45" spans="2:14" s="101" customFormat="1" ht="27.75" customHeight="1" x14ac:dyDescent="0.3">
      <c r="B45" s="102">
        <v>1</v>
      </c>
      <c r="C45" s="1115" t="s">
        <v>78</v>
      </c>
      <c r="D45" s="153" t="s">
        <v>1617</v>
      </c>
      <c r="E45" s="546"/>
      <c r="F45" s="105"/>
      <c r="G45" s="548" t="s">
        <v>2370</v>
      </c>
      <c r="H45" s="102"/>
      <c r="I45" s="102"/>
      <c r="J45" s="605" t="s">
        <v>70</v>
      </c>
      <c r="K45" s="609" t="s">
        <v>2690</v>
      </c>
    </row>
    <row r="46" spans="2:14" s="101" customFormat="1" ht="16.5" customHeight="1" x14ac:dyDescent="0.3">
      <c r="B46" s="102">
        <v>2</v>
      </c>
      <c r="C46" s="1115" t="s">
        <v>78</v>
      </c>
      <c r="D46" s="153" t="s">
        <v>1617</v>
      </c>
      <c r="E46" s="102"/>
      <c r="F46" s="105"/>
      <c r="G46" s="102" t="s">
        <v>2154</v>
      </c>
      <c r="H46" s="102"/>
      <c r="I46" s="548"/>
      <c r="J46" s="605" t="s">
        <v>70</v>
      </c>
      <c r="K46" s="609" t="s">
        <v>2685</v>
      </c>
    </row>
    <row r="47" spans="2:14" s="101" customFormat="1" ht="30" customHeight="1" x14ac:dyDescent="0.3">
      <c r="B47" s="102">
        <v>3</v>
      </c>
      <c r="C47" s="1115" t="s">
        <v>78</v>
      </c>
      <c r="D47" s="153" t="s">
        <v>1617</v>
      </c>
      <c r="E47" s="102"/>
      <c r="F47" s="105"/>
      <c r="G47" s="102" t="s">
        <v>2154</v>
      </c>
      <c r="H47" s="102"/>
      <c r="I47" s="548"/>
      <c r="J47" s="605" t="s">
        <v>70</v>
      </c>
      <c r="K47" s="609" t="s">
        <v>4199</v>
      </c>
    </row>
    <row r="48" spans="2:14" s="101" customFormat="1" x14ac:dyDescent="0.3">
      <c r="B48" s="2066" t="s">
        <v>2679</v>
      </c>
      <c r="C48" s="2066"/>
      <c r="D48" s="2066"/>
      <c r="E48" s="2066"/>
      <c r="F48" s="2066"/>
      <c r="G48" s="2066"/>
      <c r="H48" s="2066"/>
      <c r="I48" s="2066"/>
      <c r="J48" s="2066"/>
      <c r="K48" s="2066"/>
    </row>
    <row r="49" spans="2:14" s="183" customFormat="1" ht="18" customHeight="1" x14ac:dyDescent="0.3">
      <c r="B49" s="7">
        <v>1</v>
      </c>
      <c r="C49" s="147" t="s">
        <v>1779</v>
      </c>
      <c r="D49" s="365" t="s">
        <v>48</v>
      </c>
      <c r="E49" s="550">
        <v>40961</v>
      </c>
      <c r="F49" s="508">
        <v>1203.28</v>
      </c>
      <c r="G49" s="65" t="s">
        <v>958</v>
      </c>
      <c r="H49" s="121" t="s">
        <v>1786</v>
      </c>
      <c r="I49" s="86"/>
      <c r="J49" s="7" t="s">
        <v>70</v>
      </c>
      <c r="K49" s="63" t="s">
        <v>2678</v>
      </c>
    </row>
    <row r="50" spans="2:14" s="183" customFormat="1" ht="21" customHeight="1" x14ac:dyDescent="0.3">
      <c r="B50" s="7">
        <v>2</v>
      </c>
      <c r="C50" s="147" t="s">
        <v>5417</v>
      </c>
      <c r="D50" s="121" t="s">
        <v>48</v>
      </c>
      <c r="E50" s="550">
        <v>43334</v>
      </c>
      <c r="F50" s="508">
        <v>795</v>
      </c>
      <c r="G50" s="7" t="s">
        <v>2087</v>
      </c>
      <c r="H50" s="7" t="s">
        <v>2927</v>
      </c>
      <c r="I50" s="7"/>
      <c r="J50" s="7" t="s">
        <v>70</v>
      </c>
      <c r="K50" s="612" t="s">
        <v>4548</v>
      </c>
    </row>
    <row r="51" spans="2:14" s="101" customFormat="1" ht="16.5" customHeight="1" x14ac:dyDescent="0.3">
      <c r="B51" s="2077" t="s">
        <v>607</v>
      </c>
      <c r="C51" s="2077"/>
      <c r="D51" s="2077"/>
      <c r="E51" s="2077"/>
      <c r="F51" s="2077"/>
      <c r="G51" s="2077"/>
      <c r="H51" s="2077"/>
      <c r="I51" s="2077"/>
      <c r="J51" s="2077"/>
      <c r="K51" s="2077"/>
    </row>
    <row r="52" spans="2:14" s="159" customFormat="1" ht="18.75" customHeight="1" x14ac:dyDescent="0.3">
      <c r="B52" s="106">
        <v>1</v>
      </c>
      <c r="C52" s="1115" t="s">
        <v>78</v>
      </c>
      <c r="D52" s="57" t="s">
        <v>708</v>
      </c>
      <c r="E52" s="550"/>
      <c r="F52" s="508"/>
      <c r="G52" s="106" t="s">
        <v>4210</v>
      </c>
      <c r="H52" s="106"/>
      <c r="I52" s="106"/>
      <c r="J52" s="612"/>
      <c r="K52" s="612" t="s">
        <v>4211</v>
      </c>
    </row>
    <row r="53" spans="2:14" s="101" customFormat="1" x14ac:dyDescent="0.3">
      <c r="B53" s="2066" t="s">
        <v>2076</v>
      </c>
      <c r="C53" s="2066"/>
      <c r="D53" s="2066"/>
      <c r="E53" s="2066"/>
      <c r="F53" s="2066"/>
      <c r="G53" s="2066"/>
      <c r="H53" s="2066"/>
      <c r="I53" s="2066"/>
      <c r="J53" s="2066"/>
      <c r="K53" s="2066"/>
    </row>
    <row r="54" spans="2:14" s="101" customFormat="1" x14ac:dyDescent="0.3">
      <c r="B54" s="102">
        <v>1</v>
      </c>
      <c r="C54" s="147" t="s">
        <v>2075</v>
      </c>
      <c r="D54" s="112" t="s">
        <v>1127</v>
      </c>
      <c r="E54" s="110">
        <v>40771</v>
      </c>
      <c r="F54" s="45">
        <v>250</v>
      </c>
      <c r="G54" s="45">
        <v>250</v>
      </c>
      <c r="H54" s="7"/>
      <c r="I54" s="7"/>
      <c r="J54" s="7"/>
      <c r="K54" s="612" t="s">
        <v>1667</v>
      </c>
    </row>
    <row r="55" spans="2:14" s="101" customFormat="1" x14ac:dyDescent="0.3">
      <c r="B55" s="102">
        <v>2</v>
      </c>
      <c r="C55" s="147" t="s">
        <v>2726</v>
      </c>
      <c r="D55" s="112" t="s">
        <v>2727</v>
      </c>
      <c r="E55" s="110">
        <v>40623</v>
      </c>
      <c r="F55" s="45">
        <v>780.95</v>
      </c>
      <c r="G55" s="45"/>
      <c r="H55" s="7"/>
      <c r="I55" s="7"/>
      <c r="J55" s="7" t="s">
        <v>540</v>
      </c>
      <c r="K55" s="612" t="s">
        <v>4549</v>
      </c>
    </row>
    <row r="56" spans="2:14" s="101" customFormat="1" x14ac:dyDescent="0.3">
      <c r="B56" s="102">
        <v>3</v>
      </c>
      <c r="C56" s="147" t="s">
        <v>1122</v>
      </c>
      <c r="D56" s="112" t="s">
        <v>932</v>
      </c>
      <c r="E56" s="110">
        <v>41171</v>
      </c>
      <c r="F56" s="45">
        <v>590</v>
      </c>
      <c r="G56" s="45" t="s">
        <v>961</v>
      </c>
      <c r="H56" s="7"/>
      <c r="I56" s="7"/>
      <c r="J56" s="7"/>
      <c r="K56" s="612" t="s">
        <v>2728</v>
      </c>
    </row>
    <row r="57" spans="2:14" s="101" customFormat="1" ht="29.25" customHeight="1" x14ac:dyDescent="0.3">
      <c r="B57" s="102">
        <v>4</v>
      </c>
      <c r="C57" s="147" t="s">
        <v>2729</v>
      </c>
      <c r="D57" s="112" t="s">
        <v>932</v>
      </c>
      <c r="E57" s="110">
        <v>40730</v>
      </c>
      <c r="F57" s="45">
        <v>2543.3200000000002</v>
      </c>
      <c r="G57" s="45"/>
      <c r="H57" s="7"/>
      <c r="I57" s="7"/>
      <c r="J57" s="7"/>
      <c r="K57" s="612" t="s">
        <v>2730</v>
      </c>
    </row>
    <row r="58" spans="2:14" s="101" customFormat="1" ht="17.25" customHeight="1" x14ac:dyDescent="0.3">
      <c r="B58" s="102">
        <v>5</v>
      </c>
      <c r="C58" s="146" t="s">
        <v>2731</v>
      </c>
      <c r="D58" s="100" t="s">
        <v>932</v>
      </c>
      <c r="E58" s="149">
        <v>42811</v>
      </c>
      <c r="F58" s="45">
        <v>1650</v>
      </c>
      <c r="G58" s="45"/>
      <c r="H58" s="7"/>
      <c r="I58" s="7"/>
      <c r="J58" s="7"/>
      <c r="K58" s="612" t="s">
        <v>2732</v>
      </c>
    </row>
    <row r="59" spans="2:14" s="101" customFormat="1" ht="42" customHeight="1" x14ac:dyDescent="0.3">
      <c r="B59" s="102">
        <v>6</v>
      </c>
      <c r="C59" s="146" t="s">
        <v>2733</v>
      </c>
      <c r="D59" s="100" t="s">
        <v>2724</v>
      </c>
      <c r="E59" s="149">
        <v>42797</v>
      </c>
      <c r="F59" s="45">
        <v>112</v>
      </c>
      <c r="G59" s="45"/>
      <c r="H59" s="7"/>
      <c r="I59" s="7"/>
      <c r="J59" s="7" t="s">
        <v>889</v>
      </c>
      <c r="K59" s="612" t="s">
        <v>4200</v>
      </c>
    </row>
    <row r="60" spans="2:14" s="101" customFormat="1" ht="18.75" customHeight="1" x14ac:dyDescent="0.3">
      <c r="B60" s="102">
        <v>7</v>
      </c>
      <c r="C60" s="147" t="s">
        <v>2722</v>
      </c>
      <c r="D60" s="112" t="s">
        <v>1076</v>
      </c>
      <c r="E60" s="110">
        <v>42495</v>
      </c>
      <c r="F60" s="256">
        <v>46</v>
      </c>
      <c r="G60" s="256"/>
      <c r="H60" s="7"/>
      <c r="I60" s="7"/>
      <c r="J60" s="7"/>
      <c r="K60" s="612" t="s">
        <v>2734</v>
      </c>
      <c r="N60" s="253"/>
    </row>
    <row r="61" spans="2:14" s="101" customFormat="1" ht="39.75" customHeight="1" x14ac:dyDescent="0.3">
      <c r="B61" s="102">
        <v>8</v>
      </c>
      <c r="C61" s="147" t="s">
        <v>2477</v>
      </c>
      <c r="D61" s="112" t="s">
        <v>932</v>
      </c>
      <c r="E61" s="110">
        <v>41158</v>
      </c>
      <c r="F61" s="45">
        <v>2581.89</v>
      </c>
      <c r="G61" s="507" t="s">
        <v>4201</v>
      </c>
      <c r="H61" s="257"/>
      <c r="I61" s="7"/>
      <c r="J61" s="7"/>
      <c r="K61" s="612" t="s">
        <v>4202</v>
      </c>
    </row>
    <row r="62" spans="2:14" s="101" customFormat="1" x14ac:dyDescent="0.3">
      <c r="B62" s="102">
        <v>9</v>
      </c>
      <c r="C62" s="147" t="s">
        <v>1093</v>
      </c>
      <c r="D62" s="38" t="s">
        <v>79</v>
      </c>
      <c r="E62" s="1979">
        <v>38718</v>
      </c>
      <c r="F62" s="1984">
        <v>250</v>
      </c>
      <c r="G62" s="49" t="s">
        <v>1027</v>
      </c>
      <c r="H62" s="60"/>
      <c r="I62" s="60"/>
      <c r="J62" s="7"/>
      <c r="K62" s="612" t="s">
        <v>2735</v>
      </c>
    </row>
    <row r="63" spans="2:14" s="101" customFormat="1" x14ac:dyDescent="0.3">
      <c r="B63" s="102">
        <v>10</v>
      </c>
      <c r="C63" s="147" t="s">
        <v>1093</v>
      </c>
      <c r="D63" s="38" t="s">
        <v>82</v>
      </c>
      <c r="E63" s="1979"/>
      <c r="F63" s="1984"/>
      <c r="G63" s="49" t="s">
        <v>1657</v>
      </c>
      <c r="H63" s="60"/>
      <c r="I63" s="126"/>
      <c r="J63" s="7"/>
      <c r="K63" s="612" t="s">
        <v>2735</v>
      </c>
    </row>
    <row r="64" spans="2:14" s="101" customFormat="1" x14ac:dyDescent="0.3">
      <c r="B64" s="102">
        <v>11</v>
      </c>
      <c r="C64" s="147" t="s">
        <v>2722</v>
      </c>
      <c r="D64" s="112" t="s">
        <v>1076</v>
      </c>
      <c r="E64" s="110">
        <v>42495</v>
      </c>
      <c r="F64" s="256">
        <v>46</v>
      </c>
      <c r="G64" s="258"/>
      <c r="H64" s="258"/>
      <c r="I64" s="258"/>
      <c r="J64" s="67"/>
      <c r="K64" s="612" t="s">
        <v>2734</v>
      </c>
    </row>
    <row r="65" spans="2:11" s="101" customFormat="1" ht="26.4" x14ac:dyDescent="0.3">
      <c r="B65" s="102">
        <v>12</v>
      </c>
      <c r="C65" s="117" t="s">
        <v>2723</v>
      </c>
      <c r="D65" s="170" t="s">
        <v>2724</v>
      </c>
      <c r="E65" s="113" t="s">
        <v>2725</v>
      </c>
      <c r="F65" s="248">
        <v>120</v>
      </c>
      <c r="G65" s="258"/>
      <c r="H65" s="258"/>
      <c r="I65" s="258"/>
      <c r="J65" s="67"/>
      <c r="K65" s="612" t="s">
        <v>2734</v>
      </c>
    </row>
    <row r="66" spans="2:11" ht="57" customHeight="1" x14ac:dyDescent="0.3">
      <c r="B66" s="102">
        <v>13</v>
      </c>
      <c r="C66" s="117" t="s">
        <v>1768</v>
      </c>
      <c r="D66" s="122" t="s">
        <v>9</v>
      </c>
      <c r="E66" s="550">
        <v>38718</v>
      </c>
      <c r="F66" s="228">
        <v>65</v>
      </c>
      <c r="G66" s="228"/>
      <c r="H66" s="68"/>
      <c r="I66" s="86"/>
      <c r="J66" s="7" t="s">
        <v>540</v>
      </c>
      <c r="K66" s="65" t="s">
        <v>4198</v>
      </c>
    </row>
    <row r="67" spans="2:11" ht="27" customHeight="1" x14ac:dyDescent="0.3">
      <c r="B67" s="102">
        <v>14</v>
      </c>
      <c r="C67" s="7" t="s">
        <v>2686</v>
      </c>
      <c r="D67" s="86" t="s">
        <v>65</v>
      </c>
      <c r="E67" s="572">
        <v>42552</v>
      </c>
      <c r="F67" s="249">
        <v>46</v>
      </c>
      <c r="G67" s="86"/>
      <c r="H67" s="86"/>
      <c r="I67" s="86"/>
      <c r="J67" s="7" t="s">
        <v>66</v>
      </c>
      <c r="K67" s="65" t="s">
        <v>4197</v>
      </c>
    </row>
    <row r="68" spans="2:11" ht="33" customHeight="1" x14ac:dyDescent="0.3">
      <c r="B68" s="102">
        <v>15</v>
      </c>
      <c r="C68" s="147" t="s">
        <v>2676</v>
      </c>
      <c r="D68" s="122" t="s">
        <v>527</v>
      </c>
      <c r="E68" s="551">
        <v>43007</v>
      </c>
      <c r="F68" s="549">
        <v>799</v>
      </c>
      <c r="G68" s="70" t="s">
        <v>1306</v>
      </c>
      <c r="H68" s="70" t="s">
        <v>2677</v>
      </c>
      <c r="I68" s="7"/>
      <c r="J68" s="7" t="s">
        <v>70</v>
      </c>
      <c r="K68" s="612" t="s">
        <v>4550</v>
      </c>
    </row>
    <row r="71" spans="2:11" x14ac:dyDescent="0.3">
      <c r="B71" s="77"/>
      <c r="C71" s="1125"/>
      <c r="D71" s="502"/>
      <c r="E71" s="503"/>
      <c r="F71" s="504"/>
      <c r="G71" s="505"/>
      <c r="H71" s="259"/>
      <c r="I71" s="259"/>
      <c r="J71" s="77"/>
      <c r="K71" s="556"/>
    </row>
    <row r="72" spans="2:11" x14ac:dyDescent="0.3">
      <c r="B72" s="1037"/>
      <c r="C72" s="1126"/>
      <c r="D72" s="1056"/>
      <c r="E72" s="503"/>
      <c r="F72" s="504"/>
      <c r="G72" s="505"/>
      <c r="H72" s="259"/>
      <c r="I72" s="259"/>
      <c r="J72" s="77"/>
      <c r="K72" s="556"/>
    </row>
    <row r="73" spans="2:11" x14ac:dyDescent="0.3">
      <c r="B73" s="2065" t="s">
        <v>4240</v>
      </c>
      <c r="C73" s="2065"/>
      <c r="D73" s="2065"/>
      <c r="F73" s="4"/>
    </row>
    <row r="74" spans="2:11" x14ac:dyDescent="0.3">
      <c r="B74" s="2065" t="s">
        <v>4241</v>
      </c>
      <c r="C74" s="2065"/>
      <c r="D74" s="2065"/>
      <c r="I74" s="2108"/>
      <c r="J74" s="2108"/>
      <c r="K74" s="2108"/>
    </row>
    <row r="104" spans="3:6" x14ac:dyDescent="0.3">
      <c r="C104" s="1127" t="s">
        <v>2672</v>
      </c>
      <c r="D104" s="5" t="s">
        <v>2673</v>
      </c>
      <c r="E104" s="6">
        <v>38718</v>
      </c>
      <c r="F104" s="10">
        <v>700</v>
      </c>
    </row>
    <row r="105" spans="3:6" ht="26.4" x14ac:dyDescent="0.3">
      <c r="C105" s="1128" t="s">
        <v>2719</v>
      </c>
      <c r="D105" s="37" t="s">
        <v>2720</v>
      </c>
      <c r="E105" s="41" t="s">
        <v>244</v>
      </c>
      <c r="F105" s="88">
        <v>200</v>
      </c>
    </row>
    <row r="106" spans="3:6" x14ac:dyDescent="0.3">
      <c r="C106" s="1129" t="s">
        <v>2722</v>
      </c>
      <c r="D106" s="30" t="s">
        <v>1076</v>
      </c>
      <c r="E106" s="35">
        <v>42495</v>
      </c>
      <c r="F106" s="91">
        <v>46</v>
      </c>
    </row>
    <row r="107" spans="3:6" ht="26.4" x14ac:dyDescent="0.3">
      <c r="C107" s="1128" t="s">
        <v>2723</v>
      </c>
      <c r="D107" s="37" t="s">
        <v>2724</v>
      </c>
      <c r="E107" s="41" t="s">
        <v>2725</v>
      </c>
      <c r="F107" s="88">
        <v>120</v>
      </c>
    </row>
  </sheetData>
  <autoFilter ref="B5:K68" xr:uid="{00000000-0009-0000-0000-000014000000}"/>
  <mergeCells count="20">
    <mergeCell ref="I74:K74"/>
    <mergeCell ref="B44:K44"/>
    <mergeCell ref="B48:K48"/>
    <mergeCell ref="E62:E63"/>
    <mergeCell ref="F62:F63"/>
    <mergeCell ref="B51:K51"/>
    <mergeCell ref="B73:D73"/>
    <mergeCell ref="B74:D74"/>
    <mergeCell ref="B2:K2"/>
    <mergeCell ref="B3:K3"/>
    <mergeCell ref="B4:K4"/>
    <mergeCell ref="B30:K30"/>
    <mergeCell ref="B53:K53"/>
    <mergeCell ref="B26:K26"/>
    <mergeCell ref="B6:K6"/>
    <mergeCell ref="E37:E38"/>
    <mergeCell ref="F37:F38"/>
    <mergeCell ref="B35:K35"/>
    <mergeCell ref="E31:E32"/>
    <mergeCell ref="F31:F32"/>
  </mergeCells>
  <pageMargins left="0.7" right="0.7" top="0.75" bottom="0.75" header="0.3" footer="0.3"/>
  <pageSetup paperSize="9" orientation="landscape" horizontalDpi="4294967293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>
    <tabColor rgb="FFFFC000"/>
  </sheetPr>
  <dimension ref="B1:L50"/>
  <sheetViews>
    <sheetView showGridLines="0" workbookViewId="0">
      <pane ySplit="5" topLeftCell="A43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5546875" customWidth="1"/>
    <col min="2" max="2" width="4.109375" customWidth="1"/>
    <col min="3" max="3" width="13.5546875" customWidth="1"/>
    <col min="4" max="4" width="19.6640625" style="230" customWidth="1"/>
    <col min="5" max="5" width="11.5546875" customWidth="1"/>
    <col min="6" max="6" width="12" customWidth="1"/>
    <col min="7" max="7" width="11" customWidth="1"/>
    <col min="8" max="8" width="12.44140625" customWidth="1"/>
    <col min="9" max="9" width="14.44140625" customWidth="1"/>
    <col min="10" max="10" width="12.33203125" customWidth="1"/>
    <col min="11" max="11" width="20" customWidth="1"/>
    <col min="12" max="12" width="11.44140625" style="234"/>
  </cols>
  <sheetData>
    <row r="1" spans="2:12" s="101" customFormat="1" ht="13.5" customHeight="1" x14ac:dyDescent="0.3">
      <c r="B1" s="89"/>
      <c r="C1" s="89"/>
      <c r="D1" s="287"/>
      <c r="E1" s="89"/>
      <c r="F1" s="288"/>
      <c r="G1" s="89"/>
      <c r="H1" s="289"/>
      <c r="I1" s="203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4570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9.2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15.75" customHeight="1" x14ac:dyDescent="0.3">
      <c r="B7" s="7">
        <v>1</v>
      </c>
      <c r="C7" s="170" t="s">
        <v>3124</v>
      </c>
      <c r="D7" s="170" t="s">
        <v>11</v>
      </c>
      <c r="E7" s="113" t="s">
        <v>244</v>
      </c>
      <c r="F7" s="291">
        <v>110</v>
      </c>
      <c r="G7" s="229"/>
      <c r="H7" s="121"/>
      <c r="I7" s="86"/>
      <c r="J7" s="7" t="s">
        <v>70</v>
      </c>
      <c r="K7" s="65" t="s">
        <v>2026</v>
      </c>
      <c r="L7" s="236"/>
    </row>
    <row r="8" spans="2:12" s="183" customFormat="1" ht="15.75" customHeight="1" x14ac:dyDescent="0.3">
      <c r="B8" s="7">
        <v>2</v>
      </c>
      <c r="C8" s="170" t="s">
        <v>3125</v>
      </c>
      <c r="D8" s="170" t="s">
        <v>3126</v>
      </c>
      <c r="E8" s="113" t="s">
        <v>3127</v>
      </c>
      <c r="F8" s="291">
        <v>160</v>
      </c>
      <c r="G8" s="229"/>
      <c r="H8" s="121"/>
      <c r="I8" s="86"/>
      <c r="J8" s="7" t="s">
        <v>70</v>
      </c>
      <c r="K8" s="65" t="s">
        <v>2066</v>
      </c>
      <c r="L8" s="236"/>
    </row>
    <row r="9" spans="2:12" s="183" customFormat="1" ht="15.75" customHeight="1" x14ac:dyDescent="0.3">
      <c r="B9" s="7">
        <v>3</v>
      </c>
      <c r="C9" s="170" t="s">
        <v>2041</v>
      </c>
      <c r="D9" s="170" t="s">
        <v>1076</v>
      </c>
      <c r="E9" s="113" t="s">
        <v>3127</v>
      </c>
      <c r="F9" s="291">
        <v>33.5</v>
      </c>
      <c r="G9" s="229"/>
      <c r="H9" s="121"/>
      <c r="I9" s="86"/>
      <c r="J9" s="7" t="s">
        <v>70</v>
      </c>
      <c r="K9" s="65" t="s">
        <v>2026</v>
      </c>
      <c r="L9" s="236"/>
    </row>
    <row r="10" spans="2:12" s="183" customFormat="1" ht="30.75" customHeight="1" x14ac:dyDescent="0.3">
      <c r="B10" s="7">
        <v>4</v>
      </c>
      <c r="C10" s="170" t="s">
        <v>3128</v>
      </c>
      <c r="D10" s="170" t="s">
        <v>4578</v>
      </c>
      <c r="E10" s="113" t="s">
        <v>244</v>
      </c>
      <c r="F10" s="291">
        <v>110</v>
      </c>
      <c r="G10" s="229"/>
      <c r="H10" s="121"/>
      <c r="I10" s="86"/>
      <c r="J10" s="7" t="s">
        <v>70</v>
      </c>
      <c r="K10" s="63"/>
      <c r="L10" s="236"/>
    </row>
    <row r="11" spans="2:12" s="183" customFormat="1" ht="24.75" customHeight="1" x14ac:dyDescent="0.3">
      <c r="B11" s="7">
        <v>5</v>
      </c>
      <c r="C11" s="170" t="s">
        <v>3129</v>
      </c>
      <c r="D11" s="170" t="s">
        <v>4579</v>
      </c>
      <c r="E11" s="113" t="s">
        <v>244</v>
      </c>
      <c r="F11" s="291">
        <v>80</v>
      </c>
      <c r="G11" s="229"/>
      <c r="H11" s="121"/>
      <c r="I11" s="86"/>
      <c r="J11" s="7" t="s">
        <v>70</v>
      </c>
      <c r="K11" s="63"/>
      <c r="L11" s="236"/>
    </row>
    <row r="12" spans="2:12" s="183" customFormat="1" x14ac:dyDescent="0.3">
      <c r="B12" s="7">
        <v>6</v>
      </c>
      <c r="C12" s="112" t="s">
        <v>235</v>
      </c>
      <c r="D12" s="112" t="s">
        <v>1153</v>
      </c>
      <c r="E12" s="113"/>
      <c r="F12" s="291"/>
      <c r="G12" s="229"/>
      <c r="H12" s="121"/>
      <c r="I12" s="86"/>
      <c r="J12" s="7" t="s">
        <v>540</v>
      </c>
      <c r="K12" s="63"/>
      <c r="L12" s="236"/>
    </row>
    <row r="13" spans="2:12" s="183" customFormat="1" x14ac:dyDescent="0.3">
      <c r="B13" s="7">
        <v>7</v>
      </c>
      <c r="C13" s="112" t="s">
        <v>235</v>
      </c>
      <c r="D13" s="112" t="s">
        <v>1153</v>
      </c>
      <c r="E13" s="113"/>
      <c r="F13" s="291"/>
      <c r="G13" s="229"/>
      <c r="H13" s="121"/>
      <c r="I13" s="86"/>
      <c r="J13" s="7" t="s">
        <v>70</v>
      </c>
      <c r="K13" s="63"/>
      <c r="L13" s="236"/>
    </row>
    <row r="14" spans="2:12" s="183" customFormat="1" x14ac:dyDescent="0.3">
      <c r="B14" s="7">
        <v>8</v>
      </c>
      <c r="C14" s="112" t="s">
        <v>3136</v>
      </c>
      <c r="D14" s="112" t="s">
        <v>11</v>
      </c>
      <c r="E14" s="113"/>
      <c r="F14" s="291"/>
      <c r="G14" s="229"/>
      <c r="H14" s="121"/>
      <c r="I14" s="86"/>
      <c r="J14" s="7" t="s">
        <v>70</v>
      </c>
      <c r="K14" s="63"/>
      <c r="L14" s="236"/>
    </row>
    <row r="15" spans="2:12" s="183" customFormat="1" x14ac:dyDescent="0.3">
      <c r="B15" s="7">
        <v>9</v>
      </c>
      <c r="C15" s="86" t="s">
        <v>2686</v>
      </c>
      <c r="D15" s="86" t="s">
        <v>65</v>
      </c>
      <c r="E15" s="572">
        <v>42552</v>
      </c>
      <c r="F15" s="249">
        <v>46</v>
      </c>
      <c r="G15" s="86"/>
      <c r="H15" s="86"/>
      <c r="I15" s="86"/>
      <c r="J15" s="7" t="s">
        <v>70</v>
      </c>
      <c r="K15" s="65" t="s">
        <v>4477</v>
      </c>
      <c r="L15" s="236"/>
    </row>
    <row r="16" spans="2:12" s="183" customFormat="1" ht="26.4" x14ac:dyDescent="0.3">
      <c r="B16" s="7">
        <v>10</v>
      </c>
      <c r="C16" s="57" t="s">
        <v>1768</v>
      </c>
      <c r="D16" s="122" t="s">
        <v>9</v>
      </c>
      <c r="E16" s="550">
        <v>38718</v>
      </c>
      <c r="F16" s="228">
        <v>65</v>
      </c>
      <c r="G16" s="228"/>
      <c r="H16" s="68"/>
      <c r="I16" s="86"/>
      <c r="J16" s="7" t="s">
        <v>540</v>
      </c>
      <c r="K16" s="65" t="s">
        <v>4477</v>
      </c>
      <c r="L16" s="236"/>
    </row>
    <row r="17" spans="2:12" s="183" customFormat="1" x14ac:dyDescent="0.3">
      <c r="B17" s="2077" t="s">
        <v>3135</v>
      </c>
      <c r="C17" s="2077"/>
      <c r="D17" s="2077"/>
      <c r="E17" s="2077"/>
      <c r="F17" s="2077"/>
      <c r="G17" s="2077"/>
      <c r="H17" s="2077"/>
      <c r="I17" s="2077"/>
      <c r="J17" s="2077"/>
      <c r="K17" s="2077"/>
      <c r="L17" s="236"/>
    </row>
    <row r="18" spans="2:12" s="183" customFormat="1" ht="26.4" x14ac:dyDescent="0.3">
      <c r="B18" s="7">
        <v>1</v>
      </c>
      <c r="C18" s="112" t="s">
        <v>3134</v>
      </c>
      <c r="D18" s="112" t="s">
        <v>1076</v>
      </c>
      <c r="E18" s="110">
        <v>42495</v>
      </c>
      <c r="F18" s="256">
        <v>46</v>
      </c>
      <c r="G18" s="229"/>
      <c r="H18" s="121"/>
      <c r="I18" s="86"/>
      <c r="J18" s="7"/>
      <c r="K18" s="65" t="s">
        <v>4581</v>
      </c>
      <c r="L18" s="236"/>
    </row>
    <row r="19" spans="2:12" s="183" customFormat="1" x14ac:dyDescent="0.3">
      <c r="B19" s="2077" t="s">
        <v>4589</v>
      </c>
      <c r="C19" s="2077"/>
      <c r="D19" s="2077"/>
      <c r="E19" s="2077"/>
      <c r="F19" s="2077"/>
      <c r="G19" s="2077"/>
      <c r="H19" s="2077"/>
      <c r="I19" s="2077"/>
      <c r="J19" s="2077"/>
      <c r="K19" s="2077"/>
      <c r="L19" s="236"/>
    </row>
    <row r="20" spans="2:12" s="183" customFormat="1" x14ac:dyDescent="0.3">
      <c r="B20" s="7">
        <v>1</v>
      </c>
      <c r="C20" s="112" t="s">
        <v>3139</v>
      </c>
      <c r="D20" s="112" t="s">
        <v>121</v>
      </c>
      <c r="E20" s="109"/>
      <c r="F20" s="109"/>
      <c r="G20" s="109" t="s">
        <v>4590</v>
      </c>
      <c r="H20" s="109" t="s">
        <v>4591</v>
      </c>
      <c r="I20" s="109"/>
      <c r="J20" s="7" t="s">
        <v>540</v>
      </c>
      <c r="K20" s="109" t="s">
        <v>4208</v>
      </c>
      <c r="L20" s="236"/>
    </row>
    <row r="21" spans="2:12" s="183" customFormat="1" x14ac:dyDescent="0.3">
      <c r="B21" s="2077" t="s">
        <v>3133</v>
      </c>
      <c r="C21" s="2077"/>
      <c r="D21" s="2077"/>
      <c r="E21" s="2077"/>
      <c r="F21" s="2077"/>
      <c r="G21" s="2077"/>
      <c r="H21" s="2077"/>
      <c r="I21" s="2077"/>
      <c r="J21" s="2077"/>
      <c r="K21" s="2077"/>
      <c r="L21" s="236"/>
    </row>
    <row r="22" spans="2:12" s="183" customFormat="1" ht="19.5" customHeight="1" x14ac:dyDescent="0.3">
      <c r="B22" s="7">
        <v>1</v>
      </c>
      <c r="C22" s="112" t="s">
        <v>3130</v>
      </c>
      <c r="D22" s="176" t="s">
        <v>4582</v>
      </c>
      <c r="E22" s="147"/>
      <c r="F22" s="174"/>
      <c r="G22" s="229"/>
      <c r="H22" s="121"/>
      <c r="I22" s="86"/>
      <c r="J22" s="7" t="s">
        <v>70</v>
      </c>
      <c r="K22" s="63" t="s">
        <v>2066</v>
      </c>
      <c r="L22" s="236"/>
    </row>
    <row r="23" spans="2:12" s="183" customFormat="1" ht="28.5" customHeight="1" x14ac:dyDescent="0.3">
      <c r="B23" s="7">
        <v>2</v>
      </c>
      <c r="C23" s="112" t="s">
        <v>3131</v>
      </c>
      <c r="D23" s="176" t="s">
        <v>4583</v>
      </c>
      <c r="E23" s="117"/>
      <c r="F23" s="228"/>
      <c r="G23" s="229"/>
      <c r="H23" s="121"/>
      <c r="I23" s="86"/>
      <c r="J23" s="7" t="s">
        <v>70</v>
      </c>
      <c r="K23" s="63" t="s">
        <v>4584</v>
      </c>
      <c r="L23" s="236"/>
    </row>
    <row r="24" spans="2:12" s="183" customFormat="1" x14ac:dyDescent="0.3">
      <c r="B24" s="7">
        <v>3</v>
      </c>
      <c r="C24" s="112" t="s">
        <v>3132</v>
      </c>
      <c r="D24" s="176" t="s">
        <v>133</v>
      </c>
      <c r="E24" s="96"/>
      <c r="F24" s="228"/>
      <c r="G24" s="229"/>
      <c r="H24" s="121"/>
      <c r="I24" s="86"/>
      <c r="J24" s="7" t="s">
        <v>70</v>
      </c>
      <c r="K24" s="65" t="s">
        <v>4580</v>
      </c>
      <c r="L24" s="236"/>
    </row>
    <row r="25" spans="2:12" s="183" customFormat="1" x14ac:dyDescent="0.3">
      <c r="B25" s="7">
        <v>4</v>
      </c>
      <c r="C25" s="112" t="s">
        <v>1975</v>
      </c>
      <c r="D25" s="176" t="s">
        <v>17</v>
      </c>
      <c r="E25" s="96"/>
      <c r="F25" s="228"/>
      <c r="G25" s="229"/>
      <c r="H25" s="121"/>
      <c r="I25" s="86"/>
      <c r="J25" s="7" t="s">
        <v>70</v>
      </c>
      <c r="K25" s="63"/>
      <c r="L25" s="236"/>
    </row>
    <row r="26" spans="2:12" s="101" customFormat="1" x14ac:dyDescent="0.3">
      <c r="B26" s="2077" t="s">
        <v>3144</v>
      </c>
      <c r="C26" s="2077"/>
      <c r="D26" s="2077"/>
      <c r="E26" s="2077"/>
      <c r="F26" s="2077"/>
      <c r="G26" s="2077"/>
      <c r="H26" s="2077"/>
      <c r="I26" s="2077"/>
      <c r="J26" s="2077"/>
      <c r="K26" s="2077"/>
      <c r="L26" s="235"/>
    </row>
    <row r="27" spans="2:12" s="101" customFormat="1" x14ac:dyDescent="0.3">
      <c r="B27" s="102">
        <v>1</v>
      </c>
      <c r="C27" s="112" t="s">
        <v>3145</v>
      </c>
      <c r="D27" s="112" t="s">
        <v>36</v>
      </c>
      <c r="E27" s="292">
        <v>42422</v>
      </c>
      <c r="F27" s="45">
        <v>450</v>
      </c>
      <c r="G27" s="150"/>
      <c r="H27" s="14"/>
      <c r="I27" s="86"/>
      <c r="J27" s="7" t="s">
        <v>70</v>
      </c>
      <c r="K27" s="63" t="s">
        <v>4585</v>
      </c>
      <c r="L27" s="235"/>
    </row>
    <row r="28" spans="2:12" s="101" customFormat="1" ht="29.25" customHeight="1" x14ac:dyDescent="0.3">
      <c r="B28" s="102">
        <v>2</v>
      </c>
      <c r="C28" s="112" t="s">
        <v>80</v>
      </c>
      <c r="D28" s="176" t="s">
        <v>5433</v>
      </c>
      <c r="E28" s="153"/>
      <c r="F28" s="207"/>
      <c r="G28" s="63" t="s">
        <v>889</v>
      </c>
      <c r="H28" s="14"/>
      <c r="I28" s="86"/>
      <c r="J28" s="7" t="s">
        <v>70</v>
      </c>
      <c r="K28" s="63" t="s">
        <v>4580</v>
      </c>
      <c r="L28" s="235"/>
    </row>
    <row r="29" spans="2:12" s="101" customFormat="1" ht="13.5" customHeight="1" x14ac:dyDescent="0.3">
      <c r="B29" s="102">
        <v>3</v>
      </c>
      <c r="C29" s="151" t="s">
        <v>3781</v>
      </c>
      <c r="D29" s="151" t="s">
        <v>127</v>
      </c>
      <c r="E29" s="23">
        <v>42422</v>
      </c>
      <c r="F29" s="593">
        <v>875</v>
      </c>
      <c r="G29" s="63"/>
      <c r="H29" s="444"/>
      <c r="I29" s="283"/>
      <c r="J29" s="283"/>
      <c r="K29" s="65" t="s">
        <v>2066</v>
      </c>
      <c r="L29" s="235"/>
    </row>
    <row r="30" spans="2:12" s="101" customFormat="1" ht="14.25" customHeight="1" x14ac:dyDescent="0.3">
      <c r="B30" s="2077" t="s">
        <v>103</v>
      </c>
      <c r="C30" s="2077"/>
      <c r="D30" s="2077"/>
      <c r="E30" s="2077"/>
      <c r="F30" s="2077"/>
      <c r="G30" s="2077"/>
      <c r="H30" s="2077"/>
      <c r="I30" s="2077"/>
      <c r="J30" s="2077"/>
      <c r="K30" s="2077"/>
      <c r="L30" s="235"/>
    </row>
    <row r="31" spans="2:12" s="200" customFormat="1" x14ac:dyDescent="0.3">
      <c r="B31" s="109">
        <v>1</v>
      </c>
      <c r="C31" s="112" t="s">
        <v>3138</v>
      </c>
      <c r="D31" s="112" t="s">
        <v>88</v>
      </c>
      <c r="E31" s="110"/>
      <c r="F31" s="286"/>
      <c r="G31" s="280"/>
      <c r="H31" s="281"/>
      <c r="I31" s="282"/>
      <c r="J31" s="7" t="s">
        <v>70</v>
      </c>
      <c r="K31" s="65" t="s">
        <v>2026</v>
      </c>
      <c r="L31" s="285"/>
    </row>
    <row r="32" spans="2:12" s="200" customFormat="1" x14ac:dyDescent="0.3">
      <c r="B32" s="109">
        <v>2</v>
      </c>
      <c r="C32" s="170" t="s">
        <v>3139</v>
      </c>
      <c r="D32" s="170" t="s">
        <v>1305</v>
      </c>
      <c r="E32" s="113" t="s">
        <v>271</v>
      </c>
      <c r="F32" s="567"/>
      <c r="G32" s="63"/>
      <c r="H32" s="167"/>
      <c r="I32" s="86"/>
      <c r="J32" s="7" t="s">
        <v>70</v>
      </c>
      <c r="K32" s="65"/>
      <c r="L32" s="285"/>
    </row>
    <row r="33" spans="2:12" s="200" customFormat="1" x14ac:dyDescent="0.3">
      <c r="B33" s="109">
        <v>3</v>
      </c>
      <c r="C33" s="112" t="s">
        <v>3142</v>
      </c>
      <c r="D33" s="112" t="s">
        <v>3143</v>
      </c>
      <c r="E33" s="551"/>
      <c r="F33" s="174"/>
      <c r="G33" s="63"/>
      <c r="H33" s="86"/>
      <c r="I33" s="86"/>
      <c r="J33" s="7" t="s">
        <v>70</v>
      </c>
      <c r="K33" s="65" t="s">
        <v>2066</v>
      </c>
      <c r="L33" s="285"/>
    </row>
    <row r="34" spans="2:12" s="200" customFormat="1" x14ac:dyDescent="0.3">
      <c r="B34" s="109">
        <v>4</v>
      </c>
      <c r="C34" s="170" t="s">
        <v>4586</v>
      </c>
      <c r="D34" s="170" t="s">
        <v>82</v>
      </c>
      <c r="E34" s="113"/>
      <c r="F34" s="567"/>
      <c r="G34" s="63" t="s">
        <v>170</v>
      </c>
      <c r="H34" s="167"/>
      <c r="I34" s="86"/>
      <c r="J34" s="7"/>
      <c r="K34" s="65" t="s">
        <v>4477</v>
      </c>
      <c r="L34" s="285"/>
    </row>
    <row r="35" spans="2:12" s="200" customFormat="1" ht="32.25" customHeight="1" x14ac:dyDescent="0.3">
      <c r="B35" s="109">
        <v>5</v>
      </c>
      <c r="C35" s="112" t="s">
        <v>5465</v>
      </c>
      <c r="D35" s="170" t="s">
        <v>79</v>
      </c>
      <c r="E35" s="192">
        <v>43854</v>
      </c>
      <c r="F35" s="567">
        <v>44.96</v>
      </c>
      <c r="G35" s="63" t="s">
        <v>1826</v>
      </c>
      <c r="H35" s="167"/>
      <c r="I35" s="86" t="s">
        <v>5464</v>
      </c>
      <c r="J35" s="7"/>
      <c r="K35" s="65" t="s">
        <v>4588</v>
      </c>
      <c r="L35" s="285"/>
    </row>
    <row r="36" spans="2:12" s="200" customFormat="1" x14ac:dyDescent="0.3">
      <c r="B36" s="109">
        <v>6</v>
      </c>
      <c r="C36" s="112" t="s">
        <v>235</v>
      </c>
      <c r="D36" s="112" t="s">
        <v>3140</v>
      </c>
      <c r="E36" s="551"/>
      <c r="F36" s="174"/>
      <c r="G36" s="63"/>
      <c r="H36" s="86"/>
      <c r="I36" s="86"/>
      <c r="J36" s="7" t="s">
        <v>70</v>
      </c>
      <c r="K36" s="65" t="s">
        <v>2026</v>
      </c>
      <c r="L36" s="285"/>
    </row>
    <row r="37" spans="2:12" s="200" customFormat="1" x14ac:dyDescent="0.3">
      <c r="B37" s="109">
        <v>7</v>
      </c>
      <c r="C37" s="112" t="s">
        <v>235</v>
      </c>
      <c r="D37" s="112" t="s">
        <v>3141</v>
      </c>
      <c r="E37" s="551"/>
      <c r="F37" s="174"/>
      <c r="G37" s="63"/>
      <c r="H37" s="86"/>
      <c r="I37" s="86"/>
      <c r="J37" s="7" t="s">
        <v>70</v>
      </c>
      <c r="K37" s="65" t="s">
        <v>4587</v>
      </c>
      <c r="L37" s="285"/>
    </row>
    <row r="38" spans="2:12" s="101" customFormat="1" x14ac:dyDescent="0.3">
      <c r="B38" s="2066" t="s">
        <v>1262</v>
      </c>
      <c r="C38" s="2066"/>
      <c r="D38" s="2066"/>
      <c r="E38" s="2066"/>
      <c r="F38" s="2066"/>
      <c r="G38" s="2066"/>
      <c r="H38" s="2066"/>
      <c r="I38" s="2066"/>
      <c r="J38" s="2066"/>
      <c r="K38" s="2066"/>
      <c r="L38" s="235"/>
    </row>
    <row r="39" spans="2:12" s="183" customFormat="1" ht="21" customHeight="1" x14ac:dyDescent="0.3">
      <c r="B39" s="7">
        <v>1</v>
      </c>
      <c r="C39" s="112" t="s">
        <v>3137</v>
      </c>
      <c r="D39" s="112" t="s">
        <v>48</v>
      </c>
      <c r="E39" s="110">
        <v>40669</v>
      </c>
      <c r="F39" s="256">
        <v>1128.5</v>
      </c>
      <c r="G39" s="65"/>
      <c r="H39" s="86"/>
      <c r="I39" s="86"/>
      <c r="J39" s="7" t="s">
        <v>70</v>
      </c>
      <c r="K39" s="65"/>
      <c r="L39" s="236"/>
    </row>
    <row r="40" spans="2:12" s="101" customFormat="1" x14ac:dyDescent="0.3">
      <c r="B40" s="2077" t="s">
        <v>1836</v>
      </c>
      <c r="C40" s="2077"/>
      <c r="D40" s="2077"/>
      <c r="E40" s="2077"/>
      <c r="F40" s="2077"/>
      <c r="G40" s="2077"/>
      <c r="H40" s="2077"/>
      <c r="I40" s="2077"/>
      <c r="J40" s="2077"/>
      <c r="K40" s="2077"/>
      <c r="L40" s="235"/>
    </row>
    <row r="41" spans="2:12" s="101" customFormat="1" ht="21.75" customHeight="1" x14ac:dyDescent="0.3">
      <c r="B41" s="102">
        <v>1</v>
      </c>
      <c r="C41" s="38" t="s">
        <v>78</v>
      </c>
      <c r="D41" s="38" t="s">
        <v>1617</v>
      </c>
      <c r="E41" s="110"/>
      <c r="F41" s="54"/>
      <c r="G41" s="54" t="s">
        <v>2609</v>
      </c>
      <c r="H41" s="60"/>
      <c r="I41" s="126"/>
      <c r="J41" s="7" t="s">
        <v>70</v>
      </c>
      <c r="K41" s="106"/>
      <c r="L41" s="235"/>
    </row>
    <row r="42" spans="2:12" x14ac:dyDescent="0.3">
      <c r="B42" s="2077" t="s">
        <v>4228</v>
      </c>
      <c r="C42" s="2077"/>
      <c r="D42" s="2077"/>
      <c r="E42" s="2077"/>
      <c r="F42" s="2077"/>
      <c r="G42" s="2077"/>
      <c r="H42" s="2077"/>
      <c r="I42" s="2077"/>
      <c r="J42" s="2077"/>
      <c r="K42" s="2077"/>
    </row>
    <row r="43" spans="2:12" x14ac:dyDescent="0.3">
      <c r="B43" s="109">
        <v>1</v>
      </c>
      <c r="C43" s="112" t="s">
        <v>2722</v>
      </c>
      <c r="D43" s="112" t="s">
        <v>1076</v>
      </c>
      <c r="E43" s="110">
        <v>42495</v>
      </c>
      <c r="F43" s="256">
        <v>46</v>
      </c>
      <c r="G43" s="229"/>
      <c r="H43" s="121"/>
      <c r="I43" s="86"/>
      <c r="J43" s="7"/>
      <c r="K43" s="63"/>
    </row>
    <row r="44" spans="2:12" x14ac:dyDescent="0.3">
      <c r="B44" s="109">
        <v>2</v>
      </c>
      <c r="C44" s="112" t="s">
        <v>81</v>
      </c>
      <c r="D44" s="112" t="s">
        <v>82</v>
      </c>
      <c r="E44" s="110">
        <v>42563</v>
      </c>
      <c r="F44" s="286"/>
      <c r="G44" s="280"/>
      <c r="H44" s="282"/>
      <c r="I44" s="282"/>
      <c r="J44" s="283"/>
      <c r="K44" s="65"/>
    </row>
    <row r="47" spans="2:12" x14ac:dyDescent="0.3">
      <c r="B47" s="594"/>
      <c r="C47" s="594"/>
      <c r="D47" s="595"/>
      <c r="I47" s="234"/>
      <c r="J47" s="234"/>
      <c r="K47" s="234"/>
    </row>
    <row r="48" spans="2:12" x14ac:dyDescent="0.3">
      <c r="B48" s="2065" t="s">
        <v>4240</v>
      </c>
      <c r="C48" s="2065"/>
      <c r="D48" s="2065"/>
      <c r="E48" s="62"/>
      <c r="F48" s="62"/>
      <c r="G48" s="62"/>
      <c r="H48" s="62"/>
      <c r="I48" s="2082"/>
      <c r="J48" s="2082"/>
      <c r="K48" s="2082"/>
    </row>
    <row r="49" spans="2:11" x14ac:dyDescent="0.3">
      <c r="B49" s="2065" t="s">
        <v>4241</v>
      </c>
      <c r="C49" s="2065"/>
      <c r="D49" s="2065"/>
      <c r="E49" s="62"/>
      <c r="F49" s="62"/>
      <c r="G49" s="62"/>
      <c r="H49" s="62"/>
      <c r="I49" s="2082"/>
      <c r="J49" s="2082"/>
      <c r="K49" s="2082"/>
    </row>
    <row r="50" spans="2:11" x14ac:dyDescent="0.3">
      <c r="I50" s="234"/>
      <c r="J50" s="234"/>
      <c r="K50" s="234"/>
    </row>
  </sheetData>
  <autoFilter ref="B5:K5" xr:uid="{00000000-0009-0000-0000-000015000000}"/>
  <mergeCells count="17">
    <mergeCell ref="B17:K17"/>
    <mergeCell ref="B26:K26"/>
    <mergeCell ref="J1:K1"/>
    <mergeCell ref="B6:K6"/>
    <mergeCell ref="B2:K2"/>
    <mergeCell ref="B3:K3"/>
    <mergeCell ref="B4:K4"/>
    <mergeCell ref="B42:K42"/>
    <mergeCell ref="B19:K19"/>
    <mergeCell ref="B48:D48"/>
    <mergeCell ref="I48:K48"/>
    <mergeCell ref="B49:D49"/>
    <mergeCell ref="I49:K49"/>
    <mergeCell ref="B38:K38"/>
    <mergeCell ref="B40:K40"/>
    <mergeCell ref="B21:K21"/>
    <mergeCell ref="B30:K30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0">
    <tabColor rgb="FFFFC000"/>
  </sheetPr>
  <dimension ref="B1:L63"/>
  <sheetViews>
    <sheetView showGridLines="0" workbookViewId="0">
      <pane ySplit="5" topLeftCell="A60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6640625" customWidth="1"/>
    <col min="2" max="2" width="4.109375" style="62" customWidth="1"/>
    <col min="3" max="3" width="12.88671875" style="302" customWidth="1"/>
    <col min="4" max="4" width="19" style="432" customWidth="1"/>
    <col min="5" max="5" width="11.5546875" style="62" customWidth="1"/>
    <col min="6" max="6" width="13.33203125" style="62" customWidth="1"/>
    <col min="7" max="7" width="12.109375" style="62" customWidth="1"/>
    <col min="8" max="8" width="12.44140625" style="62" customWidth="1"/>
    <col min="9" max="9" width="15.6640625" style="754" customWidth="1"/>
    <col min="10" max="10" width="12.33203125" style="62" customWidth="1"/>
    <col min="11" max="11" width="17.44140625" style="302" customWidth="1"/>
    <col min="12" max="12" width="11.44140625" style="234"/>
  </cols>
  <sheetData>
    <row r="1" spans="2:12" s="101" customFormat="1" ht="13.5" customHeight="1" x14ac:dyDescent="0.3">
      <c r="B1" s="89"/>
      <c r="C1" s="381"/>
      <c r="D1" s="431"/>
      <c r="E1" s="89"/>
      <c r="F1" s="379"/>
      <c r="G1" s="89"/>
      <c r="H1" s="401"/>
      <c r="I1" s="746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3569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747" t="s">
        <v>72</v>
      </c>
      <c r="J5" s="633" t="s">
        <v>69</v>
      </c>
      <c r="K5" s="662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294" customFormat="1" ht="15" customHeight="1" x14ac:dyDescent="0.3">
      <c r="B7" s="716">
        <v>1</v>
      </c>
      <c r="C7" s="170" t="s">
        <v>3563</v>
      </c>
      <c r="D7" s="37" t="s">
        <v>11</v>
      </c>
      <c r="E7" s="113" t="s">
        <v>244</v>
      </c>
      <c r="F7" s="88">
        <v>40</v>
      </c>
      <c r="G7" s="63"/>
      <c r="H7" s="95"/>
      <c r="I7" s="748"/>
      <c r="J7" s="7" t="s">
        <v>70</v>
      </c>
      <c r="K7" s="738"/>
      <c r="L7" s="293"/>
    </row>
    <row r="8" spans="2:12" s="294" customFormat="1" ht="15" customHeight="1" x14ac:dyDescent="0.3">
      <c r="B8" s="716">
        <v>2</v>
      </c>
      <c r="C8" s="18" t="s">
        <v>1126</v>
      </c>
      <c r="D8" s="18" t="s">
        <v>1127</v>
      </c>
      <c r="E8" s="718">
        <v>40771</v>
      </c>
      <c r="F8" s="21">
        <v>250</v>
      </c>
      <c r="G8" s="744"/>
      <c r="H8" s="744"/>
      <c r="I8" s="749"/>
      <c r="J8" s="7" t="s">
        <v>70</v>
      </c>
      <c r="K8" s="745"/>
      <c r="L8" s="293"/>
    </row>
    <row r="9" spans="2:12" s="740" customFormat="1" ht="18" customHeight="1" x14ac:dyDescent="0.3">
      <c r="B9" s="716">
        <v>3</v>
      </c>
      <c r="C9" s="185" t="s">
        <v>3424</v>
      </c>
      <c r="D9" s="20" t="s">
        <v>65</v>
      </c>
      <c r="E9" s="710">
        <v>41309</v>
      </c>
      <c r="F9" s="128">
        <v>182.5</v>
      </c>
      <c r="G9" s="741"/>
      <c r="H9" s="117"/>
      <c r="I9" s="750"/>
      <c r="J9" s="7" t="s">
        <v>70</v>
      </c>
      <c r="K9" s="20" t="s">
        <v>3546</v>
      </c>
      <c r="L9" s="739"/>
    </row>
    <row r="10" spans="2:12" s="740" customFormat="1" ht="18" customHeight="1" x14ac:dyDescent="0.3">
      <c r="B10" s="716">
        <v>4</v>
      </c>
      <c r="C10" s="219" t="s">
        <v>3547</v>
      </c>
      <c r="D10" s="170" t="s">
        <v>15</v>
      </c>
      <c r="E10" s="710"/>
      <c r="F10" s="128"/>
      <c r="G10" s="741"/>
      <c r="H10" s="117"/>
      <c r="I10" s="750"/>
      <c r="J10" s="7"/>
      <c r="K10" s="20"/>
      <c r="L10" s="739"/>
    </row>
    <row r="11" spans="2:12" s="740" customFormat="1" ht="18" customHeight="1" x14ac:dyDescent="0.3">
      <c r="B11" s="716">
        <v>5</v>
      </c>
      <c r="C11" s="185" t="s">
        <v>235</v>
      </c>
      <c r="D11" s="20" t="s">
        <v>65</v>
      </c>
      <c r="E11" s="710"/>
      <c r="F11" s="128"/>
      <c r="G11" s="741"/>
      <c r="H11" s="117"/>
      <c r="I11" s="750"/>
      <c r="J11" s="716" t="s">
        <v>540</v>
      </c>
      <c r="K11" s="20"/>
      <c r="L11" s="739"/>
    </row>
    <row r="12" spans="2:12" s="743" customFormat="1" ht="20.25" customHeight="1" x14ac:dyDescent="0.3">
      <c r="B12" s="716">
        <v>6</v>
      </c>
      <c r="C12" s="185" t="s">
        <v>235</v>
      </c>
      <c r="D12" s="20" t="s">
        <v>408</v>
      </c>
      <c r="E12" s="469"/>
      <c r="F12" s="470"/>
      <c r="G12" s="741"/>
      <c r="H12" s="117"/>
      <c r="I12" s="750"/>
      <c r="J12" s="716" t="s">
        <v>540</v>
      </c>
      <c r="K12" s="20" t="s">
        <v>4989</v>
      </c>
      <c r="L12" s="742"/>
    </row>
    <row r="13" spans="2:12" s="743" customFormat="1" ht="20.25" customHeight="1" x14ac:dyDescent="0.3">
      <c r="B13" s="716">
        <v>7</v>
      </c>
      <c r="C13" s="185" t="s">
        <v>235</v>
      </c>
      <c r="D13" s="20" t="s">
        <v>408</v>
      </c>
      <c r="E13" s="469"/>
      <c r="F13" s="470"/>
      <c r="G13" s="741"/>
      <c r="H13" s="117"/>
      <c r="I13" s="750"/>
      <c r="J13" s="716" t="s">
        <v>540</v>
      </c>
      <c r="K13" s="20"/>
      <c r="L13" s="742"/>
    </row>
    <row r="14" spans="2:12" s="743" customFormat="1" ht="18.75" customHeight="1" x14ac:dyDescent="0.3">
      <c r="B14" s="716">
        <v>8</v>
      </c>
      <c r="C14" s="185" t="s">
        <v>235</v>
      </c>
      <c r="D14" s="20" t="s">
        <v>408</v>
      </c>
      <c r="E14" s="478"/>
      <c r="F14" s="470"/>
      <c r="G14" s="741"/>
      <c r="H14" s="117"/>
      <c r="I14" s="750"/>
      <c r="J14" s="716" t="s">
        <v>540</v>
      </c>
      <c r="K14" s="20"/>
      <c r="L14" s="742"/>
    </row>
    <row r="15" spans="2:12" s="743" customFormat="1" ht="18.75" customHeight="1" x14ac:dyDescent="0.3">
      <c r="B15" s="716">
        <v>9</v>
      </c>
      <c r="C15" s="185" t="s">
        <v>235</v>
      </c>
      <c r="D15" s="20" t="s">
        <v>9</v>
      </c>
      <c r="E15" s="478"/>
      <c r="F15" s="470"/>
      <c r="G15" s="741"/>
      <c r="H15" s="117"/>
      <c r="I15" s="750"/>
      <c r="J15" s="716"/>
      <c r="K15" s="20"/>
      <c r="L15" s="742"/>
    </row>
    <row r="16" spans="2:12" s="101" customFormat="1" ht="14.25" customHeight="1" x14ac:dyDescent="0.3">
      <c r="B16" s="2091" t="s">
        <v>4817</v>
      </c>
      <c r="C16" s="2091"/>
      <c r="D16" s="2091"/>
      <c r="E16" s="2091"/>
      <c r="F16" s="2091"/>
      <c r="G16" s="2091"/>
      <c r="H16" s="2091"/>
      <c r="I16" s="2091"/>
      <c r="J16" s="2091"/>
      <c r="K16" s="2091"/>
      <c r="L16" s="235"/>
    </row>
    <row r="17" spans="2:12" s="436" customFormat="1" x14ac:dyDescent="0.3">
      <c r="B17" s="113">
        <v>1</v>
      </c>
      <c r="C17" s="219" t="s">
        <v>235</v>
      </c>
      <c r="D17" s="37" t="s">
        <v>3559</v>
      </c>
      <c r="E17" s="192"/>
      <c r="F17" s="50"/>
      <c r="G17" s="722"/>
      <c r="H17" s="223"/>
      <c r="I17" s="750"/>
      <c r="J17" s="716"/>
      <c r="K17" s="37" t="s">
        <v>3560</v>
      </c>
      <c r="L17" s="435"/>
    </row>
    <row r="18" spans="2:12" s="553" customFormat="1" x14ac:dyDescent="0.3">
      <c r="B18" s="113">
        <v>2</v>
      </c>
      <c r="C18" s="170" t="s">
        <v>4990</v>
      </c>
      <c r="D18" s="170" t="s">
        <v>233</v>
      </c>
      <c r="E18" s="192"/>
      <c r="F18" s="50"/>
      <c r="G18" s="722" t="s">
        <v>889</v>
      </c>
      <c r="H18" s="223"/>
      <c r="I18" s="750"/>
      <c r="J18" s="716" t="s">
        <v>1673</v>
      </c>
      <c r="K18" s="170"/>
      <c r="L18" s="552"/>
    </row>
    <row r="19" spans="2:12" s="553" customFormat="1" ht="24" x14ac:dyDescent="0.3">
      <c r="B19" s="113">
        <v>3</v>
      </c>
      <c r="C19" s="219" t="s">
        <v>235</v>
      </c>
      <c r="D19" s="170" t="s">
        <v>88</v>
      </c>
      <c r="E19" s="192"/>
      <c r="F19" s="50"/>
      <c r="G19" s="722" t="s">
        <v>901</v>
      </c>
      <c r="H19" s="223"/>
      <c r="I19" s="750"/>
      <c r="J19" s="716"/>
      <c r="K19" s="170" t="s">
        <v>4766</v>
      </c>
      <c r="L19" s="552"/>
    </row>
    <row r="20" spans="2:12" s="436" customFormat="1" x14ac:dyDescent="0.3">
      <c r="B20" s="2091" t="s">
        <v>3510</v>
      </c>
      <c r="C20" s="2091"/>
      <c r="D20" s="2091"/>
      <c r="E20" s="2091"/>
      <c r="F20" s="2091"/>
      <c r="G20" s="2091"/>
      <c r="H20" s="2091"/>
      <c r="I20" s="2091"/>
      <c r="J20" s="2091"/>
      <c r="K20" s="2091"/>
      <c r="L20" s="435"/>
    </row>
    <row r="21" spans="2:12" s="743" customFormat="1" x14ac:dyDescent="0.3">
      <c r="B21" s="113">
        <v>1</v>
      </c>
      <c r="C21" s="219" t="s">
        <v>235</v>
      </c>
      <c r="D21" s="170" t="s">
        <v>3417</v>
      </c>
      <c r="E21" s="469"/>
      <c r="F21" s="470"/>
      <c r="G21" s="722"/>
      <c r="H21" s="223"/>
      <c r="I21" s="750"/>
      <c r="J21" s="716" t="s">
        <v>540</v>
      </c>
      <c r="K21" s="170"/>
      <c r="L21" s="742"/>
    </row>
    <row r="22" spans="2:12" s="743" customFormat="1" x14ac:dyDescent="0.3">
      <c r="B22" s="113">
        <v>2</v>
      </c>
      <c r="C22" s="219" t="s">
        <v>235</v>
      </c>
      <c r="D22" s="170" t="s">
        <v>3417</v>
      </c>
      <c r="E22" s="478"/>
      <c r="F22" s="470"/>
      <c r="G22" s="722"/>
      <c r="H22" s="223"/>
      <c r="I22" s="750"/>
      <c r="J22" s="716" t="s">
        <v>540</v>
      </c>
      <c r="K22" s="170"/>
      <c r="L22" s="742"/>
    </row>
    <row r="23" spans="2:12" s="743" customFormat="1" x14ac:dyDescent="0.3">
      <c r="B23" s="113">
        <v>3</v>
      </c>
      <c r="C23" s="219" t="s">
        <v>235</v>
      </c>
      <c r="D23" s="170" t="s">
        <v>4996</v>
      </c>
      <c r="E23" s="170"/>
      <c r="F23" s="170"/>
      <c r="G23" s="113" t="s">
        <v>3922</v>
      </c>
      <c r="H23" s="170"/>
      <c r="I23" s="170"/>
      <c r="J23" s="716" t="s">
        <v>540</v>
      </c>
      <c r="K23" s="170" t="s">
        <v>4997</v>
      </c>
      <c r="L23" s="742"/>
    </row>
    <row r="24" spans="2:12" s="743" customFormat="1" x14ac:dyDescent="0.3">
      <c r="B24" s="113">
        <v>4</v>
      </c>
      <c r="C24" s="219" t="s">
        <v>235</v>
      </c>
      <c r="D24" s="170" t="s">
        <v>4996</v>
      </c>
      <c r="E24" s="170"/>
      <c r="F24" s="170"/>
      <c r="G24" s="113" t="s">
        <v>3063</v>
      </c>
      <c r="H24" s="170"/>
      <c r="I24" s="170"/>
      <c r="J24" s="113"/>
      <c r="K24" s="170"/>
      <c r="L24" s="742"/>
    </row>
    <row r="25" spans="2:12" s="743" customFormat="1" x14ac:dyDescent="0.3">
      <c r="B25" s="113">
        <v>5</v>
      </c>
      <c r="C25" s="219" t="s">
        <v>235</v>
      </c>
      <c r="D25" s="170" t="s">
        <v>4998</v>
      </c>
      <c r="E25" s="170"/>
      <c r="F25" s="170"/>
      <c r="G25" s="113"/>
      <c r="H25" s="170"/>
      <c r="I25" s="170"/>
      <c r="J25" s="113" t="s">
        <v>540</v>
      </c>
      <c r="K25" s="170"/>
      <c r="L25" s="742"/>
    </row>
    <row r="26" spans="2:12" s="743" customFormat="1" x14ac:dyDescent="0.3">
      <c r="B26" s="113">
        <v>6</v>
      </c>
      <c r="C26" s="219" t="s">
        <v>235</v>
      </c>
      <c r="D26" s="170" t="s">
        <v>4999</v>
      </c>
      <c r="E26" s="170"/>
      <c r="F26" s="170"/>
      <c r="G26" s="113"/>
      <c r="H26" s="170"/>
      <c r="I26" s="170"/>
      <c r="J26" s="113" t="s">
        <v>540</v>
      </c>
      <c r="K26" s="170"/>
      <c r="L26" s="742"/>
    </row>
    <row r="27" spans="2:12" s="743" customFormat="1" x14ac:dyDescent="0.3">
      <c r="B27" s="113">
        <v>7</v>
      </c>
      <c r="C27" s="219" t="s">
        <v>235</v>
      </c>
      <c r="D27" s="170" t="s">
        <v>5000</v>
      </c>
      <c r="E27" s="170"/>
      <c r="F27" s="170"/>
      <c r="G27" s="113"/>
      <c r="H27" s="170"/>
      <c r="I27" s="170"/>
      <c r="J27" s="113" t="s">
        <v>540</v>
      </c>
      <c r="K27" s="170"/>
      <c r="L27" s="742"/>
    </row>
    <row r="28" spans="2:12" s="743" customFormat="1" x14ac:dyDescent="0.3">
      <c r="B28" s="113">
        <v>8</v>
      </c>
      <c r="C28" s="219" t="s">
        <v>235</v>
      </c>
      <c r="D28" s="170" t="s">
        <v>5001</v>
      </c>
      <c r="E28" s="170"/>
      <c r="F28" s="170"/>
      <c r="G28" s="113"/>
      <c r="H28" s="170"/>
      <c r="I28" s="170"/>
      <c r="J28" s="113" t="s">
        <v>540</v>
      </c>
      <c r="K28" s="170"/>
      <c r="L28" s="742"/>
    </row>
    <row r="29" spans="2:12" s="743" customFormat="1" x14ac:dyDescent="0.3">
      <c r="B29" s="113">
        <v>9</v>
      </c>
      <c r="C29" s="170" t="s">
        <v>3561</v>
      </c>
      <c r="D29" s="170" t="s">
        <v>1064</v>
      </c>
      <c r="E29" s="478"/>
      <c r="F29" s="480"/>
      <c r="G29" s="722" t="s">
        <v>5002</v>
      </c>
      <c r="H29" s="716"/>
      <c r="I29" s="757" t="s">
        <v>5005</v>
      </c>
      <c r="J29" s="716" t="s">
        <v>70</v>
      </c>
      <c r="K29" s="634"/>
      <c r="L29" s="742"/>
    </row>
    <row r="30" spans="2:12" s="743" customFormat="1" ht="26.4" x14ac:dyDescent="0.3">
      <c r="B30" s="113">
        <v>10</v>
      </c>
      <c r="C30" s="170" t="s">
        <v>3561</v>
      </c>
      <c r="D30" s="170" t="s">
        <v>1064</v>
      </c>
      <c r="E30" s="478"/>
      <c r="F30" s="480"/>
      <c r="G30" s="722" t="s">
        <v>5006</v>
      </c>
      <c r="H30" s="716"/>
      <c r="I30" s="757" t="s">
        <v>5005</v>
      </c>
      <c r="J30" s="716"/>
      <c r="K30" s="634"/>
      <c r="L30" s="742"/>
    </row>
    <row r="31" spans="2:12" s="743" customFormat="1" x14ac:dyDescent="0.3">
      <c r="B31" s="113">
        <v>11</v>
      </c>
      <c r="C31" s="170" t="s">
        <v>3561</v>
      </c>
      <c r="D31" s="170" t="s">
        <v>1064</v>
      </c>
      <c r="E31" s="478"/>
      <c r="F31" s="480"/>
      <c r="G31" s="722" t="s">
        <v>5003</v>
      </c>
      <c r="H31" s="716"/>
      <c r="I31" s="750" t="s">
        <v>5004</v>
      </c>
      <c r="J31" s="716" t="s">
        <v>70</v>
      </c>
      <c r="K31" s="634"/>
      <c r="L31" s="742"/>
    </row>
    <row r="32" spans="2:12" s="553" customFormat="1" ht="25.5" customHeight="1" x14ac:dyDescent="0.3">
      <c r="B32" s="113">
        <v>12</v>
      </c>
      <c r="C32" s="219" t="s">
        <v>235</v>
      </c>
      <c r="D32" s="170" t="s">
        <v>3557</v>
      </c>
      <c r="E32" s="478"/>
      <c r="F32" s="470"/>
      <c r="G32" s="722"/>
      <c r="H32" s="223"/>
      <c r="I32" s="750"/>
      <c r="J32" s="716"/>
      <c r="K32" s="170" t="s">
        <v>3558</v>
      </c>
      <c r="L32" s="552"/>
    </row>
    <row r="33" spans="2:12" s="553" customFormat="1" x14ac:dyDescent="0.3">
      <c r="B33" s="113">
        <v>13</v>
      </c>
      <c r="C33" s="219" t="s">
        <v>235</v>
      </c>
      <c r="D33" s="170" t="s">
        <v>1268</v>
      </c>
      <c r="E33" s="478"/>
      <c r="F33" s="470"/>
      <c r="G33" s="722"/>
      <c r="H33" s="223"/>
      <c r="I33" s="750"/>
      <c r="J33" s="716"/>
      <c r="K33" s="170"/>
      <c r="L33" s="552"/>
    </row>
    <row r="34" spans="2:12" s="553" customFormat="1" x14ac:dyDescent="0.3">
      <c r="B34" s="113">
        <v>14</v>
      </c>
      <c r="C34" s="219" t="s">
        <v>235</v>
      </c>
      <c r="D34" s="170" t="s">
        <v>5007</v>
      </c>
      <c r="E34" s="478"/>
      <c r="F34" s="470"/>
      <c r="G34" s="722"/>
      <c r="H34" s="223"/>
      <c r="I34" s="750"/>
      <c r="J34" s="716"/>
      <c r="K34" s="170"/>
      <c r="L34" s="552"/>
    </row>
    <row r="35" spans="2:12" s="553" customFormat="1" x14ac:dyDescent="0.3">
      <c r="B35" s="113">
        <v>15</v>
      </c>
      <c r="C35" s="219" t="s">
        <v>235</v>
      </c>
      <c r="D35" s="170" t="s">
        <v>5007</v>
      </c>
      <c r="E35" s="478"/>
      <c r="F35" s="470"/>
      <c r="G35" s="722"/>
      <c r="H35" s="223"/>
      <c r="I35" s="750"/>
      <c r="J35" s="716"/>
      <c r="K35" s="170"/>
      <c r="L35" s="552"/>
    </row>
    <row r="36" spans="2:12" s="553" customFormat="1" x14ac:dyDescent="0.3">
      <c r="B36" s="113">
        <v>16</v>
      </c>
      <c r="C36" s="219" t="s">
        <v>235</v>
      </c>
      <c r="D36" s="170" t="s">
        <v>3562</v>
      </c>
      <c r="E36" s="478"/>
      <c r="F36" s="480"/>
      <c r="G36" s="722"/>
      <c r="H36" s="716"/>
      <c r="I36" s="750"/>
      <c r="J36" s="716"/>
      <c r="K36" s="634"/>
      <c r="L36" s="552"/>
    </row>
    <row r="37" spans="2:12" s="553" customFormat="1" x14ac:dyDescent="0.3">
      <c r="B37" s="113">
        <v>17</v>
      </c>
      <c r="C37" s="219" t="s">
        <v>235</v>
      </c>
      <c r="D37" s="170" t="s">
        <v>3562</v>
      </c>
      <c r="E37" s="756"/>
      <c r="F37" s="756"/>
      <c r="G37" s="756"/>
      <c r="H37" s="756"/>
      <c r="I37" s="756"/>
      <c r="J37" s="756"/>
      <c r="K37" s="756"/>
      <c r="L37" s="552"/>
    </row>
    <row r="38" spans="2:12" s="553" customFormat="1" ht="26.25" customHeight="1" x14ac:dyDescent="0.3">
      <c r="B38" s="113">
        <v>18</v>
      </c>
      <c r="C38" s="170" t="s">
        <v>3561</v>
      </c>
      <c r="D38" s="170" t="s">
        <v>1067</v>
      </c>
      <c r="E38" s="478"/>
      <c r="F38" s="480"/>
      <c r="G38" s="722"/>
      <c r="H38" s="716"/>
      <c r="I38" s="750"/>
      <c r="J38" s="716"/>
      <c r="K38" s="634" t="s">
        <v>4991</v>
      </c>
      <c r="L38" s="552"/>
    </row>
    <row r="39" spans="2:12" s="553" customFormat="1" ht="29.25" customHeight="1" x14ac:dyDescent="0.3">
      <c r="B39" s="113">
        <v>19</v>
      </c>
      <c r="C39" s="219" t="s">
        <v>3548</v>
      </c>
      <c r="D39" s="219" t="s">
        <v>3549</v>
      </c>
      <c r="E39" s="192">
        <v>42447</v>
      </c>
      <c r="F39" s="214">
        <v>500</v>
      </c>
      <c r="G39" s="722"/>
      <c r="H39" s="223"/>
      <c r="I39" s="750"/>
      <c r="J39" s="716" t="s">
        <v>1546</v>
      </c>
      <c r="K39" s="634" t="s">
        <v>119</v>
      </c>
      <c r="L39" s="552"/>
    </row>
    <row r="40" spans="2:12" s="553" customFormat="1" x14ac:dyDescent="0.3">
      <c r="B40" s="113">
        <v>20</v>
      </c>
      <c r="C40" s="170" t="s">
        <v>3561</v>
      </c>
      <c r="D40" s="170" t="s">
        <v>1098</v>
      </c>
      <c r="E40" s="478"/>
      <c r="F40" s="480"/>
      <c r="G40" s="722" t="s">
        <v>1103</v>
      </c>
      <c r="H40" s="716"/>
      <c r="I40" s="750"/>
      <c r="J40" s="716" t="s">
        <v>4239</v>
      </c>
      <c r="K40" s="634" t="s">
        <v>119</v>
      </c>
      <c r="L40" s="552"/>
    </row>
    <row r="41" spans="2:12" s="553" customFormat="1" x14ac:dyDescent="0.3">
      <c r="B41" s="113">
        <v>21</v>
      </c>
      <c r="C41" s="170" t="s">
        <v>3564</v>
      </c>
      <c r="D41" s="37" t="s">
        <v>3565</v>
      </c>
      <c r="E41" s="113" t="s">
        <v>2403</v>
      </c>
      <c r="F41" s="88">
        <v>152</v>
      </c>
      <c r="G41" s="63" t="s">
        <v>4992</v>
      </c>
      <c r="H41" s="444"/>
      <c r="I41" s="751"/>
      <c r="J41" s="716" t="s">
        <v>1546</v>
      </c>
      <c r="K41" s="634" t="s">
        <v>119</v>
      </c>
      <c r="L41" s="552"/>
    </row>
    <row r="42" spans="2:12" s="553" customFormat="1" x14ac:dyDescent="0.3">
      <c r="B42" s="113">
        <v>22</v>
      </c>
      <c r="C42" s="170" t="s">
        <v>3567</v>
      </c>
      <c r="D42" s="37" t="s">
        <v>3568</v>
      </c>
      <c r="E42" s="113" t="s">
        <v>2403</v>
      </c>
      <c r="F42" s="88">
        <v>210.25</v>
      </c>
      <c r="G42" s="63"/>
      <c r="H42" s="444"/>
      <c r="I42" s="751"/>
      <c r="J42" s="716" t="s">
        <v>1546</v>
      </c>
      <c r="K42" s="634" t="s">
        <v>119</v>
      </c>
      <c r="L42" s="552"/>
    </row>
    <row r="43" spans="2:12" s="553" customFormat="1" ht="24" x14ac:dyDescent="0.3">
      <c r="B43" s="113">
        <v>23</v>
      </c>
      <c r="C43" s="170" t="s">
        <v>5480</v>
      </c>
      <c r="D43" s="37" t="s">
        <v>5481</v>
      </c>
      <c r="E43" s="192">
        <v>40383</v>
      </c>
      <c r="F43" s="88">
        <f>523.7+282</f>
        <v>805.7</v>
      </c>
      <c r="G43" s="63" t="s">
        <v>5482</v>
      </c>
      <c r="H43" s="63" t="s">
        <v>5483</v>
      </c>
      <c r="I43" s="751"/>
      <c r="J43" s="1302" t="s">
        <v>70</v>
      </c>
      <c r="K43" s="634" t="s">
        <v>5484</v>
      </c>
      <c r="L43" s="552"/>
    </row>
    <row r="44" spans="2:12" s="475" customFormat="1" x14ac:dyDescent="0.3">
      <c r="B44" s="2091" t="s">
        <v>4163</v>
      </c>
      <c r="C44" s="2091"/>
      <c r="D44" s="2091"/>
      <c r="E44" s="2091"/>
      <c r="F44" s="2091"/>
      <c r="G44" s="2091"/>
      <c r="H44" s="2091"/>
      <c r="I44" s="2091"/>
      <c r="J44" s="2091"/>
      <c r="K44" s="2091"/>
      <c r="L44" s="474"/>
    </row>
    <row r="45" spans="2:12" s="475" customFormat="1" x14ac:dyDescent="0.3">
      <c r="B45" s="458">
        <v>1</v>
      </c>
      <c r="C45" s="185" t="s">
        <v>4178</v>
      </c>
      <c r="D45" s="646" t="s">
        <v>4164</v>
      </c>
      <c r="E45" s="478">
        <v>44169</v>
      </c>
      <c r="F45" s="480">
        <v>660</v>
      </c>
      <c r="G45" s="480" t="s">
        <v>3990</v>
      </c>
      <c r="H45" s="480" t="s">
        <v>4165</v>
      </c>
      <c r="I45" s="755">
        <v>3694755441103</v>
      </c>
      <c r="J45" s="458"/>
      <c r="K45" s="170"/>
      <c r="L45" s="474"/>
    </row>
    <row r="46" spans="2:12" s="475" customFormat="1" x14ac:dyDescent="0.3">
      <c r="B46" s="458">
        <v>2</v>
      </c>
      <c r="C46" s="185" t="s">
        <v>4179</v>
      </c>
      <c r="D46" s="646" t="s">
        <v>4164</v>
      </c>
      <c r="E46" s="478">
        <v>44169</v>
      </c>
      <c r="F46" s="480">
        <v>660</v>
      </c>
      <c r="G46" s="480" t="s">
        <v>3990</v>
      </c>
      <c r="H46" s="480" t="s">
        <v>4165</v>
      </c>
      <c r="I46" s="755">
        <v>36947554411</v>
      </c>
      <c r="J46" s="458"/>
      <c r="K46" s="170"/>
      <c r="L46" s="474"/>
    </row>
    <row r="47" spans="2:12" s="475" customFormat="1" x14ac:dyDescent="0.3">
      <c r="B47" s="458">
        <v>3</v>
      </c>
      <c r="C47" s="185" t="s">
        <v>4180</v>
      </c>
      <c r="D47" s="646" t="s">
        <v>4164</v>
      </c>
      <c r="E47" s="478">
        <v>44169</v>
      </c>
      <c r="F47" s="480">
        <v>660</v>
      </c>
      <c r="G47" s="480" t="s">
        <v>3990</v>
      </c>
      <c r="H47" s="480" t="s">
        <v>4165</v>
      </c>
      <c r="I47" s="755">
        <v>3694755441401</v>
      </c>
      <c r="J47" s="458"/>
      <c r="K47" s="170"/>
      <c r="L47" s="474"/>
    </row>
    <row r="48" spans="2:12" s="475" customFormat="1" x14ac:dyDescent="0.3">
      <c r="B48" s="458">
        <v>4</v>
      </c>
      <c r="C48" s="185" t="s">
        <v>4181</v>
      </c>
      <c r="D48" s="646" t="s">
        <v>4166</v>
      </c>
      <c r="E48" s="478">
        <v>44169</v>
      </c>
      <c r="F48" s="480">
        <v>682</v>
      </c>
      <c r="G48" s="480" t="s">
        <v>3990</v>
      </c>
      <c r="H48" s="480" t="s">
        <v>4167</v>
      </c>
      <c r="I48" s="755">
        <v>524454749</v>
      </c>
      <c r="J48" s="458"/>
      <c r="K48" s="170"/>
      <c r="L48" s="474"/>
    </row>
    <row r="49" spans="2:12" s="475" customFormat="1" x14ac:dyDescent="0.3">
      <c r="B49" s="458">
        <v>5</v>
      </c>
      <c r="C49" s="185" t="s">
        <v>4182</v>
      </c>
      <c r="D49" s="646" t="s">
        <v>4166</v>
      </c>
      <c r="E49" s="478">
        <v>44169</v>
      </c>
      <c r="F49" s="480">
        <v>682</v>
      </c>
      <c r="G49" s="480" t="s">
        <v>3990</v>
      </c>
      <c r="H49" s="480" t="s">
        <v>4167</v>
      </c>
      <c r="I49" s="755">
        <v>5244544749856</v>
      </c>
      <c r="J49" s="458"/>
      <c r="K49" s="170"/>
      <c r="L49" s="474"/>
    </row>
    <row r="50" spans="2:12" s="475" customFormat="1" x14ac:dyDescent="0.3">
      <c r="B50" s="458">
        <v>6</v>
      </c>
      <c r="C50" s="185" t="s">
        <v>4183</v>
      </c>
      <c r="D50" s="646" t="s">
        <v>4169</v>
      </c>
      <c r="E50" s="478">
        <v>44169</v>
      </c>
      <c r="F50" s="480">
        <v>250</v>
      </c>
      <c r="G50" s="480" t="s">
        <v>3990</v>
      </c>
      <c r="H50" s="480" t="s">
        <v>4168</v>
      </c>
      <c r="I50" s="755">
        <v>11330021301</v>
      </c>
      <c r="J50" s="458"/>
      <c r="K50" s="170"/>
      <c r="L50" s="474"/>
    </row>
    <row r="51" spans="2:12" s="475" customFormat="1" x14ac:dyDescent="0.3">
      <c r="B51" s="458">
        <v>7</v>
      </c>
      <c r="C51" s="185" t="s">
        <v>4184</v>
      </c>
      <c r="D51" s="646" t="s">
        <v>4169</v>
      </c>
      <c r="E51" s="478">
        <v>44169</v>
      </c>
      <c r="F51" s="480">
        <v>250</v>
      </c>
      <c r="G51" s="480" t="s">
        <v>3990</v>
      </c>
      <c r="H51" s="480" t="s">
        <v>4168</v>
      </c>
      <c r="I51" s="752" t="s">
        <v>4994</v>
      </c>
      <c r="J51" s="458"/>
      <c r="K51" s="170"/>
      <c r="L51" s="474"/>
    </row>
    <row r="52" spans="2:12" s="475" customFormat="1" x14ac:dyDescent="0.3">
      <c r="B52" s="458">
        <v>8</v>
      </c>
      <c r="C52" s="185" t="s">
        <v>4185</v>
      </c>
      <c r="D52" s="646" t="s">
        <v>4170</v>
      </c>
      <c r="E52" s="478">
        <v>44169</v>
      </c>
      <c r="F52" s="480">
        <v>485</v>
      </c>
      <c r="G52" s="480" t="s">
        <v>3990</v>
      </c>
      <c r="H52" s="480" t="s">
        <v>4171</v>
      </c>
      <c r="I52" s="752" t="s">
        <v>4995</v>
      </c>
      <c r="J52" s="458"/>
      <c r="K52" s="170"/>
      <c r="L52" s="474"/>
    </row>
    <row r="53" spans="2:12" s="475" customFormat="1" x14ac:dyDescent="0.3">
      <c r="B53" s="458">
        <v>9</v>
      </c>
      <c r="C53" s="185" t="s">
        <v>4186</v>
      </c>
      <c r="D53" s="646" t="s">
        <v>4170</v>
      </c>
      <c r="E53" s="478">
        <v>44169</v>
      </c>
      <c r="F53" s="480">
        <v>485</v>
      </c>
      <c r="G53" s="480" t="s">
        <v>3990</v>
      </c>
      <c r="H53" s="480" t="s">
        <v>4171</v>
      </c>
      <c r="I53" s="755">
        <v>11230213101</v>
      </c>
      <c r="J53" s="458"/>
      <c r="K53" s="170"/>
      <c r="L53" s="474"/>
    </row>
    <row r="54" spans="2:12" s="475" customFormat="1" x14ac:dyDescent="0.3">
      <c r="B54" s="458">
        <v>10</v>
      </c>
      <c r="C54" s="185" t="s">
        <v>4187</v>
      </c>
      <c r="D54" s="646" t="s">
        <v>4172</v>
      </c>
      <c r="E54" s="478">
        <v>44169</v>
      </c>
      <c r="F54" s="480">
        <v>870</v>
      </c>
      <c r="G54" s="480" t="s">
        <v>3990</v>
      </c>
      <c r="H54" s="480" t="s">
        <v>4173</v>
      </c>
      <c r="I54" s="755">
        <v>1885937702</v>
      </c>
      <c r="J54" s="458"/>
      <c r="K54" s="170"/>
      <c r="L54" s="474"/>
    </row>
    <row r="55" spans="2:12" s="475" customFormat="1" x14ac:dyDescent="0.3">
      <c r="B55" s="458">
        <v>11</v>
      </c>
      <c r="C55" s="185" t="s">
        <v>4188</v>
      </c>
      <c r="D55" s="646" t="s">
        <v>4172</v>
      </c>
      <c r="E55" s="478">
        <v>44169</v>
      </c>
      <c r="F55" s="480">
        <v>870</v>
      </c>
      <c r="G55" s="480" t="s">
        <v>3990</v>
      </c>
      <c r="H55" s="480" t="s">
        <v>4173</v>
      </c>
      <c r="I55" s="755">
        <v>188593678</v>
      </c>
      <c r="J55" s="458"/>
      <c r="K55" s="170"/>
      <c r="L55" s="474"/>
    </row>
    <row r="56" spans="2:12" s="183" customFormat="1" ht="36" customHeight="1" x14ac:dyDescent="0.3">
      <c r="B56" s="458">
        <v>12</v>
      </c>
      <c r="C56" s="185" t="s">
        <v>4189</v>
      </c>
      <c r="D56" s="646" t="s">
        <v>4174</v>
      </c>
      <c r="E56" s="478">
        <v>44179</v>
      </c>
      <c r="F56" s="480">
        <v>429.4</v>
      </c>
      <c r="G56" s="480" t="s">
        <v>4175</v>
      </c>
      <c r="H56" s="480" t="s">
        <v>4176</v>
      </c>
      <c r="I56" s="753"/>
      <c r="J56" s="458"/>
      <c r="K56" s="170"/>
      <c r="L56" s="236"/>
    </row>
    <row r="57" spans="2:12" s="183" customFormat="1" ht="24" x14ac:dyDescent="0.3">
      <c r="B57" s="458">
        <v>13</v>
      </c>
      <c r="C57" s="185" t="s">
        <v>4190</v>
      </c>
      <c r="D57" s="646" t="s">
        <v>4174</v>
      </c>
      <c r="E57" s="478">
        <v>44179</v>
      </c>
      <c r="F57" s="480">
        <v>429.4</v>
      </c>
      <c r="G57" s="480" t="s">
        <v>4175</v>
      </c>
      <c r="H57" s="480" t="s">
        <v>4176</v>
      </c>
      <c r="I57" s="753"/>
      <c r="J57" s="458"/>
      <c r="K57" s="170"/>
      <c r="L57" s="236"/>
    </row>
    <row r="58" spans="2:12" x14ac:dyDescent="0.3">
      <c r="B58" s="2077" t="s">
        <v>3533</v>
      </c>
      <c r="C58" s="2077"/>
      <c r="D58" s="2077"/>
      <c r="E58" s="2077"/>
      <c r="F58" s="2077"/>
      <c r="G58" s="2077"/>
      <c r="H58" s="2077"/>
      <c r="I58" s="2077"/>
      <c r="J58" s="2077"/>
      <c r="K58" s="2077"/>
    </row>
    <row r="59" spans="2:12" s="475" customFormat="1" ht="15" customHeight="1" x14ac:dyDescent="0.3">
      <c r="B59" s="109">
        <v>1</v>
      </c>
      <c r="C59" s="170" t="s">
        <v>3566</v>
      </c>
      <c r="D59" s="37" t="s">
        <v>1051</v>
      </c>
      <c r="E59" s="192">
        <v>41198</v>
      </c>
      <c r="F59" s="88">
        <v>948.35</v>
      </c>
      <c r="G59" s="63"/>
      <c r="H59" s="444"/>
      <c r="I59" s="751"/>
      <c r="J59" s="283"/>
      <c r="K59" s="738" t="s">
        <v>2267</v>
      </c>
      <c r="L59" s="474"/>
    </row>
    <row r="60" spans="2:12" x14ac:dyDescent="0.3">
      <c r="B60" s="67">
        <v>2</v>
      </c>
      <c r="C60" s="185" t="s">
        <v>3545</v>
      </c>
      <c r="D60" s="20" t="s">
        <v>36</v>
      </c>
      <c r="E60" s="710"/>
      <c r="F60" s="470"/>
      <c r="G60" s="458"/>
      <c r="H60" s="117"/>
      <c r="I60" s="750"/>
      <c r="J60" s="716"/>
      <c r="K60" s="170" t="s">
        <v>4266</v>
      </c>
    </row>
    <row r="61" spans="2:12" x14ac:dyDescent="0.3">
      <c r="B61" s="109">
        <v>3</v>
      </c>
      <c r="C61" s="219" t="s">
        <v>3551</v>
      </c>
      <c r="D61" s="170" t="s">
        <v>3552</v>
      </c>
      <c r="E61" s="113" t="s">
        <v>3556</v>
      </c>
      <c r="F61" s="248">
        <v>1260.7</v>
      </c>
      <c r="G61" s="722"/>
      <c r="H61" s="223"/>
      <c r="I61" s="750"/>
      <c r="J61" s="716"/>
      <c r="K61" s="170" t="s">
        <v>4266</v>
      </c>
    </row>
    <row r="62" spans="2:12" x14ac:dyDescent="0.3">
      <c r="B62" s="67">
        <v>4</v>
      </c>
      <c r="C62" s="219" t="s">
        <v>3553</v>
      </c>
      <c r="D62" s="170" t="s">
        <v>3554</v>
      </c>
      <c r="E62" s="192">
        <v>41407</v>
      </c>
      <c r="F62" s="248">
        <v>600</v>
      </c>
      <c r="G62" s="722"/>
      <c r="H62" s="223"/>
      <c r="I62" s="750"/>
      <c r="J62" s="716"/>
      <c r="K62" s="170" t="s">
        <v>4266</v>
      </c>
    </row>
    <row r="63" spans="2:12" x14ac:dyDescent="0.3">
      <c r="B63" s="109">
        <v>5</v>
      </c>
      <c r="C63" s="219" t="s">
        <v>3550</v>
      </c>
      <c r="D63" s="219" t="s">
        <v>3416</v>
      </c>
      <c r="E63" s="113" t="s">
        <v>3555</v>
      </c>
      <c r="F63" s="248">
        <v>419.9</v>
      </c>
      <c r="G63" s="722"/>
      <c r="H63" s="223"/>
      <c r="I63" s="750"/>
      <c r="J63" s="716"/>
      <c r="K63" s="170"/>
    </row>
  </sheetData>
  <autoFilter ref="B5:K63" xr:uid="{00000000-0009-0000-0000-000016000000}"/>
  <mergeCells count="9">
    <mergeCell ref="B20:K20"/>
    <mergeCell ref="B58:K58"/>
    <mergeCell ref="J1:K1"/>
    <mergeCell ref="B2:K2"/>
    <mergeCell ref="B3:K3"/>
    <mergeCell ref="B4:K4"/>
    <mergeCell ref="B6:K6"/>
    <mergeCell ref="B16:K16"/>
    <mergeCell ref="B44:K44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1">
    <tabColor rgb="FFFFC000"/>
  </sheetPr>
  <dimension ref="B2:K52"/>
  <sheetViews>
    <sheetView showGridLines="0" zoomScaleNormal="100" workbookViewId="0">
      <pane ySplit="5" topLeftCell="A42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109375" customWidth="1"/>
    <col min="2" max="2" width="3.109375" style="62" customWidth="1"/>
    <col min="3" max="3" width="13.44140625" style="62" customWidth="1"/>
    <col min="4" max="4" width="19" style="302" customWidth="1"/>
    <col min="5" max="5" width="11.44140625" style="62"/>
    <col min="6" max="6" width="10.6640625" style="134" customWidth="1"/>
    <col min="7" max="7" width="12.88671875" style="62" customWidth="1"/>
    <col min="8" max="8" width="11.44140625" style="62"/>
    <col min="9" max="9" width="11.88671875" style="62" customWidth="1"/>
    <col min="10" max="10" width="11.44140625" style="62"/>
    <col min="11" max="11" width="22" style="62" customWidth="1"/>
  </cols>
  <sheetData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3267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x14ac:dyDescent="0.3">
      <c r="B7" s="575">
        <v>1</v>
      </c>
      <c r="C7" s="119" t="s">
        <v>1131</v>
      </c>
      <c r="D7" s="18" t="s">
        <v>32</v>
      </c>
      <c r="E7" s="149">
        <v>41337</v>
      </c>
      <c r="F7" s="43">
        <v>180</v>
      </c>
      <c r="G7" s="43"/>
      <c r="H7" s="337"/>
      <c r="I7" s="575"/>
      <c r="J7" s="575" t="s">
        <v>66</v>
      </c>
      <c r="K7" s="106"/>
    </row>
    <row r="8" spans="2:11" x14ac:dyDescent="0.3">
      <c r="B8" s="2077" t="s">
        <v>3135</v>
      </c>
      <c r="C8" s="2077"/>
      <c r="D8" s="2077"/>
      <c r="E8" s="2077"/>
      <c r="F8" s="2077"/>
      <c r="G8" s="2077"/>
      <c r="H8" s="2077"/>
      <c r="I8" s="2077"/>
      <c r="J8" s="2077"/>
      <c r="K8" s="2077"/>
    </row>
    <row r="9" spans="2:11" ht="24" x14ac:dyDescent="0.3">
      <c r="B9" s="575">
        <v>1</v>
      </c>
      <c r="C9" s="617" t="s">
        <v>1720</v>
      </c>
      <c r="D9" s="352" t="s">
        <v>4643</v>
      </c>
      <c r="E9" s="23">
        <v>42465</v>
      </c>
      <c r="F9" s="48">
        <v>32.9</v>
      </c>
      <c r="G9" s="65" t="s">
        <v>1132</v>
      </c>
      <c r="H9" s="337"/>
      <c r="I9" s="575"/>
      <c r="J9" s="575" t="s">
        <v>70</v>
      </c>
      <c r="K9" s="106"/>
    </row>
    <row r="10" spans="2:11" ht="24" x14ac:dyDescent="0.3">
      <c r="B10" s="575">
        <v>2</v>
      </c>
      <c r="C10" s="617" t="s">
        <v>1721</v>
      </c>
      <c r="D10" s="352" t="s">
        <v>4643</v>
      </c>
      <c r="E10" s="23">
        <v>42465</v>
      </c>
      <c r="F10" s="48">
        <v>32.9</v>
      </c>
      <c r="G10" s="65" t="s">
        <v>1132</v>
      </c>
      <c r="H10" s="337"/>
      <c r="I10" s="575"/>
      <c r="J10" s="575" t="s">
        <v>70</v>
      </c>
      <c r="K10" s="106"/>
    </row>
    <row r="11" spans="2:11" x14ac:dyDescent="0.3">
      <c r="B11" s="2077" t="s">
        <v>333</v>
      </c>
      <c r="C11" s="2077"/>
      <c r="D11" s="2077"/>
      <c r="E11" s="2077"/>
      <c r="F11" s="2077"/>
      <c r="G11" s="2077"/>
      <c r="H11" s="2077"/>
      <c r="I11" s="2077"/>
      <c r="J11" s="2077"/>
      <c r="K11" s="2077"/>
    </row>
    <row r="12" spans="2:11" ht="26.4" x14ac:dyDescent="0.3">
      <c r="B12" s="575">
        <v>2</v>
      </c>
      <c r="C12" s="575" t="s">
        <v>1140</v>
      </c>
      <c r="D12" s="85" t="s">
        <v>227</v>
      </c>
      <c r="E12" s="9">
        <v>42205</v>
      </c>
      <c r="F12" s="574">
        <v>789.51</v>
      </c>
      <c r="G12" s="575"/>
      <c r="H12" s="575"/>
      <c r="I12" s="575"/>
      <c r="J12" s="575" t="s">
        <v>70</v>
      </c>
      <c r="K12" s="570" t="s">
        <v>1242</v>
      </c>
    </row>
    <row r="13" spans="2:11" ht="27" customHeight="1" x14ac:dyDescent="0.3">
      <c r="B13" s="575">
        <v>3</v>
      </c>
      <c r="C13" s="119" t="s">
        <v>1141</v>
      </c>
      <c r="D13" s="352" t="s">
        <v>1142</v>
      </c>
      <c r="E13" s="33">
        <v>42207</v>
      </c>
      <c r="F13" s="43">
        <v>260</v>
      </c>
      <c r="G13" s="43"/>
      <c r="H13" s="149"/>
      <c r="I13" s="575"/>
      <c r="J13" s="575" t="s">
        <v>70</v>
      </c>
      <c r="K13" s="570" t="s">
        <v>1243</v>
      </c>
    </row>
    <row r="14" spans="2:11" x14ac:dyDescent="0.3">
      <c r="B14" s="2077" t="s">
        <v>931</v>
      </c>
      <c r="C14" s="2077"/>
      <c r="D14" s="2077"/>
      <c r="E14" s="2077"/>
      <c r="F14" s="2077"/>
      <c r="G14" s="2077"/>
      <c r="H14" s="2077"/>
      <c r="I14" s="2077"/>
      <c r="J14" s="2077"/>
      <c r="K14" s="2077"/>
    </row>
    <row r="15" spans="2:11" ht="27" customHeight="1" x14ac:dyDescent="0.3">
      <c r="B15" s="575">
        <v>1</v>
      </c>
      <c r="C15" s="575" t="s">
        <v>4359</v>
      </c>
      <c r="D15" s="85" t="s">
        <v>4641</v>
      </c>
      <c r="E15" s="573"/>
      <c r="F15" s="574"/>
      <c r="G15" s="575" t="s">
        <v>4640</v>
      </c>
      <c r="H15" s="575"/>
      <c r="I15" s="575"/>
      <c r="J15" s="575"/>
      <c r="K15" s="575"/>
    </row>
    <row r="16" spans="2:11" x14ac:dyDescent="0.3">
      <c r="B16" s="2077" t="s">
        <v>900</v>
      </c>
      <c r="C16" s="2077"/>
      <c r="D16" s="2077"/>
      <c r="E16" s="2077"/>
      <c r="F16" s="2077"/>
      <c r="G16" s="2077"/>
      <c r="H16" s="2077"/>
      <c r="I16" s="2077"/>
      <c r="J16" s="2077"/>
      <c r="K16" s="2077"/>
    </row>
    <row r="17" spans="2:11" ht="31.5" customHeight="1" x14ac:dyDescent="0.3">
      <c r="B17" s="575">
        <v>1</v>
      </c>
      <c r="C17" s="119" t="s">
        <v>1128</v>
      </c>
      <c r="D17" s="20" t="s">
        <v>88</v>
      </c>
      <c r="E17" s="149"/>
      <c r="F17" s="21"/>
      <c r="G17" s="48" t="s">
        <v>1900</v>
      </c>
      <c r="H17" s="344"/>
      <c r="I17" s="106" t="s">
        <v>1901</v>
      </c>
      <c r="J17" s="7" t="s">
        <v>70</v>
      </c>
      <c r="K17" s="345" t="s">
        <v>4644</v>
      </c>
    </row>
    <row r="18" spans="2:11" x14ac:dyDescent="0.3">
      <c r="B18" s="575">
        <v>2</v>
      </c>
      <c r="C18" s="119" t="s">
        <v>1129</v>
      </c>
      <c r="D18" s="18" t="s">
        <v>124</v>
      </c>
      <c r="E18" s="149"/>
      <c r="F18" s="21"/>
      <c r="G18" s="43" t="s">
        <v>889</v>
      </c>
      <c r="H18" s="346">
        <v>2545</v>
      </c>
      <c r="I18" s="7"/>
      <c r="J18" s="7" t="s">
        <v>70</v>
      </c>
      <c r="K18" s="106" t="s">
        <v>1902</v>
      </c>
    </row>
    <row r="19" spans="2:11" x14ac:dyDescent="0.3">
      <c r="B19" s="575">
        <v>3</v>
      </c>
      <c r="C19" s="119" t="s">
        <v>1133</v>
      </c>
      <c r="D19" s="352" t="s">
        <v>79</v>
      </c>
      <c r="E19" s="2000"/>
      <c r="F19" s="2029">
        <v>885.83</v>
      </c>
      <c r="G19" s="2030" t="s">
        <v>889</v>
      </c>
      <c r="H19" s="2031" t="s">
        <v>1134</v>
      </c>
      <c r="I19" s="7" t="s">
        <v>1135</v>
      </c>
      <c r="J19" s="1974" t="s">
        <v>70</v>
      </c>
      <c r="K19" s="1974" t="s">
        <v>1137</v>
      </c>
    </row>
    <row r="20" spans="2:11" x14ac:dyDescent="0.3">
      <c r="B20" s="575">
        <v>4</v>
      </c>
      <c r="C20" s="119" t="s">
        <v>1133</v>
      </c>
      <c r="D20" s="352" t="s">
        <v>82</v>
      </c>
      <c r="E20" s="2000"/>
      <c r="F20" s="2029"/>
      <c r="G20" s="2030"/>
      <c r="H20" s="2031"/>
      <c r="I20" s="7" t="s">
        <v>1136</v>
      </c>
      <c r="J20" s="1974"/>
      <c r="K20" s="1974"/>
    </row>
    <row r="21" spans="2:11" x14ac:dyDescent="0.3">
      <c r="B21" s="575">
        <v>5</v>
      </c>
      <c r="C21" s="119" t="s">
        <v>1138</v>
      </c>
      <c r="D21" s="352" t="s">
        <v>527</v>
      </c>
      <c r="E21" s="149">
        <v>42314</v>
      </c>
      <c r="F21" s="343">
        <v>210</v>
      </c>
      <c r="G21" s="43" t="s">
        <v>1139</v>
      </c>
      <c r="H21" s="149" t="s">
        <v>1151</v>
      </c>
      <c r="I21" s="7"/>
      <c r="J21" s="7" t="s">
        <v>540</v>
      </c>
      <c r="K21" s="106" t="s">
        <v>553</v>
      </c>
    </row>
    <row r="22" spans="2:11" x14ac:dyDescent="0.3">
      <c r="B22" s="575">
        <v>6</v>
      </c>
      <c r="C22" s="119" t="s">
        <v>1143</v>
      </c>
      <c r="D22" s="352" t="s">
        <v>55</v>
      </c>
      <c r="E22" s="149"/>
      <c r="F22" s="43">
        <v>45</v>
      </c>
      <c r="G22" s="43" t="s">
        <v>1144</v>
      </c>
      <c r="H22" s="149" t="s">
        <v>1145</v>
      </c>
      <c r="I22" s="126"/>
      <c r="J22" s="7" t="s">
        <v>540</v>
      </c>
      <c r="K22" s="106" t="s">
        <v>553</v>
      </c>
    </row>
    <row r="23" spans="2:11" x14ac:dyDescent="0.3">
      <c r="B23" s="2077" t="s">
        <v>103</v>
      </c>
      <c r="C23" s="2077"/>
      <c r="D23" s="2077"/>
      <c r="E23" s="2077"/>
      <c r="F23" s="2077"/>
      <c r="G23" s="2077"/>
      <c r="H23" s="2077"/>
      <c r="I23" s="2077"/>
      <c r="J23" s="2077"/>
      <c r="K23" s="2077"/>
    </row>
    <row r="24" spans="2:11" ht="39" customHeight="1" x14ac:dyDescent="0.3">
      <c r="B24" s="7">
        <v>1</v>
      </c>
      <c r="C24" s="109" t="s">
        <v>1149</v>
      </c>
      <c r="D24" s="76" t="s">
        <v>82</v>
      </c>
      <c r="E24" s="576"/>
      <c r="F24" s="49"/>
      <c r="G24" s="49"/>
      <c r="H24" s="576"/>
      <c r="I24" s="126"/>
      <c r="J24" s="7" t="s">
        <v>70</v>
      </c>
      <c r="K24" s="106" t="s">
        <v>1150</v>
      </c>
    </row>
    <row r="25" spans="2:11" x14ac:dyDescent="0.3">
      <c r="B25" s="2077" t="s">
        <v>1146</v>
      </c>
      <c r="C25" s="2077"/>
      <c r="D25" s="2077"/>
      <c r="E25" s="2077"/>
      <c r="F25" s="2077"/>
      <c r="G25" s="2077"/>
      <c r="H25" s="2077"/>
      <c r="I25" s="2077"/>
      <c r="J25" s="2077"/>
      <c r="K25" s="2077"/>
    </row>
    <row r="26" spans="2:11" ht="20.25" customHeight="1" x14ac:dyDescent="0.3">
      <c r="B26" s="575">
        <v>1</v>
      </c>
      <c r="C26" s="119" t="s">
        <v>1147</v>
      </c>
      <c r="D26" s="352" t="s">
        <v>1148</v>
      </c>
      <c r="E26" s="149">
        <v>42207</v>
      </c>
      <c r="F26" s="43">
        <v>180</v>
      </c>
      <c r="G26" s="43"/>
      <c r="H26" s="149"/>
      <c r="I26" s="126"/>
      <c r="J26" s="7" t="s">
        <v>70</v>
      </c>
      <c r="K26" s="106" t="s">
        <v>1244</v>
      </c>
    </row>
    <row r="27" spans="2:11" ht="20.25" customHeight="1" x14ac:dyDescent="0.3">
      <c r="B27" s="2077" t="s">
        <v>1836</v>
      </c>
      <c r="C27" s="2077"/>
      <c r="D27" s="2077"/>
      <c r="E27" s="2077"/>
      <c r="F27" s="2077"/>
      <c r="G27" s="2077"/>
      <c r="H27" s="2077"/>
      <c r="I27" s="2077"/>
      <c r="J27" s="2077"/>
      <c r="K27" s="2077"/>
    </row>
    <row r="28" spans="2:11" ht="20.25" customHeight="1" x14ac:dyDescent="0.3">
      <c r="B28" s="605">
        <v>1</v>
      </c>
      <c r="C28" s="38" t="s">
        <v>78</v>
      </c>
      <c r="D28" s="38" t="s">
        <v>1617</v>
      </c>
      <c r="E28" s="607"/>
      <c r="F28" s="54"/>
      <c r="G28" s="54" t="s">
        <v>1618</v>
      </c>
      <c r="H28" s="60"/>
      <c r="I28" s="126"/>
      <c r="J28" s="7" t="s">
        <v>70</v>
      </c>
      <c r="K28" s="612"/>
    </row>
    <row r="29" spans="2:11" x14ac:dyDescent="0.3">
      <c r="B29" s="2077" t="s">
        <v>3276</v>
      </c>
      <c r="C29" s="2077"/>
      <c r="D29" s="2077"/>
      <c r="E29" s="2077"/>
      <c r="F29" s="2077"/>
      <c r="G29" s="2077"/>
      <c r="H29" s="2077"/>
      <c r="I29" s="2077"/>
      <c r="J29" s="2077"/>
      <c r="K29" s="2077"/>
    </row>
    <row r="30" spans="2:11" x14ac:dyDescent="0.3">
      <c r="B30" s="575">
        <v>1</v>
      </c>
      <c r="C30" s="119" t="s">
        <v>4359</v>
      </c>
      <c r="D30" s="352" t="s">
        <v>3277</v>
      </c>
      <c r="E30" s="149"/>
      <c r="F30" s="43"/>
      <c r="G30" s="43"/>
      <c r="H30" s="149"/>
      <c r="I30" s="126"/>
      <c r="J30" s="7"/>
      <c r="K30" s="106"/>
    </row>
    <row r="31" spans="2:11" x14ac:dyDescent="0.3">
      <c r="B31" s="575">
        <v>2</v>
      </c>
      <c r="C31" s="119" t="s">
        <v>4359</v>
      </c>
      <c r="D31" s="352" t="s">
        <v>3278</v>
      </c>
      <c r="E31" s="149"/>
      <c r="F31" s="43"/>
      <c r="G31" s="43"/>
      <c r="H31" s="149"/>
      <c r="I31" s="126"/>
      <c r="J31" s="7"/>
      <c r="K31" s="106"/>
    </row>
    <row r="32" spans="2:11" x14ac:dyDescent="0.3">
      <c r="B32" s="575">
        <v>3</v>
      </c>
      <c r="C32" s="119" t="s">
        <v>4359</v>
      </c>
      <c r="D32" s="352" t="s">
        <v>368</v>
      </c>
      <c r="E32" s="149"/>
      <c r="F32" s="43"/>
      <c r="G32" s="43"/>
      <c r="H32" s="149"/>
      <c r="I32" s="126"/>
      <c r="J32" s="7"/>
      <c r="K32" s="106"/>
    </row>
    <row r="33" spans="2:11" x14ac:dyDescent="0.3">
      <c r="B33" s="575">
        <v>4</v>
      </c>
      <c r="C33" s="119" t="s">
        <v>4359</v>
      </c>
      <c r="D33" s="352" t="s">
        <v>3279</v>
      </c>
      <c r="E33" s="149"/>
      <c r="F33" s="43"/>
      <c r="G33" s="43" t="s">
        <v>1139</v>
      </c>
      <c r="H33" s="149" t="s">
        <v>2837</v>
      </c>
      <c r="I33" s="126" t="s">
        <v>3281</v>
      </c>
      <c r="J33" s="7"/>
      <c r="K33" s="106"/>
    </row>
    <row r="34" spans="2:11" x14ac:dyDescent="0.3">
      <c r="B34" s="575">
        <v>5</v>
      </c>
      <c r="C34" s="119" t="s">
        <v>4359</v>
      </c>
      <c r="D34" s="352" t="s">
        <v>3282</v>
      </c>
      <c r="E34" s="149"/>
      <c r="F34" s="43"/>
      <c r="G34" s="43" t="s">
        <v>901</v>
      </c>
      <c r="H34" s="149"/>
      <c r="I34" s="126" t="s">
        <v>3280</v>
      </c>
      <c r="J34" s="7"/>
      <c r="K34" s="106"/>
    </row>
    <row r="35" spans="2:11" x14ac:dyDescent="0.3">
      <c r="B35" s="575">
        <v>6</v>
      </c>
      <c r="C35" s="119" t="s">
        <v>4359</v>
      </c>
      <c r="D35" s="352" t="s">
        <v>3283</v>
      </c>
      <c r="E35" s="149"/>
      <c r="F35" s="43"/>
      <c r="G35" s="43" t="s">
        <v>1139</v>
      </c>
      <c r="H35" s="149"/>
      <c r="I35" s="126" t="s">
        <v>3284</v>
      </c>
      <c r="J35" s="7"/>
      <c r="K35" s="106"/>
    </row>
    <row r="36" spans="2:11" x14ac:dyDescent="0.3">
      <c r="B36" s="575">
        <v>7</v>
      </c>
      <c r="C36" s="119" t="s">
        <v>4359</v>
      </c>
      <c r="D36" s="352" t="s">
        <v>55</v>
      </c>
      <c r="E36" s="149"/>
      <c r="F36" s="43"/>
      <c r="G36" s="43" t="s">
        <v>1144</v>
      </c>
      <c r="H36" s="149"/>
      <c r="I36" s="126">
        <v>200412501931</v>
      </c>
      <c r="J36" s="7"/>
      <c r="K36" s="106"/>
    </row>
    <row r="37" spans="2:11" x14ac:dyDescent="0.3">
      <c r="B37" s="575">
        <v>8</v>
      </c>
      <c r="C37" s="119" t="s">
        <v>4359</v>
      </c>
      <c r="D37" s="352" t="s">
        <v>82</v>
      </c>
      <c r="E37" s="149"/>
      <c r="F37" s="43"/>
      <c r="G37" s="43" t="s">
        <v>901</v>
      </c>
      <c r="H37" s="149"/>
      <c r="I37" s="126" t="s">
        <v>3285</v>
      </c>
      <c r="J37" s="7"/>
      <c r="K37" s="106"/>
    </row>
    <row r="38" spans="2:11" x14ac:dyDescent="0.3">
      <c r="B38" s="575">
        <v>9</v>
      </c>
      <c r="C38" s="119" t="s">
        <v>4359</v>
      </c>
      <c r="D38" s="352" t="s">
        <v>3286</v>
      </c>
      <c r="E38" s="149"/>
      <c r="F38" s="43"/>
      <c r="G38" s="43"/>
      <c r="H38" s="149"/>
      <c r="I38" s="126"/>
      <c r="J38" s="7"/>
      <c r="K38" s="106"/>
    </row>
    <row r="39" spans="2:11" x14ac:dyDescent="0.3">
      <c r="B39" s="575">
        <v>10</v>
      </c>
      <c r="C39" s="119" t="s">
        <v>4359</v>
      </c>
      <c r="D39" s="352" t="s">
        <v>3286</v>
      </c>
      <c r="E39" s="149"/>
      <c r="F39" s="43"/>
      <c r="G39" s="43"/>
      <c r="H39" s="149"/>
      <c r="I39" s="126"/>
      <c r="J39" s="7"/>
      <c r="K39" s="106"/>
    </row>
    <row r="40" spans="2:11" ht="24" x14ac:dyDescent="0.3">
      <c r="B40" s="575">
        <v>11</v>
      </c>
      <c r="C40" s="119" t="s">
        <v>4359</v>
      </c>
      <c r="D40" s="352" t="s">
        <v>3287</v>
      </c>
      <c r="E40" s="149"/>
      <c r="F40" s="43"/>
      <c r="G40" s="43"/>
      <c r="H40" s="149"/>
      <c r="I40" s="126"/>
      <c r="J40" s="7"/>
      <c r="K40" s="106"/>
    </row>
    <row r="41" spans="2:11" ht="24" x14ac:dyDescent="0.3">
      <c r="B41" s="575">
        <v>12</v>
      </c>
      <c r="C41" s="119" t="s">
        <v>4359</v>
      </c>
      <c r="D41" s="352" t="s">
        <v>3288</v>
      </c>
      <c r="E41" s="149"/>
      <c r="F41" s="43"/>
      <c r="G41" s="43"/>
      <c r="H41" s="149"/>
      <c r="I41" s="126"/>
      <c r="J41" s="7"/>
      <c r="K41" s="106"/>
    </row>
    <row r="42" spans="2:11" ht="27.75" customHeight="1" x14ac:dyDescent="0.3">
      <c r="B42" s="575">
        <v>13</v>
      </c>
      <c r="C42" s="119" t="s">
        <v>4359</v>
      </c>
      <c r="D42" s="352" t="s">
        <v>3289</v>
      </c>
      <c r="E42" s="149"/>
      <c r="F42" s="43"/>
      <c r="G42" s="43"/>
      <c r="H42" s="149"/>
      <c r="I42" s="126"/>
      <c r="J42" s="7"/>
      <c r="K42" s="106"/>
    </row>
    <row r="43" spans="2:11" ht="16.5" customHeight="1" x14ac:dyDescent="0.3">
      <c r="B43" s="2077" t="s">
        <v>2076</v>
      </c>
      <c r="C43" s="2077"/>
      <c r="D43" s="2077"/>
      <c r="E43" s="2077"/>
      <c r="F43" s="2077"/>
      <c r="G43" s="2077"/>
      <c r="H43" s="2077"/>
      <c r="I43" s="2077"/>
      <c r="J43" s="2077"/>
      <c r="K43" s="2077"/>
    </row>
    <row r="44" spans="2:11" ht="26.4" x14ac:dyDescent="0.3">
      <c r="B44" s="575">
        <v>1</v>
      </c>
      <c r="C44" s="119" t="s">
        <v>1126</v>
      </c>
      <c r="D44" s="18" t="s">
        <v>1127</v>
      </c>
      <c r="E44" s="149">
        <v>40771</v>
      </c>
      <c r="F44" s="21">
        <v>250</v>
      </c>
      <c r="G44" s="43"/>
      <c r="H44" s="575"/>
      <c r="I44" s="575"/>
      <c r="J44" s="575" t="s">
        <v>70</v>
      </c>
      <c r="K44" s="570" t="s">
        <v>4639</v>
      </c>
    </row>
    <row r="45" spans="2:11" x14ac:dyDescent="0.3">
      <c r="B45" s="2077" t="s">
        <v>4228</v>
      </c>
      <c r="C45" s="2077"/>
      <c r="D45" s="2077"/>
      <c r="E45" s="2077"/>
      <c r="F45" s="2077"/>
      <c r="G45" s="2077"/>
      <c r="H45" s="2077"/>
      <c r="I45" s="2077"/>
      <c r="J45" s="2077"/>
      <c r="K45" s="2077"/>
    </row>
    <row r="46" spans="2:11" ht="19.5" customHeight="1" x14ac:dyDescent="0.3">
      <c r="B46" s="575">
        <v>1</v>
      </c>
      <c r="C46" s="119" t="s">
        <v>1130</v>
      </c>
      <c r="D46" s="18" t="s">
        <v>32</v>
      </c>
      <c r="E46" s="149">
        <v>41337</v>
      </c>
      <c r="F46" s="43">
        <v>180</v>
      </c>
      <c r="G46" s="43"/>
      <c r="H46" s="337"/>
      <c r="I46" s="575"/>
      <c r="J46" s="575"/>
      <c r="K46" s="106"/>
    </row>
    <row r="47" spans="2:11" x14ac:dyDescent="0.3">
      <c r="B47" s="575">
        <v>1</v>
      </c>
      <c r="C47" s="119" t="s">
        <v>78</v>
      </c>
      <c r="D47" s="352" t="s">
        <v>932</v>
      </c>
      <c r="E47" s="33"/>
      <c r="F47" s="43"/>
      <c r="G47" s="43" t="s">
        <v>961</v>
      </c>
      <c r="H47" s="149"/>
      <c r="I47" s="575"/>
      <c r="J47" s="575" t="s">
        <v>70</v>
      </c>
      <c r="K47" s="570" t="s">
        <v>4642</v>
      </c>
    </row>
    <row r="51" spans="2:4" x14ac:dyDescent="0.3">
      <c r="B51" s="2065" t="s">
        <v>4240</v>
      </c>
      <c r="C51" s="2065"/>
      <c r="D51" s="2065"/>
    </row>
    <row r="52" spans="2:4" x14ac:dyDescent="0.3">
      <c r="B52" s="2065" t="s">
        <v>4241</v>
      </c>
      <c r="C52" s="2065"/>
      <c r="D52" s="2065"/>
    </row>
  </sheetData>
  <autoFilter ref="B5:K5" xr:uid="{00000000-0009-0000-0000-000017000000}"/>
  <mergeCells count="22">
    <mergeCell ref="B2:K2"/>
    <mergeCell ref="B3:K3"/>
    <mergeCell ref="B4:K4"/>
    <mergeCell ref="B43:K43"/>
    <mergeCell ref="B45:K45"/>
    <mergeCell ref="B29:K29"/>
    <mergeCell ref="E19:E20"/>
    <mergeCell ref="B8:K8"/>
    <mergeCell ref="B14:K14"/>
    <mergeCell ref="B25:K25"/>
    <mergeCell ref="B23:K23"/>
    <mergeCell ref="B16:K16"/>
    <mergeCell ref="F19:F20"/>
    <mergeCell ref="G19:G20"/>
    <mergeCell ref="H19:H20"/>
    <mergeCell ref="J19:J20"/>
    <mergeCell ref="B51:D51"/>
    <mergeCell ref="B52:D52"/>
    <mergeCell ref="B27:K27"/>
    <mergeCell ref="B6:K6"/>
    <mergeCell ref="B11:K11"/>
    <mergeCell ref="K19:K20"/>
  </mergeCells>
  <pageMargins left="0.7" right="0.7" top="0.75" bottom="0.75" header="0.3" footer="0.3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2">
    <tabColor rgb="FFFFC000"/>
  </sheetPr>
  <dimension ref="B2:K65"/>
  <sheetViews>
    <sheetView showGridLines="0" workbookViewId="0">
      <pane ySplit="5" topLeftCell="A5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33203125" customWidth="1"/>
    <col min="2" max="2" width="4.44140625" customWidth="1"/>
    <col min="3" max="3" width="13.5546875" customWidth="1"/>
    <col min="4" max="4" width="24.88671875" style="138" customWidth="1"/>
    <col min="7" max="7" width="13" customWidth="1"/>
    <col min="8" max="9" width="12" customWidth="1"/>
    <col min="11" max="11" width="20.109375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75" t="s">
        <v>3039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s="62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5" t="s">
        <v>3043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1" s="62" customFormat="1" ht="53.25" customHeight="1" x14ac:dyDescent="0.3">
      <c r="B7" s="102">
        <v>1</v>
      </c>
      <c r="C7" s="117" t="s">
        <v>4359</v>
      </c>
      <c r="D7" s="122" t="s">
        <v>4950</v>
      </c>
      <c r="E7" s="96"/>
      <c r="F7" s="65"/>
      <c r="G7" s="65"/>
      <c r="H7" s="7"/>
      <c r="I7" s="7"/>
      <c r="J7" s="7" t="s">
        <v>70</v>
      </c>
      <c r="K7" s="106" t="s">
        <v>4952</v>
      </c>
    </row>
    <row r="8" spans="2:11" s="62" customFormat="1" ht="29.25" customHeight="1" x14ac:dyDescent="0.3">
      <c r="B8" s="706">
        <v>2</v>
      </c>
      <c r="C8" s="117" t="s">
        <v>4359</v>
      </c>
      <c r="D8" s="122" t="s">
        <v>4363</v>
      </c>
      <c r="E8" s="719"/>
      <c r="F8" s="722"/>
      <c r="G8" s="722"/>
      <c r="H8" s="7"/>
      <c r="I8" s="7"/>
      <c r="J8" s="7" t="s">
        <v>70</v>
      </c>
      <c r="K8" s="716" t="s">
        <v>4393</v>
      </c>
    </row>
    <row r="9" spans="2:11" s="62" customFormat="1" ht="18.75" customHeight="1" x14ac:dyDescent="0.3">
      <c r="B9" s="706">
        <v>3</v>
      </c>
      <c r="C9" s="117" t="s">
        <v>4359</v>
      </c>
      <c r="D9" s="122" t="s">
        <v>4951</v>
      </c>
      <c r="E9" s="719"/>
      <c r="F9" s="722"/>
      <c r="G9" s="722"/>
      <c r="H9" s="7"/>
      <c r="I9" s="7"/>
      <c r="J9" s="7" t="s">
        <v>70</v>
      </c>
      <c r="K9" s="716" t="s">
        <v>4393</v>
      </c>
    </row>
    <row r="10" spans="2:11" s="62" customFormat="1" x14ac:dyDescent="0.3">
      <c r="B10" s="2078" t="s">
        <v>3042</v>
      </c>
      <c r="C10" s="2079"/>
      <c r="D10" s="2079"/>
      <c r="E10" s="2079"/>
      <c r="F10" s="2079"/>
      <c r="G10" s="2079"/>
      <c r="H10" s="2079"/>
      <c r="I10" s="2079"/>
      <c r="J10" s="2079"/>
      <c r="K10" s="2080"/>
    </row>
    <row r="11" spans="2:11" s="62" customFormat="1" x14ac:dyDescent="0.3">
      <c r="B11" s="7">
        <v>1</v>
      </c>
      <c r="C11" s="147" t="s">
        <v>235</v>
      </c>
      <c r="D11" s="122" t="s">
        <v>79</v>
      </c>
      <c r="E11" s="80"/>
      <c r="F11" s="213"/>
      <c r="G11" s="70" t="s">
        <v>2254</v>
      </c>
      <c r="H11" s="70"/>
      <c r="I11" s="7"/>
      <c r="J11" s="7" t="s">
        <v>70</v>
      </c>
      <c r="K11" s="106"/>
    </row>
    <row r="12" spans="2:11" s="62" customFormat="1" x14ac:dyDescent="0.3">
      <c r="B12" s="7">
        <v>2</v>
      </c>
      <c r="C12" s="147" t="s">
        <v>3062</v>
      </c>
      <c r="D12" s="122" t="s">
        <v>121</v>
      </c>
      <c r="E12" s="80">
        <v>43621</v>
      </c>
      <c r="F12" s="63">
        <v>300</v>
      </c>
      <c r="G12" s="63" t="s">
        <v>1139</v>
      </c>
      <c r="H12" s="70"/>
      <c r="I12" s="7"/>
      <c r="J12" s="7" t="s">
        <v>70</v>
      </c>
      <c r="K12" s="106"/>
    </row>
    <row r="13" spans="2:11" s="62" customFormat="1" x14ac:dyDescent="0.3">
      <c r="B13" s="102">
        <v>3</v>
      </c>
      <c r="C13" s="147" t="s">
        <v>3066</v>
      </c>
      <c r="D13" s="122" t="s">
        <v>55</v>
      </c>
      <c r="E13" s="96">
        <v>43805</v>
      </c>
      <c r="F13" s="65">
        <v>52</v>
      </c>
      <c r="G13" s="65"/>
      <c r="H13" s="7"/>
      <c r="I13" s="7"/>
      <c r="J13" s="7" t="s">
        <v>70</v>
      </c>
      <c r="K13" s="106" t="s">
        <v>1734</v>
      </c>
    </row>
    <row r="14" spans="2:11" s="62" customFormat="1" ht="26.4" x14ac:dyDescent="0.3">
      <c r="B14" s="7">
        <v>4</v>
      </c>
      <c r="C14" s="117" t="s">
        <v>4953</v>
      </c>
      <c r="D14" s="122" t="s">
        <v>82</v>
      </c>
      <c r="E14" s="96"/>
      <c r="F14" s="65"/>
      <c r="G14" s="65"/>
      <c r="H14" s="7"/>
      <c r="I14" s="7"/>
      <c r="J14" s="7" t="s">
        <v>70</v>
      </c>
      <c r="K14" s="106" t="s">
        <v>4954</v>
      </c>
    </row>
    <row r="15" spans="2:11" s="62" customFormat="1" x14ac:dyDescent="0.3">
      <c r="B15" s="2078" t="s">
        <v>3040</v>
      </c>
      <c r="C15" s="2079"/>
      <c r="D15" s="2079"/>
      <c r="E15" s="2079"/>
      <c r="F15" s="2079"/>
      <c r="G15" s="2079"/>
      <c r="H15" s="2079"/>
      <c r="I15" s="2079"/>
      <c r="J15" s="2079"/>
      <c r="K15" s="2080"/>
    </row>
    <row r="16" spans="2:11" s="62" customFormat="1" ht="24" x14ac:dyDescent="0.3">
      <c r="B16" s="102">
        <v>1</v>
      </c>
      <c r="C16" s="99" t="s">
        <v>1167</v>
      </c>
      <c r="D16" s="20" t="s">
        <v>1087</v>
      </c>
      <c r="E16" s="23">
        <v>42447</v>
      </c>
      <c r="F16" s="48">
        <v>488.99</v>
      </c>
      <c r="G16" s="48"/>
      <c r="H16" s="99" t="s">
        <v>579</v>
      </c>
      <c r="I16" s="102"/>
      <c r="J16" s="102" t="s">
        <v>70</v>
      </c>
      <c r="K16" s="501"/>
    </row>
    <row r="17" spans="2:11" s="62" customFormat="1" x14ac:dyDescent="0.3">
      <c r="B17" s="102">
        <v>2</v>
      </c>
      <c r="C17" s="119" t="s">
        <v>78</v>
      </c>
      <c r="D17" s="20" t="s">
        <v>4955</v>
      </c>
      <c r="E17" s="99"/>
      <c r="F17" s="48"/>
      <c r="G17" s="48" t="s">
        <v>3053</v>
      </c>
      <c r="H17" s="48"/>
      <c r="I17" s="102"/>
      <c r="J17" s="102" t="s">
        <v>70</v>
      </c>
      <c r="K17" s="103"/>
    </row>
    <row r="18" spans="2:11" s="62" customFormat="1" x14ac:dyDescent="0.3">
      <c r="B18" s="991">
        <v>3</v>
      </c>
      <c r="C18" s="119" t="s">
        <v>78</v>
      </c>
      <c r="D18" s="18" t="s">
        <v>1088</v>
      </c>
      <c r="E18" s="119"/>
      <c r="F18" s="48"/>
      <c r="G18" s="48" t="s">
        <v>1090</v>
      </c>
      <c r="H18" s="119"/>
      <c r="I18" s="102" t="s">
        <v>1091</v>
      </c>
      <c r="J18" s="102" t="s">
        <v>70</v>
      </c>
      <c r="K18" s="103"/>
    </row>
    <row r="19" spans="2:11" s="62" customFormat="1" x14ac:dyDescent="0.3">
      <c r="B19" s="991">
        <v>4</v>
      </c>
      <c r="C19" s="119" t="s">
        <v>78</v>
      </c>
      <c r="D19" s="18" t="s">
        <v>1089</v>
      </c>
      <c r="E19" s="119"/>
      <c r="F19" s="48"/>
      <c r="G19" s="48"/>
      <c r="H19" s="119"/>
      <c r="I19" s="102"/>
      <c r="J19" s="102" t="s">
        <v>70</v>
      </c>
      <c r="K19" s="103" t="s">
        <v>1092</v>
      </c>
    </row>
    <row r="20" spans="2:11" s="62" customFormat="1" x14ac:dyDescent="0.3">
      <c r="B20" s="991">
        <v>5</v>
      </c>
      <c r="C20" s="119" t="s">
        <v>78</v>
      </c>
      <c r="D20" s="18" t="s">
        <v>1096</v>
      </c>
      <c r="E20" s="119"/>
      <c r="F20" s="48"/>
      <c r="G20" s="48"/>
      <c r="H20" s="119"/>
      <c r="I20" s="102"/>
      <c r="J20" s="102" t="s">
        <v>66</v>
      </c>
      <c r="K20" s="103" t="s">
        <v>4956</v>
      </c>
    </row>
    <row r="21" spans="2:11" s="438" customFormat="1" ht="28.5" customHeight="1" x14ac:dyDescent="0.3">
      <c r="B21" s="991">
        <v>6</v>
      </c>
      <c r="C21" s="109" t="s">
        <v>1058</v>
      </c>
      <c r="D21" s="38" t="s">
        <v>1100</v>
      </c>
      <c r="E21" s="109"/>
      <c r="F21" s="109"/>
      <c r="G21" s="130" t="s">
        <v>1103</v>
      </c>
      <c r="H21" s="341"/>
      <c r="I21" s="7"/>
      <c r="J21" s="7"/>
      <c r="K21" s="716" t="s">
        <v>1104</v>
      </c>
    </row>
    <row r="22" spans="2:11" s="62" customFormat="1" x14ac:dyDescent="0.3">
      <c r="B22" s="991">
        <v>7</v>
      </c>
      <c r="C22" s="99" t="s">
        <v>1166</v>
      </c>
      <c r="D22" s="20" t="s">
        <v>1098</v>
      </c>
      <c r="E22" s="23">
        <v>42447</v>
      </c>
      <c r="F22" s="43"/>
      <c r="G22" s="43"/>
      <c r="H22" s="51"/>
      <c r="I22" s="102"/>
      <c r="J22" s="102"/>
      <c r="K22" s="103"/>
    </row>
    <row r="23" spans="2:11" s="62" customFormat="1" x14ac:dyDescent="0.3">
      <c r="B23" s="991">
        <v>8</v>
      </c>
      <c r="C23" s="113" t="s">
        <v>1163</v>
      </c>
      <c r="D23" s="20" t="s">
        <v>1099</v>
      </c>
      <c r="E23" s="23">
        <v>42447</v>
      </c>
      <c r="F23" s="48">
        <v>105.99</v>
      </c>
      <c r="G23" s="48" t="s">
        <v>1105</v>
      </c>
      <c r="H23" s="51"/>
      <c r="I23" s="102"/>
      <c r="J23" s="102" t="s">
        <v>70</v>
      </c>
      <c r="K23" s="103" t="s">
        <v>4984</v>
      </c>
    </row>
    <row r="24" spans="2:11" s="62" customFormat="1" x14ac:dyDescent="0.3">
      <c r="B24" s="991">
        <v>9</v>
      </c>
      <c r="C24" s="99" t="s">
        <v>1165</v>
      </c>
      <c r="D24" s="20" t="s">
        <v>1100</v>
      </c>
      <c r="E24" s="23">
        <v>42447</v>
      </c>
      <c r="F24" s="48"/>
      <c r="G24" s="48" t="s">
        <v>1106</v>
      </c>
      <c r="H24" s="51"/>
      <c r="I24" s="102"/>
      <c r="J24" s="102" t="s">
        <v>70</v>
      </c>
      <c r="K24" s="103"/>
    </row>
    <row r="25" spans="2:11" s="62" customFormat="1" x14ac:dyDescent="0.3">
      <c r="B25" s="991">
        <v>10</v>
      </c>
      <c r="C25" s="99" t="s">
        <v>1169</v>
      </c>
      <c r="D25" s="20" t="s">
        <v>1102</v>
      </c>
      <c r="E25" s="23">
        <v>42447</v>
      </c>
      <c r="F25" s="51"/>
      <c r="G25" s="717" t="s">
        <v>1103</v>
      </c>
      <c r="H25" s="51"/>
      <c r="I25" s="102"/>
      <c r="J25" s="102" t="s">
        <v>540</v>
      </c>
      <c r="K25" s="103"/>
    </row>
    <row r="26" spans="2:11" s="62" customFormat="1" x14ac:dyDescent="0.3">
      <c r="B26" s="991">
        <v>11</v>
      </c>
      <c r="C26" s="119" t="s">
        <v>78</v>
      </c>
      <c r="D26" s="18" t="s">
        <v>1107</v>
      </c>
      <c r="E26" s="119"/>
      <c r="F26" s="48"/>
      <c r="G26" s="48"/>
      <c r="H26" s="119"/>
      <c r="I26" s="102"/>
      <c r="J26" s="102"/>
      <c r="K26" s="103"/>
    </row>
    <row r="27" spans="2:11" s="62" customFormat="1" x14ac:dyDescent="0.3">
      <c r="B27" s="991">
        <v>12</v>
      </c>
      <c r="C27" s="102" t="s">
        <v>78</v>
      </c>
      <c r="D27" s="18" t="s">
        <v>1107</v>
      </c>
      <c r="E27" s="9"/>
      <c r="F27" s="105"/>
      <c r="G27" s="102"/>
      <c r="H27" s="102"/>
      <c r="I27" s="102"/>
      <c r="J27" s="102"/>
      <c r="K27" s="103"/>
    </row>
    <row r="28" spans="2:11" s="62" customFormat="1" x14ac:dyDescent="0.3">
      <c r="B28" s="991">
        <v>13</v>
      </c>
      <c r="C28" s="102" t="s">
        <v>3065</v>
      </c>
      <c r="D28" s="18" t="s">
        <v>5151</v>
      </c>
      <c r="E28" s="9">
        <v>43655</v>
      </c>
      <c r="F28" s="105">
        <v>99.95</v>
      </c>
      <c r="G28" s="102" t="s">
        <v>3063</v>
      </c>
      <c r="H28" s="102" t="s">
        <v>3064</v>
      </c>
      <c r="I28" s="102"/>
      <c r="J28" s="102"/>
      <c r="K28" s="103"/>
    </row>
    <row r="29" spans="2:11" s="62" customFormat="1" x14ac:dyDescent="0.3">
      <c r="B29" s="2078" t="s">
        <v>3050</v>
      </c>
      <c r="C29" s="2079"/>
      <c r="D29" s="2079"/>
      <c r="E29" s="2079"/>
      <c r="F29" s="2079"/>
      <c r="G29" s="2079"/>
      <c r="H29" s="2079"/>
      <c r="I29" s="2079"/>
      <c r="J29" s="2079"/>
      <c r="K29" s="2080"/>
    </row>
    <row r="30" spans="2:11" s="62" customFormat="1" x14ac:dyDescent="0.3">
      <c r="B30" s="706">
        <v>1</v>
      </c>
      <c r="C30" s="706" t="s">
        <v>3051</v>
      </c>
      <c r="D30" s="18" t="s">
        <v>3052</v>
      </c>
      <c r="E30" s="9">
        <v>43731</v>
      </c>
      <c r="F30" s="707">
        <v>288.25</v>
      </c>
      <c r="G30" s="706" t="s">
        <v>3053</v>
      </c>
      <c r="H30" s="706" t="s">
        <v>3054</v>
      </c>
      <c r="I30" s="706"/>
      <c r="J30" s="706"/>
      <c r="K30" s="715"/>
    </row>
    <row r="31" spans="2:11" s="62" customFormat="1" x14ac:dyDescent="0.3">
      <c r="B31" s="706">
        <v>2</v>
      </c>
      <c r="C31" s="706" t="s">
        <v>3055</v>
      </c>
      <c r="D31" s="18" t="s">
        <v>3056</v>
      </c>
      <c r="E31" s="9">
        <v>43731</v>
      </c>
      <c r="F31" s="707">
        <v>87.01</v>
      </c>
      <c r="G31" s="706" t="s">
        <v>3053</v>
      </c>
      <c r="H31" s="706" t="s">
        <v>3057</v>
      </c>
      <c r="I31" s="706"/>
      <c r="J31" s="706"/>
      <c r="K31" s="715"/>
    </row>
    <row r="32" spans="2:11" s="62" customFormat="1" x14ac:dyDescent="0.3">
      <c r="B32" s="991">
        <v>3</v>
      </c>
      <c r="C32" s="706" t="s">
        <v>3058</v>
      </c>
      <c r="D32" s="18" t="s">
        <v>4973</v>
      </c>
      <c r="E32" s="9">
        <v>43731</v>
      </c>
      <c r="F32" s="707">
        <v>158.19999999999999</v>
      </c>
      <c r="G32" s="706" t="s">
        <v>2930</v>
      </c>
      <c r="H32" s="706">
        <v>158.19999999999999</v>
      </c>
      <c r="I32" s="706"/>
      <c r="J32" s="706"/>
      <c r="K32" s="715"/>
    </row>
    <row r="33" spans="2:11" s="62" customFormat="1" x14ac:dyDescent="0.3">
      <c r="B33" s="991">
        <v>4</v>
      </c>
      <c r="C33" s="706" t="s">
        <v>3059</v>
      </c>
      <c r="D33" s="18" t="s">
        <v>3060</v>
      </c>
      <c r="E33" s="9">
        <v>43735</v>
      </c>
      <c r="F33" s="707">
        <v>437.5</v>
      </c>
      <c r="G33" s="706"/>
      <c r="H33" s="706"/>
      <c r="I33" s="706"/>
      <c r="J33" s="706"/>
      <c r="K33" s="715" t="s">
        <v>3061</v>
      </c>
    </row>
    <row r="34" spans="2:11" s="62" customFormat="1" x14ac:dyDescent="0.3">
      <c r="B34" s="991">
        <v>5</v>
      </c>
      <c r="C34" s="706" t="s">
        <v>4961</v>
      </c>
      <c r="D34" s="18" t="s">
        <v>4960</v>
      </c>
      <c r="E34" s="9"/>
      <c r="F34" s="707">
        <v>234.23</v>
      </c>
      <c r="G34" s="706" t="s">
        <v>1103</v>
      </c>
      <c r="H34" s="706"/>
      <c r="I34" s="706"/>
      <c r="J34" s="706"/>
      <c r="K34" s="715"/>
    </row>
    <row r="35" spans="2:11" s="62" customFormat="1" x14ac:dyDescent="0.3">
      <c r="B35" s="991">
        <v>6</v>
      </c>
      <c r="C35" s="706" t="s">
        <v>4962</v>
      </c>
      <c r="D35" s="18" t="s">
        <v>4966</v>
      </c>
      <c r="E35" s="9">
        <v>43731</v>
      </c>
      <c r="F35" s="707">
        <v>249.73</v>
      </c>
      <c r="G35" s="706" t="s">
        <v>4967</v>
      </c>
      <c r="H35" s="706"/>
      <c r="I35" s="706"/>
      <c r="J35" s="706"/>
      <c r="K35" s="715"/>
    </row>
    <row r="36" spans="2:11" s="62" customFormat="1" x14ac:dyDescent="0.3">
      <c r="B36" s="991">
        <v>7</v>
      </c>
      <c r="C36" s="706" t="s">
        <v>4963</v>
      </c>
      <c r="D36" s="18" t="s">
        <v>4966</v>
      </c>
      <c r="E36" s="9">
        <v>43731</v>
      </c>
      <c r="F36" s="707">
        <v>249.73</v>
      </c>
      <c r="G36" s="706" t="s">
        <v>4967</v>
      </c>
      <c r="H36" s="706"/>
      <c r="I36" s="706"/>
      <c r="J36" s="706"/>
      <c r="K36" s="715"/>
    </row>
    <row r="37" spans="2:11" s="62" customFormat="1" x14ac:dyDescent="0.3">
      <c r="B37" s="991">
        <v>8</v>
      </c>
      <c r="C37" s="706" t="s">
        <v>4964</v>
      </c>
      <c r="D37" s="18" t="s">
        <v>4968</v>
      </c>
      <c r="E37" s="9">
        <v>43731</v>
      </c>
      <c r="F37" s="707">
        <v>132.21</v>
      </c>
      <c r="G37" s="706" t="s">
        <v>4967</v>
      </c>
      <c r="H37" s="706"/>
      <c r="I37" s="706"/>
      <c r="J37" s="706"/>
      <c r="K37" s="715"/>
    </row>
    <row r="38" spans="2:11" s="62" customFormat="1" ht="27" customHeight="1" x14ac:dyDescent="0.3">
      <c r="B38" s="991">
        <v>9</v>
      </c>
      <c r="C38" s="706" t="s">
        <v>4965</v>
      </c>
      <c r="D38" s="20" t="s">
        <v>4969</v>
      </c>
      <c r="E38" s="9">
        <v>43731</v>
      </c>
      <c r="F38" s="707">
        <v>117.23</v>
      </c>
      <c r="G38" s="706" t="s">
        <v>4797</v>
      </c>
      <c r="H38" s="706"/>
      <c r="I38" s="706"/>
      <c r="J38" s="706"/>
      <c r="K38" s="715"/>
    </row>
    <row r="39" spans="2:11" s="62" customFormat="1" x14ac:dyDescent="0.3">
      <c r="B39" s="991">
        <v>10</v>
      </c>
      <c r="C39" s="706" t="s">
        <v>4970</v>
      </c>
      <c r="D39" s="18" t="s">
        <v>4971</v>
      </c>
      <c r="E39" s="9">
        <v>43731</v>
      </c>
      <c r="F39" s="707">
        <v>534.99</v>
      </c>
      <c r="G39" s="706" t="s">
        <v>4972</v>
      </c>
      <c r="H39" s="706"/>
      <c r="I39" s="706"/>
      <c r="J39" s="706"/>
      <c r="K39" s="715"/>
    </row>
    <row r="40" spans="2:11" s="62" customFormat="1" x14ac:dyDescent="0.3">
      <c r="B40" s="991">
        <v>11</v>
      </c>
      <c r="C40" s="706" t="s">
        <v>4974</v>
      </c>
      <c r="D40" s="18" t="s">
        <v>4959</v>
      </c>
      <c r="E40" s="9">
        <v>43735</v>
      </c>
      <c r="F40" s="707">
        <v>855.8</v>
      </c>
      <c r="G40" s="706" t="s">
        <v>4967</v>
      </c>
      <c r="H40" s="706"/>
      <c r="I40" s="706"/>
      <c r="J40" s="706"/>
      <c r="K40" s="715"/>
    </row>
    <row r="41" spans="2:11" s="62" customFormat="1" x14ac:dyDescent="0.3">
      <c r="B41" s="991">
        <v>12</v>
      </c>
      <c r="C41" s="706" t="s">
        <v>4975</v>
      </c>
      <c r="D41" s="18" t="s">
        <v>4977</v>
      </c>
      <c r="E41" s="9">
        <v>43735</v>
      </c>
      <c r="F41" s="707">
        <v>123.8</v>
      </c>
      <c r="G41" s="706"/>
      <c r="H41" s="706"/>
      <c r="I41" s="706"/>
      <c r="J41" s="706"/>
      <c r="K41" s="715"/>
    </row>
    <row r="42" spans="2:11" s="62" customFormat="1" x14ac:dyDescent="0.3">
      <c r="B42" s="991">
        <v>13</v>
      </c>
      <c r="C42" s="706" t="s">
        <v>4976</v>
      </c>
      <c r="D42" s="18" t="s">
        <v>4977</v>
      </c>
      <c r="E42" s="9">
        <v>43735</v>
      </c>
      <c r="F42" s="707">
        <v>123.8</v>
      </c>
      <c r="G42" s="706"/>
      <c r="H42" s="706"/>
      <c r="I42" s="706"/>
      <c r="J42" s="706"/>
      <c r="K42" s="715"/>
    </row>
    <row r="43" spans="2:11" s="62" customFormat="1" x14ac:dyDescent="0.3">
      <c r="B43" s="991">
        <v>14</v>
      </c>
      <c r="C43" s="706" t="s">
        <v>4978</v>
      </c>
      <c r="D43" s="18" t="s">
        <v>4977</v>
      </c>
      <c r="E43" s="9">
        <v>43735</v>
      </c>
      <c r="F43" s="707">
        <v>123.8</v>
      </c>
      <c r="G43" s="706"/>
      <c r="H43" s="706"/>
      <c r="I43" s="706"/>
      <c r="J43" s="706"/>
      <c r="K43" s="715"/>
    </row>
    <row r="44" spans="2:11" s="62" customFormat="1" x14ac:dyDescent="0.3">
      <c r="B44" s="991">
        <v>15</v>
      </c>
      <c r="C44" s="706" t="s">
        <v>4979</v>
      </c>
      <c r="D44" s="18" t="s">
        <v>4977</v>
      </c>
      <c r="E44" s="9">
        <v>43735</v>
      </c>
      <c r="F44" s="707">
        <v>123.8</v>
      </c>
      <c r="G44" s="706"/>
      <c r="H44" s="706"/>
      <c r="I44" s="706"/>
      <c r="J44" s="706"/>
      <c r="K44" s="715"/>
    </row>
    <row r="45" spans="2:11" s="62" customFormat="1" x14ac:dyDescent="0.3">
      <c r="B45" s="991">
        <v>16</v>
      </c>
      <c r="C45" s="706" t="s">
        <v>4982</v>
      </c>
      <c r="D45" s="18" t="s">
        <v>4958</v>
      </c>
      <c r="E45" s="9">
        <v>43735</v>
      </c>
      <c r="F45" s="707">
        <v>239.6</v>
      </c>
      <c r="G45" s="706" t="s">
        <v>4980</v>
      </c>
      <c r="H45" s="706"/>
      <c r="I45" s="706"/>
      <c r="J45" s="706"/>
      <c r="K45" s="715"/>
    </row>
    <row r="46" spans="2:11" s="62" customFormat="1" ht="65.25" customHeight="1" x14ac:dyDescent="0.3">
      <c r="B46" s="991">
        <v>17</v>
      </c>
      <c r="C46" s="706" t="s">
        <v>4983</v>
      </c>
      <c r="D46" s="20" t="s">
        <v>4981</v>
      </c>
      <c r="E46" s="9">
        <v>43735</v>
      </c>
      <c r="F46" s="707">
        <v>342</v>
      </c>
      <c r="G46" s="706"/>
      <c r="H46" s="706"/>
      <c r="I46" s="706"/>
      <c r="J46" s="706"/>
      <c r="K46" s="715"/>
    </row>
    <row r="47" spans="2:11" s="62" customFormat="1" ht="20.25" customHeight="1" x14ac:dyDescent="0.3">
      <c r="B47" s="2070" t="s">
        <v>134</v>
      </c>
      <c r="C47" s="2071"/>
      <c r="D47" s="2071"/>
      <c r="E47" s="2071"/>
      <c r="F47" s="2071"/>
      <c r="G47" s="2071"/>
      <c r="H47" s="2071"/>
      <c r="I47" s="2071"/>
      <c r="J47" s="2071"/>
      <c r="K47" s="2072"/>
    </row>
    <row r="48" spans="2:11" s="62" customFormat="1" ht="29.25" customHeight="1" x14ac:dyDescent="0.3">
      <c r="B48" s="137">
        <v>1</v>
      </c>
      <c r="C48" s="7" t="s">
        <v>5403</v>
      </c>
      <c r="D48" s="1110" t="s">
        <v>5411</v>
      </c>
      <c r="E48" s="1114">
        <v>43732</v>
      </c>
      <c r="F48" s="107">
        <v>28250</v>
      </c>
      <c r="G48" s="7" t="s">
        <v>5404</v>
      </c>
      <c r="H48" s="7"/>
      <c r="I48" s="1111"/>
      <c r="J48" s="1111"/>
      <c r="K48" s="2045" t="s">
        <v>5415</v>
      </c>
    </row>
    <row r="49" spans="2:11" s="62" customFormat="1" ht="29.25" customHeight="1" x14ac:dyDescent="0.3">
      <c r="B49" s="137">
        <v>2</v>
      </c>
      <c r="C49" s="7" t="s">
        <v>5405</v>
      </c>
      <c r="D49" s="1110" t="s">
        <v>5410</v>
      </c>
      <c r="E49" s="1114">
        <v>43732</v>
      </c>
      <c r="F49" s="107">
        <v>56500</v>
      </c>
      <c r="G49" s="7" t="s">
        <v>5406</v>
      </c>
      <c r="H49" s="7"/>
      <c r="I49" s="1111"/>
      <c r="J49" s="1111"/>
      <c r="K49" s="2046"/>
    </row>
    <row r="50" spans="2:11" s="62" customFormat="1" ht="29.25" customHeight="1" x14ac:dyDescent="0.3">
      <c r="B50" s="137">
        <v>3</v>
      </c>
      <c r="C50" s="7" t="s">
        <v>5407</v>
      </c>
      <c r="D50" s="1110" t="s">
        <v>5412</v>
      </c>
      <c r="E50" s="1114">
        <v>43732</v>
      </c>
      <c r="F50" s="107">
        <v>28250</v>
      </c>
      <c r="G50" s="7" t="s">
        <v>5406</v>
      </c>
      <c r="H50" s="7"/>
      <c r="I50" s="1111"/>
      <c r="J50" s="1111"/>
      <c r="K50" s="2046"/>
    </row>
    <row r="51" spans="2:11" s="62" customFormat="1" ht="29.25" customHeight="1" x14ac:dyDescent="0.3">
      <c r="B51" s="137">
        <v>4</v>
      </c>
      <c r="C51" s="7" t="s">
        <v>5408</v>
      </c>
      <c r="D51" s="1110" t="s">
        <v>5413</v>
      </c>
      <c r="E51" s="1114">
        <v>43716</v>
      </c>
      <c r="F51" s="107">
        <v>56500</v>
      </c>
      <c r="G51" s="7" t="s">
        <v>5406</v>
      </c>
      <c r="H51" s="7"/>
      <c r="I51" s="1111"/>
      <c r="J51" s="1111"/>
      <c r="K51" s="2046"/>
    </row>
    <row r="52" spans="2:11" s="62" customFormat="1" ht="29.25" customHeight="1" x14ac:dyDescent="0.3">
      <c r="B52" s="137">
        <v>5</v>
      </c>
      <c r="C52" s="7" t="s">
        <v>5409</v>
      </c>
      <c r="D52" s="1110" t="s">
        <v>5414</v>
      </c>
      <c r="E52" s="1114">
        <v>43716</v>
      </c>
      <c r="F52" s="107">
        <v>56500</v>
      </c>
      <c r="G52" s="7" t="s">
        <v>5406</v>
      </c>
      <c r="H52" s="7"/>
      <c r="I52" s="1111"/>
      <c r="J52" s="1111"/>
      <c r="K52" s="2047"/>
    </row>
    <row r="53" spans="2:11" s="62" customFormat="1" ht="18.75" customHeight="1" x14ac:dyDescent="0.3">
      <c r="B53" s="2070" t="s">
        <v>2076</v>
      </c>
      <c r="C53" s="2071"/>
      <c r="D53" s="2071"/>
      <c r="E53" s="2071"/>
      <c r="F53" s="2071"/>
      <c r="G53" s="2071"/>
      <c r="H53" s="2071"/>
      <c r="I53" s="2071"/>
      <c r="J53" s="2071"/>
      <c r="K53" s="2072"/>
    </row>
    <row r="54" spans="2:11" s="62" customFormat="1" ht="27.75" customHeight="1" x14ac:dyDescent="0.3">
      <c r="B54" s="706">
        <v>1</v>
      </c>
      <c r="C54" s="99" t="s">
        <v>1164</v>
      </c>
      <c r="D54" s="20" t="s">
        <v>3041</v>
      </c>
      <c r="E54" s="23">
        <v>42447</v>
      </c>
      <c r="F54" s="48">
        <v>6272.63</v>
      </c>
      <c r="G54" s="48"/>
      <c r="H54" s="119"/>
      <c r="I54" s="102"/>
      <c r="J54" s="102" t="s">
        <v>70</v>
      </c>
      <c r="K54" s="84" t="s">
        <v>5416</v>
      </c>
    </row>
    <row r="55" spans="2:11" s="62" customFormat="1" x14ac:dyDescent="0.3">
      <c r="B55" s="2070" t="s">
        <v>205</v>
      </c>
      <c r="C55" s="2071"/>
      <c r="D55" s="2071"/>
      <c r="E55" s="2071"/>
      <c r="F55" s="2071"/>
      <c r="G55" s="2071"/>
      <c r="H55" s="2071"/>
      <c r="I55" s="2071"/>
      <c r="J55" s="2071"/>
      <c r="K55" s="2072"/>
    </row>
    <row r="56" spans="2:11" s="62" customFormat="1" ht="28.5" customHeight="1" x14ac:dyDescent="0.3">
      <c r="B56" s="102">
        <v>1</v>
      </c>
      <c r="C56" s="99" t="s">
        <v>1168</v>
      </c>
      <c r="D56" s="20" t="s">
        <v>1101</v>
      </c>
      <c r="E56" s="23">
        <v>42447</v>
      </c>
      <c r="F56" s="48">
        <v>328.99</v>
      </c>
      <c r="G56" s="48"/>
      <c r="H56" s="51"/>
      <c r="I56" s="102"/>
      <c r="J56" s="102"/>
      <c r="K56" s="186" t="s">
        <v>1108</v>
      </c>
    </row>
    <row r="57" spans="2:11" s="62" customFormat="1" ht="28.5" customHeight="1" x14ac:dyDescent="0.3">
      <c r="B57" s="7">
        <v>2</v>
      </c>
      <c r="C57" s="147" t="s">
        <v>1093</v>
      </c>
      <c r="D57" s="122" t="s">
        <v>82</v>
      </c>
      <c r="E57" s="705"/>
      <c r="F57" s="63"/>
      <c r="G57" s="63"/>
      <c r="H57" s="70" t="s">
        <v>1094</v>
      </c>
      <c r="I57" s="7"/>
      <c r="J57" s="7" t="s">
        <v>70</v>
      </c>
      <c r="K57" s="716" t="s">
        <v>1095</v>
      </c>
    </row>
    <row r="59" spans="2:11" x14ac:dyDescent="0.3">
      <c r="D59" s="992"/>
    </row>
    <row r="61" spans="2:11" x14ac:dyDescent="0.3">
      <c r="B61" s="594"/>
      <c r="C61" s="594"/>
      <c r="D61" s="737"/>
      <c r="I61" s="234"/>
      <c r="J61" s="234"/>
      <c r="K61" s="234"/>
    </row>
    <row r="62" spans="2:11" x14ac:dyDescent="0.3">
      <c r="B62" s="2065" t="s">
        <v>4240</v>
      </c>
      <c r="C62" s="2065"/>
      <c r="D62" s="2065"/>
      <c r="E62" s="89"/>
      <c r="F62" s="379"/>
      <c r="G62" s="89"/>
      <c r="H62" s="89"/>
      <c r="I62" s="2082"/>
      <c r="J62" s="2082"/>
      <c r="K62" s="2082"/>
    </row>
    <row r="63" spans="2:11" x14ac:dyDescent="0.3">
      <c r="B63" s="2065" t="s">
        <v>4241</v>
      </c>
      <c r="C63" s="2065"/>
      <c r="D63" s="2065"/>
      <c r="E63" s="89"/>
      <c r="F63" s="379"/>
      <c r="G63" s="89"/>
      <c r="H63" s="89"/>
      <c r="I63" s="2082"/>
      <c r="J63" s="2082"/>
      <c r="K63" s="2082"/>
    </row>
    <row r="64" spans="2:11" x14ac:dyDescent="0.3">
      <c r="I64" s="234"/>
      <c r="J64" s="234"/>
      <c r="K64" s="234"/>
    </row>
    <row r="65" spans="9:11" x14ac:dyDescent="0.3">
      <c r="I65" s="234"/>
      <c r="J65" s="234"/>
      <c r="K65" s="234"/>
    </row>
  </sheetData>
  <autoFilter ref="B5:K57" xr:uid="{00000000-0009-0000-0000-000018000000}"/>
  <mergeCells count="15">
    <mergeCell ref="B62:D62"/>
    <mergeCell ref="I62:K62"/>
    <mergeCell ref="B63:D63"/>
    <mergeCell ref="I63:K63"/>
    <mergeCell ref="B2:K2"/>
    <mergeCell ref="B3:K3"/>
    <mergeCell ref="B4:K4"/>
    <mergeCell ref="B55:K55"/>
    <mergeCell ref="B6:K6"/>
    <mergeCell ref="B15:K15"/>
    <mergeCell ref="B10:K10"/>
    <mergeCell ref="B29:K29"/>
    <mergeCell ref="B53:K53"/>
    <mergeCell ref="B47:K47"/>
    <mergeCell ref="K48:K52"/>
  </mergeCell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rgb="FFFFC000"/>
  </sheetPr>
  <dimension ref="B2:K43"/>
  <sheetViews>
    <sheetView showGridLines="0" workbookViewId="0">
      <pane ySplit="5" topLeftCell="A3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5" customWidth="1"/>
    <col min="2" max="2" width="4.33203125" style="62" customWidth="1"/>
    <col min="3" max="3" width="13.5546875" style="62" customWidth="1"/>
    <col min="4" max="4" width="19.88671875" style="302" customWidth="1"/>
    <col min="5" max="6" width="11.44140625" style="62"/>
    <col min="7" max="7" width="9.6640625" style="62" customWidth="1"/>
    <col min="8" max="10" width="11.44140625" style="62"/>
    <col min="11" max="11" width="18.88671875" style="62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75" t="s">
        <v>3265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5" t="s">
        <v>332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1" s="101" customFormat="1" ht="26.4" x14ac:dyDescent="0.3">
      <c r="B7" s="102">
        <v>1</v>
      </c>
      <c r="C7" s="119" t="s">
        <v>235</v>
      </c>
      <c r="D7" s="18" t="s">
        <v>1042</v>
      </c>
      <c r="E7" s="149"/>
      <c r="F7" s="335"/>
      <c r="G7" s="335"/>
      <c r="H7" s="7"/>
      <c r="I7" s="7"/>
      <c r="J7" s="7" t="s">
        <v>540</v>
      </c>
      <c r="K7" s="106" t="s">
        <v>1086</v>
      </c>
    </row>
    <row r="8" spans="2:11" s="101" customFormat="1" x14ac:dyDescent="0.3">
      <c r="B8" s="706">
        <v>2</v>
      </c>
      <c r="C8" s="119" t="s">
        <v>235</v>
      </c>
      <c r="D8" s="18" t="s">
        <v>4409</v>
      </c>
      <c r="E8" s="718"/>
      <c r="F8" s="335"/>
      <c r="G8" s="335"/>
      <c r="H8" s="7"/>
      <c r="I8" s="7"/>
      <c r="J8" s="7"/>
      <c r="K8" s="716"/>
    </row>
    <row r="9" spans="2:11" s="101" customFormat="1" ht="26.4" x14ac:dyDescent="0.3">
      <c r="B9" s="137">
        <v>3</v>
      </c>
      <c r="C9" s="116" t="s">
        <v>5475</v>
      </c>
      <c r="D9" s="122" t="s">
        <v>5470</v>
      </c>
      <c r="E9" s="1301">
        <v>44740</v>
      </c>
      <c r="F9" s="670">
        <v>203.31</v>
      </c>
      <c r="G9" s="63" t="s">
        <v>5471</v>
      </c>
      <c r="H9" s="95" t="s">
        <v>5472</v>
      </c>
      <c r="I9" s="7"/>
      <c r="J9" s="7" t="s">
        <v>70</v>
      </c>
      <c r="K9" s="917" t="s">
        <v>5473</v>
      </c>
    </row>
    <row r="10" spans="2:11" s="101" customFormat="1" x14ac:dyDescent="0.3">
      <c r="B10" s="2078" t="s">
        <v>103</v>
      </c>
      <c r="C10" s="2079"/>
      <c r="D10" s="2079"/>
      <c r="E10" s="2079"/>
      <c r="F10" s="2079"/>
      <c r="G10" s="2079"/>
      <c r="H10" s="2079"/>
      <c r="I10" s="2079"/>
      <c r="J10" s="2079"/>
      <c r="K10" s="2080"/>
    </row>
    <row r="11" spans="2:11" s="101" customFormat="1" x14ac:dyDescent="0.3">
      <c r="B11" s="7">
        <v>1</v>
      </c>
      <c r="C11" s="119" t="s">
        <v>1082</v>
      </c>
      <c r="D11" s="20" t="s">
        <v>1083</v>
      </c>
      <c r="E11" s="718">
        <v>43019</v>
      </c>
      <c r="F11" s="43">
        <v>258.14999999999998</v>
      </c>
      <c r="G11" s="43" t="s">
        <v>886</v>
      </c>
      <c r="H11" s="119" t="s">
        <v>1085</v>
      </c>
      <c r="I11" s="7"/>
      <c r="J11" s="7"/>
      <c r="K11" s="716"/>
    </row>
    <row r="12" spans="2:11" s="101" customFormat="1" x14ac:dyDescent="0.3">
      <c r="B12" s="7">
        <v>2</v>
      </c>
      <c r="C12" s="119" t="s">
        <v>4359</v>
      </c>
      <c r="D12" s="18" t="s">
        <v>88</v>
      </c>
      <c r="E12" s="273"/>
      <c r="F12" s="335"/>
      <c r="G12" s="335" t="s">
        <v>889</v>
      </c>
      <c r="H12" s="119"/>
      <c r="I12" s="7"/>
      <c r="J12" s="7" t="s">
        <v>70</v>
      </c>
      <c r="K12" s="716" t="s">
        <v>4900</v>
      </c>
    </row>
    <row r="13" spans="2:11" s="101" customFormat="1" x14ac:dyDescent="0.3">
      <c r="B13" s="7">
        <v>3</v>
      </c>
      <c r="C13" s="119" t="s">
        <v>1429</v>
      </c>
      <c r="D13" s="20" t="s">
        <v>82</v>
      </c>
      <c r="E13" s="718"/>
      <c r="F13" s="43"/>
      <c r="G13" s="43" t="s">
        <v>1522</v>
      </c>
      <c r="H13" s="119"/>
      <c r="I13" s="7"/>
      <c r="J13" s="7" t="s">
        <v>540</v>
      </c>
      <c r="K13" s="716" t="s">
        <v>4341</v>
      </c>
    </row>
    <row r="14" spans="2:11" s="101" customFormat="1" x14ac:dyDescent="0.3">
      <c r="B14" s="7">
        <v>4</v>
      </c>
      <c r="C14" s="119" t="s">
        <v>2132</v>
      </c>
      <c r="D14" s="18" t="s">
        <v>79</v>
      </c>
      <c r="E14" s="273"/>
      <c r="F14" s="335"/>
      <c r="G14" s="335" t="s">
        <v>889</v>
      </c>
      <c r="H14" s="119"/>
      <c r="I14" s="7"/>
      <c r="J14" s="7" t="s">
        <v>540</v>
      </c>
      <c r="K14" s="716" t="s">
        <v>4341</v>
      </c>
    </row>
    <row r="15" spans="2:11" s="101" customFormat="1" x14ac:dyDescent="0.3">
      <c r="B15" s="2078" t="s">
        <v>4114</v>
      </c>
      <c r="C15" s="2079"/>
      <c r="D15" s="2079"/>
      <c r="E15" s="2079"/>
      <c r="F15" s="2079"/>
      <c r="G15" s="2079"/>
      <c r="H15" s="2079"/>
      <c r="I15" s="2079"/>
      <c r="J15" s="2079"/>
      <c r="K15" s="2080"/>
    </row>
    <row r="16" spans="2:11" s="101" customFormat="1" ht="26.25" customHeight="1" x14ac:dyDescent="0.3">
      <c r="B16" s="102">
        <v>1</v>
      </c>
      <c r="C16" s="119" t="s">
        <v>4115</v>
      </c>
      <c r="D16" s="18" t="s">
        <v>4116</v>
      </c>
      <c r="E16" s="149">
        <v>44015</v>
      </c>
      <c r="F16" s="335">
        <v>425</v>
      </c>
      <c r="G16" s="335"/>
      <c r="H16" s="99" t="s">
        <v>4117</v>
      </c>
      <c r="I16" s="7"/>
      <c r="J16" s="7"/>
      <c r="K16" s="56" t="s">
        <v>4948</v>
      </c>
    </row>
    <row r="17" spans="2:11" s="101" customFormat="1" x14ac:dyDescent="0.3">
      <c r="B17" s="2078" t="s">
        <v>205</v>
      </c>
      <c r="C17" s="2079"/>
      <c r="D17" s="2079"/>
      <c r="E17" s="2079"/>
      <c r="F17" s="2079"/>
      <c r="G17" s="2079"/>
      <c r="H17" s="2079"/>
      <c r="I17" s="2079"/>
      <c r="J17" s="2079"/>
      <c r="K17" s="2080"/>
    </row>
    <row r="18" spans="2:11" s="101" customFormat="1" x14ac:dyDescent="0.3">
      <c r="B18" s="102">
        <v>1</v>
      </c>
      <c r="C18" s="99" t="s">
        <v>1050</v>
      </c>
      <c r="D18" s="20" t="s">
        <v>1051</v>
      </c>
      <c r="E18" s="99" t="s">
        <v>1052</v>
      </c>
      <c r="F18" s="48">
        <v>372.9</v>
      </c>
      <c r="G18" s="48"/>
      <c r="H18" s="119"/>
      <c r="I18" s="102"/>
      <c r="J18" s="102"/>
      <c r="K18" s="103"/>
    </row>
    <row r="19" spans="2:11" s="101" customFormat="1" x14ac:dyDescent="0.3">
      <c r="B19" s="102">
        <v>2</v>
      </c>
      <c r="C19" s="99" t="s">
        <v>1053</v>
      </c>
      <c r="D19" s="20" t="s">
        <v>996</v>
      </c>
      <c r="E19" s="99" t="s">
        <v>1049</v>
      </c>
      <c r="F19" s="48">
        <v>0</v>
      </c>
      <c r="G19" s="48"/>
      <c r="H19" s="119"/>
      <c r="I19" s="102"/>
      <c r="J19" s="102"/>
      <c r="K19" s="103"/>
    </row>
    <row r="20" spans="2:11" s="101" customFormat="1" x14ac:dyDescent="0.3">
      <c r="B20" s="706">
        <v>3</v>
      </c>
      <c r="C20" s="119" t="s">
        <v>1054</v>
      </c>
      <c r="D20" s="20" t="s">
        <v>1051</v>
      </c>
      <c r="E20" s="149">
        <v>40962</v>
      </c>
      <c r="F20" s="43">
        <v>275.5</v>
      </c>
      <c r="G20" s="43"/>
      <c r="H20" s="119"/>
      <c r="I20" s="102"/>
      <c r="J20" s="102"/>
      <c r="K20" s="103"/>
    </row>
    <row r="21" spans="2:11" s="101" customFormat="1" x14ac:dyDescent="0.3">
      <c r="B21" s="706">
        <v>4</v>
      </c>
      <c r="C21" s="119" t="s">
        <v>1055</v>
      </c>
      <c r="D21" s="18" t="s">
        <v>1056</v>
      </c>
      <c r="E21" s="149">
        <v>40962</v>
      </c>
      <c r="F21" s="43">
        <v>235</v>
      </c>
      <c r="G21" s="43"/>
      <c r="H21" s="119"/>
      <c r="I21" s="102"/>
      <c r="J21" s="102"/>
      <c r="K21" s="103"/>
    </row>
    <row r="22" spans="2:11" s="101" customFormat="1" x14ac:dyDescent="0.3">
      <c r="B22" s="706">
        <v>5</v>
      </c>
      <c r="C22" s="119" t="s">
        <v>1057</v>
      </c>
      <c r="D22" s="18" t="s">
        <v>1025</v>
      </c>
      <c r="E22" s="149">
        <v>40962</v>
      </c>
      <c r="F22" s="43">
        <v>89.5</v>
      </c>
      <c r="G22" s="43"/>
      <c r="H22" s="119"/>
      <c r="I22" s="102"/>
      <c r="J22" s="102"/>
      <c r="K22" s="103"/>
    </row>
    <row r="23" spans="2:11" s="101" customFormat="1" ht="24" x14ac:dyDescent="0.3">
      <c r="B23" s="706">
        <v>6</v>
      </c>
      <c r="C23" s="99" t="s">
        <v>1058</v>
      </c>
      <c r="D23" s="20" t="s">
        <v>1059</v>
      </c>
      <c r="E23" s="99" t="s">
        <v>1049</v>
      </c>
      <c r="F23" s="48">
        <v>0</v>
      </c>
      <c r="G23" s="48"/>
      <c r="H23" s="336"/>
      <c r="I23" s="102"/>
      <c r="J23" s="102"/>
      <c r="K23" s="103"/>
    </row>
    <row r="24" spans="2:11" s="101" customFormat="1" x14ac:dyDescent="0.3">
      <c r="B24" s="706">
        <v>7</v>
      </c>
      <c r="C24" s="99" t="s">
        <v>1060</v>
      </c>
      <c r="D24" s="20" t="s">
        <v>1061</v>
      </c>
      <c r="E24" s="99" t="s">
        <v>1062</v>
      </c>
      <c r="F24" s="48">
        <v>3588.56</v>
      </c>
      <c r="G24" s="48"/>
      <c r="H24" s="337"/>
      <c r="I24" s="102"/>
      <c r="J24" s="102"/>
      <c r="K24" s="103"/>
    </row>
    <row r="25" spans="2:11" s="101" customFormat="1" x14ac:dyDescent="0.3">
      <c r="B25" s="706">
        <v>8</v>
      </c>
      <c r="C25" s="99" t="s">
        <v>1063</v>
      </c>
      <c r="D25" s="20" t="s">
        <v>1064</v>
      </c>
      <c r="E25" s="99" t="s">
        <v>1065</v>
      </c>
      <c r="F25" s="48">
        <v>283.5</v>
      </c>
      <c r="G25" s="48"/>
      <c r="H25" s="337"/>
      <c r="I25" s="102"/>
      <c r="J25" s="102"/>
      <c r="K25" s="103"/>
    </row>
    <row r="26" spans="2:11" s="101" customFormat="1" x14ac:dyDescent="0.3">
      <c r="B26" s="706">
        <v>9</v>
      </c>
      <c r="C26" s="99" t="s">
        <v>1066</v>
      </c>
      <c r="D26" s="20" t="s">
        <v>1067</v>
      </c>
      <c r="E26" s="99" t="s">
        <v>1062</v>
      </c>
      <c r="F26" s="48">
        <v>2837.7</v>
      </c>
      <c r="G26" s="48"/>
      <c r="H26" s="337"/>
      <c r="I26" s="102"/>
      <c r="J26" s="102"/>
      <c r="K26" s="103"/>
    </row>
    <row r="27" spans="2:11" s="101" customFormat="1" x14ac:dyDescent="0.3">
      <c r="B27" s="706">
        <v>10</v>
      </c>
      <c r="C27" s="99" t="s">
        <v>1068</v>
      </c>
      <c r="D27" s="20" t="s">
        <v>1067</v>
      </c>
      <c r="E27" s="99" t="s">
        <v>1069</v>
      </c>
      <c r="F27" s="48">
        <v>0</v>
      </c>
      <c r="G27" s="48"/>
      <c r="H27" s="337"/>
      <c r="I27" s="102"/>
      <c r="J27" s="102"/>
      <c r="K27" s="103"/>
    </row>
    <row r="28" spans="2:11" s="101" customFormat="1" x14ac:dyDescent="0.3">
      <c r="B28" s="706">
        <v>11</v>
      </c>
      <c r="C28" s="119" t="s">
        <v>1070</v>
      </c>
      <c r="D28" s="20" t="s">
        <v>1071</v>
      </c>
      <c r="E28" s="149">
        <v>40962</v>
      </c>
      <c r="F28" s="43">
        <v>240.5</v>
      </c>
      <c r="G28" s="43"/>
      <c r="H28" s="337"/>
      <c r="I28" s="102"/>
      <c r="J28" s="102"/>
      <c r="K28" s="103"/>
    </row>
    <row r="29" spans="2:11" s="101" customFormat="1" x14ac:dyDescent="0.3">
      <c r="B29" s="706">
        <v>12</v>
      </c>
      <c r="C29" s="119" t="s">
        <v>1072</v>
      </c>
      <c r="D29" s="18" t="s">
        <v>1073</v>
      </c>
      <c r="E29" s="149">
        <v>40962</v>
      </c>
      <c r="F29" s="43">
        <v>85</v>
      </c>
      <c r="G29" s="43"/>
      <c r="H29" s="337"/>
      <c r="I29" s="102"/>
      <c r="J29" s="102"/>
      <c r="K29" s="103"/>
    </row>
    <row r="30" spans="2:11" s="101" customFormat="1" x14ac:dyDescent="0.3">
      <c r="B30" s="706">
        <v>13</v>
      </c>
      <c r="C30" s="119" t="s">
        <v>1074</v>
      </c>
      <c r="D30" s="18" t="s">
        <v>1064</v>
      </c>
      <c r="E30" s="149">
        <v>40862</v>
      </c>
      <c r="F30" s="43">
        <v>250</v>
      </c>
      <c r="G30" s="43"/>
      <c r="H30" s="337"/>
      <c r="I30" s="102"/>
      <c r="J30" s="102"/>
      <c r="K30" s="103"/>
    </row>
    <row r="31" spans="2:11" s="101" customFormat="1" ht="15" customHeight="1" x14ac:dyDescent="0.3">
      <c r="B31" s="706">
        <v>14</v>
      </c>
      <c r="C31" s="119" t="s">
        <v>1075</v>
      </c>
      <c r="D31" s="18" t="s">
        <v>1076</v>
      </c>
      <c r="E31" s="149">
        <v>40830</v>
      </c>
      <c r="F31" s="43">
        <v>35</v>
      </c>
      <c r="G31" s="43"/>
      <c r="H31" s="338"/>
      <c r="I31" s="102"/>
      <c r="J31" s="102"/>
      <c r="K31" s="103"/>
    </row>
    <row r="32" spans="2:11" s="101" customFormat="1" x14ac:dyDescent="0.3">
      <c r="B32" s="706">
        <v>15</v>
      </c>
      <c r="C32" s="119" t="s">
        <v>1077</v>
      </c>
      <c r="D32" s="18" t="s">
        <v>1076</v>
      </c>
      <c r="E32" s="149">
        <v>40830</v>
      </c>
      <c r="F32" s="43">
        <v>35</v>
      </c>
      <c r="G32" s="43"/>
      <c r="H32" s="338"/>
      <c r="I32" s="102"/>
      <c r="J32" s="102"/>
      <c r="K32" s="103"/>
    </row>
    <row r="33" spans="2:11" s="101" customFormat="1" x14ac:dyDescent="0.3">
      <c r="B33" s="706">
        <v>16</v>
      </c>
      <c r="C33" s="119" t="s">
        <v>1078</v>
      </c>
      <c r="D33" s="18" t="s">
        <v>1076</v>
      </c>
      <c r="E33" s="149">
        <v>40830</v>
      </c>
      <c r="F33" s="43">
        <v>35</v>
      </c>
      <c r="G33" s="43"/>
      <c r="H33" s="338"/>
      <c r="I33" s="102"/>
      <c r="J33" s="102"/>
      <c r="K33" s="103"/>
    </row>
    <row r="34" spans="2:11" s="101" customFormat="1" x14ac:dyDescent="0.3">
      <c r="B34" s="706">
        <v>17</v>
      </c>
      <c r="C34" s="119" t="s">
        <v>1079</v>
      </c>
      <c r="D34" s="18" t="s">
        <v>1076</v>
      </c>
      <c r="E34" s="149">
        <v>40830</v>
      </c>
      <c r="F34" s="43">
        <v>35</v>
      </c>
      <c r="G34" s="43"/>
      <c r="H34" s="338"/>
      <c r="I34" s="102"/>
      <c r="J34" s="102"/>
      <c r="K34" s="103"/>
    </row>
    <row r="35" spans="2:11" s="101" customFormat="1" x14ac:dyDescent="0.3">
      <c r="B35" s="706">
        <v>18</v>
      </c>
      <c r="C35" s="99" t="s">
        <v>1080</v>
      </c>
      <c r="D35" s="20" t="s">
        <v>1081</v>
      </c>
      <c r="E35" s="99" t="s">
        <v>1049</v>
      </c>
      <c r="F35" s="48">
        <v>0</v>
      </c>
      <c r="G35" s="48"/>
      <c r="H35" s="320"/>
      <c r="I35" s="67"/>
      <c r="J35" s="67"/>
      <c r="K35" s="296"/>
    </row>
    <row r="36" spans="2:11" s="101" customFormat="1" x14ac:dyDescent="0.3">
      <c r="B36" s="706">
        <v>19</v>
      </c>
      <c r="C36" s="119" t="s">
        <v>1084</v>
      </c>
      <c r="D36" s="18" t="s">
        <v>55</v>
      </c>
      <c r="E36" s="149">
        <v>43019</v>
      </c>
      <c r="F36" s="43">
        <v>35</v>
      </c>
      <c r="G36" s="43" t="s">
        <v>172</v>
      </c>
      <c r="H36" s="119"/>
      <c r="I36" s="7"/>
      <c r="J36" s="7"/>
      <c r="K36" s="106"/>
    </row>
    <row r="40" spans="2:11" x14ac:dyDescent="0.3">
      <c r="B40" s="594"/>
      <c r="C40" s="594"/>
      <c r="D40" s="595"/>
      <c r="E40"/>
      <c r="F40"/>
      <c r="G40"/>
      <c r="H40"/>
      <c r="I40" s="594"/>
      <c r="J40" s="594"/>
      <c r="K40" s="664"/>
    </row>
    <row r="41" spans="2:11" x14ac:dyDescent="0.3">
      <c r="B41" s="2065" t="s">
        <v>4240</v>
      </c>
      <c r="C41" s="2065"/>
      <c r="D41" s="2065"/>
      <c r="E41" s="89"/>
      <c r="F41" s="379"/>
      <c r="G41" s="89"/>
      <c r="H41" s="89"/>
      <c r="I41" s="2065"/>
      <c r="J41" s="2065"/>
      <c r="K41" s="2065"/>
    </row>
    <row r="42" spans="2:11" x14ac:dyDescent="0.3">
      <c r="B42" s="2065" t="s">
        <v>4241</v>
      </c>
      <c r="C42" s="2065"/>
      <c r="D42" s="2065"/>
      <c r="E42" s="89"/>
      <c r="F42" s="379"/>
      <c r="G42" s="89"/>
      <c r="H42" s="89"/>
      <c r="I42" s="2065" t="s">
        <v>4985</v>
      </c>
      <c r="J42" s="2065"/>
      <c r="K42" s="2065"/>
    </row>
    <row r="43" spans="2:11" x14ac:dyDescent="0.3">
      <c r="C43" s="89"/>
      <c r="D43" s="381"/>
      <c r="E43" s="89"/>
      <c r="F43" s="379"/>
      <c r="G43" s="89"/>
      <c r="H43" s="89"/>
      <c r="I43" s="89"/>
      <c r="J43" s="89"/>
      <c r="K43" s="89"/>
    </row>
  </sheetData>
  <autoFilter ref="B5:K5" xr:uid="{00000000-0009-0000-0000-000019000000}"/>
  <mergeCells count="11">
    <mergeCell ref="B41:D41"/>
    <mergeCell ref="I41:K41"/>
    <mergeCell ref="B42:D42"/>
    <mergeCell ref="I42:K42"/>
    <mergeCell ref="B2:K2"/>
    <mergeCell ref="B3:K3"/>
    <mergeCell ref="B4:K4"/>
    <mergeCell ref="B17:K17"/>
    <mergeCell ref="B6:K6"/>
    <mergeCell ref="B10:K10"/>
    <mergeCell ref="B15:K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>
    <tabColor rgb="FFFFC000"/>
  </sheetPr>
  <dimension ref="B1:L111"/>
  <sheetViews>
    <sheetView showGridLines="0" workbookViewId="0">
      <pane ySplit="5" topLeftCell="A101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customWidth="1"/>
    <col min="3" max="3" width="13.5546875" customWidth="1"/>
    <col min="4" max="4" width="20.109375" style="230" customWidth="1"/>
    <col min="5" max="5" width="11.5546875" customWidth="1"/>
    <col min="6" max="6" width="12" customWidth="1"/>
    <col min="7" max="7" width="14.88671875" customWidth="1"/>
    <col min="8" max="8" width="12.44140625" customWidth="1"/>
    <col min="9" max="9" width="14.44140625" customWidth="1"/>
    <col min="10" max="10" width="12.33203125" customWidth="1"/>
    <col min="11" max="11" width="19" style="404" customWidth="1"/>
    <col min="12" max="12" width="11.44140625" style="234"/>
  </cols>
  <sheetData>
    <row r="1" spans="2:12" s="101" customFormat="1" ht="13.5" customHeight="1" x14ac:dyDescent="0.3">
      <c r="B1" s="89"/>
      <c r="C1" s="89"/>
      <c r="D1" s="287"/>
      <c r="E1" s="89"/>
      <c r="F1" s="288"/>
      <c r="G1" s="89"/>
      <c r="H1" s="289"/>
      <c r="I1" s="203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3329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53" t="s">
        <v>4</v>
      </c>
      <c r="G5" s="631" t="s">
        <v>165</v>
      </c>
      <c r="H5" s="654" t="s">
        <v>71</v>
      </c>
      <c r="I5" s="655" t="s">
        <v>72</v>
      </c>
      <c r="J5" s="633" t="s">
        <v>69</v>
      </c>
      <c r="K5" s="629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30.75" customHeight="1" x14ac:dyDescent="0.3">
      <c r="B7" s="7">
        <v>1</v>
      </c>
      <c r="C7" s="170" t="s">
        <v>3330</v>
      </c>
      <c r="D7" s="170" t="s">
        <v>4578</v>
      </c>
      <c r="E7" s="113" t="s">
        <v>244</v>
      </c>
      <c r="F7" s="395">
        <v>55</v>
      </c>
      <c r="G7" s="229"/>
      <c r="H7" s="121"/>
      <c r="I7" s="86"/>
      <c r="J7" s="7" t="s">
        <v>70</v>
      </c>
      <c r="K7" s="65"/>
      <c r="L7" s="236"/>
    </row>
    <row r="8" spans="2:12" s="183" customFormat="1" ht="17.25" customHeight="1" x14ac:dyDescent="0.3">
      <c r="B8" s="7">
        <v>2</v>
      </c>
      <c r="C8" s="170" t="s">
        <v>3331</v>
      </c>
      <c r="D8" s="170" t="s">
        <v>17</v>
      </c>
      <c r="E8" s="113" t="s">
        <v>244</v>
      </c>
      <c r="F8" s="395">
        <v>110</v>
      </c>
      <c r="G8" s="229"/>
      <c r="H8" s="121"/>
      <c r="I8" s="86"/>
      <c r="J8" s="7" t="s">
        <v>70</v>
      </c>
      <c r="K8" s="65"/>
      <c r="L8" s="236"/>
    </row>
    <row r="9" spans="2:12" s="183" customFormat="1" x14ac:dyDescent="0.3">
      <c r="B9" s="7">
        <v>3</v>
      </c>
      <c r="C9" s="170" t="s">
        <v>3332</v>
      </c>
      <c r="D9" s="170" t="s">
        <v>15</v>
      </c>
      <c r="E9" s="113" t="s">
        <v>244</v>
      </c>
      <c r="F9" s="395">
        <v>40</v>
      </c>
      <c r="G9" s="229"/>
      <c r="H9" s="121"/>
      <c r="I9" s="86"/>
      <c r="J9" s="7" t="s">
        <v>70</v>
      </c>
      <c r="K9" s="65" t="s">
        <v>4738</v>
      </c>
      <c r="L9" s="236"/>
    </row>
    <row r="10" spans="2:12" s="183" customFormat="1" x14ac:dyDescent="0.3">
      <c r="B10" s="7">
        <v>4</v>
      </c>
      <c r="C10" s="170" t="s">
        <v>3333</v>
      </c>
      <c r="D10" s="170" t="s">
        <v>15</v>
      </c>
      <c r="E10" s="113" t="s">
        <v>244</v>
      </c>
      <c r="F10" s="395">
        <v>30</v>
      </c>
      <c r="G10" s="229"/>
      <c r="H10" s="121"/>
      <c r="I10" s="86"/>
      <c r="J10" s="7" t="s">
        <v>70</v>
      </c>
      <c r="K10" s="65" t="s">
        <v>4737</v>
      </c>
      <c r="L10" s="236"/>
    </row>
    <row r="11" spans="2:12" s="183" customFormat="1" x14ac:dyDescent="0.3">
      <c r="B11" s="7">
        <v>5</v>
      </c>
      <c r="C11" s="170" t="s">
        <v>3334</v>
      </c>
      <c r="D11" s="170" t="s">
        <v>1446</v>
      </c>
      <c r="E11" s="113" t="s">
        <v>244</v>
      </c>
      <c r="F11" s="395">
        <v>180</v>
      </c>
      <c r="G11" s="229"/>
      <c r="H11" s="121"/>
      <c r="I11" s="86"/>
      <c r="J11" s="7" t="s">
        <v>70</v>
      </c>
      <c r="K11" s="65" t="s">
        <v>4735</v>
      </c>
      <c r="L11" s="236"/>
    </row>
    <row r="12" spans="2:12" s="183" customFormat="1" x14ac:dyDescent="0.3">
      <c r="B12" s="7">
        <v>6</v>
      </c>
      <c r="C12" s="170" t="s">
        <v>3335</v>
      </c>
      <c r="D12" s="170" t="s">
        <v>15</v>
      </c>
      <c r="E12" s="113" t="s">
        <v>244</v>
      </c>
      <c r="F12" s="395">
        <v>40</v>
      </c>
      <c r="G12" s="229"/>
      <c r="H12" s="121"/>
      <c r="I12" s="86"/>
      <c r="J12" s="7" t="s">
        <v>70</v>
      </c>
      <c r="K12" s="65" t="s">
        <v>4736</v>
      </c>
      <c r="L12" s="236"/>
    </row>
    <row r="13" spans="2:12" s="183" customFormat="1" x14ac:dyDescent="0.3">
      <c r="B13" s="7">
        <v>7</v>
      </c>
      <c r="C13" s="170" t="s">
        <v>3336</v>
      </c>
      <c r="D13" s="170" t="s">
        <v>3341</v>
      </c>
      <c r="E13" s="192">
        <v>40695</v>
      </c>
      <c r="F13" s="395">
        <v>61</v>
      </c>
      <c r="G13" s="229"/>
      <c r="H13" s="121"/>
      <c r="I13" s="86"/>
      <c r="J13" s="7" t="s">
        <v>70</v>
      </c>
      <c r="K13" s="65" t="s">
        <v>4736</v>
      </c>
      <c r="L13" s="236"/>
    </row>
    <row r="14" spans="2:12" s="183" customFormat="1" ht="24" x14ac:dyDescent="0.3">
      <c r="B14" s="7">
        <v>8</v>
      </c>
      <c r="C14" s="170" t="s">
        <v>3337</v>
      </c>
      <c r="D14" s="170" t="s">
        <v>3342</v>
      </c>
      <c r="E14" s="192">
        <v>40695</v>
      </c>
      <c r="F14" s="395">
        <v>153.94999999999999</v>
      </c>
      <c r="G14" s="229"/>
      <c r="H14" s="121"/>
      <c r="I14" s="86"/>
      <c r="J14" s="7" t="s">
        <v>70</v>
      </c>
      <c r="K14" s="65" t="s">
        <v>4738</v>
      </c>
      <c r="L14" s="236"/>
    </row>
    <row r="15" spans="2:12" s="183" customFormat="1" x14ac:dyDescent="0.3">
      <c r="B15" s="7">
        <v>9</v>
      </c>
      <c r="C15" s="112" t="s">
        <v>3339</v>
      </c>
      <c r="D15" s="112" t="s">
        <v>4739</v>
      </c>
      <c r="E15" s="607">
        <v>41338</v>
      </c>
      <c r="F15" s="45">
        <v>70</v>
      </c>
      <c r="G15" s="229"/>
      <c r="H15" s="121"/>
      <c r="I15" s="86"/>
      <c r="J15" s="7"/>
      <c r="K15" s="113" t="s">
        <v>3343</v>
      </c>
      <c r="L15" s="236"/>
    </row>
    <row r="16" spans="2:12" s="183" customFormat="1" x14ac:dyDescent="0.3">
      <c r="B16" s="7">
        <v>10</v>
      </c>
      <c r="C16" s="112" t="s">
        <v>3340</v>
      </c>
      <c r="D16" s="112" t="s">
        <v>83</v>
      </c>
      <c r="E16" s="607">
        <v>41338</v>
      </c>
      <c r="F16" s="45">
        <v>70</v>
      </c>
      <c r="G16" s="229"/>
      <c r="H16" s="121"/>
      <c r="I16" s="86"/>
      <c r="J16" s="7"/>
      <c r="K16" s="113" t="s">
        <v>4740</v>
      </c>
      <c r="L16" s="236"/>
    </row>
    <row r="17" spans="2:12" s="183" customFormat="1" ht="24" x14ac:dyDescent="0.3">
      <c r="B17" s="7">
        <v>11</v>
      </c>
      <c r="C17" s="112" t="s">
        <v>4758</v>
      </c>
      <c r="D17" s="176" t="s">
        <v>4759</v>
      </c>
      <c r="E17" s="607"/>
      <c r="F17" s="45"/>
      <c r="G17" s="229"/>
      <c r="H17" s="121"/>
      <c r="I17" s="86"/>
      <c r="J17" s="7"/>
      <c r="K17" s="113"/>
      <c r="L17" s="236"/>
    </row>
    <row r="18" spans="2:12" s="183" customFormat="1" ht="24" x14ac:dyDescent="0.3">
      <c r="B18" s="7">
        <v>12</v>
      </c>
      <c r="C18" s="170" t="s">
        <v>78</v>
      </c>
      <c r="D18" s="170" t="s">
        <v>15</v>
      </c>
      <c r="E18" s="113"/>
      <c r="F18" s="395"/>
      <c r="G18" s="229"/>
      <c r="H18" s="121"/>
      <c r="I18" s="86"/>
      <c r="J18" s="7"/>
      <c r="K18" s="113" t="s">
        <v>3366</v>
      </c>
      <c r="L18" s="236"/>
    </row>
    <row r="19" spans="2:12" s="183" customFormat="1" x14ac:dyDescent="0.3">
      <c r="B19" s="7">
        <v>13</v>
      </c>
      <c r="C19" s="170" t="s">
        <v>3365</v>
      </c>
      <c r="D19" s="170" t="s">
        <v>4741</v>
      </c>
      <c r="E19" s="113"/>
      <c r="F19" s="395"/>
      <c r="G19" s="229"/>
      <c r="H19" s="121"/>
      <c r="I19" s="86"/>
      <c r="J19" s="7"/>
      <c r="K19" s="113"/>
      <c r="L19" s="236"/>
    </row>
    <row r="20" spans="2:12" s="183" customFormat="1" x14ac:dyDescent="0.3">
      <c r="B20" s="7">
        <v>14</v>
      </c>
      <c r="C20" s="170" t="s">
        <v>2791</v>
      </c>
      <c r="D20" s="170" t="s">
        <v>641</v>
      </c>
      <c r="E20" s="658" t="s">
        <v>244</v>
      </c>
      <c r="F20" s="659">
        <v>125</v>
      </c>
      <c r="G20" s="229"/>
      <c r="H20" s="121"/>
      <c r="I20" s="86"/>
      <c r="J20" s="7"/>
      <c r="K20" s="113" t="s">
        <v>2783</v>
      </c>
      <c r="L20" s="236"/>
    </row>
    <row r="21" spans="2:12" s="183" customFormat="1" x14ac:dyDescent="0.3">
      <c r="B21" s="7">
        <v>15</v>
      </c>
      <c r="C21" s="170" t="s">
        <v>3367</v>
      </c>
      <c r="D21" s="170" t="s">
        <v>254</v>
      </c>
      <c r="E21" s="113"/>
      <c r="F21" s="395"/>
      <c r="G21" s="229"/>
      <c r="H21" s="121"/>
      <c r="I21" s="86"/>
      <c r="J21" s="7"/>
      <c r="K21" s="113" t="s">
        <v>3369</v>
      </c>
      <c r="L21" s="236"/>
    </row>
    <row r="22" spans="2:12" s="183" customFormat="1" ht="26.4" x14ac:dyDescent="0.3">
      <c r="B22" s="7">
        <v>16</v>
      </c>
      <c r="C22" s="57" t="s">
        <v>2664</v>
      </c>
      <c r="D22" s="170" t="s">
        <v>3368</v>
      </c>
      <c r="E22" s="611">
        <v>42167</v>
      </c>
      <c r="F22" s="660">
        <v>50.45</v>
      </c>
      <c r="G22" s="229"/>
      <c r="H22" s="121"/>
      <c r="I22" s="86"/>
      <c r="J22" s="7"/>
      <c r="K22" s="113" t="s">
        <v>2783</v>
      </c>
      <c r="L22" s="236"/>
    </row>
    <row r="23" spans="2:12" s="183" customFormat="1" ht="26.4" x14ac:dyDescent="0.3">
      <c r="B23" s="7">
        <v>17</v>
      </c>
      <c r="C23" s="57" t="s">
        <v>2665</v>
      </c>
      <c r="D23" s="170" t="s">
        <v>3368</v>
      </c>
      <c r="E23" s="611">
        <v>42167</v>
      </c>
      <c r="F23" s="660">
        <v>45</v>
      </c>
      <c r="G23" s="229"/>
      <c r="H23" s="121"/>
      <c r="I23" s="86"/>
      <c r="J23" s="7"/>
      <c r="K23" s="113" t="s">
        <v>2783</v>
      </c>
      <c r="L23" s="236"/>
    </row>
    <row r="24" spans="2:12" s="183" customFormat="1" ht="26.4" x14ac:dyDescent="0.3">
      <c r="B24" s="7">
        <v>18</v>
      </c>
      <c r="C24" s="57" t="s">
        <v>3384</v>
      </c>
      <c r="D24" s="170" t="s">
        <v>1076</v>
      </c>
      <c r="E24" s="611">
        <v>43580</v>
      </c>
      <c r="F24" s="660">
        <v>58</v>
      </c>
      <c r="G24" s="192" t="s">
        <v>2909</v>
      </c>
      <c r="H24" s="121"/>
      <c r="I24" s="86"/>
      <c r="J24" s="7"/>
      <c r="K24" s="113"/>
      <c r="L24" s="236"/>
    </row>
    <row r="25" spans="2:12" s="183" customFormat="1" x14ac:dyDescent="0.3">
      <c r="B25" s="7">
        <v>19</v>
      </c>
      <c r="C25" s="98" t="s">
        <v>2333</v>
      </c>
      <c r="D25" s="426" t="s">
        <v>11</v>
      </c>
      <c r="E25" s="124">
        <v>40148</v>
      </c>
      <c r="F25" s="129">
        <v>110</v>
      </c>
      <c r="G25" s="129"/>
      <c r="H25" s="425"/>
      <c r="I25" s="7"/>
      <c r="J25" s="7" t="s">
        <v>1673</v>
      </c>
      <c r="K25" s="63"/>
      <c r="L25" s="236"/>
    </row>
    <row r="26" spans="2:12" s="183" customFormat="1" ht="26.4" x14ac:dyDescent="0.3">
      <c r="B26" s="7">
        <v>20</v>
      </c>
      <c r="C26" s="57" t="s">
        <v>4774</v>
      </c>
      <c r="D26" s="122" t="s">
        <v>4409</v>
      </c>
      <c r="E26" s="602">
        <v>44012</v>
      </c>
      <c r="F26" s="670">
        <v>55</v>
      </c>
      <c r="G26" s="63" t="s">
        <v>4515</v>
      </c>
      <c r="H26" s="95">
        <v>241258</v>
      </c>
      <c r="I26" s="7"/>
      <c r="J26" s="7"/>
      <c r="K26" s="63"/>
      <c r="L26" s="236"/>
    </row>
    <row r="27" spans="2:12" s="183" customFormat="1" ht="26.4" x14ac:dyDescent="0.3">
      <c r="B27" s="7">
        <v>21</v>
      </c>
      <c r="C27" s="57" t="s">
        <v>4795</v>
      </c>
      <c r="D27" s="420" t="s">
        <v>3456</v>
      </c>
      <c r="E27" s="124">
        <v>43892</v>
      </c>
      <c r="F27" s="129">
        <v>84</v>
      </c>
      <c r="G27" s="422" t="s">
        <v>2040</v>
      </c>
      <c r="H27" s="425"/>
      <c r="I27" s="7"/>
      <c r="J27" s="7"/>
      <c r="K27" s="63" t="s">
        <v>4796</v>
      </c>
      <c r="L27" s="236"/>
    </row>
    <row r="28" spans="2:12" s="183" customFormat="1" ht="26.4" x14ac:dyDescent="0.3">
      <c r="B28" s="7">
        <v>22</v>
      </c>
      <c r="C28" s="116" t="s">
        <v>5477</v>
      </c>
      <c r="D28" s="122" t="s">
        <v>5470</v>
      </c>
      <c r="E28" s="1301">
        <v>44740</v>
      </c>
      <c r="F28" s="670">
        <v>203.31</v>
      </c>
      <c r="G28" s="63" t="s">
        <v>5471</v>
      </c>
      <c r="H28" s="95" t="s">
        <v>5472</v>
      </c>
      <c r="I28" s="7"/>
      <c r="J28" s="7" t="s">
        <v>70</v>
      </c>
      <c r="K28" s="917" t="s">
        <v>5473</v>
      </c>
      <c r="L28" s="236"/>
    </row>
    <row r="29" spans="2:12" s="183" customFormat="1" x14ac:dyDescent="0.3">
      <c r="B29" s="2077" t="s">
        <v>3133</v>
      </c>
      <c r="C29" s="2077"/>
      <c r="D29" s="2077"/>
      <c r="E29" s="2077"/>
      <c r="F29" s="2077"/>
      <c r="G29" s="2077"/>
      <c r="H29" s="2077"/>
      <c r="I29" s="2077"/>
      <c r="J29" s="2077"/>
      <c r="K29" s="2077"/>
      <c r="L29" s="236"/>
    </row>
    <row r="30" spans="2:12" s="183" customFormat="1" ht="24" x14ac:dyDescent="0.3">
      <c r="B30" s="7">
        <v>1</v>
      </c>
      <c r="C30" s="170" t="s">
        <v>2959</v>
      </c>
      <c r="D30" s="170" t="s">
        <v>4742</v>
      </c>
      <c r="E30" s="113" t="s">
        <v>244</v>
      </c>
      <c r="F30" s="291">
        <v>110</v>
      </c>
      <c r="G30" s="229"/>
      <c r="H30" s="121"/>
      <c r="I30" s="86"/>
      <c r="J30" s="7"/>
      <c r="K30" s="65" t="s">
        <v>4737</v>
      </c>
      <c r="L30" s="236"/>
    </row>
    <row r="31" spans="2:12" s="183" customFormat="1" x14ac:dyDescent="0.3">
      <c r="B31" s="2077" t="s">
        <v>3373</v>
      </c>
      <c r="C31" s="2077"/>
      <c r="D31" s="2077"/>
      <c r="E31" s="2077"/>
      <c r="F31" s="2077"/>
      <c r="G31" s="2077"/>
      <c r="H31" s="2077"/>
      <c r="I31" s="2077"/>
      <c r="J31" s="2077"/>
      <c r="K31" s="2077"/>
      <c r="L31" s="236"/>
    </row>
    <row r="32" spans="2:12" s="183" customFormat="1" x14ac:dyDescent="0.3">
      <c r="B32" s="7">
        <v>1</v>
      </c>
      <c r="C32" s="20" t="s">
        <v>3374</v>
      </c>
      <c r="D32" s="100" t="s">
        <v>36</v>
      </c>
      <c r="E32" s="618">
        <v>42422</v>
      </c>
      <c r="F32" s="197">
        <v>780</v>
      </c>
      <c r="G32" s="229"/>
      <c r="H32" s="121"/>
      <c r="I32" s="86"/>
      <c r="J32" s="7"/>
      <c r="K32" s="65" t="s">
        <v>4735</v>
      </c>
      <c r="L32" s="236"/>
    </row>
    <row r="33" spans="2:12" s="438" customFormat="1" x14ac:dyDescent="0.3">
      <c r="B33" s="7">
        <v>2</v>
      </c>
      <c r="C33" s="119" t="s">
        <v>3379</v>
      </c>
      <c r="D33" s="20" t="s">
        <v>5341</v>
      </c>
      <c r="E33" s="1009">
        <v>42445</v>
      </c>
      <c r="F33" s="1010">
        <v>2145.87</v>
      </c>
      <c r="G33" s="402"/>
      <c r="H33" s="147" t="s">
        <v>5342</v>
      </c>
      <c r="I33" s="7"/>
      <c r="J33" s="7"/>
      <c r="K33" s="917" t="s">
        <v>3380</v>
      </c>
      <c r="L33" s="437"/>
    </row>
    <row r="34" spans="2:12" s="183" customFormat="1" x14ac:dyDescent="0.3">
      <c r="B34" s="2077" t="s">
        <v>3378</v>
      </c>
      <c r="C34" s="2077"/>
      <c r="D34" s="2077"/>
      <c r="E34" s="2077"/>
      <c r="F34" s="2077"/>
      <c r="G34" s="2077"/>
      <c r="H34" s="2077"/>
      <c r="I34" s="2077"/>
      <c r="J34" s="2077"/>
      <c r="K34" s="2077"/>
      <c r="L34" s="236"/>
    </row>
    <row r="35" spans="2:12" s="183" customFormat="1" x14ac:dyDescent="0.3">
      <c r="B35" s="7">
        <v>1</v>
      </c>
      <c r="C35" s="112" t="s">
        <v>2964</v>
      </c>
      <c r="D35" s="112" t="s">
        <v>2965</v>
      </c>
      <c r="E35" s="607">
        <v>40744</v>
      </c>
      <c r="F35" s="256">
        <v>295</v>
      </c>
      <c r="G35" s="229"/>
      <c r="H35" s="121"/>
      <c r="I35" s="86"/>
      <c r="J35" s="7"/>
      <c r="K35" s="65"/>
      <c r="L35" s="236"/>
    </row>
    <row r="36" spans="2:12" s="183" customFormat="1" x14ac:dyDescent="0.3">
      <c r="B36" s="7">
        <v>2</v>
      </c>
      <c r="C36" s="112" t="s">
        <v>2966</v>
      </c>
      <c r="D36" s="112" t="s">
        <v>2967</v>
      </c>
      <c r="E36" s="607">
        <v>40744</v>
      </c>
      <c r="F36" s="256">
        <v>88.4</v>
      </c>
      <c r="G36" s="229"/>
      <c r="H36" s="121"/>
      <c r="I36" s="86"/>
      <c r="J36" s="7"/>
      <c r="K36" s="65"/>
      <c r="L36" s="236"/>
    </row>
    <row r="37" spans="2:12" s="101" customFormat="1" x14ac:dyDescent="0.3">
      <c r="B37" s="2077" t="s">
        <v>3356</v>
      </c>
      <c r="C37" s="2077"/>
      <c r="D37" s="2077"/>
      <c r="E37" s="2077"/>
      <c r="F37" s="2077"/>
      <c r="G37" s="2077"/>
      <c r="H37" s="2077"/>
      <c r="I37" s="2077"/>
      <c r="J37" s="2077"/>
      <c r="K37" s="2077"/>
      <c r="L37" s="235"/>
    </row>
    <row r="38" spans="2:12" s="101" customFormat="1" ht="24" x14ac:dyDescent="0.3">
      <c r="B38" s="7">
        <v>1</v>
      </c>
      <c r="C38" s="170" t="s">
        <v>3388</v>
      </c>
      <c r="D38" s="170" t="s">
        <v>3389</v>
      </c>
      <c r="E38" s="113" t="s">
        <v>3393</v>
      </c>
      <c r="F38" s="395">
        <v>1768.45</v>
      </c>
      <c r="G38" s="510"/>
      <c r="H38" s="510"/>
      <c r="I38" s="510"/>
      <c r="J38" s="7" t="s">
        <v>1546</v>
      </c>
      <c r="K38" s="7" t="s">
        <v>4753</v>
      </c>
      <c r="L38" s="235"/>
    </row>
    <row r="39" spans="2:12" s="183" customFormat="1" x14ac:dyDescent="0.3">
      <c r="B39" s="7">
        <v>2</v>
      </c>
      <c r="C39" s="170" t="s">
        <v>3357</v>
      </c>
      <c r="D39" s="170" t="s">
        <v>3358</v>
      </c>
      <c r="E39" s="192">
        <v>42843</v>
      </c>
      <c r="F39" s="395">
        <v>199</v>
      </c>
      <c r="G39" s="618" t="s">
        <v>3053</v>
      </c>
      <c r="H39" s="121"/>
      <c r="I39" s="86"/>
      <c r="J39" s="7"/>
      <c r="K39" s="65"/>
      <c r="L39" s="236"/>
    </row>
    <row r="40" spans="2:12" s="183" customFormat="1" x14ac:dyDescent="0.3">
      <c r="B40" s="7"/>
      <c r="C40" s="170" t="s">
        <v>5399</v>
      </c>
      <c r="D40" s="170" t="s">
        <v>3360</v>
      </c>
      <c r="E40" s="192">
        <v>42658</v>
      </c>
      <c r="F40" s="395">
        <v>625</v>
      </c>
      <c r="G40" s="1103"/>
      <c r="H40" s="121"/>
      <c r="I40" s="86"/>
      <c r="J40" s="7"/>
      <c r="K40" s="917"/>
      <c r="L40" s="236"/>
    </row>
    <row r="41" spans="2:12" s="183" customFormat="1" x14ac:dyDescent="0.3">
      <c r="B41" s="7">
        <v>3</v>
      </c>
      <c r="C41" s="170" t="s">
        <v>3359</v>
      </c>
      <c r="D41" s="170" t="s">
        <v>3360</v>
      </c>
      <c r="E41" s="192">
        <v>42843</v>
      </c>
      <c r="F41" s="395">
        <v>899</v>
      </c>
      <c r="G41" s="229"/>
      <c r="H41" s="121"/>
      <c r="I41" s="86"/>
      <c r="J41" s="7"/>
      <c r="K41" s="65"/>
      <c r="L41" s="236"/>
    </row>
    <row r="42" spans="2:12" s="183" customFormat="1" x14ac:dyDescent="0.3">
      <c r="B42" s="7">
        <v>4</v>
      </c>
      <c r="C42" s="170" t="s">
        <v>3361</v>
      </c>
      <c r="D42" s="170" t="s">
        <v>3362</v>
      </c>
      <c r="E42" s="192">
        <v>42843</v>
      </c>
      <c r="F42" s="395">
        <v>299</v>
      </c>
      <c r="G42" s="229"/>
      <c r="H42" s="121"/>
      <c r="I42" s="86"/>
      <c r="J42" s="7"/>
      <c r="K42" s="65"/>
      <c r="L42" s="236"/>
    </row>
    <row r="43" spans="2:12" s="183" customFormat="1" ht="30" customHeight="1" x14ac:dyDescent="0.3">
      <c r="B43" s="7">
        <v>5</v>
      </c>
      <c r="C43" s="170" t="s">
        <v>3917</v>
      </c>
      <c r="D43" s="170" t="s">
        <v>5395</v>
      </c>
      <c r="E43" s="192">
        <v>42843</v>
      </c>
      <c r="F43" s="395">
        <v>766</v>
      </c>
      <c r="G43" s="229"/>
      <c r="H43" s="121"/>
      <c r="I43" s="86"/>
      <c r="J43" s="7"/>
      <c r="K43" s="917"/>
      <c r="L43" s="236"/>
    </row>
    <row r="44" spans="2:12" s="101" customFormat="1" x14ac:dyDescent="0.3">
      <c r="B44" s="7">
        <v>6</v>
      </c>
      <c r="C44" s="170" t="s">
        <v>3918</v>
      </c>
      <c r="D44" s="20" t="s">
        <v>3060</v>
      </c>
      <c r="E44" s="618">
        <v>43582</v>
      </c>
      <c r="F44" s="395">
        <v>265</v>
      </c>
      <c r="G44" s="618" t="s">
        <v>1103</v>
      </c>
      <c r="H44" s="14"/>
      <c r="I44" s="86"/>
      <c r="J44" s="7"/>
      <c r="K44" s="65"/>
      <c r="L44" s="235"/>
    </row>
    <row r="45" spans="2:12" s="101" customFormat="1" x14ac:dyDescent="0.3">
      <c r="B45" s="7">
        <v>7</v>
      </c>
      <c r="C45" s="170" t="s">
        <v>3919</v>
      </c>
      <c r="D45" s="20" t="s">
        <v>3920</v>
      </c>
      <c r="E45" s="618">
        <v>43582</v>
      </c>
      <c r="F45" s="395">
        <v>88.75</v>
      </c>
      <c r="G45" s="618" t="s">
        <v>3922</v>
      </c>
      <c r="H45" s="14"/>
      <c r="I45" s="86"/>
      <c r="J45" s="7"/>
      <c r="K45" s="65"/>
      <c r="L45" s="235"/>
    </row>
    <row r="46" spans="2:12" s="101" customFormat="1" x14ac:dyDescent="0.3">
      <c r="B46" s="7">
        <v>8</v>
      </c>
      <c r="C46" s="170" t="s">
        <v>4121</v>
      </c>
      <c r="D46" s="20" t="s">
        <v>3921</v>
      </c>
      <c r="E46" s="618">
        <v>43582</v>
      </c>
      <c r="F46" s="395">
        <v>143.59</v>
      </c>
      <c r="G46" s="618" t="s">
        <v>3922</v>
      </c>
      <c r="H46" s="14"/>
      <c r="I46" s="86"/>
      <c r="J46" s="7"/>
      <c r="K46" s="65"/>
      <c r="L46" s="235"/>
    </row>
    <row r="47" spans="2:12" s="101" customFormat="1" x14ac:dyDescent="0.3">
      <c r="B47" s="7">
        <v>9</v>
      </c>
      <c r="C47" s="20" t="s">
        <v>78</v>
      </c>
      <c r="D47" s="20" t="s">
        <v>3060</v>
      </c>
      <c r="E47" s="618"/>
      <c r="F47" s="395"/>
      <c r="G47" s="618" t="s">
        <v>1103</v>
      </c>
      <c r="H47" s="14"/>
      <c r="I47" s="86"/>
      <c r="J47" s="7" t="s">
        <v>4239</v>
      </c>
      <c r="K47" s="65"/>
      <c r="L47" s="235"/>
    </row>
    <row r="48" spans="2:12" s="101" customFormat="1" ht="39.6" x14ac:dyDescent="0.3">
      <c r="B48" s="7">
        <v>10</v>
      </c>
      <c r="C48" s="20" t="s">
        <v>78</v>
      </c>
      <c r="D48" s="20" t="s">
        <v>1088</v>
      </c>
      <c r="E48" s="618"/>
      <c r="F48" s="395"/>
      <c r="G48" s="618"/>
      <c r="H48" s="14"/>
      <c r="I48" s="86"/>
      <c r="J48" s="7"/>
      <c r="K48" s="65" t="s">
        <v>4754</v>
      </c>
      <c r="L48" s="235"/>
    </row>
    <row r="49" spans="2:12" s="101" customFormat="1" x14ac:dyDescent="0.3">
      <c r="B49" s="7">
        <v>11</v>
      </c>
      <c r="C49" s="20" t="s">
        <v>78</v>
      </c>
      <c r="D49" s="20" t="s">
        <v>4755</v>
      </c>
      <c r="E49" s="618"/>
      <c r="F49" s="395"/>
      <c r="G49" s="618"/>
      <c r="H49" s="14"/>
      <c r="I49" s="86"/>
      <c r="J49" s="7"/>
      <c r="K49" s="65"/>
      <c r="L49" s="235"/>
    </row>
    <row r="50" spans="2:12" s="101" customFormat="1" ht="30" customHeight="1" x14ac:dyDescent="0.3">
      <c r="B50" s="7">
        <v>12</v>
      </c>
      <c r="C50" s="20" t="s">
        <v>3933</v>
      </c>
      <c r="D50" s="20" t="s">
        <v>5396</v>
      </c>
      <c r="E50" s="618">
        <v>43012</v>
      </c>
      <c r="F50" s="395">
        <v>2792</v>
      </c>
      <c r="G50" s="618"/>
      <c r="H50" s="14"/>
      <c r="I50" s="86"/>
      <c r="J50" s="7"/>
      <c r="K50" s="65" t="s">
        <v>4957</v>
      </c>
      <c r="L50" s="235"/>
    </row>
    <row r="51" spans="2:12" s="101" customFormat="1" x14ac:dyDescent="0.3">
      <c r="B51" s="7">
        <v>13</v>
      </c>
      <c r="C51" s="20" t="s">
        <v>78</v>
      </c>
      <c r="D51" s="20" t="s">
        <v>1081</v>
      </c>
      <c r="E51" s="618"/>
      <c r="F51" s="395"/>
      <c r="G51" s="618"/>
      <c r="H51" s="14"/>
      <c r="I51" s="86"/>
      <c r="J51" s="7"/>
      <c r="K51" s="65"/>
      <c r="L51" s="235"/>
    </row>
    <row r="52" spans="2:12" s="101" customFormat="1" x14ac:dyDescent="0.3">
      <c r="B52" s="7">
        <v>14</v>
      </c>
      <c r="C52" s="20" t="s">
        <v>78</v>
      </c>
      <c r="D52" s="20" t="s">
        <v>1025</v>
      </c>
      <c r="E52" s="618"/>
      <c r="F52" s="395"/>
      <c r="G52" s="618"/>
      <c r="H52" s="14"/>
      <c r="I52" s="86"/>
      <c r="J52" s="7"/>
      <c r="K52" s="65"/>
      <c r="L52" s="235"/>
    </row>
    <row r="53" spans="2:12" s="101" customFormat="1" x14ac:dyDescent="0.3">
      <c r="B53" s="7">
        <v>15</v>
      </c>
      <c r="C53" s="20" t="s">
        <v>78</v>
      </c>
      <c r="D53" s="20" t="s">
        <v>4756</v>
      </c>
      <c r="E53" s="618"/>
      <c r="F53" s="395"/>
      <c r="G53" s="618"/>
      <c r="H53" s="14"/>
      <c r="I53" s="86"/>
      <c r="J53" s="7"/>
      <c r="K53" s="65"/>
      <c r="L53" s="235"/>
    </row>
    <row r="54" spans="2:12" s="101" customFormat="1" x14ac:dyDescent="0.3">
      <c r="B54" s="7">
        <v>16</v>
      </c>
      <c r="C54" s="20" t="s">
        <v>78</v>
      </c>
      <c r="D54" s="20" t="s">
        <v>4757</v>
      </c>
      <c r="E54" s="618"/>
      <c r="F54" s="395"/>
      <c r="G54" s="618"/>
      <c r="H54" s="14"/>
      <c r="I54" s="86"/>
      <c r="J54" s="7"/>
      <c r="K54" s="65"/>
      <c r="L54" s="235"/>
    </row>
    <row r="55" spans="2:12" s="101" customFormat="1" x14ac:dyDescent="0.3">
      <c r="B55" s="7">
        <v>17</v>
      </c>
      <c r="C55" s="20" t="s">
        <v>78</v>
      </c>
      <c r="D55" s="20" t="s">
        <v>4757</v>
      </c>
      <c r="E55" s="618"/>
      <c r="F55" s="395"/>
      <c r="G55" s="618"/>
      <c r="H55" s="14"/>
      <c r="I55" s="86"/>
      <c r="J55" s="7"/>
      <c r="K55" s="65"/>
      <c r="L55" s="235"/>
    </row>
    <row r="56" spans="2:12" s="101" customFormat="1" x14ac:dyDescent="0.3">
      <c r="B56" s="2077" t="s">
        <v>4120</v>
      </c>
      <c r="C56" s="2077"/>
      <c r="D56" s="2077"/>
      <c r="E56" s="2077"/>
      <c r="F56" s="2077"/>
      <c r="G56" s="2077"/>
      <c r="H56" s="2077"/>
      <c r="I56" s="2077"/>
      <c r="J56" s="2077"/>
      <c r="K56" s="2077"/>
      <c r="L56" s="235"/>
    </row>
    <row r="57" spans="2:12" s="101" customFormat="1" ht="25.5" customHeight="1" x14ac:dyDescent="0.3">
      <c r="B57" s="605">
        <v>1</v>
      </c>
      <c r="C57" s="20" t="s">
        <v>4121</v>
      </c>
      <c r="D57" s="20" t="s">
        <v>3937</v>
      </c>
      <c r="E57" s="618">
        <v>44103</v>
      </c>
      <c r="F57" s="395">
        <v>47.75</v>
      </c>
      <c r="G57" s="618" t="s">
        <v>1103</v>
      </c>
      <c r="H57" s="14" t="s">
        <v>4125</v>
      </c>
      <c r="I57" s="86"/>
      <c r="J57" s="7"/>
      <c r="K57" s="65"/>
      <c r="L57" s="235"/>
    </row>
    <row r="58" spans="2:12" s="101" customFormat="1" ht="25.5" customHeight="1" x14ac:dyDescent="0.3">
      <c r="B58" s="605">
        <v>2</v>
      </c>
      <c r="C58" s="20" t="s">
        <v>4122</v>
      </c>
      <c r="D58" s="20" t="s">
        <v>3937</v>
      </c>
      <c r="E58" s="618">
        <v>44103</v>
      </c>
      <c r="F58" s="395">
        <v>47.75</v>
      </c>
      <c r="G58" s="618" t="s">
        <v>1103</v>
      </c>
      <c r="H58" s="14" t="s">
        <v>4125</v>
      </c>
      <c r="I58" s="86"/>
      <c r="J58" s="7"/>
      <c r="K58" s="65"/>
      <c r="L58" s="235"/>
    </row>
    <row r="59" spans="2:12" s="101" customFormat="1" ht="25.5" customHeight="1" x14ac:dyDescent="0.3">
      <c r="B59" s="605">
        <v>3</v>
      </c>
      <c r="C59" s="20" t="s">
        <v>4123</v>
      </c>
      <c r="D59" s="20" t="s">
        <v>3937</v>
      </c>
      <c r="E59" s="618">
        <v>44103</v>
      </c>
      <c r="F59" s="395">
        <v>47.75</v>
      </c>
      <c r="G59" s="618" t="s">
        <v>1103</v>
      </c>
      <c r="H59" s="14" t="s">
        <v>4125</v>
      </c>
      <c r="I59" s="86"/>
      <c r="J59" s="7"/>
      <c r="K59" s="65"/>
      <c r="L59" s="235"/>
    </row>
    <row r="60" spans="2:12" s="101" customFormat="1" ht="25.5" customHeight="1" x14ac:dyDescent="0.3">
      <c r="B60" s="605">
        <v>4</v>
      </c>
      <c r="C60" s="20" t="s">
        <v>4124</v>
      </c>
      <c r="D60" s="20" t="s">
        <v>3937</v>
      </c>
      <c r="E60" s="618">
        <v>44103</v>
      </c>
      <c r="F60" s="395">
        <v>47.75</v>
      </c>
      <c r="G60" s="618" t="s">
        <v>1103</v>
      </c>
      <c r="H60" s="14" t="s">
        <v>4125</v>
      </c>
      <c r="I60" s="86"/>
      <c r="J60" s="7"/>
      <c r="K60" s="65"/>
      <c r="L60" s="235"/>
    </row>
    <row r="61" spans="2:12" s="101" customFormat="1" ht="18" customHeight="1" x14ac:dyDescent="0.3">
      <c r="B61" s="605">
        <v>5</v>
      </c>
      <c r="C61" s="20" t="s">
        <v>4126</v>
      </c>
      <c r="D61" s="20" t="s">
        <v>4127</v>
      </c>
      <c r="E61" s="618">
        <v>44080</v>
      </c>
      <c r="F61" s="395">
        <v>282</v>
      </c>
      <c r="G61" s="618" t="s">
        <v>3053</v>
      </c>
      <c r="H61" s="14" t="s">
        <v>4128</v>
      </c>
      <c r="I61" s="86"/>
      <c r="J61" s="7"/>
      <c r="K61" s="65"/>
      <c r="L61" s="235"/>
    </row>
    <row r="62" spans="2:12" s="101" customFormat="1" ht="29.25" customHeight="1" x14ac:dyDescent="0.3">
      <c r="B62" s="605">
        <v>6</v>
      </c>
      <c r="C62" s="20" t="s">
        <v>4129</v>
      </c>
      <c r="D62" s="20" t="s">
        <v>4130</v>
      </c>
      <c r="E62" s="618">
        <v>44080</v>
      </c>
      <c r="F62" s="395">
        <v>304.60000000000002</v>
      </c>
      <c r="G62" s="618"/>
      <c r="H62" s="14"/>
      <c r="I62" s="86"/>
      <c r="J62" s="7"/>
      <c r="K62" s="65"/>
      <c r="L62" s="235"/>
    </row>
    <row r="63" spans="2:12" s="101" customFormat="1" x14ac:dyDescent="0.3">
      <c r="B63" s="2077" t="s">
        <v>4747</v>
      </c>
      <c r="C63" s="2077"/>
      <c r="D63" s="2077"/>
      <c r="E63" s="2077"/>
      <c r="F63" s="2077"/>
      <c r="G63" s="2077"/>
      <c r="H63" s="2077"/>
      <c r="I63" s="2077"/>
      <c r="J63" s="2077"/>
      <c r="K63" s="2077"/>
      <c r="L63" s="235"/>
    </row>
    <row r="64" spans="2:12" s="101" customFormat="1" ht="30" customHeight="1" x14ac:dyDescent="0.3">
      <c r="B64" s="605">
        <v>1</v>
      </c>
      <c r="C64" s="20" t="s">
        <v>4359</v>
      </c>
      <c r="D64" s="20" t="s">
        <v>5356</v>
      </c>
      <c r="E64" s="618"/>
      <c r="F64" s="395"/>
      <c r="G64" s="618" t="s">
        <v>4746</v>
      </c>
      <c r="H64" s="14"/>
      <c r="I64" s="86"/>
      <c r="J64" s="7"/>
      <c r="K64" s="65" t="s">
        <v>4748</v>
      </c>
      <c r="L64" s="235"/>
    </row>
    <row r="65" spans="2:12" s="101" customFormat="1" x14ac:dyDescent="0.3">
      <c r="B65" s="2077" t="s">
        <v>3932</v>
      </c>
      <c r="C65" s="2077"/>
      <c r="D65" s="2077"/>
      <c r="E65" s="2077"/>
      <c r="F65" s="2077"/>
      <c r="G65" s="2077"/>
      <c r="H65" s="2077"/>
      <c r="I65" s="2077"/>
      <c r="J65" s="2077"/>
      <c r="K65" s="2077"/>
      <c r="L65" s="235"/>
    </row>
    <row r="66" spans="2:12" s="183" customFormat="1" x14ac:dyDescent="0.3">
      <c r="B66" s="7">
        <v>1</v>
      </c>
      <c r="C66" s="170" t="s">
        <v>3933</v>
      </c>
      <c r="D66" s="170" t="s">
        <v>3937</v>
      </c>
      <c r="E66" s="192">
        <v>43803</v>
      </c>
      <c r="F66" s="395">
        <v>52.41</v>
      </c>
      <c r="G66" s="618" t="s">
        <v>1103</v>
      </c>
      <c r="H66" s="121"/>
      <c r="I66" s="86"/>
      <c r="J66" s="7"/>
      <c r="K66" s="65"/>
      <c r="L66" s="236"/>
    </row>
    <row r="67" spans="2:12" s="183" customFormat="1" x14ac:dyDescent="0.3">
      <c r="B67" s="7">
        <v>2</v>
      </c>
      <c r="C67" s="170" t="s">
        <v>3934</v>
      </c>
      <c r="D67" s="170" t="s">
        <v>3937</v>
      </c>
      <c r="E67" s="192">
        <v>43803</v>
      </c>
      <c r="F67" s="395">
        <v>52.41</v>
      </c>
      <c r="G67" s="618" t="s">
        <v>1103</v>
      </c>
      <c r="H67" s="121"/>
      <c r="I67" s="86"/>
      <c r="J67" s="7"/>
      <c r="K67" s="65"/>
      <c r="L67" s="236"/>
    </row>
    <row r="68" spans="2:12" s="183" customFormat="1" x14ac:dyDescent="0.3">
      <c r="B68" s="7">
        <v>3</v>
      </c>
      <c r="C68" s="170" t="s">
        <v>3935</v>
      </c>
      <c r="D68" s="170" t="s">
        <v>3937</v>
      </c>
      <c r="E68" s="192">
        <v>43803</v>
      </c>
      <c r="F68" s="395">
        <v>52.41</v>
      </c>
      <c r="G68" s="618" t="s">
        <v>1103</v>
      </c>
      <c r="H68" s="121"/>
      <c r="I68" s="86"/>
      <c r="J68" s="7"/>
      <c r="K68" s="65"/>
      <c r="L68" s="236"/>
    </row>
    <row r="69" spans="2:12" s="183" customFormat="1" x14ac:dyDescent="0.3">
      <c r="B69" s="7">
        <v>4</v>
      </c>
      <c r="C69" s="170" t="s">
        <v>3936</v>
      </c>
      <c r="D69" s="170" t="s">
        <v>3937</v>
      </c>
      <c r="E69" s="192">
        <v>43803</v>
      </c>
      <c r="F69" s="395">
        <v>52.41</v>
      </c>
      <c r="G69" s="618" t="s">
        <v>1103</v>
      </c>
      <c r="H69" s="121"/>
      <c r="I69" s="86"/>
      <c r="J69" s="7"/>
      <c r="K69" s="65"/>
      <c r="L69" s="236"/>
    </row>
    <row r="70" spans="2:12" s="183" customFormat="1" x14ac:dyDescent="0.3">
      <c r="B70" s="2077" t="s">
        <v>3982</v>
      </c>
      <c r="C70" s="2077"/>
      <c r="D70" s="2077"/>
      <c r="E70" s="2077"/>
      <c r="F70" s="2077"/>
      <c r="G70" s="2077"/>
      <c r="H70" s="2077"/>
      <c r="I70" s="2077"/>
      <c r="J70" s="2077"/>
      <c r="K70" s="2077"/>
      <c r="L70" s="236"/>
    </row>
    <row r="71" spans="2:12" s="183" customFormat="1" ht="18.75" customHeight="1" x14ac:dyDescent="0.3">
      <c r="B71" s="7">
        <v>1</v>
      </c>
      <c r="C71" s="170" t="s">
        <v>3983</v>
      </c>
      <c r="D71" s="170" t="s">
        <v>3984</v>
      </c>
      <c r="E71" s="192">
        <v>44037</v>
      </c>
      <c r="F71" s="395">
        <v>210</v>
      </c>
      <c r="G71" s="618" t="s">
        <v>3985</v>
      </c>
      <c r="H71" s="121"/>
      <c r="I71" s="86"/>
      <c r="J71" s="7"/>
      <c r="K71" s="65"/>
      <c r="L71" s="236"/>
    </row>
    <row r="72" spans="2:12" s="101" customFormat="1" ht="14.25" customHeight="1" x14ac:dyDescent="0.3">
      <c r="B72" s="2077" t="s">
        <v>103</v>
      </c>
      <c r="C72" s="2077"/>
      <c r="D72" s="2077"/>
      <c r="E72" s="2077"/>
      <c r="F72" s="2077"/>
      <c r="G72" s="2077"/>
      <c r="H72" s="2077"/>
      <c r="I72" s="2077"/>
      <c r="J72" s="2077"/>
      <c r="K72" s="2077"/>
      <c r="L72" s="235"/>
    </row>
    <row r="73" spans="2:12" s="927" customFormat="1" ht="30" customHeight="1" x14ac:dyDescent="0.3">
      <c r="B73" s="893">
        <v>1</v>
      </c>
      <c r="C73" s="913" t="s">
        <v>3344</v>
      </c>
      <c r="D73" s="913" t="s">
        <v>36</v>
      </c>
      <c r="E73" s="912" t="s">
        <v>3353</v>
      </c>
      <c r="F73" s="1144">
        <v>695</v>
      </c>
      <c r="G73" s="922"/>
      <c r="H73" s="1145"/>
      <c r="I73" s="1146"/>
      <c r="J73" s="1147"/>
      <c r="K73" s="908" t="s">
        <v>4749</v>
      </c>
      <c r="L73" s="1148" t="s">
        <v>5419</v>
      </c>
    </row>
    <row r="74" spans="2:12" s="553" customFormat="1" ht="55.5" customHeight="1" x14ac:dyDescent="0.3">
      <c r="B74" s="109">
        <v>2</v>
      </c>
      <c r="C74" s="170" t="s">
        <v>3345</v>
      </c>
      <c r="D74" s="170" t="s">
        <v>88</v>
      </c>
      <c r="E74" s="113" t="s">
        <v>3354</v>
      </c>
      <c r="F74" s="395">
        <v>730</v>
      </c>
      <c r="G74" s="63"/>
      <c r="H74" s="167"/>
      <c r="I74" s="86"/>
      <c r="J74" s="7"/>
      <c r="K74" s="65" t="s">
        <v>4750</v>
      </c>
      <c r="L74" s="552"/>
    </row>
    <row r="75" spans="2:12" s="436" customFormat="1" ht="27.75" customHeight="1" x14ac:dyDescent="0.3">
      <c r="B75" s="109">
        <v>3</v>
      </c>
      <c r="C75" s="112" t="s">
        <v>3346</v>
      </c>
      <c r="D75" s="112" t="s">
        <v>3347</v>
      </c>
      <c r="E75" s="607">
        <v>41411</v>
      </c>
      <c r="F75" s="45">
        <v>800</v>
      </c>
      <c r="G75" s="280"/>
      <c r="H75" s="167"/>
      <c r="I75" s="86"/>
      <c r="J75" s="7"/>
      <c r="K75" s="65" t="s">
        <v>4751</v>
      </c>
      <c r="L75" s="435"/>
    </row>
    <row r="76" spans="2:12" s="436" customFormat="1" x14ac:dyDescent="0.3">
      <c r="B76" s="109">
        <v>4</v>
      </c>
      <c r="C76" s="112" t="s">
        <v>3348</v>
      </c>
      <c r="D76" s="112" t="s">
        <v>3349</v>
      </c>
      <c r="E76" s="607">
        <v>41475</v>
      </c>
      <c r="F76" s="45">
        <v>450</v>
      </c>
      <c r="G76" s="280"/>
      <c r="H76" s="167"/>
      <c r="I76" s="86"/>
      <c r="J76" s="7"/>
      <c r="K76" s="596"/>
      <c r="L76" s="435"/>
    </row>
    <row r="77" spans="2:12" s="436" customFormat="1" x14ac:dyDescent="0.3">
      <c r="B77" s="109">
        <v>5</v>
      </c>
      <c r="C77" s="112" t="s">
        <v>3350</v>
      </c>
      <c r="D77" s="112" t="s">
        <v>55</v>
      </c>
      <c r="E77" s="607">
        <v>41475</v>
      </c>
      <c r="F77" s="45">
        <v>60</v>
      </c>
      <c r="G77" s="280"/>
      <c r="H77" s="167"/>
      <c r="I77" s="86"/>
      <c r="J77" s="7"/>
      <c r="K77" s="65" t="s">
        <v>4737</v>
      </c>
      <c r="L77" s="435"/>
    </row>
    <row r="78" spans="2:12" s="436" customFormat="1" x14ac:dyDescent="0.3">
      <c r="B78" s="109">
        <v>6</v>
      </c>
      <c r="C78" s="112" t="s">
        <v>3351</v>
      </c>
      <c r="D78" s="112" t="s">
        <v>3352</v>
      </c>
      <c r="E78" s="607">
        <v>40840</v>
      </c>
      <c r="F78" s="45">
        <v>350</v>
      </c>
      <c r="G78" s="280"/>
      <c r="H78" s="7" t="s">
        <v>4752</v>
      </c>
      <c r="I78" s="86"/>
      <c r="J78" s="7"/>
      <c r="K78" s="65"/>
      <c r="L78" s="435"/>
    </row>
    <row r="79" spans="2:12" s="436" customFormat="1" ht="31.5" customHeight="1" x14ac:dyDescent="0.3">
      <c r="B79" s="109">
        <v>7</v>
      </c>
      <c r="C79" s="170" t="s">
        <v>3363</v>
      </c>
      <c r="D79" s="170" t="s">
        <v>3364</v>
      </c>
      <c r="E79" s="192">
        <v>42958</v>
      </c>
      <c r="F79" s="395">
        <v>387.45</v>
      </c>
      <c r="G79" s="280"/>
      <c r="H79" s="86"/>
      <c r="I79" s="86"/>
      <c r="J79" s="7"/>
      <c r="K79" s="65"/>
      <c r="L79" s="435"/>
    </row>
    <row r="80" spans="2:12" s="200" customFormat="1" x14ac:dyDescent="0.3">
      <c r="B80" s="109">
        <v>8</v>
      </c>
      <c r="C80" s="20" t="s">
        <v>3923</v>
      </c>
      <c r="D80" s="20" t="s">
        <v>3926</v>
      </c>
      <c r="E80" s="2016">
        <v>43640</v>
      </c>
      <c r="F80" s="2018">
        <v>1285</v>
      </c>
      <c r="G80" s="99" t="s">
        <v>1826</v>
      </c>
      <c r="H80" s="86"/>
      <c r="I80" s="86"/>
      <c r="J80" s="7" t="s">
        <v>70</v>
      </c>
      <c r="K80" s="2009" t="s">
        <v>4736</v>
      </c>
      <c r="L80" s="285"/>
    </row>
    <row r="81" spans="2:12" s="200" customFormat="1" x14ac:dyDescent="0.3">
      <c r="B81" s="109">
        <v>9</v>
      </c>
      <c r="C81" s="20" t="s">
        <v>3924</v>
      </c>
      <c r="D81" s="20" t="s">
        <v>3927</v>
      </c>
      <c r="E81" s="2017"/>
      <c r="F81" s="2019"/>
      <c r="G81" s="99" t="s">
        <v>1826</v>
      </c>
      <c r="H81" s="86"/>
      <c r="I81" s="86"/>
      <c r="J81" s="7" t="s">
        <v>70</v>
      </c>
      <c r="K81" s="2011"/>
      <c r="L81" s="285"/>
    </row>
    <row r="82" spans="2:12" s="200" customFormat="1" x14ac:dyDescent="0.3">
      <c r="B82" s="109">
        <v>10</v>
      </c>
      <c r="C82" s="20" t="s">
        <v>3925</v>
      </c>
      <c r="D82" s="20" t="s">
        <v>55</v>
      </c>
      <c r="E82" s="535">
        <v>43640</v>
      </c>
      <c r="F82" s="197">
        <v>43</v>
      </c>
      <c r="G82" s="99" t="s">
        <v>1144</v>
      </c>
      <c r="H82" s="86"/>
      <c r="I82" s="86"/>
      <c r="J82" s="7" t="s">
        <v>70</v>
      </c>
      <c r="K82" s="65" t="s">
        <v>4736</v>
      </c>
      <c r="L82" s="285"/>
    </row>
    <row r="83" spans="2:12" s="200" customFormat="1" x14ac:dyDescent="0.3">
      <c r="B83" s="109">
        <v>11</v>
      </c>
      <c r="C83" s="20" t="s">
        <v>3928</v>
      </c>
      <c r="D83" s="20" t="s">
        <v>55</v>
      </c>
      <c r="E83" s="535">
        <v>43640</v>
      </c>
      <c r="F83" s="197">
        <v>43</v>
      </c>
      <c r="G83" s="99" t="s">
        <v>1144</v>
      </c>
      <c r="H83" s="86"/>
      <c r="I83" s="86"/>
      <c r="J83" s="7" t="s">
        <v>70</v>
      </c>
      <c r="K83" s="65" t="s">
        <v>4738</v>
      </c>
      <c r="L83" s="285"/>
    </row>
    <row r="84" spans="2:12" s="200" customFormat="1" x14ac:dyDescent="0.3">
      <c r="B84" s="109">
        <v>12</v>
      </c>
      <c r="C84" s="20" t="s">
        <v>3929</v>
      </c>
      <c r="D84" s="20" t="s">
        <v>55</v>
      </c>
      <c r="E84" s="535">
        <v>43640</v>
      </c>
      <c r="F84" s="197">
        <v>43</v>
      </c>
      <c r="G84" s="99" t="s">
        <v>1144</v>
      </c>
      <c r="H84" s="86"/>
      <c r="I84" s="86"/>
      <c r="J84" s="7" t="s">
        <v>70</v>
      </c>
      <c r="K84" s="65" t="s">
        <v>4735</v>
      </c>
      <c r="L84" s="285"/>
    </row>
    <row r="85" spans="2:12" s="200" customFormat="1" x14ac:dyDescent="0.3">
      <c r="B85" s="109">
        <v>13</v>
      </c>
      <c r="C85" s="20" t="s">
        <v>3930</v>
      </c>
      <c r="D85" s="20" t="s">
        <v>55</v>
      </c>
      <c r="E85" s="535">
        <v>43640</v>
      </c>
      <c r="F85" s="197">
        <v>43</v>
      </c>
      <c r="G85" s="99" t="s">
        <v>1144</v>
      </c>
      <c r="H85" s="86"/>
      <c r="I85" s="86"/>
      <c r="J85" s="7"/>
      <c r="K85" s="65" t="s">
        <v>4208</v>
      </c>
      <c r="L85" s="285"/>
    </row>
    <row r="86" spans="2:12" s="200" customFormat="1" x14ac:dyDescent="0.3">
      <c r="B86" s="2066" t="s">
        <v>3375</v>
      </c>
      <c r="C86" s="2066"/>
      <c r="D86" s="2066"/>
      <c r="E86" s="2066"/>
      <c r="F86" s="2066"/>
      <c r="G86" s="2066"/>
      <c r="H86" s="2066"/>
      <c r="I86" s="2066"/>
      <c r="J86" s="2066"/>
      <c r="K86" s="2066"/>
      <c r="L86" s="285"/>
    </row>
    <row r="87" spans="2:12" s="200" customFormat="1" x14ac:dyDescent="0.3">
      <c r="B87" s="605">
        <v>1</v>
      </c>
      <c r="C87" s="20" t="s">
        <v>3376</v>
      </c>
      <c r="D87" s="20" t="s">
        <v>870</v>
      </c>
      <c r="E87" s="99" t="s">
        <v>3377</v>
      </c>
      <c r="F87" s="286"/>
      <c r="G87" s="280"/>
      <c r="H87" s="282"/>
      <c r="I87" s="282"/>
      <c r="J87" s="283"/>
      <c r="K87" s="284"/>
      <c r="L87" s="285"/>
    </row>
    <row r="88" spans="2:12" s="101" customFormat="1" x14ac:dyDescent="0.3">
      <c r="B88" s="2066" t="s">
        <v>1262</v>
      </c>
      <c r="C88" s="2066"/>
      <c r="D88" s="2066"/>
      <c r="E88" s="2066"/>
      <c r="F88" s="2066"/>
      <c r="G88" s="2066"/>
      <c r="H88" s="2066"/>
      <c r="I88" s="2066"/>
      <c r="J88" s="2066"/>
      <c r="K88" s="2066"/>
      <c r="L88" s="235"/>
    </row>
    <row r="89" spans="2:12" s="183" customFormat="1" ht="21" customHeight="1" x14ac:dyDescent="0.3">
      <c r="B89" s="605">
        <v>1</v>
      </c>
      <c r="C89" s="112" t="s">
        <v>3355</v>
      </c>
      <c r="D89" s="112" t="s">
        <v>932</v>
      </c>
      <c r="E89" s="607">
        <v>41228</v>
      </c>
      <c r="F89" s="45">
        <v>797.38</v>
      </c>
      <c r="G89" s="65"/>
      <c r="H89" s="86"/>
      <c r="I89" s="86"/>
      <c r="J89" s="7" t="s">
        <v>540</v>
      </c>
      <c r="K89" s="65"/>
      <c r="L89" s="236"/>
    </row>
    <row r="90" spans="2:12" s="101" customFormat="1" x14ac:dyDescent="0.3">
      <c r="B90" s="2077" t="s">
        <v>1836</v>
      </c>
      <c r="C90" s="2077"/>
      <c r="D90" s="2077"/>
      <c r="E90" s="2077"/>
      <c r="F90" s="2077"/>
      <c r="G90" s="2077"/>
      <c r="H90" s="2077"/>
      <c r="I90" s="2077"/>
      <c r="J90" s="2077"/>
      <c r="K90" s="2077"/>
      <c r="L90" s="235"/>
    </row>
    <row r="91" spans="2:12" s="101" customFormat="1" ht="21.75" customHeight="1" x14ac:dyDescent="0.3">
      <c r="B91" s="605">
        <v>1</v>
      </c>
      <c r="C91" s="38" t="s">
        <v>78</v>
      </c>
      <c r="D91" s="38" t="s">
        <v>1617</v>
      </c>
      <c r="E91" s="607"/>
      <c r="F91" s="54"/>
      <c r="G91" s="54" t="s">
        <v>1618</v>
      </c>
      <c r="H91" s="60"/>
      <c r="I91" s="126"/>
      <c r="J91" s="7" t="s">
        <v>70</v>
      </c>
      <c r="K91" s="612"/>
      <c r="L91" s="235"/>
    </row>
    <row r="92" spans="2:12" s="101" customFormat="1" x14ac:dyDescent="0.3">
      <c r="B92" s="2077" t="s">
        <v>3390</v>
      </c>
      <c r="C92" s="2077"/>
      <c r="D92" s="2077"/>
      <c r="E92" s="2077"/>
      <c r="F92" s="2077"/>
      <c r="G92" s="2077"/>
      <c r="H92" s="2077"/>
      <c r="I92" s="2077"/>
      <c r="J92" s="2077"/>
      <c r="K92" s="2077"/>
      <c r="L92" s="235"/>
    </row>
    <row r="93" spans="2:12" s="183" customFormat="1" x14ac:dyDescent="0.3">
      <c r="B93" s="7">
        <v>1</v>
      </c>
      <c r="C93" s="170" t="s">
        <v>3383</v>
      </c>
      <c r="D93" s="170" t="s">
        <v>11</v>
      </c>
      <c r="E93" s="113" t="s">
        <v>244</v>
      </c>
      <c r="F93" s="395">
        <v>30</v>
      </c>
      <c r="G93" s="65"/>
      <c r="H93" s="95"/>
      <c r="I93" s="169"/>
      <c r="J93" s="7"/>
      <c r="K93" s="663"/>
      <c r="L93" s="236"/>
    </row>
    <row r="94" spans="2:12" s="183" customFormat="1" x14ac:dyDescent="0.3">
      <c r="B94" s="7">
        <v>2</v>
      </c>
      <c r="C94" s="170" t="s">
        <v>3384</v>
      </c>
      <c r="D94" s="170" t="s">
        <v>11</v>
      </c>
      <c r="E94" s="113" t="s">
        <v>244</v>
      </c>
      <c r="F94" s="395">
        <v>110</v>
      </c>
      <c r="G94" s="65"/>
      <c r="H94" s="95"/>
      <c r="I94" s="169"/>
      <c r="J94" s="7"/>
      <c r="K94" s="663"/>
      <c r="L94" s="236"/>
    </row>
    <row r="95" spans="2:12" s="183" customFormat="1" x14ac:dyDescent="0.3">
      <c r="B95" s="7">
        <v>3</v>
      </c>
      <c r="C95" s="170" t="s">
        <v>3385</v>
      </c>
      <c r="D95" s="170" t="s">
        <v>88</v>
      </c>
      <c r="E95" s="113" t="s">
        <v>3391</v>
      </c>
      <c r="F95" s="395">
        <v>736</v>
      </c>
      <c r="G95" s="65"/>
      <c r="H95" s="95"/>
      <c r="I95" s="169"/>
      <c r="J95" s="7"/>
      <c r="K95" s="663"/>
      <c r="L95" s="236"/>
    </row>
    <row r="96" spans="2:12" s="183" customFormat="1" x14ac:dyDescent="0.3">
      <c r="B96" s="7">
        <v>4</v>
      </c>
      <c r="C96" s="170" t="s">
        <v>3386</v>
      </c>
      <c r="D96" s="170" t="s">
        <v>55</v>
      </c>
      <c r="E96" s="113" t="s">
        <v>3353</v>
      </c>
      <c r="F96" s="395">
        <v>46</v>
      </c>
      <c r="G96" s="510"/>
      <c r="H96" s="510"/>
      <c r="I96" s="510"/>
      <c r="J96" s="510"/>
      <c r="K96" s="663"/>
      <c r="L96" s="236"/>
    </row>
    <row r="97" spans="2:12" s="183" customFormat="1" x14ac:dyDescent="0.3">
      <c r="B97" s="7">
        <v>5</v>
      </c>
      <c r="C97" s="112" t="s">
        <v>3338</v>
      </c>
      <c r="D97" s="112" t="s">
        <v>83</v>
      </c>
      <c r="E97" s="607">
        <v>41338</v>
      </c>
      <c r="F97" s="45">
        <v>70</v>
      </c>
      <c r="G97" s="229"/>
      <c r="H97" s="121"/>
      <c r="I97" s="86"/>
      <c r="J97" s="7"/>
      <c r="K97" s="65"/>
      <c r="L97" s="236"/>
    </row>
    <row r="98" spans="2:12" s="183" customFormat="1" x14ac:dyDescent="0.3">
      <c r="B98" s="7">
        <v>6</v>
      </c>
      <c r="C98" s="170" t="s">
        <v>2293</v>
      </c>
      <c r="D98" s="170" t="s">
        <v>641</v>
      </c>
      <c r="E98" s="656">
        <v>40633</v>
      </c>
      <c r="F98" s="657">
        <v>138</v>
      </c>
      <c r="G98" s="229"/>
      <c r="H98" s="121"/>
      <c r="I98" s="86"/>
      <c r="J98" s="7"/>
      <c r="K98" s="113" t="s">
        <v>2778</v>
      </c>
      <c r="L98" s="236"/>
    </row>
    <row r="99" spans="2:12" s="475" customFormat="1" x14ac:dyDescent="0.3">
      <c r="B99" s="7">
        <v>7</v>
      </c>
      <c r="C99" s="170" t="s">
        <v>2958</v>
      </c>
      <c r="D99" s="170" t="s">
        <v>17</v>
      </c>
      <c r="E99" s="113" t="s">
        <v>2403</v>
      </c>
      <c r="F99" s="291"/>
      <c r="G99" s="229"/>
      <c r="H99" s="121"/>
      <c r="I99" s="86"/>
      <c r="J99" s="7"/>
      <c r="K99" s="65"/>
      <c r="L99" s="474"/>
    </row>
    <row r="100" spans="2:12" s="475" customFormat="1" x14ac:dyDescent="0.3">
      <c r="B100" s="7">
        <v>8</v>
      </c>
      <c r="C100" s="20" t="s">
        <v>3370</v>
      </c>
      <c r="D100" s="20" t="s">
        <v>83</v>
      </c>
      <c r="E100" s="618">
        <v>42494</v>
      </c>
      <c r="F100" s="197">
        <v>32.9</v>
      </c>
      <c r="G100" s="229"/>
      <c r="H100" s="121"/>
      <c r="I100" s="86"/>
      <c r="J100" s="7"/>
      <c r="K100" s="65"/>
      <c r="L100" s="474"/>
    </row>
    <row r="101" spans="2:12" s="475" customFormat="1" x14ac:dyDescent="0.3">
      <c r="B101" s="7">
        <v>9</v>
      </c>
      <c r="C101" s="20" t="s">
        <v>3371</v>
      </c>
      <c r="D101" s="20" t="s">
        <v>83</v>
      </c>
      <c r="E101" s="618">
        <v>42494</v>
      </c>
      <c r="F101" s="197">
        <v>32.9</v>
      </c>
      <c r="G101" s="229"/>
      <c r="H101" s="121"/>
      <c r="I101" s="86"/>
      <c r="J101" s="7"/>
      <c r="K101" s="65"/>
      <c r="L101" s="474"/>
    </row>
    <row r="102" spans="2:12" x14ac:dyDescent="0.3">
      <c r="B102" s="7">
        <v>10</v>
      </c>
      <c r="C102" s="170" t="s">
        <v>3372</v>
      </c>
      <c r="D102" s="170" t="s">
        <v>83</v>
      </c>
      <c r="E102" s="192">
        <v>42494</v>
      </c>
      <c r="F102" s="395">
        <v>32.9</v>
      </c>
      <c r="G102" s="229"/>
      <c r="H102" s="121"/>
      <c r="I102" s="86"/>
      <c r="J102" s="7"/>
      <c r="K102" s="113"/>
    </row>
    <row r="103" spans="2:12" x14ac:dyDescent="0.3">
      <c r="B103" s="7">
        <v>11</v>
      </c>
      <c r="C103" s="20" t="s">
        <v>3381</v>
      </c>
      <c r="D103" s="20" t="s">
        <v>1601</v>
      </c>
      <c r="E103" s="618">
        <v>42552</v>
      </c>
      <c r="F103" s="197">
        <v>46</v>
      </c>
      <c r="G103" s="280"/>
      <c r="H103" s="282"/>
      <c r="I103" s="282"/>
      <c r="J103" s="283"/>
      <c r="K103" s="284"/>
    </row>
    <row r="104" spans="2:12" x14ac:dyDescent="0.3">
      <c r="B104" s="7">
        <v>12</v>
      </c>
      <c r="C104" s="20" t="s">
        <v>3382</v>
      </c>
      <c r="D104" s="20" t="s">
        <v>1601</v>
      </c>
      <c r="E104" s="618">
        <v>42552</v>
      </c>
      <c r="F104" s="197">
        <v>46</v>
      </c>
      <c r="G104" s="280"/>
      <c r="H104" s="282"/>
      <c r="I104" s="282"/>
      <c r="J104" s="283"/>
      <c r="K104" s="284"/>
    </row>
    <row r="105" spans="2:12" ht="26.4" x14ac:dyDescent="0.3">
      <c r="C105" s="116" t="s">
        <v>5476</v>
      </c>
      <c r="D105" s="122" t="s">
        <v>5470</v>
      </c>
      <c r="E105" s="1301">
        <v>44740</v>
      </c>
      <c r="F105" s="670">
        <v>203.31</v>
      </c>
      <c r="G105" s="63" t="s">
        <v>5471</v>
      </c>
      <c r="H105" s="95" t="s">
        <v>5472</v>
      </c>
      <c r="I105" s="7"/>
      <c r="J105" s="7" t="s">
        <v>70</v>
      </c>
      <c r="K105" s="917" t="s">
        <v>5473</v>
      </c>
    </row>
    <row r="108" spans="2:12" x14ac:dyDescent="0.3">
      <c r="B108" s="594"/>
      <c r="C108" s="594"/>
      <c r="D108" s="595"/>
      <c r="I108" s="594"/>
      <c r="J108" s="594"/>
      <c r="K108" s="664"/>
    </row>
    <row r="109" spans="2:12" x14ac:dyDescent="0.3">
      <c r="B109" s="2065" t="s">
        <v>4240</v>
      </c>
      <c r="C109" s="2065"/>
      <c r="D109" s="2065"/>
      <c r="E109" s="89"/>
      <c r="F109" s="379"/>
      <c r="G109" s="89"/>
      <c r="H109" s="89"/>
      <c r="I109" s="2065" t="s">
        <v>4760</v>
      </c>
      <c r="J109" s="2065"/>
      <c r="K109" s="2065"/>
    </row>
    <row r="110" spans="2:12" x14ac:dyDescent="0.3">
      <c r="B110" s="2065" t="s">
        <v>4241</v>
      </c>
      <c r="C110" s="2065"/>
      <c r="D110" s="2065"/>
      <c r="E110" s="89"/>
      <c r="F110" s="379"/>
      <c r="G110" s="89"/>
      <c r="H110" s="89"/>
      <c r="I110" s="2065" t="s">
        <v>4986</v>
      </c>
      <c r="J110" s="2065"/>
      <c r="K110" s="2065"/>
    </row>
    <row r="111" spans="2:12" x14ac:dyDescent="0.3">
      <c r="B111" s="62"/>
      <c r="C111" s="89"/>
      <c r="D111" s="381"/>
      <c r="E111" s="89"/>
      <c r="F111" s="379"/>
      <c r="G111" s="89"/>
      <c r="H111" s="89"/>
      <c r="I111" s="89"/>
      <c r="J111" s="89"/>
      <c r="K111" s="89"/>
    </row>
  </sheetData>
  <autoFilter ref="B5:K104" xr:uid="{00000000-0009-0000-0000-00001A000000}"/>
  <mergeCells count="25">
    <mergeCell ref="B29:K29"/>
    <mergeCell ref="J1:K1"/>
    <mergeCell ref="B2:K2"/>
    <mergeCell ref="B3:K3"/>
    <mergeCell ref="B4:K4"/>
    <mergeCell ref="B6:K6"/>
    <mergeCell ref="B31:K31"/>
    <mergeCell ref="B37:K37"/>
    <mergeCell ref="B72:K72"/>
    <mergeCell ref="B88:K88"/>
    <mergeCell ref="B90:K90"/>
    <mergeCell ref="B86:K86"/>
    <mergeCell ref="B34:K34"/>
    <mergeCell ref="E80:E81"/>
    <mergeCell ref="F80:F81"/>
    <mergeCell ref="B65:K65"/>
    <mergeCell ref="B70:K70"/>
    <mergeCell ref="B56:K56"/>
    <mergeCell ref="B63:K63"/>
    <mergeCell ref="K80:K81"/>
    <mergeCell ref="B109:D109"/>
    <mergeCell ref="I109:K109"/>
    <mergeCell ref="B110:D110"/>
    <mergeCell ref="I110:K110"/>
    <mergeCell ref="B92:K92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tabColor rgb="FFFFC000"/>
  </sheetPr>
  <dimension ref="B1:M90"/>
  <sheetViews>
    <sheetView showGridLines="0" workbookViewId="0">
      <pane ySplit="5" topLeftCell="A83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44140625" customWidth="1"/>
    <col min="2" max="2" width="4.109375" style="62" customWidth="1"/>
    <col min="3" max="3" width="13.5546875" style="62" customWidth="1"/>
    <col min="4" max="4" width="22.88671875" style="302" customWidth="1"/>
    <col min="5" max="8" width="11.44140625" style="62"/>
    <col min="9" max="9" width="13.109375" style="62" customWidth="1"/>
    <col min="10" max="10" width="11.44140625" style="62"/>
    <col min="11" max="11" width="19.44140625" style="62" customWidth="1"/>
  </cols>
  <sheetData>
    <row r="1" spans="2:11" x14ac:dyDescent="0.3">
      <c r="F1" s="134"/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3272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x14ac:dyDescent="0.3">
      <c r="B7" s="102">
        <v>1</v>
      </c>
      <c r="C7" s="99" t="s">
        <v>1355</v>
      </c>
      <c r="D7" s="20" t="s">
        <v>9</v>
      </c>
      <c r="E7" s="99" t="s">
        <v>1356</v>
      </c>
      <c r="F7" s="48">
        <v>85</v>
      </c>
      <c r="G7" s="48"/>
      <c r="H7" s="51"/>
      <c r="I7" s="7"/>
      <c r="J7" s="7" t="s">
        <v>70</v>
      </c>
      <c r="K7" s="63"/>
    </row>
    <row r="8" spans="2:11" x14ac:dyDescent="0.3">
      <c r="B8" s="102">
        <v>2</v>
      </c>
      <c r="C8" s="99" t="s">
        <v>1357</v>
      </c>
      <c r="D8" s="20" t="s">
        <v>17</v>
      </c>
      <c r="E8" s="99" t="s">
        <v>1358</v>
      </c>
      <c r="F8" s="48">
        <v>0</v>
      </c>
      <c r="G8" s="48"/>
      <c r="H8" s="51"/>
      <c r="I8" s="7"/>
      <c r="J8" s="7" t="s">
        <v>66</v>
      </c>
      <c r="K8" s="63" t="s">
        <v>130</v>
      </c>
    </row>
    <row r="9" spans="2:11" s="890" customFormat="1" x14ac:dyDescent="0.3">
      <c r="B9" s="883">
        <v>3</v>
      </c>
      <c r="C9" s="893" t="s">
        <v>1359</v>
      </c>
      <c r="D9" s="894" t="s">
        <v>1360</v>
      </c>
      <c r="E9" s="895">
        <v>40581</v>
      </c>
      <c r="F9" s="897">
        <v>110</v>
      </c>
      <c r="G9" s="897"/>
      <c r="H9" s="888"/>
      <c r="I9" s="883"/>
      <c r="J9" s="883" t="s">
        <v>70</v>
      </c>
      <c r="K9" s="889" t="s">
        <v>4635</v>
      </c>
    </row>
    <row r="10" spans="2:11" x14ac:dyDescent="0.3">
      <c r="B10" s="605">
        <v>4</v>
      </c>
      <c r="C10" s="119" t="s">
        <v>4636</v>
      </c>
      <c r="D10" s="122" t="s">
        <v>4513</v>
      </c>
      <c r="E10" s="571">
        <v>44011</v>
      </c>
      <c r="F10" s="118">
        <v>67</v>
      </c>
      <c r="G10" s="63" t="s">
        <v>4515</v>
      </c>
      <c r="H10" s="95" t="s">
        <v>4514</v>
      </c>
      <c r="I10" s="7"/>
      <c r="J10" s="7" t="s">
        <v>70</v>
      </c>
      <c r="K10" s="63"/>
    </row>
    <row r="11" spans="2:11" ht="54" customHeight="1" x14ac:dyDescent="0.3">
      <c r="B11" s="605">
        <v>5</v>
      </c>
      <c r="C11" s="170" t="s">
        <v>4526</v>
      </c>
      <c r="D11" s="122" t="s">
        <v>4409</v>
      </c>
      <c r="E11" s="602">
        <v>44012</v>
      </c>
      <c r="F11" s="118">
        <v>55</v>
      </c>
      <c r="G11" s="63" t="s">
        <v>4515</v>
      </c>
      <c r="H11" s="95">
        <v>241258</v>
      </c>
      <c r="I11" s="7"/>
      <c r="J11" s="7" t="s">
        <v>70</v>
      </c>
      <c r="K11" s="65" t="s">
        <v>4724</v>
      </c>
    </row>
    <row r="12" spans="2:11" ht="54.75" customHeight="1" x14ac:dyDescent="0.3">
      <c r="B12" s="605">
        <v>6</v>
      </c>
      <c r="C12" s="170" t="s">
        <v>4527</v>
      </c>
      <c r="D12" s="122" t="s">
        <v>4409</v>
      </c>
      <c r="E12" s="602">
        <v>44013</v>
      </c>
      <c r="F12" s="118">
        <v>56</v>
      </c>
      <c r="G12" s="63" t="s">
        <v>4515</v>
      </c>
      <c r="H12" s="95">
        <v>241259</v>
      </c>
      <c r="I12" s="500"/>
      <c r="J12" s="7" t="s">
        <v>70</v>
      </c>
      <c r="K12" s="65" t="s">
        <v>4724</v>
      </c>
    </row>
    <row r="13" spans="2:11" ht="51.75" customHeight="1" x14ac:dyDescent="0.3">
      <c r="B13" s="605">
        <v>7</v>
      </c>
      <c r="C13" s="170" t="s">
        <v>4528</v>
      </c>
      <c r="D13" s="122" t="s">
        <v>11</v>
      </c>
      <c r="E13" s="602">
        <v>44012</v>
      </c>
      <c r="F13" s="118">
        <v>153</v>
      </c>
      <c r="G13" s="63"/>
      <c r="H13" s="95" t="s">
        <v>4517</v>
      </c>
      <c r="I13" s="7"/>
      <c r="J13" s="7" t="s">
        <v>70</v>
      </c>
      <c r="K13" s="65" t="s">
        <v>4724</v>
      </c>
    </row>
    <row r="14" spans="2:11" ht="53.25" customHeight="1" x14ac:dyDescent="0.3">
      <c r="B14" s="605">
        <v>8</v>
      </c>
      <c r="C14" s="170" t="s">
        <v>4529</v>
      </c>
      <c r="D14" s="122" t="s">
        <v>11</v>
      </c>
      <c r="E14" s="602">
        <v>44012</v>
      </c>
      <c r="F14" s="118">
        <v>153</v>
      </c>
      <c r="G14" s="63"/>
      <c r="H14" s="95" t="s">
        <v>4517</v>
      </c>
      <c r="I14" s="7"/>
      <c r="J14" s="7" t="s">
        <v>70</v>
      </c>
      <c r="K14" s="65" t="s">
        <v>4724</v>
      </c>
    </row>
    <row r="15" spans="2:11" x14ac:dyDescent="0.3">
      <c r="B15" s="605">
        <v>9</v>
      </c>
      <c r="C15" s="146" t="s">
        <v>1353</v>
      </c>
      <c r="D15" s="140" t="s">
        <v>1354</v>
      </c>
      <c r="E15" s="36">
        <v>40581</v>
      </c>
      <c r="F15" s="64">
        <v>122</v>
      </c>
      <c r="G15" s="64"/>
      <c r="H15" s="12"/>
      <c r="I15" s="7"/>
      <c r="J15" s="7" t="s">
        <v>70</v>
      </c>
      <c r="K15" s="63"/>
    </row>
    <row r="16" spans="2:11" x14ac:dyDescent="0.3">
      <c r="B16" s="605">
        <v>10</v>
      </c>
      <c r="C16" s="119" t="s">
        <v>1361</v>
      </c>
      <c r="D16" s="18" t="s">
        <v>1354</v>
      </c>
      <c r="E16" s="149">
        <v>40581</v>
      </c>
      <c r="F16" s="43">
        <v>122</v>
      </c>
      <c r="G16" s="43"/>
      <c r="H16" s="51"/>
      <c r="I16" s="7"/>
      <c r="J16" s="7" t="s">
        <v>66</v>
      </c>
      <c r="K16" s="63" t="s">
        <v>1372</v>
      </c>
    </row>
    <row r="17" spans="2:11" x14ac:dyDescent="0.3">
      <c r="B17" s="605">
        <v>11</v>
      </c>
      <c r="C17" s="119" t="s">
        <v>1362</v>
      </c>
      <c r="D17" s="18" t="s">
        <v>9</v>
      </c>
      <c r="E17" s="149">
        <v>40581</v>
      </c>
      <c r="F17" s="43">
        <v>146</v>
      </c>
      <c r="G17" s="43"/>
      <c r="H17" s="51"/>
      <c r="I17" s="7"/>
      <c r="J17" s="7" t="s">
        <v>70</v>
      </c>
      <c r="K17" s="63"/>
    </row>
    <row r="18" spans="2:11" x14ac:dyDescent="0.3">
      <c r="B18" s="605">
        <v>12</v>
      </c>
      <c r="C18" s="119" t="s">
        <v>1363</v>
      </c>
      <c r="D18" s="18" t="s">
        <v>1364</v>
      </c>
      <c r="E18" s="149">
        <v>40581</v>
      </c>
      <c r="F18" s="43">
        <v>155</v>
      </c>
      <c r="G18" s="43"/>
      <c r="H18" s="51"/>
      <c r="I18" s="7"/>
      <c r="J18" s="7" t="s">
        <v>70</v>
      </c>
      <c r="K18" s="65"/>
    </row>
    <row r="19" spans="2:11" x14ac:dyDescent="0.3">
      <c r="B19" s="605">
        <v>13</v>
      </c>
      <c r="C19" s="119" t="s">
        <v>1365</v>
      </c>
      <c r="D19" s="18" t="s">
        <v>1366</v>
      </c>
      <c r="E19" s="149">
        <v>40633</v>
      </c>
      <c r="F19" s="43">
        <v>215</v>
      </c>
      <c r="G19" s="43"/>
      <c r="H19" s="51"/>
      <c r="I19" s="7"/>
      <c r="J19" s="7" t="s">
        <v>70</v>
      </c>
      <c r="K19" s="63" t="s">
        <v>2194</v>
      </c>
    </row>
    <row r="20" spans="2:11" x14ac:dyDescent="0.3">
      <c r="B20" s="605">
        <v>14</v>
      </c>
      <c r="C20" s="119" t="s">
        <v>1367</v>
      </c>
      <c r="D20" s="18" t="s">
        <v>1366</v>
      </c>
      <c r="E20" s="149">
        <v>40633</v>
      </c>
      <c r="F20" s="43">
        <v>215</v>
      </c>
      <c r="G20" s="43"/>
      <c r="H20" s="51"/>
      <c r="I20" s="7"/>
      <c r="J20" s="7" t="s">
        <v>70</v>
      </c>
      <c r="K20" s="63" t="s">
        <v>1371</v>
      </c>
    </row>
    <row r="21" spans="2:11" ht="32.25" customHeight="1" x14ac:dyDescent="0.3">
      <c r="B21" s="605">
        <v>15</v>
      </c>
      <c r="C21" s="116" t="s">
        <v>78</v>
      </c>
      <c r="D21" s="122" t="s">
        <v>4722</v>
      </c>
      <c r="E21" s="602"/>
      <c r="F21" s="118"/>
      <c r="G21" s="63"/>
      <c r="H21" s="95"/>
      <c r="I21" s="7"/>
      <c r="J21" s="7" t="s">
        <v>70</v>
      </c>
      <c r="K21" s="65" t="s">
        <v>4723</v>
      </c>
    </row>
    <row r="22" spans="2:11" ht="27.75" customHeight="1" x14ac:dyDescent="0.3">
      <c r="B22" s="605">
        <v>16</v>
      </c>
      <c r="C22" s="116" t="s">
        <v>78</v>
      </c>
      <c r="D22" s="122" t="s">
        <v>65</v>
      </c>
      <c r="E22" s="80"/>
      <c r="F22" s="118"/>
      <c r="G22" s="63"/>
      <c r="H22" s="95"/>
      <c r="I22" s="7"/>
      <c r="J22" s="7" t="s">
        <v>70</v>
      </c>
      <c r="K22" s="65" t="s">
        <v>4721</v>
      </c>
    </row>
    <row r="23" spans="2:11" s="475" customFormat="1" ht="26.4" x14ac:dyDescent="0.3">
      <c r="B23" s="605">
        <v>17</v>
      </c>
      <c r="C23" s="347" t="s">
        <v>1422</v>
      </c>
      <c r="D23" s="365" t="s">
        <v>1423</v>
      </c>
      <c r="E23" s="578"/>
      <c r="F23" s="118"/>
      <c r="G23" s="63"/>
      <c r="H23" s="95"/>
      <c r="I23" s="7" t="s">
        <v>1425</v>
      </c>
      <c r="J23" s="7" t="s">
        <v>66</v>
      </c>
      <c r="K23" s="65" t="s">
        <v>1424</v>
      </c>
    </row>
    <row r="24" spans="2:11" s="475" customFormat="1" ht="27" customHeight="1" x14ac:dyDescent="0.3">
      <c r="B24" s="605">
        <v>18</v>
      </c>
      <c r="C24" s="347" t="s">
        <v>1426</v>
      </c>
      <c r="D24" s="79" t="s">
        <v>83</v>
      </c>
      <c r="E24" s="602"/>
      <c r="F24" s="118"/>
      <c r="G24" s="63"/>
      <c r="H24" s="95"/>
      <c r="I24" s="7"/>
      <c r="J24" s="7" t="s">
        <v>66</v>
      </c>
      <c r="K24" s="65" t="s">
        <v>1427</v>
      </c>
    </row>
    <row r="25" spans="2:11" s="475" customFormat="1" ht="26.4" x14ac:dyDescent="0.3">
      <c r="B25" s="605">
        <v>19</v>
      </c>
      <c r="C25" s="347" t="s">
        <v>1952</v>
      </c>
      <c r="D25" s="79" t="s">
        <v>83</v>
      </c>
      <c r="E25" s="602"/>
      <c r="F25" s="118"/>
      <c r="G25" s="63"/>
      <c r="H25" s="95"/>
      <c r="I25" s="7"/>
      <c r="J25" s="7" t="s">
        <v>4212</v>
      </c>
      <c r="K25" s="65" t="s">
        <v>1427</v>
      </c>
    </row>
    <row r="26" spans="2:11" ht="40.5" customHeight="1" x14ac:dyDescent="0.3">
      <c r="B26" s="605">
        <v>20</v>
      </c>
      <c r="C26" s="79" t="s">
        <v>78</v>
      </c>
      <c r="D26" s="140" t="s">
        <v>32</v>
      </c>
      <c r="E26" s="36"/>
      <c r="F26" s="141"/>
      <c r="G26" s="64"/>
      <c r="H26" s="141"/>
      <c r="I26" s="605"/>
      <c r="J26" s="86" t="s">
        <v>70</v>
      </c>
      <c r="K26" s="614" t="s">
        <v>4709</v>
      </c>
    </row>
    <row r="27" spans="2:11" s="475" customFormat="1" ht="17.25" customHeight="1" x14ac:dyDescent="0.3">
      <c r="B27" s="7">
        <v>21</v>
      </c>
      <c r="C27" s="79" t="s">
        <v>78</v>
      </c>
      <c r="D27" s="79" t="s">
        <v>1153</v>
      </c>
      <c r="E27" s="962"/>
      <c r="F27" s="975"/>
      <c r="G27" s="63"/>
      <c r="H27" s="975"/>
      <c r="I27" s="7"/>
      <c r="J27" s="86" t="s">
        <v>70</v>
      </c>
      <c r="K27" s="917"/>
    </row>
    <row r="28" spans="2:11" s="890" customFormat="1" ht="17.25" customHeight="1" x14ac:dyDescent="0.3">
      <c r="B28" s="883">
        <v>22</v>
      </c>
      <c r="C28" s="928" t="s">
        <v>4715</v>
      </c>
      <c r="D28" s="928" t="s">
        <v>4473</v>
      </c>
      <c r="E28" s="906"/>
      <c r="F28" s="973"/>
      <c r="G28" s="889"/>
      <c r="H28" s="973"/>
      <c r="I28" s="883"/>
      <c r="J28" s="974" t="s">
        <v>540</v>
      </c>
      <c r="K28" s="908" t="s">
        <v>119</v>
      </c>
    </row>
    <row r="29" spans="2:11" x14ac:dyDescent="0.3">
      <c r="B29" s="2078" t="s">
        <v>3133</v>
      </c>
      <c r="C29" s="2079"/>
      <c r="D29" s="2079"/>
      <c r="E29" s="2079"/>
      <c r="F29" s="2079"/>
      <c r="G29" s="2079"/>
      <c r="H29" s="2079"/>
      <c r="I29" s="2079"/>
      <c r="J29" s="2079"/>
      <c r="K29" s="2080"/>
    </row>
    <row r="30" spans="2:11" x14ac:dyDescent="0.3">
      <c r="B30" s="102">
        <v>1</v>
      </c>
      <c r="C30" s="56" t="s">
        <v>1396</v>
      </c>
      <c r="D30" s="46" t="s">
        <v>83</v>
      </c>
      <c r="E30" s="47">
        <v>42403</v>
      </c>
      <c r="F30" s="52">
        <v>23</v>
      </c>
      <c r="G30" s="52"/>
      <c r="H30" s="119"/>
      <c r="I30" s="126"/>
      <c r="J30" s="7" t="s">
        <v>70</v>
      </c>
      <c r="K30" s="1975" t="s">
        <v>1411</v>
      </c>
    </row>
    <row r="31" spans="2:11" x14ac:dyDescent="0.3">
      <c r="B31" s="102">
        <v>2</v>
      </c>
      <c r="C31" s="56" t="s">
        <v>1397</v>
      </c>
      <c r="D31" s="46" t="s">
        <v>83</v>
      </c>
      <c r="E31" s="47">
        <v>42403</v>
      </c>
      <c r="F31" s="52">
        <v>23</v>
      </c>
      <c r="G31" s="52"/>
      <c r="H31" s="119"/>
      <c r="I31" s="126"/>
      <c r="J31" s="7" t="s">
        <v>70</v>
      </c>
      <c r="K31" s="1976"/>
    </row>
    <row r="32" spans="2:11" x14ac:dyDescent="0.3">
      <c r="B32" s="102">
        <v>3</v>
      </c>
      <c r="C32" s="56" t="s">
        <v>1398</v>
      </c>
      <c r="D32" s="46" t="s">
        <v>83</v>
      </c>
      <c r="E32" s="47">
        <v>42403</v>
      </c>
      <c r="F32" s="52">
        <v>23</v>
      </c>
      <c r="G32" s="52"/>
      <c r="H32" s="119"/>
      <c r="I32" s="126"/>
      <c r="J32" s="7" t="s">
        <v>70</v>
      </c>
      <c r="K32" s="1976"/>
    </row>
    <row r="33" spans="2:11" x14ac:dyDescent="0.3">
      <c r="B33" s="102">
        <v>4</v>
      </c>
      <c r="C33" s="56" t="s">
        <v>1399</v>
      </c>
      <c r="D33" s="46" t="s">
        <v>83</v>
      </c>
      <c r="E33" s="47">
        <v>42403</v>
      </c>
      <c r="F33" s="52">
        <v>23</v>
      </c>
      <c r="G33" s="52"/>
      <c r="H33" s="119"/>
      <c r="I33" s="126"/>
      <c r="J33" s="7" t="s">
        <v>70</v>
      </c>
      <c r="K33" s="1976"/>
    </row>
    <row r="34" spans="2:11" x14ac:dyDescent="0.3">
      <c r="B34" s="102">
        <v>5</v>
      </c>
      <c r="C34" s="56" t="s">
        <v>1400</v>
      </c>
      <c r="D34" s="46" t="s">
        <v>83</v>
      </c>
      <c r="E34" s="47">
        <v>42403</v>
      </c>
      <c r="F34" s="52">
        <v>23</v>
      </c>
      <c r="G34" s="52"/>
      <c r="H34" s="119"/>
      <c r="I34" s="126"/>
      <c r="J34" s="7" t="s">
        <v>70</v>
      </c>
      <c r="K34" s="1976"/>
    </row>
    <row r="35" spans="2:11" x14ac:dyDescent="0.3">
      <c r="B35" s="102">
        <v>6</v>
      </c>
      <c r="C35" s="56" t="s">
        <v>1401</v>
      </c>
      <c r="D35" s="46" t="s">
        <v>83</v>
      </c>
      <c r="E35" s="47">
        <v>42403</v>
      </c>
      <c r="F35" s="52">
        <v>23</v>
      </c>
      <c r="G35" s="52"/>
      <c r="H35" s="119"/>
      <c r="I35" s="126"/>
      <c r="J35" s="7" t="s">
        <v>70</v>
      </c>
      <c r="K35" s="1976"/>
    </row>
    <row r="36" spans="2:11" x14ac:dyDescent="0.3">
      <c r="B36" s="102">
        <v>7</v>
      </c>
      <c r="C36" s="56" t="s">
        <v>1402</v>
      </c>
      <c r="D36" s="46" t="s">
        <v>83</v>
      </c>
      <c r="E36" s="47">
        <v>42403</v>
      </c>
      <c r="F36" s="52">
        <v>23</v>
      </c>
      <c r="G36" s="52"/>
      <c r="H36" s="119"/>
      <c r="I36" s="126"/>
      <c r="J36" s="7" t="s">
        <v>70</v>
      </c>
      <c r="K36" s="1976"/>
    </row>
    <row r="37" spans="2:11" x14ac:dyDescent="0.3">
      <c r="B37" s="102">
        <v>9</v>
      </c>
      <c r="C37" s="56" t="s">
        <v>1404</v>
      </c>
      <c r="D37" s="46" t="s">
        <v>83</v>
      </c>
      <c r="E37" s="47">
        <v>42403</v>
      </c>
      <c r="F37" s="52">
        <v>23</v>
      </c>
      <c r="G37" s="52"/>
      <c r="H37" s="119"/>
      <c r="I37" s="126"/>
      <c r="J37" s="7" t="s">
        <v>70</v>
      </c>
      <c r="K37" s="1976"/>
    </row>
    <row r="38" spans="2:11" x14ac:dyDescent="0.3">
      <c r="B38" s="102">
        <v>10</v>
      </c>
      <c r="C38" s="56" t="s">
        <v>1405</v>
      </c>
      <c r="D38" s="46" t="s">
        <v>83</v>
      </c>
      <c r="E38" s="47">
        <v>42403</v>
      </c>
      <c r="F38" s="52">
        <v>23</v>
      </c>
      <c r="G38" s="52"/>
      <c r="H38" s="119"/>
      <c r="I38" s="126"/>
      <c r="J38" s="7" t="s">
        <v>70</v>
      </c>
      <c r="K38" s="1976"/>
    </row>
    <row r="39" spans="2:11" x14ac:dyDescent="0.3">
      <c r="B39" s="102">
        <v>12</v>
      </c>
      <c r="C39" s="56" t="s">
        <v>1407</v>
      </c>
      <c r="D39" s="46" t="s">
        <v>83</v>
      </c>
      <c r="E39" s="47">
        <v>42403</v>
      </c>
      <c r="F39" s="52">
        <v>23</v>
      </c>
      <c r="G39" s="52"/>
      <c r="H39" s="119"/>
      <c r="I39" s="126"/>
      <c r="J39" s="7" t="s">
        <v>70</v>
      </c>
      <c r="K39" s="1976"/>
    </row>
    <row r="40" spans="2:11" x14ac:dyDescent="0.3">
      <c r="B40" s="102">
        <v>13</v>
      </c>
      <c r="C40" s="56" t="s">
        <v>1408</v>
      </c>
      <c r="D40" s="46" t="s">
        <v>83</v>
      </c>
      <c r="E40" s="47">
        <v>42403</v>
      </c>
      <c r="F40" s="52">
        <v>23</v>
      </c>
      <c r="G40" s="52"/>
      <c r="H40" s="119"/>
      <c r="I40" s="126"/>
      <c r="J40" s="7" t="s">
        <v>70</v>
      </c>
      <c r="K40" s="1976"/>
    </row>
    <row r="41" spans="2:11" x14ac:dyDescent="0.3">
      <c r="B41" s="1332">
        <v>14</v>
      </c>
      <c r="C41" s="1407" t="s">
        <v>1409</v>
      </c>
      <c r="D41" s="1408" t="s">
        <v>83</v>
      </c>
      <c r="E41" s="1409">
        <v>42403</v>
      </c>
      <c r="F41" s="1410">
        <v>23</v>
      </c>
      <c r="G41" s="1410"/>
      <c r="H41" s="1333"/>
      <c r="I41" s="1344"/>
      <c r="J41" s="1332" t="s">
        <v>70</v>
      </c>
      <c r="K41" s="1976"/>
    </row>
    <row r="42" spans="2:11" x14ac:dyDescent="0.3">
      <c r="B42" s="102">
        <v>15</v>
      </c>
      <c r="C42" s="56" t="s">
        <v>1410</v>
      </c>
      <c r="D42" s="46" t="s">
        <v>83</v>
      </c>
      <c r="E42" s="47">
        <v>42403</v>
      </c>
      <c r="F42" s="52">
        <v>23</v>
      </c>
      <c r="G42" s="52"/>
      <c r="H42" s="119"/>
      <c r="I42" s="126"/>
      <c r="J42" s="7" t="s">
        <v>70</v>
      </c>
      <c r="K42" s="1977"/>
    </row>
    <row r="43" spans="2:11" x14ac:dyDescent="0.3">
      <c r="B43" s="2078" t="s">
        <v>103</v>
      </c>
      <c r="C43" s="2079"/>
      <c r="D43" s="2079"/>
      <c r="E43" s="2079"/>
      <c r="F43" s="2079"/>
      <c r="G43" s="2079"/>
      <c r="H43" s="2079"/>
      <c r="I43" s="2079"/>
      <c r="J43" s="2079"/>
      <c r="K43" s="2080"/>
    </row>
    <row r="44" spans="2:11" ht="18.75" customHeight="1" x14ac:dyDescent="0.3">
      <c r="B44" s="605">
        <v>1</v>
      </c>
      <c r="C44" s="116" t="s">
        <v>4718</v>
      </c>
      <c r="D44" s="122" t="s">
        <v>233</v>
      </c>
      <c r="E44" s="602">
        <v>43462</v>
      </c>
      <c r="F44" s="1992">
        <v>1082.8699999999999</v>
      </c>
      <c r="G44" s="63" t="s">
        <v>901</v>
      </c>
      <c r="H44" s="7"/>
      <c r="I44" s="7"/>
      <c r="J44" s="7" t="s">
        <v>70</v>
      </c>
      <c r="K44" s="65" t="s">
        <v>4710</v>
      </c>
    </row>
    <row r="45" spans="2:11" ht="27" customHeight="1" x14ac:dyDescent="0.3">
      <c r="B45" s="605">
        <v>2</v>
      </c>
      <c r="C45" s="116" t="s">
        <v>4718</v>
      </c>
      <c r="D45" s="122" t="s">
        <v>82</v>
      </c>
      <c r="E45" s="602">
        <v>43462</v>
      </c>
      <c r="F45" s="1993"/>
      <c r="G45" s="63"/>
      <c r="H45" s="7"/>
      <c r="I45" s="7"/>
      <c r="J45" s="7" t="s">
        <v>66</v>
      </c>
      <c r="K45" s="65" t="s">
        <v>4719</v>
      </c>
    </row>
    <row r="46" spans="2:11" ht="28.5" customHeight="1" x14ac:dyDescent="0.3">
      <c r="B46" s="605">
        <v>3</v>
      </c>
      <c r="C46" s="116" t="s">
        <v>4939</v>
      </c>
      <c r="D46" s="122" t="s">
        <v>233</v>
      </c>
      <c r="E46" s="602">
        <v>43462</v>
      </c>
      <c r="F46" s="1992">
        <v>1082.8699999999999</v>
      </c>
      <c r="G46" s="63" t="s">
        <v>901</v>
      </c>
      <c r="H46" s="283"/>
      <c r="I46" s="283"/>
      <c r="J46" s="283"/>
      <c r="K46" s="612" t="s">
        <v>1748</v>
      </c>
    </row>
    <row r="47" spans="2:11" x14ac:dyDescent="0.3">
      <c r="B47" s="605">
        <v>4</v>
      </c>
      <c r="C47" s="116" t="s">
        <v>4939</v>
      </c>
      <c r="D47" s="122" t="s">
        <v>82</v>
      </c>
      <c r="E47" s="602">
        <v>43462</v>
      </c>
      <c r="F47" s="1993"/>
      <c r="G47" s="63"/>
      <c r="H47" s="283"/>
      <c r="I47" s="283"/>
      <c r="J47" s="283"/>
      <c r="K47" s="7" t="s">
        <v>4390</v>
      </c>
    </row>
    <row r="48" spans="2:11" s="931" customFormat="1" ht="27.75" customHeight="1" x14ac:dyDescent="0.3">
      <c r="B48" s="883">
        <v>5</v>
      </c>
      <c r="C48" s="912" t="s">
        <v>1429</v>
      </c>
      <c r="D48" s="913" t="s">
        <v>36</v>
      </c>
      <c r="E48" s="895">
        <v>40136</v>
      </c>
      <c r="F48" s="897">
        <v>790</v>
      </c>
      <c r="G48" s="897" t="s">
        <v>1430</v>
      </c>
      <c r="H48" s="911"/>
      <c r="I48" s="911"/>
      <c r="J48" s="883" t="s">
        <v>540</v>
      </c>
      <c r="K48" s="914" t="s">
        <v>75</v>
      </c>
    </row>
    <row r="49" spans="2:13" s="931" customFormat="1" ht="29.25" customHeight="1" x14ac:dyDescent="0.3">
      <c r="B49" s="883">
        <v>6</v>
      </c>
      <c r="C49" s="912" t="s">
        <v>1428</v>
      </c>
      <c r="D49" s="913" t="s">
        <v>36</v>
      </c>
      <c r="E49" s="895">
        <v>39115</v>
      </c>
      <c r="F49" s="897">
        <v>731.2</v>
      </c>
      <c r="G49" s="910" t="s">
        <v>1431</v>
      </c>
      <c r="H49" s="911"/>
      <c r="I49" s="911"/>
      <c r="J49" s="883" t="s">
        <v>540</v>
      </c>
      <c r="K49" s="914" t="s">
        <v>75</v>
      </c>
    </row>
    <row r="50" spans="2:13" s="101" customFormat="1" ht="26.4" x14ac:dyDescent="0.3">
      <c r="B50" s="605">
        <v>7</v>
      </c>
      <c r="C50" s="99" t="s">
        <v>1433</v>
      </c>
      <c r="D50" s="20" t="s">
        <v>36</v>
      </c>
      <c r="E50" s="149">
        <v>41411</v>
      </c>
      <c r="F50" s="43">
        <v>800</v>
      </c>
      <c r="G50" s="48"/>
      <c r="H50" s="60"/>
      <c r="I50" s="111" t="s">
        <v>1434</v>
      </c>
      <c r="J50" s="7" t="s">
        <v>70</v>
      </c>
      <c r="K50" s="612" t="s">
        <v>75</v>
      </c>
    </row>
    <row r="51" spans="2:13" s="101" customFormat="1" x14ac:dyDescent="0.3">
      <c r="B51" s="605">
        <v>8</v>
      </c>
      <c r="C51" s="99" t="s">
        <v>1373</v>
      </c>
      <c r="D51" s="18" t="s">
        <v>1374</v>
      </c>
      <c r="E51" s="149">
        <v>41338</v>
      </c>
      <c r="F51" s="43">
        <v>420.36</v>
      </c>
      <c r="G51" s="43" t="s">
        <v>889</v>
      </c>
      <c r="H51" s="60" t="s">
        <v>1375</v>
      </c>
      <c r="I51" s="60"/>
      <c r="J51" s="7" t="s">
        <v>70</v>
      </c>
      <c r="K51" s="106"/>
    </row>
    <row r="52" spans="2:13" s="101" customFormat="1" x14ac:dyDescent="0.3">
      <c r="B52" s="605">
        <v>9</v>
      </c>
      <c r="C52" s="119" t="s">
        <v>1378</v>
      </c>
      <c r="D52" s="18" t="s">
        <v>1374</v>
      </c>
      <c r="E52" s="149">
        <v>42289</v>
      </c>
      <c r="F52" s="43">
        <v>289</v>
      </c>
      <c r="G52" s="43" t="s">
        <v>889</v>
      </c>
      <c r="H52" s="60" t="s">
        <v>1375</v>
      </c>
      <c r="I52" s="60"/>
      <c r="J52" s="7" t="s">
        <v>70</v>
      </c>
      <c r="K52" s="106"/>
    </row>
    <row r="53" spans="2:13" s="101" customFormat="1" x14ac:dyDescent="0.3">
      <c r="B53" s="605">
        <v>10</v>
      </c>
      <c r="C53" s="119" t="s">
        <v>1379</v>
      </c>
      <c r="D53" s="18" t="s">
        <v>1388</v>
      </c>
      <c r="E53" s="149">
        <v>42823</v>
      </c>
      <c r="F53" s="43">
        <v>165</v>
      </c>
      <c r="G53" s="43" t="s">
        <v>889</v>
      </c>
      <c r="H53" s="60"/>
      <c r="I53" s="60" t="s">
        <v>1389</v>
      </c>
      <c r="J53" s="7" t="s">
        <v>70</v>
      </c>
      <c r="K53" s="106" t="s">
        <v>851</v>
      </c>
    </row>
    <row r="54" spans="2:13" s="931" customFormat="1" x14ac:dyDescent="0.3">
      <c r="B54" s="883">
        <v>11</v>
      </c>
      <c r="C54" s="893" t="s">
        <v>1380</v>
      </c>
      <c r="D54" s="894" t="s">
        <v>1381</v>
      </c>
      <c r="E54" s="895">
        <v>42823</v>
      </c>
      <c r="F54" s="897">
        <v>45</v>
      </c>
      <c r="G54" s="897" t="s">
        <v>1144</v>
      </c>
      <c r="H54" s="911" t="s">
        <v>1145</v>
      </c>
      <c r="I54" s="911"/>
      <c r="J54" s="883" t="s">
        <v>540</v>
      </c>
      <c r="K54" s="914" t="s">
        <v>119</v>
      </c>
    </row>
    <row r="55" spans="2:13" s="101" customFormat="1" x14ac:dyDescent="0.3">
      <c r="B55" s="605">
        <v>12</v>
      </c>
      <c r="C55" s="119" t="s">
        <v>1382</v>
      </c>
      <c r="D55" s="18" t="s">
        <v>1381</v>
      </c>
      <c r="E55" s="149">
        <v>42823</v>
      </c>
      <c r="F55" s="43">
        <v>45</v>
      </c>
      <c r="G55" s="43" t="s">
        <v>1144</v>
      </c>
      <c r="H55" s="60" t="s">
        <v>1145</v>
      </c>
      <c r="I55" s="60"/>
      <c r="J55" s="7" t="s">
        <v>70</v>
      </c>
      <c r="K55" s="106" t="s">
        <v>1371</v>
      </c>
    </row>
    <row r="56" spans="2:13" s="101" customFormat="1" x14ac:dyDescent="0.3">
      <c r="B56" s="605">
        <v>13</v>
      </c>
      <c r="C56" s="119" t="s">
        <v>1383</v>
      </c>
      <c r="D56" s="18" t="s">
        <v>1381</v>
      </c>
      <c r="E56" s="149">
        <v>42823</v>
      </c>
      <c r="F56" s="43">
        <v>45</v>
      </c>
      <c r="G56" s="43" t="s">
        <v>1144</v>
      </c>
      <c r="H56" s="60" t="s">
        <v>1145</v>
      </c>
      <c r="I56" s="126"/>
      <c r="J56" s="7" t="s">
        <v>70</v>
      </c>
      <c r="K56" s="106" t="s">
        <v>2194</v>
      </c>
    </row>
    <row r="57" spans="2:13" s="101" customFormat="1" x14ac:dyDescent="0.3">
      <c r="B57" s="605">
        <v>14</v>
      </c>
      <c r="C57" s="119" t="s">
        <v>1384</v>
      </c>
      <c r="D57" s="18" t="s">
        <v>1381</v>
      </c>
      <c r="E57" s="149">
        <v>42823</v>
      </c>
      <c r="F57" s="43">
        <v>45</v>
      </c>
      <c r="G57" s="43" t="s">
        <v>1144</v>
      </c>
      <c r="H57" s="60" t="s">
        <v>1145</v>
      </c>
      <c r="I57" s="126"/>
      <c r="J57" s="7" t="s">
        <v>70</v>
      </c>
      <c r="K57" s="106" t="s">
        <v>4710</v>
      </c>
    </row>
    <row r="58" spans="2:13" s="101" customFormat="1" x14ac:dyDescent="0.3">
      <c r="B58" s="605">
        <v>15</v>
      </c>
      <c r="C58" s="119" t="s">
        <v>1385</v>
      </c>
      <c r="D58" s="18" t="s">
        <v>1386</v>
      </c>
      <c r="E58" s="149">
        <v>43019</v>
      </c>
      <c r="F58" s="43">
        <v>771</v>
      </c>
      <c r="G58" s="43" t="s">
        <v>889</v>
      </c>
      <c r="H58" s="60"/>
      <c r="I58" s="126" t="s">
        <v>1390</v>
      </c>
      <c r="J58" s="7" t="s">
        <v>70</v>
      </c>
      <c r="K58" s="106" t="s">
        <v>1371</v>
      </c>
    </row>
    <row r="59" spans="2:13" s="101" customFormat="1" x14ac:dyDescent="0.3">
      <c r="B59" s="605">
        <v>16</v>
      </c>
      <c r="C59" s="119" t="s">
        <v>1387</v>
      </c>
      <c r="D59" s="18" t="s">
        <v>1386</v>
      </c>
      <c r="E59" s="149">
        <v>43019</v>
      </c>
      <c r="F59" s="43">
        <v>771</v>
      </c>
      <c r="G59" s="43" t="s">
        <v>889</v>
      </c>
      <c r="H59" s="60"/>
      <c r="I59" s="126" t="s">
        <v>1391</v>
      </c>
      <c r="J59" s="7" t="s">
        <v>70</v>
      </c>
      <c r="K59" s="612" t="s">
        <v>2194</v>
      </c>
    </row>
    <row r="60" spans="2:13" s="101" customFormat="1" ht="42.75" customHeight="1" x14ac:dyDescent="0.3">
      <c r="B60" s="605">
        <v>17</v>
      </c>
      <c r="C60" s="109" t="s">
        <v>1417</v>
      </c>
      <c r="D60" s="38" t="s">
        <v>169</v>
      </c>
      <c r="E60" s="607"/>
      <c r="F60" s="615"/>
      <c r="G60" s="615"/>
      <c r="H60" s="60"/>
      <c r="I60" s="126"/>
      <c r="J60" s="7" t="s">
        <v>70</v>
      </c>
      <c r="K60" s="612" t="s">
        <v>4711</v>
      </c>
      <c r="M60" s="101" t="s">
        <v>1418</v>
      </c>
    </row>
    <row r="61" spans="2:13" s="101" customFormat="1" ht="22.5" customHeight="1" x14ac:dyDescent="0.3">
      <c r="B61" s="605">
        <v>18</v>
      </c>
      <c r="C61" s="119" t="s">
        <v>78</v>
      </c>
      <c r="D61" s="18" t="s">
        <v>233</v>
      </c>
      <c r="E61" s="620"/>
      <c r="F61" s="43"/>
      <c r="G61" s="43" t="s">
        <v>889</v>
      </c>
      <c r="H61" s="60"/>
      <c r="I61" s="169" t="s">
        <v>1419</v>
      </c>
      <c r="J61" s="7" t="s">
        <v>540</v>
      </c>
      <c r="K61" s="612" t="s">
        <v>119</v>
      </c>
      <c r="M61" s="101" t="s">
        <v>1432</v>
      </c>
    </row>
    <row r="62" spans="2:13" s="931" customFormat="1" ht="22.5" customHeight="1" x14ac:dyDescent="0.3">
      <c r="B62" s="883">
        <v>19</v>
      </c>
      <c r="C62" s="893" t="s">
        <v>4716</v>
      </c>
      <c r="D62" s="894" t="s">
        <v>1381</v>
      </c>
      <c r="E62" s="895"/>
      <c r="F62" s="897"/>
      <c r="G62" s="897" t="s">
        <v>4717</v>
      </c>
      <c r="H62" s="911"/>
      <c r="I62" s="969"/>
      <c r="J62" s="883" t="s">
        <v>540</v>
      </c>
      <c r="K62" s="914" t="s">
        <v>119</v>
      </c>
    </row>
    <row r="63" spans="2:13" s="101" customFormat="1" x14ac:dyDescent="0.3">
      <c r="B63" s="2078" t="s">
        <v>1435</v>
      </c>
      <c r="C63" s="2079"/>
      <c r="D63" s="2079"/>
      <c r="E63" s="2079"/>
      <c r="F63" s="2079"/>
      <c r="G63" s="2079"/>
      <c r="H63" s="2079"/>
      <c r="I63" s="2079"/>
      <c r="J63" s="2079"/>
      <c r="K63" s="2080"/>
    </row>
    <row r="64" spans="2:13" ht="52.8" x14ac:dyDescent="0.3">
      <c r="B64" s="102">
        <v>1</v>
      </c>
      <c r="C64" s="119" t="s">
        <v>1436</v>
      </c>
      <c r="D64" s="18" t="s">
        <v>36</v>
      </c>
      <c r="E64" s="149">
        <v>42422</v>
      </c>
      <c r="F64" s="43">
        <v>450</v>
      </c>
      <c r="G64" s="43" t="s">
        <v>889</v>
      </c>
      <c r="H64" s="60"/>
      <c r="I64" s="169" t="s">
        <v>1437</v>
      </c>
      <c r="J64" s="7" t="s">
        <v>70</v>
      </c>
      <c r="K64" s="106" t="s">
        <v>4720</v>
      </c>
    </row>
    <row r="65" spans="2:11" x14ac:dyDescent="0.3">
      <c r="B65" s="2078" t="s">
        <v>931</v>
      </c>
      <c r="C65" s="2079"/>
      <c r="D65" s="2079"/>
      <c r="E65" s="2079"/>
      <c r="F65" s="2079"/>
      <c r="G65" s="2079"/>
      <c r="H65" s="2079"/>
      <c r="I65" s="2079"/>
      <c r="J65" s="2079"/>
      <c r="K65" s="2080"/>
    </row>
    <row r="66" spans="2:11" ht="25.5" customHeight="1" x14ac:dyDescent="0.3">
      <c r="B66" s="102">
        <v>1</v>
      </c>
      <c r="C66" s="99" t="s">
        <v>1376</v>
      </c>
      <c r="D66" s="20" t="s">
        <v>4712</v>
      </c>
      <c r="E66" s="99" t="s">
        <v>1358</v>
      </c>
      <c r="F66" s="48">
        <v>0</v>
      </c>
      <c r="G66" s="48" t="s">
        <v>1377</v>
      </c>
      <c r="H66" s="51"/>
      <c r="I66" s="126"/>
      <c r="J66" s="7" t="s">
        <v>70</v>
      </c>
      <c r="K66" s="106"/>
    </row>
    <row r="67" spans="2:11" x14ac:dyDescent="0.3">
      <c r="B67" s="102"/>
      <c r="C67" s="119" t="s">
        <v>78</v>
      </c>
      <c r="D67" s="195" t="s">
        <v>4713</v>
      </c>
      <c r="E67" s="149"/>
      <c r="F67" s="21"/>
      <c r="G67" s="43" t="s">
        <v>4640</v>
      </c>
      <c r="H67" s="187"/>
      <c r="I67" s="126"/>
      <c r="J67" s="7" t="s">
        <v>70</v>
      </c>
      <c r="K67" s="106" t="s">
        <v>4714</v>
      </c>
    </row>
    <row r="68" spans="2:11" x14ac:dyDescent="0.3">
      <c r="B68" s="2078" t="s">
        <v>1303</v>
      </c>
      <c r="C68" s="2079"/>
      <c r="D68" s="2079"/>
      <c r="E68" s="2079"/>
      <c r="F68" s="2079"/>
      <c r="G68" s="2079"/>
      <c r="H68" s="2079"/>
      <c r="I68" s="2079"/>
      <c r="J68" s="2079"/>
      <c r="K68" s="2080"/>
    </row>
    <row r="69" spans="2:11" s="62" customFormat="1" ht="38.25" customHeight="1" x14ac:dyDescent="0.3">
      <c r="B69" s="102">
        <v>1</v>
      </c>
      <c r="C69" s="116" t="s">
        <v>1416</v>
      </c>
      <c r="D69" s="122" t="s">
        <v>1414</v>
      </c>
      <c r="E69" s="80">
        <v>43180</v>
      </c>
      <c r="F69" s="118">
        <v>34</v>
      </c>
      <c r="G69" s="63" t="s">
        <v>378</v>
      </c>
      <c r="H69" s="95">
        <v>9112</v>
      </c>
      <c r="I69" s="7"/>
      <c r="J69" s="7" t="s">
        <v>70</v>
      </c>
      <c r="K69" s="65" t="s">
        <v>1415</v>
      </c>
    </row>
    <row r="70" spans="2:11" s="62" customFormat="1" ht="19.5" customHeight="1" x14ac:dyDescent="0.3">
      <c r="B70" s="2077" t="s">
        <v>1836</v>
      </c>
      <c r="C70" s="2077"/>
      <c r="D70" s="2077"/>
      <c r="E70" s="2077"/>
      <c r="F70" s="2077"/>
      <c r="G70" s="2077"/>
      <c r="H70" s="2077"/>
      <c r="I70" s="2077"/>
      <c r="J70" s="2077"/>
      <c r="K70" s="2077"/>
    </row>
    <row r="71" spans="2:11" s="62" customFormat="1" ht="21" customHeight="1" x14ac:dyDescent="0.3">
      <c r="B71" s="605">
        <v>1</v>
      </c>
      <c r="C71" s="38" t="s">
        <v>78</v>
      </c>
      <c r="D71" s="38" t="s">
        <v>1617</v>
      </c>
      <c r="E71" s="607"/>
      <c r="F71" s="54"/>
      <c r="G71" s="54" t="s">
        <v>1618</v>
      </c>
      <c r="H71" s="60"/>
      <c r="I71" s="126"/>
      <c r="J71" s="7" t="s">
        <v>70</v>
      </c>
      <c r="K71" s="612"/>
    </row>
    <row r="72" spans="2:11" x14ac:dyDescent="0.3">
      <c r="B72" s="2070" t="s">
        <v>1318</v>
      </c>
      <c r="C72" s="2071"/>
      <c r="D72" s="2071"/>
      <c r="E72" s="2071"/>
      <c r="F72" s="2071"/>
      <c r="G72" s="2071"/>
      <c r="H72" s="2071"/>
      <c r="I72" s="2071"/>
      <c r="J72" s="2071"/>
      <c r="K72" s="2072"/>
    </row>
    <row r="73" spans="2:11" s="101" customFormat="1" x14ac:dyDescent="0.3">
      <c r="B73" s="7">
        <v>1</v>
      </c>
      <c r="C73" s="109" t="s">
        <v>1316</v>
      </c>
      <c r="D73" s="38" t="s">
        <v>83</v>
      </c>
      <c r="E73" s="110">
        <v>40581</v>
      </c>
      <c r="F73" s="49">
        <v>42</v>
      </c>
      <c r="G73" s="49"/>
      <c r="H73" s="117"/>
      <c r="I73" s="7"/>
      <c r="J73" s="7"/>
      <c r="K73" s="117" t="s">
        <v>1395</v>
      </c>
    </row>
    <row r="74" spans="2:11" s="101" customFormat="1" x14ac:dyDescent="0.3">
      <c r="B74" s="7">
        <v>2</v>
      </c>
      <c r="C74" s="109" t="s">
        <v>1728</v>
      </c>
      <c r="D74" s="38" t="s">
        <v>83</v>
      </c>
      <c r="E74" s="110">
        <v>40581</v>
      </c>
      <c r="F74" s="49">
        <v>42</v>
      </c>
      <c r="G74" s="49"/>
      <c r="H74" s="147"/>
      <c r="I74" s="7"/>
      <c r="J74" s="7"/>
      <c r="K74" s="117" t="s">
        <v>1395</v>
      </c>
    </row>
    <row r="75" spans="2:11" s="101" customFormat="1" x14ac:dyDescent="0.3">
      <c r="B75" s="7">
        <v>3</v>
      </c>
      <c r="C75" s="109" t="s">
        <v>1394</v>
      </c>
      <c r="D75" s="38" t="s">
        <v>83</v>
      </c>
      <c r="E75" s="110">
        <v>40581</v>
      </c>
      <c r="F75" s="49">
        <v>42</v>
      </c>
      <c r="G75" s="49"/>
      <c r="H75" s="147"/>
      <c r="I75" s="7"/>
      <c r="J75" s="7"/>
      <c r="K75" s="117" t="s">
        <v>1729</v>
      </c>
    </row>
    <row r="76" spans="2:11" s="101" customFormat="1" ht="39.6" x14ac:dyDescent="0.3">
      <c r="B76" s="7">
        <v>4</v>
      </c>
      <c r="C76" s="109" t="s">
        <v>1443</v>
      </c>
      <c r="D76" s="38" t="s">
        <v>36</v>
      </c>
      <c r="E76" s="110">
        <v>40749</v>
      </c>
      <c r="F76" s="49">
        <v>690</v>
      </c>
      <c r="G76" s="49"/>
      <c r="H76" s="147"/>
      <c r="I76" s="7"/>
      <c r="J76" s="7" t="s">
        <v>70</v>
      </c>
      <c r="K76" s="117" t="s">
        <v>1444</v>
      </c>
    </row>
    <row r="77" spans="2:11" s="890" customFormat="1" ht="26.25" customHeight="1" x14ac:dyDescent="0.3">
      <c r="B77" s="883">
        <v>5</v>
      </c>
      <c r="C77" s="965" t="s">
        <v>1393</v>
      </c>
      <c r="D77" s="966" t="s">
        <v>1278</v>
      </c>
      <c r="E77" s="967">
        <v>42552</v>
      </c>
      <c r="F77" s="933">
        <v>46</v>
      </c>
      <c r="G77" s="965"/>
      <c r="H77" s="968"/>
      <c r="I77" s="883"/>
      <c r="J77" s="883" t="s">
        <v>70</v>
      </c>
      <c r="K77" s="965"/>
    </row>
    <row r="78" spans="2:11" ht="24" customHeight="1" x14ac:dyDescent="0.3">
      <c r="B78" s="7">
        <v>6</v>
      </c>
      <c r="C78" s="56" t="s">
        <v>1403</v>
      </c>
      <c r="D78" s="46" t="s">
        <v>83</v>
      </c>
      <c r="E78" s="47">
        <v>42403</v>
      </c>
      <c r="F78" s="52">
        <v>23</v>
      </c>
      <c r="G78" s="52"/>
      <c r="H78" s="119"/>
      <c r="I78" s="126"/>
      <c r="J78" s="7" t="s">
        <v>70</v>
      </c>
      <c r="K78" s="2045" t="s">
        <v>4818</v>
      </c>
    </row>
    <row r="79" spans="2:11" ht="24" customHeight="1" x14ac:dyDescent="0.3">
      <c r="B79" s="7">
        <v>7</v>
      </c>
      <c r="C79" s="56" t="s">
        <v>1406</v>
      </c>
      <c r="D79" s="46" t="s">
        <v>83</v>
      </c>
      <c r="E79" s="47">
        <v>42403</v>
      </c>
      <c r="F79" s="52">
        <v>23</v>
      </c>
      <c r="G79" s="52"/>
      <c r="H79" s="119"/>
      <c r="I79" s="126"/>
      <c r="J79" s="7" t="s">
        <v>70</v>
      </c>
      <c r="K79" s="2047"/>
    </row>
    <row r="80" spans="2:11" x14ac:dyDescent="0.3">
      <c r="B80" s="2078" t="s">
        <v>205</v>
      </c>
      <c r="C80" s="2079"/>
      <c r="D80" s="2079"/>
      <c r="E80" s="2079"/>
      <c r="F80" s="2079"/>
      <c r="G80" s="2079"/>
      <c r="H80" s="2079"/>
      <c r="I80" s="2079"/>
      <c r="J80" s="2079"/>
      <c r="K80" s="2080"/>
    </row>
    <row r="81" spans="2:11" s="101" customFormat="1" ht="39.75" customHeight="1" x14ac:dyDescent="0.3">
      <c r="B81" s="7">
        <v>1</v>
      </c>
      <c r="C81" s="7" t="s">
        <v>1438</v>
      </c>
      <c r="D81" s="123" t="s">
        <v>1360</v>
      </c>
      <c r="E81" s="108">
        <v>40581</v>
      </c>
      <c r="F81" s="107">
        <v>110</v>
      </c>
      <c r="G81" s="7"/>
      <c r="H81" s="7"/>
      <c r="I81" s="7"/>
      <c r="J81" s="7"/>
      <c r="K81" s="612" t="s">
        <v>1439</v>
      </c>
    </row>
    <row r="82" spans="2:11" s="931" customFormat="1" ht="39.6" x14ac:dyDescent="0.3">
      <c r="B82" s="883">
        <v>2</v>
      </c>
      <c r="C82" s="883" t="s">
        <v>1440</v>
      </c>
      <c r="D82" s="970" t="s">
        <v>1441</v>
      </c>
      <c r="E82" s="971">
        <v>38718</v>
      </c>
      <c r="F82" s="972">
        <v>45</v>
      </c>
      <c r="G82" s="883"/>
      <c r="H82" s="883"/>
      <c r="I82" s="883"/>
      <c r="J82" s="883"/>
      <c r="K82" s="914" t="s">
        <v>1442</v>
      </c>
    </row>
    <row r="83" spans="2:11" ht="39.6" x14ac:dyDescent="0.3">
      <c r="B83" s="7">
        <v>3</v>
      </c>
      <c r="C83" s="116" t="s">
        <v>1350</v>
      </c>
      <c r="D83" s="122" t="s">
        <v>1412</v>
      </c>
      <c r="E83" s="602">
        <v>42685</v>
      </c>
      <c r="F83" s="118">
        <v>128</v>
      </c>
      <c r="G83" s="63"/>
      <c r="H83" s="95"/>
      <c r="I83" s="7"/>
      <c r="J83" s="7" t="s">
        <v>70</v>
      </c>
      <c r="K83" s="65" t="s">
        <v>1413</v>
      </c>
    </row>
    <row r="84" spans="2:11" x14ac:dyDescent="0.3">
      <c r="B84" s="7">
        <v>4</v>
      </c>
      <c r="C84" s="119" t="s">
        <v>78</v>
      </c>
      <c r="D84" s="18" t="s">
        <v>1420</v>
      </c>
      <c r="E84" s="620"/>
      <c r="F84" s="43"/>
      <c r="G84" s="43" t="s">
        <v>323</v>
      </c>
      <c r="H84" s="60" t="s">
        <v>1421</v>
      </c>
      <c r="I84" s="126"/>
      <c r="J84" s="7" t="s">
        <v>70</v>
      </c>
      <c r="K84" s="612"/>
    </row>
    <row r="85" spans="2:11" x14ac:dyDescent="0.3">
      <c r="B85" s="7">
        <v>5</v>
      </c>
      <c r="C85" s="119" t="s">
        <v>78</v>
      </c>
      <c r="D85" s="18" t="s">
        <v>82</v>
      </c>
      <c r="E85" s="620"/>
      <c r="F85" s="43"/>
      <c r="G85" s="43" t="s">
        <v>910</v>
      </c>
      <c r="H85" s="60"/>
      <c r="I85" s="126"/>
      <c r="J85" s="7" t="s">
        <v>70</v>
      </c>
      <c r="K85" s="612" t="s">
        <v>4725</v>
      </c>
    </row>
    <row r="89" spans="2:11" x14ac:dyDescent="0.3">
      <c r="B89" s="2065" t="s">
        <v>4240</v>
      </c>
      <c r="C89" s="2065"/>
      <c r="D89" s="2065"/>
    </row>
    <row r="90" spans="2:11" x14ac:dyDescent="0.3">
      <c r="B90" s="2065" t="s">
        <v>4241</v>
      </c>
      <c r="C90" s="2065"/>
      <c r="D90" s="2065"/>
    </row>
  </sheetData>
  <autoFilter ref="B5:K85" xr:uid="{00000000-0009-0000-0000-00001B000000}"/>
  <mergeCells count="18">
    <mergeCell ref="B2:K2"/>
    <mergeCell ref="B3:K3"/>
    <mergeCell ref="B4:K4"/>
    <mergeCell ref="B80:K80"/>
    <mergeCell ref="B6:K6"/>
    <mergeCell ref="B29:K29"/>
    <mergeCell ref="K30:K42"/>
    <mergeCell ref="B63:K63"/>
    <mergeCell ref="B43:K43"/>
    <mergeCell ref="B65:K65"/>
    <mergeCell ref="B68:K68"/>
    <mergeCell ref="B72:K72"/>
    <mergeCell ref="B70:K70"/>
    <mergeCell ref="F44:F45"/>
    <mergeCell ref="F46:F47"/>
    <mergeCell ref="K78:K79"/>
    <mergeCell ref="B89:D89"/>
    <mergeCell ref="B90:D90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3">
    <tabColor rgb="FFFFC000"/>
  </sheetPr>
  <dimension ref="B1:K35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6640625" customWidth="1"/>
    <col min="2" max="2" width="3.33203125" style="62" customWidth="1"/>
    <col min="3" max="3" width="13.5546875" style="62" customWidth="1"/>
    <col min="4" max="4" width="16.88671875" style="302" customWidth="1"/>
    <col min="5" max="5" width="11.44140625" style="62"/>
    <col min="6" max="6" width="10.109375" style="134" customWidth="1"/>
    <col min="7" max="7" width="13.33203125" style="62" customWidth="1"/>
    <col min="8" max="8" width="11.44140625" style="62"/>
    <col min="9" max="9" width="12" style="62" customWidth="1"/>
    <col min="10" max="10" width="11.88671875" style="62" customWidth="1"/>
    <col min="11" max="11" width="18" style="62" customWidth="1"/>
    <col min="12" max="12" width="7.109375" customWidth="1"/>
  </cols>
  <sheetData>
    <row r="1" spans="2:11" x14ac:dyDescent="0.3">
      <c r="B1" s="89"/>
      <c r="C1" s="89"/>
      <c r="D1" s="381"/>
      <c r="E1" s="89"/>
      <c r="F1" s="379"/>
      <c r="G1" s="89"/>
      <c r="H1" s="401"/>
      <c r="I1" s="328"/>
      <c r="J1" s="89"/>
      <c r="K1" s="89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2962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101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01" customFormat="1" ht="26.4" x14ac:dyDescent="0.3">
      <c r="B7" s="102">
        <v>1</v>
      </c>
      <c r="C7" s="12" t="s">
        <v>2969</v>
      </c>
      <c r="D7" s="145" t="s">
        <v>1446</v>
      </c>
      <c r="E7" s="513">
        <v>43565</v>
      </c>
      <c r="F7" s="514">
        <v>160</v>
      </c>
      <c r="G7" s="157"/>
      <c r="H7" s="146"/>
      <c r="I7" s="7"/>
      <c r="J7" s="7"/>
      <c r="K7" s="63"/>
    </row>
    <row r="8" spans="2:11" s="101" customFormat="1" ht="27" customHeight="1" x14ac:dyDescent="0.3">
      <c r="B8" s="102">
        <v>2</v>
      </c>
      <c r="C8" s="12" t="s">
        <v>2970</v>
      </c>
      <c r="D8" s="145" t="s">
        <v>2973</v>
      </c>
      <c r="E8" s="513">
        <v>43565</v>
      </c>
      <c r="F8" s="514">
        <v>138</v>
      </c>
      <c r="G8" s="157"/>
      <c r="H8" s="146"/>
      <c r="I8" s="7"/>
      <c r="J8" s="7"/>
      <c r="K8" s="63"/>
    </row>
    <row r="9" spans="2:11" s="101" customFormat="1" ht="31.5" customHeight="1" x14ac:dyDescent="0.3">
      <c r="B9" s="102">
        <v>3</v>
      </c>
      <c r="C9" s="12" t="s">
        <v>2971</v>
      </c>
      <c r="D9" s="145" t="s">
        <v>2974</v>
      </c>
      <c r="E9" s="513">
        <v>43565</v>
      </c>
      <c r="F9" s="514">
        <v>69</v>
      </c>
      <c r="G9" s="157"/>
      <c r="H9" s="146"/>
      <c r="I9" s="7"/>
      <c r="J9" s="7"/>
      <c r="K9" s="63"/>
    </row>
    <row r="10" spans="2:11" ht="18.75" customHeight="1" x14ac:dyDescent="0.3">
      <c r="B10" s="102">
        <v>4</v>
      </c>
      <c r="C10" s="12" t="s">
        <v>2972</v>
      </c>
      <c r="D10" s="145" t="s">
        <v>3126</v>
      </c>
      <c r="E10" s="513">
        <v>43567</v>
      </c>
      <c r="F10" s="514">
        <v>106</v>
      </c>
      <c r="G10" s="157"/>
      <c r="H10" s="146"/>
      <c r="I10" s="7"/>
      <c r="J10" s="7"/>
      <c r="K10" s="63"/>
    </row>
    <row r="11" spans="2:11" ht="43.5" customHeight="1" x14ac:dyDescent="0.3">
      <c r="B11" s="102">
        <v>5</v>
      </c>
      <c r="C11" s="12" t="s">
        <v>4359</v>
      </c>
      <c r="D11" s="145" t="s">
        <v>1153</v>
      </c>
      <c r="E11" s="513"/>
      <c r="F11" s="514"/>
      <c r="G11" s="157"/>
      <c r="H11" s="146"/>
      <c r="I11" s="7"/>
      <c r="J11" s="7"/>
      <c r="K11" s="65" t="s">
        <v>4267</v>
      </c>
    </row>
    <row r="12" spans="2:11" x14ac:dyDescent="0.3">
      <c r="B12" s="2078" t="s">
        <v>103</v>
      </c>
      <c r="C12" s="2079"/>
      <c r="D12" s="2079"/>
      <c r="E12" s="2079"/>
      <c r="F12" s="2079"/>
      <c r="G12" s="2079"/>
      <c r="H12" s="2079"/>
      <c r="I12" s="2079"/>
      <c r="J12" s="2079"/>
      <c r="K12" s="2080"/>
    </row>
    <row r="13" spans="2:11" ht="31.5" customHeight="1" x14ac:dyDescent="0.3">
      <c r="B13" s="7">
        <v>1</v>
      </c>
      <c r="C13" s="109" t="s">
        <v>1805</v>
      </c>
      <c r="D13" s="38" t="s">
        <v>127</v>
      </c>
      <c r="E13" s="110">
        <v>40877</v>
      </c>
      <c r="F13" s="54">
        <v>875</v>
      </c>
      <c r="G13" s="49" t="s">
        <v>1806</v>
      </c>
      <c r="H13" s="57"/>
      <c r="I13" s="7" t="s">
        <v>4278</v>
      </c>
      <c r="J13" s="7"/>
      <c r="K13" s="57" t="s">
        <v>4279</v>
      </c>
    </row>
    <row r="14" spans="2:11" s="101" customFormat="1" ht="42" customHeight="1" x14ac:dyDescent="0.3">
      <c r="B14" s="98">
        <v>5</v>
      </c>
      <c r="C14" s="114" t="s">
        <v>2635</v>
      </c>
      <c r="D14" s="170" t="s">
        <v>38</v>
      </c>
      <c r="E14" s="110">
        <v>41614</v>
      </c>
      <c r="F14" s="72">
        <v>230</v>
      </c>
      <c r="G14" s="94" t="s">
        <v>1139</v>
      </c>
      <c r="H14" s="94" t="s">
        <v>1771</v>
      </c>
      <c r="I14" s="94" t="s">
        <v>2636</v>
      </c>
      <c r="J14" s="94" t="s">
        <v>70</v>
      </c>
      <c r="K14" s="50" t="s">
        <v>4265</v>
      </c>
    </row>
    <row r="15" spans="2:11" s="101" customFormat="1" ht="15.75" customHeight="1" x14ac:dyDescent="0.3">
      <c r="B15" s="2078" t="s">
        <v>5387</v>
      </c>
      <c r="C15" s="2079"/>
      <c r="D15" s="2079"/>
      <c r="E15" s="2079"/>
      <c r="F15" s="2079"/>
      <c r="G15" s="2079"/>
      <c r="H15" s="2079"/>
      <c r="I15" s="2079"/>
      <c r="J15" s="2079"/>
      <c r="K15" s="2080"/>
    </row>
    <row r="16" spans="2:11" s="101" customFormat="1" ht="43.5" customHeight="1" x14ac:dyDescent="0.3">
      <c r="B16" s="1081">
        <v>1</v>
      </c>
      <c r="C16" s="38" t="s">
        <v>2975</v>
      </c>
      <c r="D16" s="34" t="s">
        <v>932</v>
      </c>
      <c r="E16" s="1072">
        <v>44168</v>
      </c>
      <c r="F16" s="45">
        <v>644.5</v>
      </c>
      <c r="G16" s="50" t="s">
        <v>1377</v>
      </c>
      <c r="H16" s="1072" t="s">
        <v>2976</v>
      </c>
      <c r="I16" s="126"/>
      <c r="J16" s="7"/>
      <c r="K16" s="1070" t="s">
        <v>5388</v>
      </c>
    </row>
    <row r="17" spans="2:11" x14ac:dyDescent="0.3">
      <c r="B17" s="2078" t="s">
        <v>2076</v>
      </c>
      <c r="C17" s="2079"/>
      <c r="D17" s="2079"/>
      <c r="E17" s="2079"/>
      <c r="F17" s="2079"/>
      <c r="G17" s="2079"/>
      <c r="H17" s="2079"/>
      <c r="I17" s="2079"/>
      <c r="J17" s="2079"/>
      <c r="K17" s="2080"/>
    </row>
    <row r="18" spans="2:11" x14ac:dyDescent="0.3">
      <c r="B18" s="916">
        <v>1</v>
      </c>
      <c r="C18" s="116" t="s">
        <v>1870</v>
      </c>
      <c r="D18" s="79" t="s">
        <v>227</v>
      </c>
      <c r="E18" s="80"/>
      <c r="F18" s="59"/>
      <c r="G18" s="63"/>
      <c r="H18" s="167"/>
      <c r="I18" s="86"/>
      <c r="J18" s="7" t="s">
        <v>70</v>
      </c>
      <c r="K18" s="65" t="s">
        <v>4307</v>
      </c>
    </row>
    <row r="19" spans="2:11" ht="27.75" customHeight="1" x14ac:dyDescent="0.3">
      <c r="B19" s="102">
        <v>3</v>
      </c>
      <c r="C19" s="116" t="s">
        <v>2966</v>
      </c>
      <c r="D19" s="122" t="s">
        <v>2967</v>
      </c>
      <c r="E19" s="80">
        <v>40744</v>
      </c>
      <c r="F19" s="118">
        <v>88.4</v>
      </c>
      <c r="G19" s="63"/>
      <c r="H19" s="7"/>
      <c r="I19" s="7"/>
      <c r="J19" s="7"/>
      <c r="K19" s="65" t="s">
        <v>4264</v>
      </c>
    </row>
    <row r="20" spans="2:11" ht="29.25" customHeight="1" x14ac:dyDescent="0.3">
      <c r="B20" s="102">
        <v>4</v>
      </c>
      <c r="C20" s="116" t="s">
        <v>2964</v>
      </c>
      <c r="D20" s="122" t="s">
        <v>2965</v>
      </c>
      <c r="E20" s="80">
        <v>40744</v>
      </c>
      <c r="F20" s="213">
        <v>295</v>
      </c>
      <c r="G20" s="63"/>
      <c r="H20" s="95"/>
      <c r="I20" s="7"/>
      <c r="J20" s="7"/>
      <c r="K20" s="65" t="s">
        <v>4264</v>
      </c>
    </row>
    <row r="21" spans="2:11" x14ac:dyDescent="0.3">
      <c r="B21" s="2078" t="s">
        <v>4228</v>
      </c>
      <c r="C21" s="2079"/>
      <c r="D21" s="2079"/>
      <c r="E21" s="2079"/>
      <c r="F21" s="2079"/>
      <c r="G21" s="2079"/>
      <c r="H21" s="2079"/>
      <c r="I21" s="2079"/>
      <c r="J21" s="2079"/>
      <c r="K21" s="2080"/>
    </row>
    <row r="22" spans="2:11" ht="26.4" x14ac:dyDescent="0.3">
      <c r="B22" s="103">
        <v>1</v>
      </c>
      <c r="C22" s="12" t="s">
        <v>2656</v>
      </c>
      <c r="D22" s="145" t="s">
        <v>17</v>
      </c>
      <c r="E22" s="12" t="s">
        <v>244</v>
      </c>
      <c r="F22" s="330">
        <v>110</v>
      </c>
      <c r="G22" s="430"/>
      <c r="H22" s="12"/>
      <c r="I22" s="106"/>
      <c r="J22" s="106"/>
      <c r="K22" s="917" t="s">
        <v>4266</v>
      </c>
    </row>
    <row r="23" spans="2:11" ht="26.4" x14ac:dyDescent="0.3">
      <c r="B23" s="103">
        <v>2</v>
      </c>
      <c r="C23" s="12" t="s">
        <v>2958</v>
      </c>
      <c r="D23" s="145" t="s">
        <v>17</v>
      </c>
      <c r="E23" s="12" t="s">
        <v>2403</v>
      </c>
      <c r="F23" s="330">
        <v>0</v>
      </c>
      <c r="G23" s="430"/>
      <c r="H23" s="12"/>
      <c r="I23" s="106"/>
      <c r="J23" s="106"/>
      <c r="K23" s="65" t="s">
        <v>4266</v>
      </c>
    </row>
    <row r="24" spans="2:11" ht="26.4" x14ac:dyDescent="0.3">
      <c r="B24" s="1019">
        <v>3</v>
      </c>
      <c r="C24" s="12" t="s">
        <v>2961</v>
      </c>
      <c r="D24" s="145" t="s">
        <v>1153</v>
      </c>
      <c r="E24" s="329">
        <v>42583</v>
      </c>
      <c r="F24" s="330">
        <v>32.9</v>
      </c>
      <c r="G24" s="157"/>
      <c r="H24" s="146"/>
      <c r="I24" s="7"/>
      <c r="J24" s="7"/>
      <c r="K24" s="65" t="s">
        <v>4266</v>
      </c>
    </row>
    <row r="25" spans="2:11" ht="26.4" x14ac:dyDescent="0.3">
      <c r="B25" s="1019">
        <v>4</v>
      </c>
      <c r="C25" s="12" t="s">
        <v>2968</v>
      </c>
      <c r="D25" s="145" t="s">
        <v>1153</v>
      </c>
      <c r="E25" s="329">
        <v>42583</v>
      </c>
      <c r="F25" s="330">
        <v>32.9</v>
      </c>
      <c r="G25" s="157"/>
      <c r="H25" s="146"/>
      <c r="I25" s="7"/>
      <c r="J25" s="7"/>
      <c r="K25" s="65" t="s">
        <v>4266</v>
      </c>
    </row>
    <row r="26" spans="2:11" ht="29.25" customHeight="1" x14ac:dyDescent="0.3">
      <c r="B26" s="1019">
        <v>5</v>
      </c>
      <c r="C26" s="116" t="s">
        <v>2963</v>
      </c>
      <c r="D26" s="122" t="s">
        <v>88</v>
      </c>
      <c r="E26" s="80">
        <v>40697</v>
      </c>
      <c r="F26" s="213">
        <v>750</v>
      </c>
      <c r="G26" s="63"/>
      <c r="H26" s="95"/>
      <c r="I26" s="7"/>
      <c r="J26" s="7"/>
      <c r="K26" s="65" t="s">
        <v>4266</v>
      </c>
    </row>
    <row r="27" spans="2:11" x14ac:dyDescent="0.3">
      <c r="B27" s="1019">
        <v>6</v>
      </c>
      <c r="C27" s="116" t="s">
        <v>1149</v>
      </c>
      <c r="D27" s="122" t="s">
        <v>82</v>
      </c>
      <c r="E27" s="80">
        <v>42563</v>
      </c>
      <c r="F27" s="213">
        <v>530</v>
      </c>
      <c r="G27" s="63"/>
      <c r="H27" s="7"/>
      <c r="I27" s="7"/>
      <c r="J27" s="7"/>
      <c r="K27" s="65" t="s">
        <v>4266</v>
      </c>
    </row>
    <row r="28" spans="2:11" ht="26.4" x14ac:dyDescent="0.3">
      <c r="B28" s="1019">
        <v>7</v>
      </c>
      <c r="C28" s="366" t="s">
        <v>2955</v>
      </c>
      <c r="D28" s="122" t="s">
        <v>932</v>
      </c>
      <c r="E28" s="96">
        <v>41201</v>
      </c>
      <c r="F28" s="213">
        <v>590</v>
      </c>
      <c r="G28" s="65"/>
      <c r="H28" s="106"/>
      <c r="I28" s="106"/>
      <c r="J28" s="106"/>
      <c r="K28" s="65" t="s">
        <v>4266</v>
      </c>
    </row>
    <row r="29" spans="2:11" ht="16.5" customHeight="1" x14ac:dyDescent="0.3">
      <c r="B29" s="1019">
        <v>8</v>
      </c>
      <c r="C29" s="116" t="s">
        <v>2956</v>
      </c>
      <c r="D29" s="122" t="s">
        <v>127</v>
      </c>
      <c r="E29" s="80">
        <v>42422</v>
      </c>
      <c r="F29" s="118">
        <v>875</v>
      </c>
      <c r="G29" s="63"/>
      <c r="H29" s="7"/>
      <c r="I29" s="7"/>
      <c r="J29" s="7"/>
      <c r="K29" s="65" t="s">
        <v>2957</v>
      </c>
    </row>
    <row r="30" spans="2:11" ht="26.4" x14ac:dyDescent="0.3">
      <c r="B30" s="1019">
        <v>9</v>
      </c>
      <c r="C30" s="12" t="s">
        <v>2959</v>
      </c>
      <c r="D30" s="145" t="s">
        <v>2960</v>
      </c>
      <c r="E30" s="329">
        <v>38718</v>
      </c>
      <c r="F30" s="330">
        <v>110</v>
      </c>
      <c r="G30" s="157"/>
      <c r="H30" s="146"/>
      <c r="I30" s="7"/>
      <c r="J30" s="7"/>
      <c r="K30" s="65" t="s">
        <v>4266</v>
      </c>
    </row>
    <row r="31" spans="2:11" x14ac:dyDescent="0.3">
      <c r="B31" s="556"/>
    </row>
    <row r="33" spans="2:4" x14ac:dyDescent="0.3">
      <c r="B33" s="560"/>
      <c r="C33" s="560"/>
      <c r="D33" s="561"/>
    </row>
    <row r="34" spans="2:4" x14ac:dyDescent="0.3">
      <c r="B34" s="2065" t="s">
        <v>4240</v>
      </c>
      <c r="C34" s="2065"/>
      <c r="D34" s="2065"/>
    </row>
    <row r="35" spans="2:4" x14ac:dyDescent="0.3">
      <c r="B35" s="2065" t="s">
        <v>4241</v>
      </c>
      <c r="C35" s="2065"/>
      <c r="D35" s="2065"/>
    </row>
  </sheetData>
  <autoFilter ref="B5:K29" xr:uid="{00000000-0009-0000-0000-00001C000000}"/>
  <mergeCells count="10">
    <mergeCell ref="B21:K21"/>
    <mergeCell ref="B34:D34"/>
    <mergeCell ref="B35:D35"/>
    <mergeCell ref="B2:K2"/>
    <mergeCell ref="B3:K3"/>
    <mergeCell ref="B4:K4"/>
    <mergeCell ref="B12:K12"/>
    <mergeCell ref="B17:K17"/>
    <mergeCell ref="B6:K6"/>
    <mergeCell ref="B15:K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4008"/>
  <sheetViews>
    <sheetView tabSelected="1" zoomScale="70" zoomScaleNormal="70" zoomScaleSheetLayoutView="70" workbookViewId="0">
      <selection activeCell="C5" sqref="C5"/>
    </sheetView>
  </sheetViews>
  <sheetFormatPr baseColWidth="10" defaultColWidth="0" defaultRowHeight="14.4" zeroHeight="1" x14ac:dyDescent="0.3"/>
  <cols>
    <col min="1" max="1" width="28" style="954" customWidth="1"/>
    <col min="2" max="2" width="1.5546875" style="954" customWidth="1"/>
    <col min="3" max="3" width="5.5546875" style="1905" customWidth="1"/>
    <col min="4" max="4" width="17.33203125" style="1906" customWidth="1"/>
    <col min="5" max="5" width="29.5546875" style="101" customWidth="1"/>
    <col min="6" max="6" width="19.44140625" style="1906" customWidth="1"/>
    <col min="7" max="7" width="13.33203125" style="1922" bestFit="1" customWidth="1"/>
    <col min="8" max="8" width="12" style="1906" customWidth="1"/>
    <col min="9" max="9" width="23.88671875" style="1906" customWidth="1"/>
    <col min="10" max="10" width="14.6640625" style="1909" bestFit="1" customWidth="1"/>
    <col min="11" max="11" width="10.88671875" style="1906" customWidth="1"/>
    <col min="12" max="12" width="17.88671875" style="179" customWidth="1"/>
    <col min="13" max="13" width="22.109375" style="179" bestFit="1" customWidth="1"/>
    <col min="14" max="14" width="23.109375" style="1906" customWidth="1"/>
    <col min="15" max="15" width="28.33203125" style="101" hidden="1"/>
    <col min="16" max="16" width="39.6640625" style="101" hidden="1"/>
    <col min="17" max="17" width="0" style="101" hidden="1"/>
    <col min="18" max="16384" width="11.44140625" style="101" hidden="1"/>
  </cols>
  <sheetData>
    <row r="1" spans="3:17" ht="26.25" customHeight="1" x14ac:dyDescent="0.3">
      <c r="C1" s="2179" t="s">
        <v>6009</v>
      </c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1559"/>
    </row>
    <row r="2" spans="3:17" ht="18" customHeight="1" x14ac:dyDescent="0.3">
      <c r="C2" s="2180" t="s">
        <v>6010</v>
      </c>
      <c r="D2" s="2180"/>
      <c r="E2" s="2180"/>
      <c r="F2" s="2180"/>
      <c r="G2" s="2180"/>
      <c r="H2" s="2180"/>
      <c r="I2" s="2180"/>
      <c r="J2" s="2180"/>
      <c r="K2" s="2180"/>
      <c r="L2" s="2180"/>
      <c r="M2" s="2180"/>
      <c r="N2" s="1559"/>
    </row>
    <row r="3" spans="3:17" ht="18" customHeight="1" x14ac:dyDescent="0.3">
      <c r="C3" s="2180" t="str">
        <f>VLOOKUP(1,Tabla5[],11,FALSE)</f>
        <v>Auditoría Interna</v>
      </c>
      <c r="D3" s="2180"/>
      <c r="E3" s="2180"/>
      <c r="F3" s="2180"/>
      <c r="G3" s="2180"/>
      <c r="H3" s="2180"/>
      <c r="I3" s="2180"/>
      <c r="J3" s="2180"/>
      <c r="K3" s="2180"/>
      <c r="L3" s="2180"/>
      <c r="M3" s="2180"/>
      <c r="N3" s="1559"/>
    </row>
    <row r="4" spans="3:17" ht="18" customHeight="1" x14ac:dyDescent="0.3">
      <c r="C4" s="2181" t="s">
        <v>7505</v>
      </c>
      <c r="D4" s="2181"/>
      <c r="E4" s="2181"/>
      <c r="F4" s="2181"/>
      <c r="G4" s="2181"/>
      <c r="H4" s="2181"/>
      <c r="I4" s="2181"/>
      <c r="J4" s="2181"/>
      <c r="K4" s="2181"/>
      <c r="L4" s="2181"/>
      <c r="M4" s="2181"/>
      <c r="N4" s="1559"/>
    </row>
    <row r="5" spans="3:17" ht="30" customHeight="1" x14ac:dyDescent="0.3">
      <c r="C5" s="1927" t="s">
        <v>5676</v>
      </c>
      <c r="D5" s="1928" t="s">
        <v>2</v>
      </c>
      <c r="E5" s="1928" t="s">
        <v>6</v>
      </c>
      <c r="F5" s="1929" t="s">
        <v>3</v>
      </c>
      <c r="G5" s="1930" t="s">
        <v>4</v>
      </c>
      <c r="H5" s="1931" t="s">
        <v>165</v>
      </c>
      <c r="I5" s="1932" t="s">
        <v>71</v>
      </c>
      <c r="J5" s="1933" t="s">
        <v>72</v>
      </c>
      <c r="K5" s="1932" t="s">
        <v>69</v>
      </c>
      <c r="L5" s="1934" t="s">
        <v>5</v>
      </c>
      <c r="M5" s="1932" t="s">
        <v>5612</v>
      </c>
      <c r="N5" s="1935" t="s">
        <v>6034</v>
      </c>
      <c r="P5" s="101" t="s">
        <v>7249</v>
      </c>
    </row>
    <row r="6" spans="3:17" ht="30.6" customHeight="1" x14ac:dyDescent="0.3">
      <c r="C6" s="1923">
        <f>IF(D6&gt;0,SUBTOTAL(103,$D$6:D6),"")</f>
        <v>1</v>
      </c>
      <c r="D6" s="67" t="s">
        <v>6017</v>
      </c>
      <c r="E6" s="258" t="s">
        <v>55</v>
      </c>
      <c r="F6" s="1911">
        <v>44133</v>
      </c>
      <c r="G6" s="1912">
        <v>90</v>
      </c>
      <c r="H6" s="67" t="s">
        <v>172</v>
      </c>
      <c r="I6" s="67" t="s">
        <v>6018</v>
      </c>
      <c r="J6" s="1907">
        <v>180132506539</v>
      </c>
      <c r="K6" s="67" t="s">
        <v>6019</v>
      </c>
      <c r="L6" s="1910" t="s">
        <v>7245</v>
      </c>
      <c r="M6" s="1910" t="str">
        <f t="shared" ref="M6:M69" si="0">VLOOKUP(Q6,Codigos,2,FALSE)</f>
        <v>Auditoría Interna</v>
      </c>
      <c r="N6" s="1924" t="s">
        <v>3154</v>
      </c>
      <c r="Q6" s="101" t="str">
        <f>MID(Tabla5[[#This Row],[CODIGO]],5,2)</f>
        <v>05</v>
      </c>
    </row>
    <row r="7" spans="3:17" ht="30.6" customHeight="1" x14ac:dyDescent="0.3">
      <c r="C7" s="1923">
        <f>IF(D7&gt;0,SUBTOTAL(103,$D$6:D7),"")</f>
        <v>2</v>
      </c>
      <c r="D7" s="67" t="s">
        <v>3111</v>
      </c>
      <c r="E7" s="258" t="s">
        <v>82</v>
      </c>
      <c r="F7" s="67" t="s">
        <v>378</v>
      </c>
      <c r="G7" s="1912"/>
      <c r="H7" s="67" t="s">
        <v>6020</v>
      </c>
      <c r="I7" s="67"/>
      <c r="J7" s="1907"/>
      <c r="K7" s="67" t="s">
        <v>6021</v>
      </c>
      <c r="L7" s="1910" t="s">
        <v>6028</v>
      </c>
      <c r="M7" s="1910" t="str">
        <f t="shared" si="0"/>
        <v>Auditoría Interna</v>
      </c>
      <c r="N7" s="1924" t="s">
        <v>3091</v>
      </c>
      <c r="Q7" s="101" t="str">
        <f>MID(Tabla5[[#This Row],[CODIGO]],5,2)</f>
        <v>05</v>
      </c>
    </row>
    <row r="8" spans="3:17" ht="30.6" customHeight="1" x14ac:dyDescent="0.3">
      <c r="C8" s="1923">
        <f>IF(D8&gt;0,SUBTOTAL(103,$D$6:D8),"")</f>
        <v>3</v>
      </c>
      <c r="D8" s="67" t="s">
        <v>3111</v>
      </c>
      <c r="E8" s="258" t="s">
        <v>6022</v>
      </c>
      <c r="F8" s="1911">
        <v>42803</v>
      </c>
      <c r="G8" s="1913">
        <v>100</v>
      </c>
      <c r="H8" s="67" t="s">
        <v>170</v>
      </c>
      <c r="I8" s="67" t="s">
        <v>6023</v>
      </c>
      <c r="J8" s="1907"/>
      <c r="K8" s="67" t="s">
        <v>6021</v>
      </c>
      <c r="L8" s="1910" t="s">
        <v>6028</v>
      </c>
      <c r="M8" s="1910" t="str">
        <f t="shared" si="0"/>
        <v>Auditoría Interna</v>
      </c>
      <c r="N8" s="1924" t="s">
        <v>3093</v>
      </c>
      <c r="Q8" s="101" t="str">
        <f>MID(Tabla5[[#This Row],[CODIGO]],5,2)</f>
        <v>05</v>
      </c>
    </row>
    <row r="9" spans="3:17" ht="30.6" customHeight="1" x14ac:dyDescent="0.3">
      <c r="C9" s="1923">
        <f>IF(D9&gt;0,SUBTOTAL(103,$D$6:D9),"")</f>
        <v>4</v>
      </c>
      <c r="D9" s="67" t="s">
        <v>3089</v>
      </c>
      <c r="E9" s="258" t="s">
        <v>233</v>
      </c>
      <c r="F9" s="67"/>
      <c r="G9" s="1912"/>
      <c r="H9" s="67" t="s">
        <v>6025</v>
      </c>
      <c r="I9" s="67" t="s">
        <v>6026</v>
      </c>
      <c r="J9" s="1907" t="s">
        <v>6027</v>
      </c>
      <c r="K9" s="67" t="s">
        <v>6021</v>
      </c>
      <c r="L9" s="1910" t="s">
        <v>6024</v>
      </c>
      <c r="M9" s="1910" t="str">
        <f t="shared" si="0"/>
        <v>Auditoría Interna</v>
      </c>
      <c r="N9" s="1924" t="s">
        <v>3102</v>
      </c>
      <c r="Q9" s="101" t="str">
        <f>MID(Tabla5[[#This Row],[CODIGO]],5,2)</f>
        <v>05</v>
      </c>
    </row>
    <row r="10" spans="3:17" ht="30.6" customHeight="1" x14ac:dyDescent="0.3">
      <c r="C10" s="1923">
        <f>IF(D10&gt;0,SUBTOTAL(103,$D$6:D10),"")</f>
        <v>5</v>
      </c>
      <c r="D10" s="67" t="s">
        <v>6029</v>
      </c>
      <c r="E10" s="258" t="s">
        <v>233</v>
      </c>
      <c r="F10" s="67"/>
      <c r="G10" s="1912"/>
      <c r="H10" s="67" t="s">
        <v>6025</v>
      </c>
      <c r="I10" s="67" t="s">
        <v>6026</v>
      </c>
      <c r="J10" s="1907" t="s">
        <v>6030</v>
      </c>
      <c r="K10" s="67" t="s">
        <v>6021</v>
      </c>
      <c r="L10" s="1910" t="s">
        <v>6031</v>
      </c>
      <c r="M10" s="1910" t="str">
        <f t="shared" si="0"/>
        <v>Auditoría Interna</v>
      </c>
      <c r="N10" s="1924" t="s">
        <v>4359</v>
      </c>
      <c r="Q10" s="101" t="str">
        <f>MID(Tabla5[[#This Row],[CODIGO]],5,2)</f>
        <v>05</v>
      </c>
    </row>
    <row r="11" spans="3:17" ht="30.6" customHeight="1" x14ac:dyDescent="0.3">
      <c r="C11" s="1923">
        <f>IF(D11&gt;0,SUBTOTAL(103,$D$6:D11),"")</f>
        <v>6</v>
      </c>
      <c r="D11" s="67" t="s">
        <v>6029</v>
      </c>
      <c r="E11" s="258" t="s">
        <v>82</v>
      </c>
      <c r="F11" s="67"/>
      <c r="G11" s="1912"/>
      <c r="H11" s="67" t="s">
        <v>6025</v>
      </c>
      <c r="I11" s="1910" t="s">
        <v>6032</v>
      </c>
      <c r="J11" s="1907" t="s">
        <v>6033</v>
      </c>
      <c r="K11" s="67" t="s">
        <v>6021</v>
      </c>
      <c r="L11" s="1910" t="s">
        <v>6031</v>
      </c>
      <c r="M11" s="1910" t="str">
        <f t="shared" si="0"/>
        <v>Auditoría Interna</v>
      </c>
      <c r="N11" s="1924" t="s">
        <v>4359</v>
      </c>
      <c r="Q11" s="101" t="str">
        <f>MID(Tabla5[[#This Row],[CODIGO]],5,2)</f>
        <v>05</v>
      </c>
    </row>
    <row r="12" spans="3:17" ht="30.6" customHeight="1" x14ac:dyDescent="0.3">
      <c r="C12" s="1923">
        <f>IF(D12&gt;0,SUBTOTAL(103,$D$6:D12),"")</f>
        <v>7</v>
      </c>
      <c r="D12" s="67" t="s">
        <v>3105</v>
      </c>
      <c r="E12" s="1794" t="s">
        <v>6035</v>
      </c>
      <c r="F12" s="1911">
        <v>43559</v>
      </c>
      <c r="G12" s="1912">
        <v>798.99</v>
      </c>
      <c r="H12" s="67" t="s">
        <v>6036</v>
      </c>
      <c r="I12" s="67"/>
      <c r="J12" s="1907"/>
      <c r="K12" s="67" t="s">
        <v>6021</v>
      </c>
      <c r="L12" s="1910"/>
      <c r="M12" s="1910" t="str">
        <f t="shared" si="0"/>
        <v>Auditoría Interna</v>
      </c>
      <c r="N12" s="1924" t="s">
        <v>2171</v>
      </c>
      <c r="Q12" s="101" t="str">
        <f>MID(Tabla5[[#This Row],[CODIGO]],5,2)</f>
        <v>05</v>
      </c>
    </row>
    <row r="13" spans="3:17" ht="30.6" customHeight="1" x14ac:dyDescent="0.3">
      <c r="C13" s="1923">
        <f>IF(D13&gt;0,SUBTOTAL(103,$D$6:D13),"")</f>
        <v>8</v>
      </c>
      <c r="D13" s="67" t="s">
        <v>3067</v>
      </c>
      <c r="E13" s="258" t="s">
        <v>6037</v>
      </c>
      <c r="F13" s="67"/>
      <c r="G13" s="1912"/>
      <c r="H13" s="67"/>
      <c r="I13" s="67"/>
      <c r="J13" s="1907"/>
      <c r="K13" s="67" t="s">
        <v>6021</v>
      </c>
      <c r="L13" s="1910"/>
      <c r="M13" s="1910" t="str">
        <f t="shared" si="0"/>
        <v>Auditoría Interna</v>
      </c>
      <c r="N13" s="1924" t="s">
        <v>3086</v>
      </c>
      <c r="Q13" s="101" t="str">
        <f>MID(Tabla5[[#This Row],[CODIGO]],5,2)</f>
        <v>05</v>
      </c>
    </row>
    <row r="14" spans="3:17" ht="30.6" customHeight="1" x14ac:dyDescent="0.3">
      <c r="C14" s="1923">
        <f>IF(D14&gt;0,SUBTOTAL(103,$D$6:D14),"")</f>
        <v>9</v>
      </c>
      <c r="D14" s="67" t="s">
        <v>3068</v>
      </c>
      <c r="E14" s="258" t="s">
        <v>6037</v>
      </c>
      <c r="F14" s="67"/>
      <c r="G14" s="1912"/>
      <c r="H14" s="67"/>
      <c r="I14" s="67"/>
      <c r="J14" s="1907"/>
      <c r="K14" s="67" t="s">
        <v>6021</v>
      </c>
      <c r="L14" s="1910"/>
      <c r="M14" s="1910" t="str">
        <f t="shared" si="0"/>
        <v>Auditoría Interna</v>
      </c>
      <c r="N14" s="1924" t="s">
        <v>3075</v>
      </c>
      <c r="Q14" s="101" t="str">
        <f>MID(Tabla5[[#This Row],[CODIGO]],5,2)</f>
        <v>05</v>
      </c>
    </row>
    <row r="15" spans="3:17" ht="30.6" customHeight="1" x14ac:dyDescent="0.3">
      <c r="C15" s="1923">
        <f>IF(D15&gt;0,SUBTOTAL(103,$D$6:D15),"")</f>
        <v>10</v>
      </c>
      <c r="D15" s="67" t="s">
        <v>3069</v>
      </c>
      <c r="E15" s="258" t="s">
        <v>6038</v>
      </c>
      <c r="F15" s="67"/>
      <c r="G15" s="1912"/>
      <c r="H15" s="67"/>
      <c r="I15" s="67"/>
      <c r="J15" s="1907"/>
      <c r="K15" s="67" t="s">
        <v>6021</v>
      </c>
      <c r="L15" s="1910"/>
      <c r="M15" s="1910" t="str">
        <f t="shared" si="0"/>
        <v>Auditoría Interna</v>
      </c>
      <c r="N15" s="1924" t="s">
        <v>3076</v>
      </c>
      <c r="Q15" s="101" t="str">
        <f>MID(Tabla5[[#This Row],[CODIGO]],5,2)</f>
        <v>05</v>
      </c>
    </row>
    <row r="16" spans="3:17" ht="30.6" customHeight="1" x14ac:dyDescent="0.3">
      <c r="C16" s="1923">
        <f>IF(D16&gt;0,SUBTOTAL(103,$D$6:D16),"")</f>
        <v>11</v>
      </c>
      <c r="D16" s="1341" t="s">
        <v>3071</v>
      </c>
      <c r="E16" s="1959" t="s">
        <v>6039</v>
      </c>
      <c r="F16" s="1341"/>
      <c r="G16" s="1960"/>
      <c r="H16" s="1341" t="s">
        <v>6040</v>
      </c>
      <c r="I16" s="1341"/>
      <c r="J16" s="1961"/>
      <c r="K16" s="1341" t="s">
        <v>6021</v>
      </c>
      <c r="L16" s="1962" t="s">
        <v>6028</v>
      </c>
      <c r="M16" s="1910" t="str">
        <f t="shared" si="0"/>
        <v>Auditoría Interna</v>
      </c>
      <c r="N16" s="1963" t="s">
        <v>7258</v>
      </c>
      <c r="O16" s="1964"/>
      <c r="P16" s="1890" t="s">
        <v>7241</v>
      </c>
      <c r="Q16" s="101" t="str">
        <f>MID(Tabla5[[#This Row],[CODIGO]],5,2)</f>
        <v>05</v>
      </c>
    </row>
    <row r="17" spans="3:17" ht="30.6" customHeight="1" x14ac:dyDescent="0.3">
      <c r="C17" s="1923">
        <f>IF(D17&gt;0,SUBTOTAL(103,$D$6:D17),"")</f>
        <v>12</v>
      </c>
      <c r="D17" s="67" t="s">
        <v>6041</v>
      </c>
      <c r="E17" s="258" t="s">
        <v>55</v>
      </c>
      <c r="F17" s="67"/>
      <c r="G17" s="1912"/>
      <c r="H17" s="67" t="s">
        <v>4419</v>
      </c>
      <c r="I17" s="67" t="s">
        <v>6042</v>
      </c>
      <c r="J17" s="1907">
        <v>211214633694</v>
      </c>
      <c r="K17" s="67" t="s">
        <v>6021</v>
      </c>
      <c r="L17" s="1910"/>
      <c r="M17" s="1910" t="str">
        <f t="shared" si="0"/>
        <v>Auditoría Interna</v>
      </c>
      <c r="N17" s="1924" t="s">
        <v>4359</v>
      </c>
      <c r="Q17" s="101" t="str">
        <f>MID(Tabla5[[#This Row],[CODIGO]],5,2)</f>
        <v>05</v>
      </c>
    </row>
    <row r="18" spans="3:17" ht="30.6" customHeight="1" x14ac:dyDescent="0.3">
      <c r="C18" s="1923">
        <f>IF(D18&gt;0,SUBTOTAL(103,$D$6:D18),"")</f>
        <v>13</v>
      </c>
      <c r="D18" s="67" t="s">
        <v>3072</v>
      </c>
      <c r="E18" s="258" t="s">
        <v>4631</v>
      </c>
      <c r="F18" s="67"/>
      <c r="G18" s="1912"/>
      <c r="H18" s="67"/>
      <c r="I18" s="67"/>
      <c r="J18" s="1907"/>
      <c r="K18" s="67" t="s">
        <v>6021</v>
      </c>
      <c r="L18" s="1910"/>
      <c r="M18" s="1910" t="str">
        <f t="shared" si="0"/>
        <v>Auditoría Interna</v>
      </c>
      <c r="N18" s="1924" t="s">
        <v>4359</v>
      </c>
      <c r="Q18" s="101" t="str">
        <f>MID(Tabla5[[#This Row],[CODIGO]],5,2)</f>
        <v>05</v>
      </c>
    </row>
    <row r="19" spans="3:17" ht="30.6" customHeight="1" x14ac:dyDescent="0.3">
      <c r="C19" s="1923">
        <f>IF(D19&gt;0,SUBTOTAL(103,$D$6:D19),"")</f>
        <v>14</v>
      </c>
      <c r="D19" s="67" t="s">
        <v>3073</v>
      </c>
      <c r="E19" s="1794" t="s">
        <v>6043</v>
      </c>
      <c r="F19" s="67"/>
      <c r="G19" s="1912"/>
      <c r="H19" s="67" t="s">
        <v>6044</v>
      </c>
      <c r="I19" s="67"/>
      <c r="J19" s="1907"/>
      <c r="K19" s="1910" t="s">
        <v>6021</v>
      </c>
      <c r="L19" s="1910" t="s">
        <v>6045</v>
      </c>
      <c r="M19" s="1910" t="str">
        <f t="shared" si="0"/>
        <v>Auditoría Interna</v>
      </c>
      <c r="N19" s="1924" t="s">
        <v>3067</v>
      </c>
      <c r="Q19" s="101" t="str">
        <f>MID(Tabla5[[#This Row],[CODIGO]],5,2)</f>
        <v>05</v>
      </c>
    </row>
    <row r="20" spans="3:17" ht="30.6" customHeight="1" x14ac:dyDescent="0.3">
      <c r="C20" s="1923">
        <f>IF(D20&gt;0,SUBTOTAL(103,$D$6:D20),"")</f>
        <v>15</v>
      </c>
      <c r="D20" s="67" t="s">
        <v>4767</v>
      </c>
      <c r="E20" s="258" t="s">
        <v>55</v>
      </c>
      <c r="F20" s="67"/>
      <c r="G20" s="1912"/>
      <c r="H20" s="67" t="s">
        <v>4419</v>
      </c>
      <c r="I20" s="67" t="s">
        <v>6046</v>
      </c>
      <c r="J20" s="1907">
        <v>211214633489</v>
      </c>
      <c r="K20" s="67" t="s">
        <v>6048</v>
      </c>
      <c r="L20" s="1910" t="s">
        <v>6047</v>
      </c>
      <c r="M20" s="1910" t="str">
        <f t="shared" si="0"/>
        <v>Auditoría Interna</v>
      </c>
      <c r="N20" s="1924" t="s">
        <v>4359</v>
      </c>
      <c r="Q20" s="101" t="str">
        <f>MID(Tabla5[[#This Row],[CODIGO]],5,2)</f>
        <v>05</v>
      </c>
    </row>
    <row r="21" spans="3:17" ht="30.6" customHeight="1" x14ac:dyDescent="0.3">
      <c r="C21" s="1923">
        <f>IF(D21&gt;0,SUBTOTAL(103,$D$6:D21),"")</f>
        <v>16</v>
      </c>
      <c r="D21" s="67" t="s">
        <v>3091</v>
      </c>
      <c r="E21" s="258" t="s">
        <v>55</v>
      </c>
      <c r="F21" s="67"/>
      <c r="G21" s="1912"/>
      <c r="H21" s="67" t="s">
        <v>4419</v>
      </c>
      <c r="I21" s="67" t="s">
        <v>6046</v>
      </c>
      <c r="J21" s="1907">
        <v>211214633490</v>
      </c>
      <c r="K21" s="67" t="s">
        <v>6048</v>
      </c>
      <c r="L21" s="1910" t="s">
        <v>6047</v>
      </c>
      <c r="M21" s="1910" t="str">
        <f t="shared" si="0"/>
        <v>Auditoría Interna</v>
      </c>
      <c r="N21" s="1924" t="s">
        <v>4359</v>
      </c>
      <c r="Q21" s="101" t="str">
        <f>MID(Tabla5[[#This Row],[CODIGO]],5,2)</f>
        <v>05</v>
      </c>
    </row>
    <row r="22" spans="3:17" ht="30.6" customHeight="1" x14ac:dyDescent="0.3">
      <c r="C22" s="1923">
        <f>IF(D22&gt;0,SUBTOTAL(103,$D$6:D22),"")</f>
        <v>17</v>
      </c>
      <c r="D22" s="67" t="s">
        <v>3074</v>
      </c>
      <c r="E22" s="258" t="s">
        <v>6049</v>
      </c>
      <c r="F22" s="67"/>
      <c r="G22" s="1912"/>
      <c r="H22" s="67"/>
      <c r="I22" s="67"/>
      <c r="J22" s="1907"/>
      <c r="K22" s="67" t="s">
        <v>6051</v>
      </c>
      <c r="L22" s="1910" t="s">
        <v>6050</v>
      </c>
      <c r="M22" s="1910" t="str">
        <f t="shared" si="0"/>
        <v>Auditoría Interna</v>
      </c>
      <c r="N22" s="1924" t="s">
        <v>6052</v>
      </c>
      <c r="Q22" s="101" t="str">
        <f>MID(Tabla5[[#This Row],[CODIGO]],5,2)</f>
        <v>05</v>
      </c>
    </row>
    <row r="23" spans="3:17" ht="30.6" customHeight="1" x14ac:dyDescent="0.3">
      <c r="C23" s="1923">
        <f>IF(D23&gt;0,SUBTOTAL(103,$D$6:D23),"")</f>
        <v>18</v>
      </c>
      <c r="D23" s="1341" t="s">
        <v>6053</v>
      </c>
      <c r="E23" s="1959" t="s">
        <v>6039</v>
      </c>
      <c r="F23" s="1341"/>
      <c r="G23" s="1960"/>
      <c r="H23" s="1341"/>
      <c r="I23" s="1341"/>
      <c r="J23" s="1961"/>
      <c r="K23" s="1341" t="s">
        <v>6021</v>
      </c>
      <c r="L23" s="1962" t="s">
        <v>6051</v>
      </c>
      <c r="M23" s="1910" t="str">
        <f t="shared" si="0"/>
        <v>Auditoría Interna</v>
      </c>
      <c r="N23" s="1963" t="s">
        <v>3081</v>
      </c>
      <c r="O23" s="1964"/>
      <c r="P23" s="1890" t="s">
        <v>7242</v>
      </c>
      <c r="Q23" s="101" t="str">
        <f>MID(Tabla5[[#This Row],[CODIGO]],5,2)</f>
        <v>05</v>
      </c>
    </row>
    <row r="24" spans="3:17" ht="30.6" customHeight="1" x14ac:dyDescent="0.3">
      <c r="C24" s="1923">
        <f>IF(D24&gt;0,SUBTOTAL(103,$D$6:D24),"")</f>
        <v>19</v>
      </c>
      <c r="D24" s="67" t="s">
        <v>3075</v>
      </c>
      <c r="E24" s="258" t="s">
        <v>6039</v>
      </c>
      <c r="F24" s="67"/>
      <c r="G24" s="1912"/>
      <c r="H24" s="67" t="s">
        <v>6054</v>
      </c>
      <c r="I24" s="67"/>
      <c r="J24" s="1907"/>
      <c r="K24" s="67" t="s">
        <v>6019</v>
      </c>
      <c r="L24" s="1910" t="s">
        <v>6051</v>
      </c>
      <c r="M24" s="1910" t="str">
        <f t="shared" si="0"/>
        <v>Auditoría Interna</v>
      </c>
      <c r="N24" s="1924" t="s">
        <v>6055</v>
      </c>
      <c r="Q24" s="101" t="str">
        <f>MID(Tabla5[[#This Row],[CODIGO]],5,2)</f>
        <v>05</v>
      </c>
    </row>
    <row r="25" spans="3:17" ht="30.6" customHeight="1" x14ac:dyDescent="0.3">
      <c r="C25" s="1923">
        <f>IF(D25&gt;0,SUBTOTAL(103,$D$6:D25),"")</f>
        <v>20</v>
      </c>
      <c r="D25" s="67" t="s">
        <v>3076</v>
      </c>
      <c r="E25" s="258" t="s">
        <v>6056</v>
      </c>
      <c r="F25" s="67"/>
      <c r="G25" s="1912"/>
      <c r="H25" s="67"/>
      <c r="I25" s="67"/>
      <c r="J25" s="1907"/>
      <c r="K25" s="67" t="s">
        <v>6021</v>
      </c>
      <c r="L25" s="1910" t="s">
        <v>6051</v>
      </c>
      <c r="M25" s="1910" t="str">
        <f t="shared" si="0"/>
        <v>Auditoría Interna</v>
      </c>
      <c r="N25" s="1924" t="s">
        <v>6057</v>
      </c>
      <c r="Q25" s="101" t="str">
        <f>MID(Tabla5[[#This Row],[CODIGO]],5,2)</f>
        <v>05</v>
      </c>
    </row>
    <row r="26" spans="3:17" ht="30.6" customHeight="1" x14ac:dyDescent="0.3">
      <c r="C26" s="1923">
        <f>IF(D26&gt;0,SUBTOTAL(103,$D$6:D26),"")</f>
        <v>21</v>
      </c>
      <c r="D26" s="67" t="s">
        <v>3093</v>
      </c>
      <c r="E26" s="258" t="s">
        <v>3977</v>
      </c>
      <c r="F26" s="67">
        <v>2021</v>
      </c>
      <c r="G26" s="1912"/>
      <c r="H26" s="67" t="s">
        <v>6058</v>
      </c>
      <c r="I26" s="1910" t="s">
        <v>6059</v>
      </c>
      <c r="J26" s="1907"/>
      <c r="K26" s="67" t="s">
        <v>6021</v>
      </c>
      <c r="L26" s="1910" t="s">
        <v>6051</v>
      </c>
      <c r="M26" s="1910" t="str">
        <f t="shared" si="0"/>
        <v>Auditoría Interna</v>
      </c>
      <c r="N26" s="1924" t="s">
        <v>6055</v>
      </c>
      <c r="Q26" s="101" t="str">
        <f>MID(Tabla5[[#This Row],[CODIGO]],5,2)</f>
        <v>05</v>
      </c>
    </row>
    <row r="27" spans="3:17" ht="30.6" customHeight="1" x14ac:dyDescent="0.3">
      <c r="C27" s="1923">
        <f>IF(D27&gt;0,SUBTOTAL(103,$D$6:D27),"")</f>
        <v>22</v>
      </c>
      <c r="D27" s="67" t="s">
        <v>3095</v>
      </c>
      <c r="E27" s="258" t="s">
        <v>55</v>
      </c>
      <c r="F27" s="67"/>
      <c r="G27" s="1912"/>
      <c r="H27" s="67" t="s">
        <v>4419</v>
      </c>
      <c r="I27" s="67" t="s">
        <v>6060</v>
      </c>
      <c r="J27" s="1907">
        <v>211214633639</v>
      </c>
      <c r="K27" s="67" t="s">
        <v>6019</v>
      </c>
      <c r="L27" s="1910" t="s">
        <v>6051</v>
      </c>
      <c r="M27" s="1910" t="str">
        <f t="shared" si="0"/>
        <v>Auditoría Interna</v>
      </c>
      <c r="N27" s="1924" t="s">
        <v>6055</v>
      </c>
      <c r="Q27" s="101" t="str">
        <f>MID(Tabla5[[#This Row],[CODIGO]],5,2)</f>
        <v>05</v>
      </c>
    </row>
    <row r="28" spans="3:17" ht="30.6" customHeight="1" x14ac:dyDescent="0.3">
      <c r="C28" s="1923">
        <f>IF(D28&gt;0,SUBTOTAL(103,$D$6:D28),"")</f>
        <v>23</v>
      </c>
      <c r="D28" s="67" t="s">
        <v>3077</v>
      </c>
      <c r="E28" s="258" t="s">
        <v>2960</v>
      </c>
      <c r="F28" s="67"/>
      <c r="G28" s="1912"/>
      <c r="H28" s="67" t="s">
        <v>6061</v>
      </c>
      <c r="I28" s="67"/>
      <c r="J28" s="1907"/>
      <c r="K28" s="67" t="s">
        <v>6021</v>
      </c>
      <c r="L28" s="1910" t="s">
        <v>6024</v>
      </c>
      <c r="M28" s="1910" t="str">
        <f t="shared" si="0"/>
        <v>Auditoría Interna</v>
      </c>
      <c r="N28" s="1924" t="s">
        <v>6055</v>
      </c>
      <c r="Q28" s="101" t="str">
        <f>MID(Tabla5[[#This Row],[CODIGO]],5,2)</f>
        <v>05</v>
      </c>
    </row>
    <row r="29" spans="3:17" ht="30.6" customHeight="1" x14ac:dyDescent="0.3">
      <c r="C29" s="1923">
        <f>IF(D29&gt;0,SUBTOTAL(103,$D$6:D29),"")</f>
        <v>24</v>
      </c>
      <c r="D29" s="67" t="s">
        <v>3078</v>
      </c>
      <c r="E29" s="258" t="s">
        <v>1142</v>
      </c>
      <c r="F29" s="67"/>
      <c r="G29" s="1912"/>
      <c r="H29" s="67"/>
      <c r="I29" s="67"/>
      <c r="J29" s="1907"/>
      <c r="K29" s="67" t="s">
        <v>6062</v>
      </c>
      <c r="L29" s="1910" t="s">
        <v>6024</v>
      </c>
      <c r="M29" s="1910" t="str">
        <f t="shared" si="0"/>
        <v>Auditoría Interna</v>
      </c>
      <c r="N29" s="1924" t="s">
        <v>3078</v>
      </c>
      <c r="Q29" s="101" t="str">
        <f>MID(Tabla5[[#This Row],[CODIGO]],5,2)</f>
        <v>05</v>
      </c>
    </row>
    <row r="30" spans="3:17" ht="30.6" customHeight="1" x14ac:dyDescent="0.3">
      <c r="C30" s="1923">
        <f>IF(D30&gt;0,SUBTOTAL(103,$D$6:D30),"")</f>
        <v>25</v>
      </c>
      <c r="D30" s="1341" t="s">
        <v>3080</v>
      </c>
      <c r="E30" s="1959" t="s">
        <v>6039</v>
      </c>
      <c r="F30" s="1341"/>
      <c r="G30" s="1960"/>
      <c r="H30" s="1341"/>
      <c r="I30" s="1341"/>
      <c r="J30" s="1961"/>
      <c r="K30" s="1341" t="s">
        <v>6021</v>
      </c>
      <c r="L30" s="1962" t="s">
        <v>6063</v>
      </c>
      <c r="M30" s="1910" t="str">
        <f t="shared" si="0"/>
        <v>Auditoría Interna</v>
      </c>
      <c r="N30" s="1963" t="s">
        <v>3082</v>
      </c>
      <c r="O30" s="1964"/>
      <c r="P30" s="1890" t="s">
        <v>7242</v>
      </c>
      <c r="Q30" s="101" t="str">
        <f>MID(Tabla5[[#This Row],[CODIGO]],5,2)</f>
        <v>05</v>
      </c>
    </row>
    <row r="31" spans="3:17" ht="30.6" customHeight="1" x14ac:dyDescent="0.3">
      <c r="C31" s="1923">
        <f>IF(D31&gt;0,SUBTOTAL(103,$D$6:D31),"")</f>
        <v>26</v>
      </c>
      <c r="D31" s="67" t="s">
        <v>3081</v>
      </c>
      <c r="E31" s="258" t="s">
        <v>1142</v>
      </c>
      <c r="F31" s="67"/>
      <c r="G31" s="1912"/>
      <c r="H31" s="67"/>
      <c r="I31" s="67"/>
      <c r="J31" s="1907"/>
      <c r="K31" s="67" t="s">
        <v>6021</v>
      </c>
      <c r="L31" s="1910" t="s">
        <v>6064</v>
      </c>
      <c r="M31" s="1910" t="str">
        <f t="shared" si="0"/>
        <v>Auditoría Interna</v>
      </c>
      <c r="N31" s="1924" t="s">
        <v>6055</v>
      </c>
      <c r="Q31" s="101" t="str">
        <f>MID(Tabla5[[#This Row],[CODIGO]],5,2)</f>
        <v>05</v>
      </c>
    </row>
    <row r="32" spans="3:17" ht="30.6" customHeight="1" x14ac:dyDescent="0.3">
      <c r="C32" s="1923">
        <f>IF(D32&gt;0,SUBTOTAL(103,$D$6:D32),"")</f>
        <v>27</v>
      </c>
      <c r="D32" s="67" t="s">
        <v>3082</v>
      </c>
      <c r="E32" s="258" t="s">
        <v>6065</v>
      </c>
      <c r="F32" s="67"/>
      <c r="G32" s="1912"/>
      <c r="H32" s="67"/>
      <c r="I32" s="67"/>
      <c r="J32" s="1907" t="s">
        <v>6066</v>
      </c>
      <c r="K32" s="67" t="s">
        <v>6021</v>
      </c>
      <c r="L32" s="1910" t="s">
        <v>6064</v>
      </c>
      <c r="M32" s="1910" t="str">
        <f t="shared" si="0"/>
        <v>Auditoría Interna</v>
      </c>
      <c r="N32" s="1924" t="s">
        <v>3083</v>
      </c>
      <c r="Q32" s="101" t="str">
        <f>MID(Tabla5[[#This Row],[CODIGO]],5,2)</f>
        <v>05</v>
      </c>
    </row>
    <row r="33" spans="3:17" ht="30.6" customHeight="1" x14ac:dyDescent="0.3">
      <c r="C33" s="1923">
        <f>IF(D33&gt;0,SUBTOTAL(103,$D$6:D33),"")</f>
        <v>28</v>
      </c>
      <c r="D33" s="67" t="s">
        <v>3097</v>
      </c>
      <c r="E33" s="258" t="s">
        <v>55</v>
      </c>
      <c r="F33" s="67"/>
      <c r="G33" s="1912"/>
      <c r="H33" s="67" t="s">
        <v>4419</v>
      </c>
      <c r="I33" s="67" t="s">
        <v>6046</v>
      </c>
      <c r="J33" s="1907">
        <v>211214633490</v>
      </c>
      <c r="K33" s="67" t="s">
        <v>6021</v>
      </c>
      <c r="L33" s="1910" t="s">
        <v>6047</v>
      </c>
      <c r="M33" s="1910" t="str">
        <f t="shared" si="0"/>
        <v>Auditoría Interna</v>
      </c>
      <c r="N33" s="1924" t="s">
        <v>6055</v>
      </c>
      <c r="Q33" s="101" t="str">
        <f>MID(Tabla5[[#This Row],[CODIGO]],5,2)</f>
        <v>05</v>
      </c>
    </row>
    <row r="34" spans="3:17" ht="30.6" customHeight="1" x14ac:dyDescent="0.3">
      <c r="C34" s="1923">
        <f>IF(D34&gt;0,SUBTOTAL(103,$D$6:D34),"")</f>
        <v>29</v>
      </c>
      <c r="D34" s="67" t="s">
        <v>3083</v>
      </c>
      <c r="E34" s="258" t="s">
        <v>6067</v>
      </c>
      <c r="F34" s="67"/>
      <c r="G34" s="1912"/>
      <c r="H34" s="67"/>
      <c r="I34" s="67"/>
      <c r="J34" s="1907"/>
      <c r="K34" s="67" t="s">
        <v>6021</v>
      </c>
      <c r="L34" s="1910" t="s">
        <v>6051</v>
      </c>
      <c r="M34" s="1910" t="str">
        <f t="shared" si="0"/>
        <v>Auditoría Interna</v>
      </c>
      <c r="N34" s="1924" t="s">
        <v>3072</v>
      </c>
      <c r="Q34" s="101" t="str">
        <f>MID(Tabla5[[#This Row],[CODIGO]],5,2)</f>
        <v>05</v>
      </c>
    </row>
    <row r="35" spans="3:17" ht="30.6" customHeight="1" x14ac:dyDescent="0.3">
      <c r="C35" s="1923">
        <f>IF(D35&gt;0,SUBTOTAL(103,$D$6:D35),"")</f>
        <v>30</v>
      </c>
      <c r="D35" s="67" t="s">
        <v>3084</v>
      </c>
      <c r="E35" s="258" t="s">
        <v>6067</v>
      </c>
      <c r="F35" s="67"/>
      <c r="G35" s="1912"/>
      <c r="H35" s="67"/>
      <c r="I35" s="67"/>
      <c r="J35" s="1907"/>
      <c r="K35" s="67" t="s">
        <v>6021</v>
      </c>
      <c r="L35" s="1910" t="s">
        <v>6051</v>
      </c>
      <c r="M35" s="1910" t="str">
        <f t="shared" si="0"/>
        <v>Auditoría Interna</v>
      </c>
      <c r="N35" s="1924" t="s">
        <v>3069</v>
      </c>
      <c r="Q35" s="101" t="str">
        <f>MID(Tabla5[[#This Row],[CODIGO]],5,2)</f>
        <v>05</v>
      </c>
    </row>
    <row r="36" spans="3:17" ht="30.6" customHeight="1" x14ac:dyDescent="0.3">
      <c r="C36" s="1923">
        <f>IF(D36&gt;0,SUBTOTAL(103,$D$6:D36),"")</f>
        <v>31</v>
      </c>
      <c r="D36" s="67" t="s">
        <v>3085</v>
      </c>
      <c r="E36" s="258" t="s">
        <v>6067</v>
      </c>
      <c r="F36" s="67"/>
      <c r="G36" s="1912"/>
      <c r="H36" s="67"/>
      <c r="I36" s="67"/>
      <c r="J36" s="1907"/>
      <c r="K36" s="67" t="s">
        <v>6021</v>
      </c>
      <c r="L36" s="1910" t="s">
        <v>6051</v>
      </c>
      <c r="M36" s="1910" t="str">
        <f t="shared" si="0"/>
        <v>Auditoría Interna</v>
      </c>
      <c r="N36" s="1924" t="s">
        <v>3071</v>
      </c>
      <c r="Q36" s="101" t="str">
        <f>MID(Tabla5[[#This Row],[CODIGO]],5,2)</f>
        <v>05</v>
      </c>
    </row>
    <row r="37" spans="3:17" x14ac:dyDescent="0.3">
      <c r="C37" s="1923">
        <f>IF(D37&gt;0,SUBTOTAL(103,$D$6:D37),"")</f>
        <v>32</v>
      </c>
      <c r="D37" s="67" t="s">
        <v>2264</v>
      </c>
      <c r="E37" s="258" t="s">
        <v>765</v>
      </c>
      <c r="F37" s="1911">
        <v>38718</v>
      </c>
      <c r="G37" s="1914">
        <v>45</v>
      </c>
      <c r="H37" s="67"/>
      <c r="I37" s="67"/>
      <c r="J37" s="1907"/>
      <c r="K37" s="67" t="s">
        <v>6021</v>
      </c>
      <c r="L37" s="1910" t="s">
        <v>6069</v>
      </c>
      <c r="M37" s="1910" t="str">
        <f t="shared" si="0"/>
        <v xml:space="preserve">Despacho Municipal </v>
      </c>
      <c r="N37" s="1924" t="s">
        <v>2671</v>
      </c>
      <c r="Q37" s="101" t="str">
        <f>MID(Tabla5[[#This Row],[CODIGO]],5,2)</f>
        <v>02</v>
      </c>
    </row>
    <row r="38" spans="3:17" ht="28.8" x14ac:dyDescent="0.3">
      <c r="C38" s="1923">
        <f>IF(D38&gt;0,SUBTOTAL(103,$D$6:D38),"")</f>
        <v>33</v>
      </c>
      <c r="D38" s="67" t="s">
        <v>6070</v>
      </c>
      <c r="E38" s="258" t="s">
        <v>6071</v>
      </c>
      <c r="F38" s="1911">
        <v>38718</v>
      </c>
      <c r="G38" s="1914">
        <v>110</v>
      </c>
      <c r="H38" s="67"/>
      <c r="I38" s="67"/>
      <c r="J38" s="1907"/>
      <c r="K38" s="67" t="s">
        <v>6021</v>
      </c>
      <c r="L38" s="1910" t="s">
        <v>6072</v>
      </c>
      <c r="M38" s="1910" t="str">
        <f t="shared" si="0"/>
        <v xml:space="preserve">Despacho Municipal </v>
      </c>
      <c r="N38" s="1924" t="s">
        <v>4195</v>
      </c>
      <c r="Q38" s="101" t="str">
        <f>MID(Tabla5[[#This Row],[CODIGO]],5,2)</f>
        <v>02</v>
      </c>
    </row>
    <row r="39" spans="3:17" ht="72" x14ac:dyDescent="0.3">
      <c r="C39" s="1923">
        <f>IF(D39&gt;0,SUBTOTAL(103,$D$6:D39),"")</f>
        <v>34</v>
      </c>
      <c r="D39" s="67" t="s">
        <v>4394</v>
      </c>
      <c r="E39" s="1794" t="s">
        <v>6340</v>
      </c>
      <c r="F39" s="1911">
        <v>42915</v>
      </c>
      <c r="G39" s="1914">
        <v>3000</v>
      </c>
      <c r="H39" s="67"/>
      <c r="I39" s="67"/>
      <c r="J39" s="1907"/>
      <c r="K39" s="67" t="s">
        <v>6021</v>
      </c>
      <c r="L39" s="1910" t="s">
        <v>6073</v>
      </c>
      <c r="M39" s="1910" t="str">
        <f t="shared" si="0"/>
        <v xml:space="preserve">Despacho Municipal </v>
      </c>
      <c r="N39" s="1924" t="s">
        <v>2674</v>
      </c>
      <c r="Q39" s="101" t="str">
        <f>MID(Tabla5[[#This Row],[CODIGO]],5,2)</f>
        <v>02</v>
      </c>
    </row>
    <row r="40" spans="3:17" x14ac:dyDescent="0.3">
      <c r="C40" s="1923">
        <f>IF(D40&gt;0,SUBTOTAL(103,$D$6:D40),"")</f>
        <v>35</v>
      </c>
      <c r="D40" s="67" t="s">
        <v>6074</v>
      </c>
      <c r="E40" s="258" t="s">
        <v>2960</v>
      </c>
      <c r="F40" s="1911">
        <v>38718</v>
      </c>
      <c r="G40" s="1914">
        <v>80</v>
      </c>
      <c r="H40" s="67"/>
      <c r="I40" s="67"/>
      <c r="J40" s="1907"/>
      <c r="K40" s="1910" t="s">
        <v>6075</v>
      </c>
      <c r="L40" s="1910" t="s">
        <v>6076</v>
      </c>
      <c r="M40" s="1910" t="str">
        <f t="shared" si="0"/>
        <v xml:space="preserve">Despacho Municipal </v>
      </c>
      <c r="N40" s="1924" t="s">
        <v>2716</v>
      </c>
      <c r="Q40" s="101" t="str">
        <f>MID(Tabla5[[#This Row],[CODIGO]],5,2)</f>
        <v>02</v>
      </c>
    </row>
    <row r="41" spans="3:17" ht="28.8" x14ac:dyDescent="0.3">
      <c r="C41" s="1923">
        <f>IF(D41&gt;0,SUBTOTAL(103,$D$6:D41),"")</f>
        <v>36</v>
      </c>
      <c r="D41" s="67" t="s">
        <v>2716</v>
      </c>
      <c r="E41" s="258" t="s">
        <v>6077</v>
      </c>
      <c r="F41" s="1911">
        <v>38718</v>
      </c>
      <c r="G41" s="1914">
        <v>700</v>
      </c>
      <c r="H41" s="67"/>
      <c r="I41" s="67"/>
      <c r="J41" s="1907"/>
      <c r="K41" s="67"/>
      <c r="L41" s="1910" t="s">
        <v>6078</v>
      </c>
      <c r="M41" s="1910" t="str">
        <f t="shared" si="0"/>
        <v xml:space="preserve">Despacho Municipal </v>
      </c>
      <c r="N41" s="1924" t="s">
        <v>6079</v>
      </c>
      <c r="Q41" s="101" t="str">
        <f>MID(Tabla5[[#This Row],[CODIGO]],5,2)</f>
        <v>02</v>
      </c>
    </row>
    <row r="42" spans="3:17" x14ac:dyDescent="0.3">
      <c r="C42" s="1923">
        <f>IF(D42&gt;0,SUBTOTAL(103,$D$6:D42),"")</f>
        <v>37</v>
      </c>
      <c r="D42" s="67" t="s">
        <v>6080</v>
      </c>
      <c r="E42" s="258" t="s">
        <v>6081</v>
      </c>
      <c r="F42" s="1911">
        <v>38718</v>
      </c>
      <c r="G42" s="1914">
        <v>200</v>
      </c>
      <c r="H42" s="67"/>
      <c r="I42" s="67"/>
      <c r="J42" s="1907"/>
      <c r="K42" s="67"/>
      <c r="L42" s="1910" t="s">
        <v>6075</v>
      </c>
      <c r="M42" s="1910" t="str">
        <f t="shared" si="0"/>
        <v xml:space="preserve">Despacho Municipal </v>
      </c>
      <c r="N42" s="1924" t="s">
        <v>2719</v>
      </c>
      <c r="Q42" s="101" t="str">
        <f>MID(Tabla5[[#This Row],[CODIGO]],5,2)</f>
        <v>02</v>
      </c>
    </row>
    <row r="43" spans="3:17" x14ac:dyDescent="0.3">
      <c r="C43" s="1923">
        <f>IF(D43&gt;0,SUBTOTAL(103,$D$6:D43),"")</f>
        <v>38</v>
      </c>
      <c r="D43" s="67" t="s">
        <v>6082</v>
      </c>
      <c r="E43" s="1794" t="s">
        <v>6083</v>
      </c>
      <c r="F43" s="67"/>
      <c r="G43" s="1912"/>
      <c r="H43" s="67"/>
      <c r="I43" s="67"/>
      <c r="J43" s="1907"/>
      <c r="K43" s="67"/>
      <c r="L43" s="1910" t="s">
        <v>6062</v>
      </c>
      <c r="M43" s="1910" t="str">
        <f t="shared" si="0"/>
        <v xml:space="preserve">Despacho Municipal </v>
      </c>
      <c r="N43" s="1924" t="s">
        <v>6055</v>
      </c>
      <c r="Q43" s="101" t="str">
        <f>MID(Tabla5[[#This Row],[CODIGO]],5,2)</f>
        <v>02</v>
      </c>
    </row>
    <row r="44" spans="3:17" ht="28.8" x14ac:dyDescent="0.3">
      <c r="C44" s="1923">
        <f>IF(D44&gt;0,SUBTOTAL(103,$D$6:D44),"")</f>
        <v>39</v>
      </c>
      <c r="D44" s="67" t="s">
        <v>6084</v>
      </c>
      <c r="E44" s="1794" t="s">
        <v>4551</v>
      </c>
      <c r="F44" s="67"/>
      <c r="G44" s="1912"/>
      <c r="H44" s="67"/>
      <c r="I44" s="67"/>
      <c r="J44" s="1907"/>
      <c r="K44" s="67"/>
      <c r="L44" s="1910" t="s">
        <v>6085</v>
      </c>
      <c r="M44" s="1910" t="str">
        <f t="shared" si="0"/>
        <v xml:space="preserve">Despacho Municipal </v>
      </c>
      <c r="N44" s="1924" t="s">
        <v>6055</v>
      </c>
      <c r="Q44" s="101" t="str">
        <f>MID(Tabla5[[#This Row],[CODIGO]],5,2)</f>
        <v>02</v>
      </c>
    </row>
    <row r="45" spans="3:17" x14ac:dyDescent="0.3">
      <c r="C45" s="1923">
        <f>IF(D45&gt;0,SUBTOTAL(103,$D$6:D45),"")</f>
        <v>40</v>
      </c>
      <c r="D45" s="67" t="s">
        <v>847</v>
      </c>
      <c r="E45" s="258" t="s">
        <v>233</v>
      </c>
      <c r="F45" s="1911">
        <v>42543</v>
      </c>
      <c r="G45" s="1914">
        <v>450</v>
      </c>
      <c r="H45" s="67" t="s">
        <v>889</v>
      </c>
      <c r="I45" s="67" t="s">
        <v>6086</v>
      </c>
      <c r="J45" s="1907" t="s">
        <v>2682</v>
      </c>
      <c r="K45" s="67" t="s">
        <v>6085</v>
      </c>
      <c r="L45" s="1910" t="s">
        <v>6087</v>
      </c>
      <c r="M45" s="1910" t="str">
        <f t="shared" si="0"/>
        <v xml:space="preserve">Despacho Municipal </v>
      </c>
      <c r="N45" s="1924" t="s">
        <v>2681</v>
      </c>
      <c r="Q45" s="101" t="str">
        <f>MID(Tabla5[[#This Row],[CODIGO]],5,2)</f>
        <v>02</v>
      </c>
    </row>
    <row r="46" spans="3:17" x14ac:dyDescent="0.3">
      <c r="C46" s="1923">
        <f>IF(D46&gt;0,SUBTOTAL(103,$D$6:D46),"")</f>
        <v>41</v>
      </c>
      <c r="D46" s="67" t="s">
        <v>6088</v>
      </c>
      <c r="E46" s="258" t="s">
        <v>82</v>
      </c>
      <c r="F46" s="67"/>
      <c r="G46" s="1912"/>
      <c r="H46" s="67" t="s">
        <v>6089</v>
      </c>
      <c r="I46" s="67" t="s">
        <v>6090</v>
      </c>
      <c r="J46" s="1907"/>
      <c r="K46" s="67" t="s">
        <v>6085</v>
      </c>
      <c r="L46" s="67" t="s">
        <v>6076</v>
      </c>
      <c r="M46" s="1910" t="str">
        <f t="shared" si="0"/>
        <v xml:space="preserve">Despacho Municipal </v>
      </c>
      <c r="N46" s="1924" t="s">
        <v>2681</v>
      </c>
      <c r="Q46" s="101" t="str">
        <f>MID(Tabla5[[#This Row],[CODIGO]],5,2)</f>
        <v>02</v>
      </c>
    </row>
    <row r="47" spans="3:17" x14ac:dyDescent="0.3">
      <c r="C47" s="1923">
        <f>IF(D47&gt;0,SUBTOTAL(103,$D$6:D47),"")</f>
        <v>42</v>
      </c>
      <c r="D47" s="67" t="s">
        <v>1093</v>
      </c>
      <c r="E47" s="258" t="s">
        <v>169</v>
      </c>
      <c r="F47" s="1911">
        <v>42563</v>
      </c>
      <c r="G47" s="1914">
        <v>530</v>
      </c>
      <c r="H47" s="67" t="s">
        <v>6091</v>
      </c>
      <c r="I47" s="67" t="s">
        <v>6089</v>
      </c>
      <c r="J47" s="1907" t="s">
        <v>6089</v>
      </c>
      <c r="K47" s="67" t="s">
        <v>6085</v>
      </c>
      <c r="L47" s="1910" t="s">
        <v>6092</v>
      </c>
      <c r="M47" s="1910" t="str">
        <f t="shared" si="0"/>
        <v xml:space="preserve">Despacho Municipal </v>
      </c>
      <c r="N47" s="1924" t="s">
        <v>81</v>
      </c>
      <c r="Q47" s="101" t="str">
        <f>MID(Tabla5[[#This Row],[CODIGO]],5,2)</f>
        <v>02</v>
      </c>
    </row>
    <row r="48" spans="3:17" x14ac:dyDescent="0.3">
      <c r="C48" s="1923">
        <f>IF(D48&gt;0,SUBTOTAL(103,$D$6:D48),"")</f>
        <v>43</v>
      </c>
      <c r="D48" s="67" t="s">
        <v>6088</v>
      </c>
      <c r="E48" s="258" t="s">
        <v>233</v>
      </c>
      <c r="F48" s="1911">
        <v>40729</v>
      </c>
      <c r="G48" s="1914">
        <v>780</v>
      </c>
      <c r="H48" s="67" t="s">
        <v>889</v>
      </c>
      <c r="I48" s="67" t="s">
        <v>6094</v>
      </c>
      <c r="J48" s="1907" t="s">
        <v>2689</v>
      </c>
      <c r="K48" s="67" t="s">
        <v>6085</v>
      </c>
      <c r="L48" s="67" t="s">
        <v>6095</v>
      </c>
      <c r="M48" s="1910" t="str">
        <f t="shared" si="0"/>
        <v xml:space="preserve">Despacho Municipal </v>
      </c>
      <c r="N48" s="1924" t="s">
        <v>2688</v>
      </c>
      <c r="Q48" s="101" t="str">
        <f>MID(Tabla5[[#This Row],[CODIGO]],5,2)</f>
        <v>02</v>
      </c>
    </row>
    <row r="49" spans="3:17" x14ac:dyDescent="0.3">
      <c r="C49" s="1923">
        <f>IF(D49&gt;0,SUBTOTAL(103,$D$6:D49),"")</f>
        <v>44</v>
      </c>
      <c r="D49" s="67" t="s">
        <v>6096</v>
      </c>
      <c r="E49" s="258" t="s">
        <v>55</v>
      </c>
      <c r="F49" s="67"/>
      <c r="G49" s="1912"/>
      <c r="H49" s="67" t="s">
        <v>6097</v>
      </c>
      <c r="I49" s="67" t="s">
        <v>2430</v>
      </c>
      <c r="J49" s="1907" t="s">
        <v>6098</v>
      </c>
      <c r="K49" s="67" t="s">
        <v>6021</v>
      </c>
      <c r="L49" s="1910" t="s">
        <v>6076</v>
      </c>
      <c r="M49" s="1910" t="str">
        <f t="shared" si="0"/>
        <v xml:space="preserve">Despacho Municipal </v>
      </c>
      <c r="N49" s="1924" t="s">
        <v>6055</v>
      </c>
      <c r="Q49" s="101" t="str">
        <f>MID(Tabla5[[#This Row],[CODIGO]],5,2)</f>
        <v>02</v>
      </c>
    </row>
    <row r="50" spans="3:17" ht="28.8" x14ac:dyDescent="0.3">
      <c r="C50" s="1923">
        <f>IF(D50&gt;0,SUBTOTAL(103,$D$6:D50),"")</f>
        <v>45</v>
      </c>
      <c r="D50" s="67" t="s">
        <v>6099</v>
      </c>
      <c r="E50" s="258" t="s">
        <v>6101</v>
      </c>
      <c r="F50" s="1911">
        <v>43334</v>
      </c>
      <c r="G50" s="1914">
        <v>795</v>
      </c>
      <c r="H50" s="67" t="s">
        <v>2087</v>
      </c>
      <c r="I50" s="67" t="s">
        <v>2927</v>
      </c>
      <c r="J50" s="1907" t="s">
        <v>6100</v>
      </c>
      <c r="K50" s="67" t="s">
        <v>6085</v>
      </c>
      <c r="L50" s="1910" t="s">
        <v>6102</v>
      </c>
      <c r="M50" s="1910" t="str">
        <f t="shared" si="0"/>
        <v xml:space="preserve">Despacho Municipal </v>
      </c>
      <c r="N50" s="1924" t="s">
        <v>5417</v>
      </c>
      <c r="Q50" s="101" t="str">
        <f>MID(Tabla5[[#This Row],[CODIGO]],5,2)</f>
        <v>02</v>
      </c>
    </row>
    <row r="51" spans="3:17" ht="43.2" x14ac:dyDescent="0.3">
      <c r="C51" s="1923">
        <f>IF(D51&gt;0,SUBTOTAL(103,$D$6:D51),"")</f>
        <v>46</v>
      </c>
      <c r="D51" s="67" t="s">
        <v>2729</v>
      </c>
      <c r="E51" s="258" t="s">
        <v>6101</v>
      </c>
      <c r="F51" s="1911">
        <v>42811</v>
      </c>
      <c r="G51" s="1914">
        <v>1650</v>
      </c>
      <c r="H51" s="67" t="s">
        <v>6103</v>
      </c>
      <c r="I51" s="67"/>
      <c r="J51" s="1915" t="s">
        <v>6104</v>
      </c>
      <c r="K51" s="67" t="s">
        <v>6085</v>
      </c>
      <c r="L51" s="1910" t="s">
        <v>6105</v>
      </c>
      <c r="M51" s="1910" t="str">
        <f t="shared" si="0"/>
        <v xml:space="preserve">Despacho Municipal </v>
      </c>
      <c r="N51" s="1924" t="s">
        <v>2731</v>
      </c>
      <c r="Q51" s="101" t="str">
        <f>MID(Tabla5[[#This Row],[CODIGO]],5,2)</f>
        <v>02</v>
      </c>
    </row>
    <row r="52" spans="3:17" ht="43.2" x14ac:dyDescent="0.3">
      <c r="C52" s="1923">
        <f>IF(D52&gt;0,SUBTOTAL(103,$D$6:D52),"")</f>
        <v>47</v>
      </c>
      <c r="D52" s="1341" t="s">
        <v>6108</v>
      </c>
      <c r="E52" s="1959" t="s">
        <v>6106</v>
      </c>
      <c r="F52" s="1341"/>
      <c r="G52" s="1960"/>
      <c r="H52" s="1341" t="s">
        <v>889</v>
      </c>
      <c r="I52" s="1341" t="s">
        <v>6107</v>
      </c>
      <c r="J52" s="1961"/>
      <c r="K52" s="1341" t="s">
        <v>6085</v>
      </c>
      <c r="L52" s="1962" t="s">
        <v>6109</v>
      </c>
      <c r="M52" s="1962" t="str">
        <f t="shared" si="0"/>
        <v>Dirección de Gestión y Cooperación</v>
      </c>
      <c r="N52" s="1963" t="s">
        <v>6055</v>
      </c>
      <c r="O52" s="1964"/>
      <c r="P52" s="1964" t="s">
        <v>7261</v>
      </c>
      <c r="Q52" s="101" t="str">
        <f>MID(Tabla5[[#This Row],[CODIGO]],5,2)</f>
        <v>13</v>
      </c>
    </row>
    <row r="53" spans="3:17" x14ac:dyDescent="0.3">
      <c r="C53" s="1923">
        <f>IF(D53&gt;0,SUBTOTAL(103,$D$6:D53),"")</f>
        <v>48</v>
      </c>
      <c r="D53" s="67" t="s">
        <v>6339</v>
      </c>
      <c r="E53" s="258" t="s">
        <v>6110</v>
      </c>
      <c r="F53" s="67"/>
      <c r="G53" s="1912"/>
      <c r="H53" s="67"/>
      <c r="I53" s="67"/>
      <c r="J53" s="1907"/>
      <c r="K53" s="67" t="s">
        <v>6062</v>
      </c>
      <c r="L53" s="1910" t="s">
        <v>6112</v>
      </c>
      <c r="M53" s="1910" t="str">
        <f t="shared" si="0"/>
        <v xml:space="preserve">Despacho Municipal </v>
      </c>
      <c r="N53" s="1924" t="s">
        <v>6055</v>
      </c>
      <c r="Q53" s="101" t="str">
        <f>MID(Tabla5[[#This Row],[CODIGO]],5,2)</f>
        <v>02</v>
      </c>
    </row>
    <row r="54" spans="3:17" ht="43.2" x14ac:dyDescent="0.3">
      <c r="C54" s="1923">
        <f>IF(D54&gt;0,SUBTOTAL(103,$D$6:D54),"")</f>
        <v>49</v>
      </c>
      <c r="D54" s="67" t="s">
        <v>6111</v>
      </c>
      <c r="E54" s="258" t="s">
        <v>1142</v>
      </c>
      <c r="F54" s="67"/>
      <c r="G54" s="1912"/>
      <c r="H54" s="67"/>
      <c r="I54" s="67"/>
      <c r="J54" s="1907"/>
      <c r="K54" s="67" t="s">
        <v>6021</v>
      </c>
      <c r="L54" s="1910" t="s">
        <v>6345</v>
      </c>
      <c r="M54" s="1910" t="str">
        <f t="shared" si="0"/>
        <v xml:space="preserve">Despacho Municipal </v>
      </c>
      <c r="N54" s="1924" t="s">
        <v>6055</v>
      </c>
      <c r="Q54" s="101" t="str">
        <f>MID(Tabla5[[#This Row],[CODIGO]],5,2)</f>
        <v>02</v>
      </c>
    </row>
    <row r="55" spans="3:17" ht="28.8" x14ac:dyDescent="0.3">
      <c r="C55" s="1923">
        <f>IF(D55&gt;0,SUBTOTAL(103,$D$6:D55),"")</f>
        <v>50</v>
      </c>
      <c r="D55" s="67" t="s">
        <v>1093</v>
      </c>
      <c r="E55" s="258" t="s">
        <v>79</v>
      </c>
      <c r="F55" s="67"/>
      <c r="G55" s="1912"/>
      <c r="H55" s="67" t="s">
        <v>6025</v>
      </c>
      <c r="I55" s="67" t="s">
        <v>6113</v>
      </c>
      <c r="J55" s="1907" t="s">
        <v>6114</v>
      </c>
      <c r="K55" s="67" t="s">
        <v>6021</v>
      </c>
      <c r="L55" s="1910" t="s">
        <v>6092</v>
      </c>
      <c r="M55" s="1910" t="str">
        <f t="shared" si="0"/>
        <v xml:space="preserve">Despacho Municipal </v>
      </c>
      <c r="N55" s="1924" t="s">
        <v>6055</v>
      </c>
      <c r="Q55" s="101" t="str">
        <f>MID(Tabla5[[#This Row],[CODIGO]],5,2)</f>
        <v>02</v>
      </c>
    </row>
    <row r="56" spans="3:17" x14ac:dyDescent="0.3">
      <c r="C56" s="1923">
        <f>IF(D56&gt;0,SUBTOTAL(103,$D$6:D56),"")</f>
        <v>51</v>
      </c>
      <c r="D56" s="67" t="s">
        <v>2719</v>
      </c>
      <c r="E56" s="258" t="s">
        <v>6039</v>
      </c>
      <c r="F56" s="67"/>
      <c r="G56" s="1912"/>
      <c r="H56" s="67"/>
      <c r="I56" s="67"/>
      <c r="J56" s="1907"/>
      <c r="K56" s="67" t="s">
        <v>6021</v>
      </c>
      <c r="L56" s="1910" t="s">
        <v>6092</v>
      </c>
      <c r="M56" s="1910" t="str">
        <f t="shared" si="0"/>
        <v xml:space="preserve">Despacho Municipal </v>
      </c>
      <c r="N56" s="1924" t="s">
        <v>6055</v>
      </c>
      <c r="Q56" s="101" t="str">
        <f>MID(Tabla5[[#This Row],[CODIGO]],5,2)</f>
        <v>02</v>
      </c>
    </row>
    <row r="57" spans="3:17" x14ac:dyDescent="0.3">
      <c r="C57" s="1923">
        <f>IF(D57&gt;0,SUBTOTAL(103,$D$6:D57),"")</f>
        <v>52</v>
      </c>
      <c r="D57" s="67" t="s">
        <v>4195</v>
      </c>
      <c r="E57" s="258" t="s">
        <v>6037</v>
      </c>
      <c r="F57" s="67"/>
      <c r="G57" s="1912"/>
      <c r="H57" s="67" t="s">
        <v>6115</v>
      </c>
      <c r="I57" s="67"/>
      <c r="J57" s="1907"/>
      <c r="K57" s="67" t="s">
        <v>6021</v>
      </c>
      <c r="L57" s="1910" t="s">
        <v>6092</v>
      </c>
      <c r="M57" s="1910" t="str">
        <f t="shared" si="0"/>
        <v xml:space="preserve">Despacho Municipal </v>
      </c>
      <c r="N57" s="1924" t="s">
        <v>6055</v>
      </c>
      <c r="Q57" s="101" t="str">
        <f>MID(Tabla5[[#This Row],[CODIGO]],5,2)</f>
        <v>02</v>
      </c>
    </row>
    <row r="58" spans="3:17" x14ac:dyDescent="0.3">
      <c r="C58" s="1923">
        <f>IF(D58&gt;0,SUBTOTAL(103,$D$6:D58),"")</f>
        <v>53</v>
      </c>
      <c r="D58" s="67" t="s">
        <v>2733</v>
      </c>
      <c r="E58" s="258" t="s">
        <v>5937</v>
      </c>
      <c r="F58" s="67"/>
      <c r="G58" s="1912"/>
      <c r="H58" s="67" t="s">
        <v>1003</v>
      </c>
      <c r="I58" s="67" t="s">
        <v>1085</v>
      </c>
      <c r="J58" s="1907" t="s">
        <v>6116</v>
      </c>
      <c r="K58" s="67" t="s">
        <v>6021</v>
      </c>
      <c r="L58" s="1910" t="s">
        <v>6117</v>
      </c>
      <c r="M58" s="1910" t="str">
        <f t="shared" si="0"/>
        <v xml:space="preserve">Despacho Municipal </v>
      </c>
      <c r="N58" s="1924" t="s">
        <v>6055</v>
      </c>
      <c r="Q58" s="101" t="str">
        <f>MID(Tabla5[[#This Row],[CODIGO]],5,2)</f>
        <v>02</v>
      </c>
    </row>
    <row r="59" spans="3:17" x14ac:dyDescent="0.3">
      <c r="C59" s="1923">
        <f>IF(D59&gt;0,SUBTOTAL(103,$D$6:D59),"")</f>
        <v>54</v>
      </c>
      <c r="D59" s="67" t="s">
        <v>2676</v>
      </c>
      <c r="E59" s="258" t="s">
        <v>55</v>
      </c>
      <c r="F59" s="67"/>
      <c r="G59" s="1912"/>
      <c r="H59" s="67" t="s">
        <v>1238</v>
      </c>
      <c r="I59" s="67" t="s">
        <v>2430</v>
      </c>
      <c r="J59" s="1907"/>
      <c r="K59" s="67" t="s">
        <v>6019</v>
      </c>
      <c r="L59" s="1910" t="s">
        <v>6118</v>
      </c>
      <c r="M59" s="1910" t="str">
        <f t="shared" si="0"/>
        <v xml:space="preserve">Despacho Municipal </v>
      </c>
      <c r="N59" s="1924" t="s">
        <v>6055</v>
      </c>
      <c r="Q59" s="101" t="str">
        <f>MID(Tabla5[[#This Row],[CODIGO]],5,2)</f>
        <v>02</v>
      </c>
    </row>
    <row r="60" spans="3:17" x14ac:dyDescent="0.3">
      <c r="C60" s="1923">
        <f>IF(D60&gt;0,SUBTOTAL(103,$D$6:D60),"")</f>
        <v>55</v>
      </c>
      <c r="D60" s="67" t="s">
        <v>6119</v>
      </c>
      <c r="E60" s="258" t="s">
        <v>6120</v>
      </c>
      <c r="F60" s="67"/>
      <c r="G60" s="1912"/>
      <c r="H60" s="67" t="s">
        <v>6121</v>
      </c>
      <c r="I60" s="67"/>
      <c r="J60" s="1907"/>
      <c r="K60" s="67" t="s">
        <v>6021</v>
      </c>
      <c r="L60" s="1910" t="s">
        <v>6118</v>
      </c>
      <c r="M60" s="1910" t="str">
        <f t="shared" si="0"/>
        <v xml:space="preserve">Despacho Municipal </v>
      </c>
      <c r="N60" s="1924" t="s">
        <v>6055</v>
      </c>
      <c r="Q60" s="101" t="str">
        <f>MID(Tabla5[[#This Row],[CODIGO]],5,2)</f>
        <v>02</v>
      </c>
    </row>
    <row r="61" spans="3:17" x14ac:dyDescent="0.3">
      <c r="C61" s="1923">
        <f>IF(D61&gt;0,SUBTOTAL(103,$D$6:D61),"")</f>
        <v>56</v>
      </c>
      <c r="D61" s="67" t="s">
        <v>2671</v>
      </c>
      <c r="E61" s="258" t="s">
        <v>6122</v>
      </c>
      <c r="F61" s="67"/>
      <c r="G61" s="1912"/>
      <c r="H61" s="67"/>
      <c r="I61" s="67"/>
      <c r="J61" s="1907"/>
      <c r="K61" s="67" t="s">
        <v>6021</v>
      </c>
      <c r="L61" s="1910" t="s">
        <v>6123</v>
      </c>
      <c r="M61" s="1910" t="str">
        <f t="shared" si="0"/>
        <v xml:space="preserve">Despacho Municipal </v>
      </c>
      <c r="N61" s="1924" t="s">
        <v>6055</v>
      </c>
      <c r="Q61" s="101" t="str">
        <f>MID(Tabla5[[#This Row],[CODIGO]],5,2)</f>
        <v>02</v>
      </c>
    </row>
    <row r="62" spans="3:17" ht="28.8" x14ac:dyDescent="0.3">
      <c r="C62" s="1923">
        <f>IF(D62&gt;0,SUBTOTAL(103,$D$6:D62),"")</f>
        <v>57</v>
      </c>
      <c r="D62" s="67" t="s">
        <v>6124</v>
      </c>
      <c r="E62" s="258" t="s">
        <v>6128</v>
      </c>
      <c r="F62" s="67"/>
      <c r="G62" s="1912"/>
      <c r="H62" s="67"/>
      <c r="I62" s="67"/>
      <c r="J62" s="1907"/>
      <c r="K62" s="67" t="s">
        <v>6021</v>
      </c>
      <c r="L62" s="1910" t="s">
        <v>6134</v>
      </c>
      <c r="M62" s="1910" t="str">
        <f t="shared" si="0"/>
        <v xml:space="preserve">Despacho Municipal </v>
      </c>
      <c r="N62" s="1924" t="s">
        <v>6055</v>
      </c>
      <c r="Q62" s="101" t="str">
        <f>MID(Tabla5[[#This Row],[CODIGO]],5,2)</f>
        <v>02</v>
      </c>
    </row>
    <row r="63" spans="3:17" ht="28.8" x14ac:dyDescent="0.3">
      <c r="C63" s="1923">
        <f>IF(D63&gt;0,SUBTOTAL(103,$D$6:D63),"")</f>
        <v>58</v>
      </c>
      <c r="D63" s="67" t="s">
        <v>6125</v>
      </c>
      <c r="E63" s="258" t="s">
        <v>6128</v>
      </c>
      <c r="F63" s="67"/>
      <c r="G63" s="1912"/>
      <c r="H63" s="67"/>
      <c r="I63" s="67"/>
      <c r="J63" s="1907"/>
      <c r="K63" s="67" t="s">
        <v>6021</v>
      </c>
      <c r="L63" s="1910" t="s">
        <v>6134</v>
      </c>
      <c r="M63" s="1910" t="str">
        <f t="shared" si="0"/>
        <v xml:space="preserve">Despacho Municipal </v>
      </c>
      <c r="N63" s="1924" t="s">
        <v>6055</v>
      </c>
      <c r="Q63" s="101" t="str">
        <f>MID(Tabla5[[#This Row],[CODIGO]],5,2)</f>
        <v>02</v>
      </c>
    </row>
    <row r="64" spans="3:17" ht="28.8" x14ac:dyDescent="0.3">
      <c r="C64" s="1923">
        <f>IF(D64&gt;0,SUBTOTAL(103,$D$6:D64),"")</f>
        <v>59</v>
      </c>
      <c r="D64" s="67" t="s">
        <v>6126</v>
      </c>
      <c r="E64" s="258" t="s">
        <v>6128</v>
      </c>
      <c r="F64" s="67"/>
      <c r="G64" s="1912"/>
      <c r="H64" s="67"/>
      <c r="I64" s="67"/>
      <c r="J64" s="1907"/>
      <c r="K64" s="67" t="s">
        <v>6021</v>
      </c>
      <c r="L64" s="1910" t="s">
        <v>6134</v>
      </c>
      <c r="M64" s="1910" t="str">
        <f t="shared" si="0"/>
        <v xml:space="preserve">Despacho Municipal </v>
      </c>
      <c r="N64" s="1924" t="s">
        <v>6055</v>
      </c>
      <c r="Q64" s="101" t="str">
        <f>MID(Tabla5[[#This Row],[CODIGO]],5,2)</f>
        <v>02</v>
      </c>
    </row>
    <row r="65" spans="3:17" ht="28.8" x14ac:dyDescent="0.3">
      <c r="C65" s="1923">
        <f>IF(D65&gt;0,SUBTOTAL(103,$D$6:D65),"")</f>
        <v>60</v>
      </c>
      <c r="D65" s="67" t="s">
        <v>6127</v>
      </c>
      <c r="E65" s="258" t="s">
        <v>6128</v>
      </c>
      <c r="F65" s="67"/>
      <c r="G65" s="1912"/>
      <c r="H65" s="67"/>
      <c r="I65" s="67"/>
      <c r="J65" s="1907"/>
      <c r="K65" s="67" t="s">
        <v>6021</v>
      </c>
      <c r="L65" s="1910" t="s">
        <v>6134</v>
      </c>
      <c r="M65" s="1910" t="str">
        <f t="shared" si="0"/>
        <v xml:space="preserve">Despacho Municipal </v>
      </c>
      <c r="N65" s="1924" t="s">
        <v>6055</v>
      </c>
      <c r="Q65" s="101" t="str">
        <f>MID(Tabla5[[#This Row],[CODIGO]],5,2)</f>
        <v>02</v>
      </c>
    </row>
    <row r="66" spans="3:17" ht="28.8" x14ac:dyDescent="0.3">
      <c r="C66" s="1923">
        <f>IF(D66&gt;0,SUBTOTAL(103,$D$6:D66),"")</f>
        <v>61</v>
      </c>
      <c r="D66" s="67" t="s">
        <v>2672</v>
      </c>
      <c r="E66" s="258" t="s">
        <v>6128</v>
      </c>
      <c r="F66" s="67"/>
      <c r="G66" s="1912"/>
      <c r="H66" s="67"/>
      <c r="I66" s="67"/>
      <c r="J66" s="1907"/>
      <c r="K66" s="67" t="s">
        <v>6021</v>
      </c>
      <c r="L66" s="1910" t="s">
        <v>6134</v>
      </c>
      <c r="M66" s="1910" t="str">
        <f t="shared" si="0"/>
        <v xml:space="preserve">Despacho Municipal </v>
      </c>
      <c r="N66" s="1924" t="s">
        <v>6055</v>
      </c>
      <c r="Q66" s="101" t="str">
        <f>MID(Tabla5[[#This Row],[CODIGO]],5,2)</f>
        <v>02</v>
      </c>
    </row>
    <row r="67" spans="3:17" ht="43.2" x14ac:dyDescent="0.3">
      <c r="C67" s="1923">
        <f>IF(D67&gt;0,SUBTOTAL(103,$D$6:D67),"")</f>
        <v>62</v>
      </c>
      <c r="D67" s="67" t="s">
        <v>6129</v>
      </c>
      <c r="E67" s="258" t="s">
        <v>1142</v>
      </c>
      <c r="F67" s="67"/>
      <c r="G67" s="1912"/>
      <c r="H67" s="67"/>
      <c r="I67" s="67"/>
      <c r="J67" s="1907"/>
      <c r="K67" s="67" t="s">
        <v>6021</v>
      </c>
      <c r="L67" s="1910" t="s">
        <v>6135</v>
      </c>
      <c r="M67" s="1910" t="str">
        <f t="shared" si="0"/>
        <v xml:space="preserve">Despacho Municipal </v>
      </c>
      <c r="N67" s="1924" t="s">
        <v>6055</v>
      </c>
      <c r="Q67" s="101" t="str">
        <f>MID(Tabla5[[#This Row],[CODIGO]],5,2)</f>
        <v>02</v>
      </c>
    </row>
    <row r="68" spans="3:17" ht="43.2" x14ac:dyDescent="0.3">
      <c r="C68" s="1923">
        <f>IF(D68&gt;0,SUBTOTAL(103,$D$6:D68),"")</f>
        <v>63</v>
      </c>
      <c r="D68" s="67" t="s">
        <v>6130</v>
      </c>
      <c r="E68" s="258" t="s">
        <v>1142</v>
      </c>
      <c r="F68" s="67"/>
      <c r="G68" s="1912"/>
      <c r="H68" s="67"/>
      <c r="I68" s="67"/>
      <c r="J68" s="1907"/>
      <c r="K68" s="67" t="s">
        <v>6021</v>
      </c>
      <c r="L68" s="1910" t="s">
        <v>6135</v>
      </c>
      <c r="M68" s="1910" t="str">
        <f t="shared" si="0"/>
        <v xml:space="preserve">Despacho Municipal </v>
      </c>
      <c r="N68" s="1924" t="s">
        <v>6055</v>
      </c>
      <c r="Q68" s="101" t="str">
        <f>MID(Tabla5[[#This Row],[CODIGO]],5,2)</f>
        <v>02</v>
      </c>
    </row>
    <row r="69" spans="3:17" ht="43.2" x14ac:dyDescent="0.3">
      <c r="C69" s="1923">
        <f>IF(D69&gt;0,SUBTOTAL(103,$D$6:D69),"")</f>
        <v>64</v>
      </c>
      <c r="D69" s="67" t="s">
        <v>6131</v>
      </c>
      <c r="E69" s="258" t="s">
        <v>1142</v>
      </c>
      <c r="F69" s="67"/>
      <c r="G69" s="1912"/>
      <c r="H69" s="67"/>
      <c r="I69" s="67"/>
      <c r="J69" s="1907"/>
      <c r="K69" s="67" t="s">
        <v>6021</v>
      </c>
      <c r="L69" s="1910" t="s">
        <v>6135</v>
      </c>
      <c r="M69" s="1910" t="str">
        <f t="shared" si="0"/>
        <v xml:space="preserve">Despacho Municipal </v>
      </c>
      <c r="N69" s="1924" t="s">
        <v>6055</v>
      </c>
      <c r="Q69" s="101" t="str">
        <f>MID(Tabla5[[#This Row],[CODIGO]],5,2)</f>
        <v>02</v>
      </c>
    </row>
    <row r="70" spans="3:17" ht="43.2" x14ac:dyDescent="0.3">
      <c r="C70" s="1923">
        <f>IF(D70&gt;0,SUBTOTAL(103,$D$6:D70),"")</f>
        <v>65</v>
      </c>
      <c r="D70" s="67" t="s">
        <v>6132</v>
      </c>
      <c r="E70" s="258" t="s">
        <v>1142</v>
      </c>
      <c r="F70" s="67"/>
      <c r="G70" s="1912"/>
      <c r="H70" s="67"/>
      <c r="I70" s="67"/>
      <c r="J70" s="1907"/>
      <c r="K70" s="67" t="s">
        <v>6021</v>
      </c>
      <c r="L70" s="1910" t="s">
        <v>6135</v>
      </c>
      <c r="M70" s="1910" t="str">
        <f t="shared" ref="M70:M133" si="1">VLOOKUP(Q70,Codigos,2,FALSE)</f>
        <v xml:space="preserve">Despacho Municipal </v>
      </c>
      <c r="N70" s="1924" t="s">
        <v>6055</v>
      </c>
      <c r="Q70" s="101" t="str">
        <f>MID(Tabla5[[#This Row],[CODIGO]],5,2)</f>
        <v>02</v>
      </c>
    </row>
    <row r="71" spans="3:17" ht="57.6" x14ac:dyDescent="0.3">
      <c r="C71" s="1923">
        <f>IF(D71&gt;0,SUBTOTAL(103,$D$6:D71),"")</f>
        <v>66</v>
      </c>
      <c r="D71" s="67" t="s">
        <v>6133</v>
      </c>
      <c r="E71" s="258" t="s">
        <v>1142</v>
      </c>
      <c r="F71" s="67"/>
      <c r="G71" s="1912"/>
      <c r="H71" s="67"/>
      <c r="I71" s="67"/>
      <c r="J71" s="1907"/>
      <c r="K71" s="67" t="s">
        <v>6021</v>
      </c>
      <c r="L71" s="1910" t="s">
        <v>6346</v>
      </c>
      <c r="M71" s="1910" t="str">
        <f t="shared" si="1"/>
        <v xml:space="preserve">Despacho Municipal </v>
      </c>
      <c r="N71" s="1924" t="s">
        <v>6055</v>
      </c>
      <c r="Q71" s="101" t="str">
        <f>MID(Tabla5[[#This Row],[CODIGO]],5,2)</f>
        <v>02</v>
      </c>
    </row>
    <row r="72" spans="3:17" x14ac:dyDescent="0.3">
      <c r="C72" s="1923">
        <f>IF(D72&gt;0,SUBTOTAL(103,$D$6:D72),"")</f>
        <v>67</v>
      </c>
      <c r="D72" s="67" t="s">
        <v>2726</v>
      </c>
      <c r="E72" s="258" t="s">
        <v>6137</v>
      </c>
      <c r="F72" s="67"/>
      <c r="G72" s="1912"/>
      <c r="H72" s="67"/>
      <c r="I72" s="67"/>
      <c r="J72" s="1907"/>
      <c r="K72" s="67" t="s">
        <v>6021</v>
      </c>
      <c r="L72" s="1910" t="s">
        <v>6136</v>
      </c>
      <c r="M72" s="1910" t="str">
        <f t="shared" si="1"/>
        <v xml:space="preserve">Despacho Municipal </v>
      </c>
      <c r="N72" s="1924" t="s">
        <v>6055</v>
      </c>
      <c r="Q72" s="101" t="str">
        <f>MID(Tabla5[[#This Row],[CODIGO]],5,2)</f>
        <v>02</v>
      </c>
    </row>
    <row r="73" spans="3:17" ht="57.6" x14ac:dyDescent="0.3">
      <c r="C73" s="1923">
        <f>IF(D73&gt;0,SUBTOTAL(103,$D$6:D73),"")</f>
        <v>68</v>
      </c>
      <c r="D73" s="67" t="s">
        <v>6138</v>
      </c>
      <c r="E73" s="258" t="s">
        <v>6139</v>
      </c>
      <c r="F73" s="67"/>
      <c r="G73" s="1912"/>
      <c r="H73" s="67"/>
      <c r="I73" s="67"/>
      <c r="J73" s="1907"/>
      <c r="K73" s="67" t="s">
        <v>6021</v>
      </c>
      <c r="L73" s="1910" t="s">
        <v>6140</v>
      </c>
      <c r="M73" s="1910" t="str">
        <f t="shared" si="1"/>
        <v xml:space="preserve">Despacho Municipal </v>
      </c>
      <c r="N73" s="1924" t="s">
        <v>6055</v>
      </c>
      <c r="Q73" s="101" t="str">
        <f>MID(Tabla5[[#This Row],[CODIGO]],5,2)</f>
        <v>02</v>
      </c>
    </row>
    <row r="74" spans="3:17" x14ac:dyDescent="0.3">
      <c r="C74" s="1923">
        <f>IF(D74&gt;0,SUBTOTAL(103,$D$6:D74),"")</f>
        <v>69</v>
      </c>
      <c r="D74" s="67" t="s">
        <v>230</v>
      </c>
      <c r="E74" s="258" t="s">
        <v>2960</v>
      </c>
      <c r="F74" s="1911">
        <v>38718</v>
      </c>
      <c r="G74" s="1914">
        <v>110</v>
      </c>
      <c r="H74" s="67"/>
      <c r="I74" s="67"/>
      <c r="J74" s="1907"/>
      <c r="K74" s="67" t="s">
        <v>6021</v>
      </c>
      <c r="L74" s="1910" t="s">
        <v>6141</v>
      </c>
      <c r="M74" s="1910" t="str">
        <f t="shared" si="1"/>
        <v>Secretaría Municipal</v>
      </c>
      <c r="N74" s="1924" t="s">
        <v>3124</v>
      </c>
      <c r="Q74" s="101" t="str">
        <f>MID(Tabla5[[#This Row],[CODIGO]],5,2)</f>
        <v>03</v>
      </c>
    </row>
    <row r="75" spans="3:17" x14ac:dyDescent="0.3">
      <c r="C75" s="1923">
        <f>IF(D75&gt;0,SUBTOTAL(103,$D$6:D75),"")</f>
        <v>70</v>
      </c>
      <c r="D75" s="67" t="s">
        <v>3124</v>
      </c>
      <c r="E75" s="1794" t="s">
        <v>4441</v>
      </c>
      <c r="F75" s="1911">
        <v>40272</v>
      </c>
      <c r="G75" s="1914">
        <v>160</v>
      </c>
      <c r="H75" s="67"/>
      <c r="I75" s="67"/>
      <c r="J75" s="1907"/>
      <c r="K75" s="67" t="s">
        <v>6021</v>
      </c>
      <c r="L75" s="1910"/>
      <c r="M75" s="1910" t="str">
        <f t="shared" si="1"/>
        <v>Secretaría Municipal</v>
      </c>
      <c r="N75" s="1924" t="s">
        <v>3125</v>
      </c>
      <c r="Q75" s="101" t="str">
        <f>MID(Tabla5[[#This Row],[CODIGO]],5,2)</f>
        <v>03</v>
      </c>
    </row>
    <row r="76" spans="3:17" ht="28.8" x14ac:dyDescent="0.3">
      <c r="C76" s="1923">
        <f>IF(D76&gt;0,SUBTOTAL(103,$D$6:D76),"")</f>
        <v>71</v>
      </c>
      <c r="D76" s="67" t="s">
        <v>3125</v>
      </c>
      <c r="E76" s="1794" t="s">
        <v>6142</v>
      </c>
      <c r="F76" s="1911">
        <v>38718</v>
      </c>
      <c r="G76" s="1914">
        <v>80</v>
      </c>
      <c r="H76" s="67"/>
      <c r="I76" s="67"/>
      <c r="J76" s="1907"/>
      <c r="K76" s="67" t="s">
        <v>6021</v>
      </c>
      <c r="L76" s="1910"/>
      <c r="M76" s="1910" t="str">
        <f t="shared" si="1"/>
        <v>Secretaría Municipal</v>
      </c>
      <c r="N76" s="1924" t="s">
        <v>3129</v>
      </c>
      <c r="Q76" s="101" t="str">
        <f>MID(Tabla5[[#This Row],[CODIGO]],5,2)</f>
        <v>03</v>
      </c>
    </row>
    <row r="77" spans="3:17" x14ac:dyDescent="0.3">
      <c r="C77" s="1923">
        <f>IF(D77&gt;0,SUBTOTAL(103,$D$6:D77),"")</f>
        <v>72</v>
      </c>
      <c r="D77" s="67" t="s">
        <v>2041</v>
      </c>
      <c r="E77" s="258" t="s">
        <v>2960</v>
      </c>
      <c r="F77" s="67"/>
      <c r="G77" s="1912"/>
      <c r="H77" s="67"/>
      <c r="I77" s="67"/>
      <c r="J77" s="1907"/>
      <c r="K77" s="67" t="s">
        <v>6021</v>
      </c>
      <c r="L77" s="1910" t="s">
        <v>6143</v>
      </c>
      <c r="M77" s="1910" t="str">
        <f t="shared" si="1"/>
        <v>Secretaría Municipal</v>
      </c>
      <c r="N77" s="1924" t="s">
        <v>3136</v>
      </c>
      <c r="Q77" s="101" t="str">
        <f>MID(Tabla5[[#This Row],[CODIGO]],5,2)</f>
        <v>03</v>
      </c>
    </row>
    <row r="78" spans="3:17" x14ac:dyDescent="0.3">
      <c r="C78" s="1923">
        <f>IF(D78&gt;0,SUBTOTAL(103,$D$6:D78),"")</f>
        <v>73</v>
      </c>
      <c r="D78" s="67" t="s">
        <v>3128</v>
      </c>
      <c r="E78" s="258" t="s">
        <v>2960</v>
      </c>
      <c r="F78" s="1911">
        <v>38718</v>
      </c>
      <c r="G78" s="1914">
        <v>65</v>
      </c>
      <c r="H78" s="67"/>
      <c r="I78" s="67"/>
      <c r="J78" s="1907"/>
      <c r="K78" s="1910" t="s">
        <v>6075</v>
      </c>
      <c r="L78" s="1910" t="s">
        <v>6144</v>
      </c>
      <c r="M78" s="1910" t="str">
        <f t="shared" si="1"/>
        <v>Secretaría Municipal</v>
      </c>
      <c r="N78" s="1924" t="s">
        <v>1768</v>
      </c>
      <c r="Q78" s="101" t="str">
        <f>MID(Tabla5[[#This Row],[CODIGO]],5,2)</f>
        <v>03</v>
      </c>
    </row>
    <row r="79" spans="3:17" x14ac:dyDescent="0.3">
      <c r="C79" s="1923">
        <f>IF(D79&gt;0,SUBTOTAL(103,$D$6:D79),"")</f>
        <v>74</v>
      </c>
      <c r="D79" s="67" t="s">
        <v>3129</v>
      </c>
      <c r="E79" s="258" t="s">
        <v>6145</v>
      </c>
      <c r="F79" s="1911">
        <v>42495</v>
      </c>
      <c r="G79" s="1914">
        <v>46</v>
      </c>
      <c r="H79" s="67"/>
      <c r="I79" s="67"/>
      <c r="J79" s="1907"/>
      <c r="K79" s="67" t="s">
        <v>6021</v>
      </c>
      <c r="L79" s="1910" t="s">
        <v>6146</v>
      </c>
      <c r="M79" s="1910" t="str">
        <f t="shared" si="1"/>
        <v>Secretaría Municipal</v>
      </c>
      <c r="N79" s="1924" t="s">
        <v>3134</v>
      </c>
      <c r="Q79" s="101" t="str">
        <f>MID(Tabla5[[#This Row],[CODIGO]],5,2)</f>
        <v>03</v>
      </c>
    </row>
    <row r="80" spans="3:17" ht="28.8" x14ac:dyDescent="0.3">
      <c r="C80" s="1923">
        <f>IF(D80&gt;0,SUBTOTAL(103,$D$6:D80),"")</f>
        <v>75</v>
      </c>
      <c r="D80" s="67" t="s">
        <v>6147</v>
      </c>
      <c r="E80" s="258" t="s">
        <v>6148</v>
      </c>
      <c r="F80" s="67"/>
      <c r="G80" s="1912"/>
      <c r="H80" s="67"/>
      <c r="I80" s="67"/>
      <c r="J80" s="1907"/>
      <c r="K80" s="67" t="s">
        <v>6021</v>
      </c>
      <c r="L80" s="1910" t="s">
        <v>6149</v>
      </c>
      <c r="M80" s="1910" t="str">
        <f t="shared" si="1"/>
        <v>Secretaría Municipal</v>
      </c>
      <c r="N80" s="1924" t="s">
        <v>3130</v>
      </c>
      <c r="Q80" s="101" t="str">
        <f>MID(Tabla5[[#This Row],[CODIGO]],5,2)</f>
        <v>03</v>
      </c>
    </row>
    <row r="81" spans="3:17" x14ac:dyDescent="0.3">
      <c r="C81" s="1923">
        <f>IF(D81&gt;0,SUBTOTAL(103,$D$6:D81),"")</f>
        <v>76</v>
      </c>
      <c r="D81" s="67" t="s">
        <v>6153</v>
      </c>
      <c r="E81" s="1794" t="s">
        <v>6151</v>
      </c>
      <c r="F81" s="67"/>
      <c r="G81" s="1912"/>
      <c r="H81" s="67"/>
      <c r="I81" s="67"/>
      <c r="J81" s="1907"/>
      <c r="K81" s="67" t="s">
        <v>6021</v>
      </c>
      <c r="L81" s="1910" t="s">
        <v>6183</v>
      </c>
      <c r="M81" s="1910" t="str">
        <f t="shared" si="1"/>
        <v>Secretaría Municipal</v>
      </c>
      <c r="N81" s="1924" t="s">
        <v>3131</v>
      </c>
      <c r="Q81" s="101" t="str">
        <f>MID(Tabla5[[#This Row],[CODIGO]],5,2)</f>
        <v>03</v>
      </c>
    </row>
    <row r="82" spans="3:17" x14ac:dyDescent="0.3">
      <c r="C82" s="1923">
        <f>IF(D82&gt;0,SUBTOTAL(103,$D$6:D82),"")</f>
        <v>77</v>
      </c>
      <c r="D82" s="67" t="s">
        <v>6150</v>
      </c>
      <c r="E82" s="258" t="s">
        <v>765</v>
      </c>
      <c r="F82" s="67"/>
      <c r="G82" s="1912"/>
      <c r="H82" s="67"/>
      <c r="I82" s="67"/>
      <c r="J82" s="1907"/>
      <c r="K82" s="67" t="s">
        <v>6021</v>
      </c>
      <c r="L82" s="1910" t="s">
        <v>6154</v>
      </c>
      <c r="M82" s="1910" t="str">
        <f t="shared" si="1"/>
        <v>Secretaría Municipal</v>
      </c>
      <c r="N82" s="1924" t="s">
        <v>3132</v>
      </c>
      <c r="Q82" s="101" t="str">
        <f>MID(Tabla5[[#This Row],[CODIGO]],5,2)</f>
        <v>03</v>
      </c>
    </row>
    <row r="83" spans="3:17" x14ac:dyDescent="0.3">
      <c r="C83" s="1923">
        <f>IF(D83&gt;0,SUBTOTAL(103,$D$6:D83),"")</f>
        <v>78</v>
      </c>
      <c r="D83" s="67" t="s">
        <v>6152</v>
      </c>
      <c r="E83" s="258" t="s">
        <v>6155</v>
      </c>
      <c r="F83" s="67"/>
      <c r="G83" s="1912"/>
      <c r="H83" s="67"/>
      <c r="I83" s="67"/>
      <c r="J83" s="1907"/>
      <c r="K83" s="67" t="s">
        <v>6021</v>
      </c>
      <c r="L83" s="1910"/>
      <c r="M83" s="1910" t="str">
        <f t="shared" si="1"/>
        <v>Secretaría Municipal</v>
      </c>
      <c r="N83" s="1924" t="s">
        <v>1975</v>
      </c>
      <c r="Q83" s="101" t="str">
        <f>MID(Tabla5[[#This Row],[CODIGO]],5,2)</f>
        <v>03</v>
      </c>
    </row>
    <row r="84" spans="3:17" x14ac:dyDescent="0.3">
      <c r="C84" s="1923">
        <f>IF(D84&gt;0,SUBTOTAL(103,$D$6:D84),"")</f>
        <v>79</v>
      </c>
      <c r="D84" s="67" t="s">
        <v>6156</v>
      </c>
      <c r="E84" s="258" t="s">
        <v>6157</v>
      </c>
      <c r="F84" s="1911">
        <v>42422</v>
      </c>
      <c r="G84" s="1914">
        <v>450</v>
      </c>
      <c r="H84" s="67"/>
      <c r="I84" s="67"/>
      <c r="J84" s="1907"/>
      <c r="K84" s="67" t="s">
        <v>6019</v>
      </c>
      <c r="L84" s="1910" t="s">
        <v>6144</v>
      </c>
      <c r="M84" s="1910" t="str">
        <f t="shared" si="1"/>
        <v>Secretaría Municipal</v>
      </c>
      <c r="N84" s="1924" t="s">
        <v>3145</v>
      </c>
      <c r="Q84" s="101" t="str">
        <f>MID(Tabla5[[#This Row],[CODIGO]],5,2)</f>
        <v>03</v>
      </c>
    </row>
    <row r="85" spans="3:17" x14ac:dyDescent="0.3">
      <c r="C85" s="1923">
        <f>IF(D85&gt;0,SUBTOTAL(103,$D$6:D85),"")</f>
        <v>80</v>
      </c>
      <c r="D85" s="67" t="s">
        <v>6093</v>
      </c>
      <c r="E85" s="258" t="s">
        <v>233</v>
      </c>
      <c r="F85" s="67"/>
      <c r="G85" s="1912"/>
      <c r="H85" s="67" t="s">
        <v>889</v>
      </c>
      <c r="I85" s="67" t="s">
        <v>6086</v>
      </c>
      <c r="J85" s="1907" t="s">
        <v>6158</v>
      </c>
      <c r="K85" s="67" t="s">
        <v>6021</v>
      </c>
      <c r="L85" s="1910" t="s">
        <v>6154</v>
      </c>
      <c r="M85" s="1910" t="str">
        <f t="shared" si="1"/>
        <v>Secretaría Municipal</v>
      </c>
      <c r="N85" s="1924" t="s">
        <v>80</v>
      </c>
      <c r="Q85" s="101" t="str">
        <f>MID(Tabla5[[#This Row],[CODIGO]],5,2)</f>
        <v>03</v>
      </c>
    </row>
    <row r="86" spans="3:17" x14ac:dyDescent="0.3">
      <c r="C86" s="1923">
        <f>IF(D86&gt;0,SUBTOTAL(103,$D$6:D86),"")</f>
        <v>81</v>
      </c>
      <c r="D86" s="67" t="s">
        <v>4953</v>
      </c>
      <c r="E86" s="258" t="s">
        <v>82</v>
      </c>
      <c r="F86" s="67"/>
      <c r="G86" s="1912"/>
      <c r="H86" s="67" t="s">
        <v>6159</v>
      </c>
      <c r="I86" s="67" t="s">
        <v>1924</v>
      </c>
      <c r="J86" s="1907"/>
      <c r="K86" s="67" t="s">
        <v>6085</v>
      </c>
      <c r="L86" s="1910" t="s">
        <v>6160</v>
      </c>
      <c r="M86" s="1910" t="str">
        <f t="shared" si="1"/>
        <v>Secretaría Municipal</v>
      </c>
      <c r="N86" s="1924" t="s">
        <v>3138</v>
      </c>
      <c r="Q86" s="101" t="str">
        <f>MID(Tabla5[[#This Row],[CODIGO]],5,2)</f>
        <v>03</v>
      </c>
    </row>
    <row r="87" spans="3:17" ht="28.8" x14ac:dyDescent="0.3">
      <c r="C87" s="1923">
        <f>IF(D87&gt;0,SUBTOTAL(103,$D$6:D87),"")</f>
        <v>82</v>
      </c>
      <c r="D87" s="67" t="s">
        <v>6161</v>
      </c>
      <c r="E87" s="258" t="s">
        <v>233</v>
      </c>
      <c r="F87" s="67"/>
      <c r="G87" s="1912"/>
      <c r="H87" s="67" t="s">
        <v>170</v>
      </c>
      <c r="I87" s="67" t="s">
        <v>6162</v>
      </c>
      <c r="J87" s="1907" t="s">
        <v>6163</v>
      </c>
      <c r="K87" s="67" t="s">
        <v>6021</v>
      </c>
      <c r="L87" s="1910" t="s">
        <v>6166</v>
      </c>
      <c r="M87" s="1910" t="str">
        <f t="shared" si="1"/>
        <v>Secretaría Municipal</v>
      </c>
      <c r="N87" s="1924" t="s">
        <v>3142</v>
      </c>
      <c r="Q87" s="101" t="str">
        <f>MID(Tabla5[[#This Row],[CODIGO]],5,2)</f>
        <v>03</v>
      </c>
    </row>
    <row r="88" spans="3:17" ht="28.8" x14ac:dyDescent="0.3">
      <c r="C88" s="1923">
        <f>IF(D88&gt;0,SUBTOTAL(103,$D$6:D88),"")</f>
        <v>83</v>
      </c>
      <c r="D88" s="67" t="s">
        <v>6161</v>
      </c>
      <c r="E88" s="258" t="s">
        <v>169</v>
      </c>
      <c r="F88" s="67"/>
      <c r="G88" s="1912"/>
      <c r="H88" s="67" t="s">
        <v>6164</v>
      </c>
      <c r="I88" s="67" t="s">
        <v>6165</v>
      </c>
      <c r="J88" s="1907"/>
      <c r="K88" s="67" t="s">
        <v>6021</v>
      </c>
      <c r="L88" s="1910" t="s">
        <v>6166</v>
      </c>
      <c r="M88" s="1910" t="str">
        <f t="shared" si="1"/>
        <v>Secretaría Municipal</v>
      </c>
      <c r="N88" s="1924" t="s">
        <v>4586</v>
      </c>
      <c r="Q88" s="101" t="str">
        <f>MID(Tabla5[[#This Row],[CODIGO]],5,2)</f>
        <v>03</v>
      </c>
    </row>
    <row r="89" spans="3:17" x14ac:dyDescent="0.3">
      <c r="C89" s="1923">
        <f>IF(D89&gt;0,SUBTOTAL(103,$D$6:D89),"")</f>
        <v>84</v>
      </c>
      <c r="D89" s="67" t="s">
        <v>6167</v>
      </c>
      <c r="E89" s="258" t="s">
        <v>169</v>
      </c>
      <c r="F89" s="67"/>
      <c r="G89" s="1912"/>
      <c r="H89" s="67" t="s">
        <v>6089</v>
      </c>
      <c r="I89" s="67" t="s">
        <v>6089</v>
      </c>
      <c r="J89" s="1907"/>
      <c r="K89" s="67" t="s">
        <v>6021</v>
      </c>
      <c r="L89" s="1910" t="s">
        <v>6146</v>
      </c>
      <c r="M89" s="1910" t="str">
        <f t="shared" si="1"/>
        <v>Secretaría Municipal</v>
      </c>
      <c r="N89" s="1924" t="s">
        <v>6093</v>
      </c>
      <c r="Q89" s="101" t="str">
        <f>MID(Tabla5[[#This Row],[CODIGO]],5,2)</f>
        <v>03</v>
      </c>
    </row>
    <row r="90" spans="3:17" x14ac:dyDescent="0.3">
      <c r="C90" s="1923">
        <f>IF(D90&gt;0,SUBTOTAL(103,$D$6:D90),"")</f>
        <v>85</v>
      </c>
      <c r="D90" s="67" t="s">
        <v>6168</v>
      </c>
      <c r="E90" s="258" t="s">
        <v>55</v>
      </c>
      <c r="F90" s="67"/>
      <c r="G90" s="1912"/>
      <c r="H90" s="67" t="s">
        <v>6169</v>
      </c>
      <c r="I90" s="67" t="s">
        <v>6170</v>
      </c>
      <c r="J90" s="1907"/>
      <c r="K90" s="67" t="s">
        <v>6021</v>
      </c>
      <c r="L90" s="1910" t="s">
        <v>6146</v>
      </c>
      <c r="M90" s="1910" t="str">
        <f t="shared" si="1"/>
        <v>Secretaría Municipal</v>
      </c>
      <c r="N90" s="1924" t="s">
        <v>6055</v>
      </c>
      <c r="Q90" s="101" t="str">
        <f>MID(Tabla5[[#This Row],[CODIGO]],5,2)</f>
        <v>03</v>
      </c>
    </row>
    <row r="91" spans="3:17" x14ac:dyDescent="0.3">
      <c r="C91" s="1923">
        <f>IF(D91&gt;0,SUBTOTAL(103,$D$6:D91),"")</f>
        <v>86</v>
      </c>
      <c r="D91" s="67" t="s">
        <v>3136</v>
      </c>
      <c r="E91" s="258" t="s">
        <v>1142</v>
      </c>
      <c r="F91" s="67"/>
      <c r="G91" s="1912"/>
      <c r="H91" s="67"/>
      <c r="I91" s="67"/>
      <c r="J91" s="1907"/>
      <c r="K91" s="67" t="s">
        <v>6021</v>
      </c>
      <c r="L91" s="1910" t="s">
        <v>6154</v>
      </c>
      <c r="M91" s="1910" t="str">
        <f t="shared" si="1"/>
        <v>Secretaría Municipal</v>
      </c>
      <c r="N91" s="1925" t="s">
        <v>6171</v>
      </c>
      <c r="Q91" s="101" t="str">
        <f>MID(Tabla5[[#This Row],[CODIGO]],5,2)</f>
        <v>03</v>
      </c>
    </row>
    <row r="92" spans="3:17" x14ac:dyDescent="0.3">
      <c r="C92" s="1923">
        <f>IF(D92&gt;0,SUBTOTAL(103,$D$6:D92),"")</f>
        <v>87</v>
      </c>
      <c r="D92" s="67" t="s">
        <v>6172</v>
      </c>
      <c r="E92" s="258" t="s">
        <v>5937</v>
      </c>
      <c r="F92" s="67"/>
      <c r="G92" s="1912"/>
      <c r="H92" s="67" t="s">
        <v>6173</v>
      </c>
      <c r="I92" s="67" t="s">
        <v>2990</v>
      </c>
      <c r="J92" s="1907"/>
      <c r="K92" s="67" t="s">
        <v>6021</v>
      </c>
      <c r="L92" s="1910"/>
      <c r="M92" s="1910" t="str">
        <f t="shared" si="1"/>
        <v>Secretaría Municipal</v>
      </c>
      <c r="N92" s="1924" t="s">
        <v>4359</v>
      </c>
      <c r="Q92" s="101" t="str">
        <f>MID(Tabla5[[#This Row],[CODIGO]],5,2)</f>
        <v>03</v>
      </c>
    </row>
    <row r="93" spans="3:17" x14ac:dyDescent="0.3">
      <c r="C93" s="1923">
        <f>IF(D93&gt;0,SUBTOTAL(103,$D$6:D93),"")</f>
        <v>88</v>
      </c>
      <c r="D93" s="67" t="s">
        <v>6174</v>
      </c>
      <c r="E93" s="258" t="s">
        <v>6175</v>
      </c>
      <c r="F93" s="67"/>
      <c r="G93" s="1912"/>
      <c r="H93" s="67"/>
      <c r="I93" s="67"/>
      <c r="J93" s="1907"/>
      <c r="K93" s="67" t="s">
        <v>6021</v>
      </c>
      <c r="L93" s="1910" t="s">
        <v>6177</v>
      </c>
      <c r="M93" s="1910" t="str">
        <f t="shared" si="1"/>
        <v>Secretaría Municipal</v>
      </c>
      <c r="N93" s="1924" t="s">
        <v>4359</v>
      </c>
      <c r="Q93" s="101" t="str">
        <f>MID(Tabla5[[#This Row],[CODIGO]],5,2)</f>
        <v>03</v>
      </c>
    </row>
    <row r="94" spans="3:17" x14ac:dyDescent="0.3">
      <c r="C94" s="1923">
        <f>IF(D94&gt;0,SUBTOTAL(103,$D$6:D94),"")</f>
        <v>89</v>
      </c>
      <c r="D94" s="67" t="s">
        <v>4586</v>
      </c>
      <c r="E94" s="258" t="s">
        <v>79</v>
      </c>
      <c r="F94" s="67"/>
      <c r="G94" s="1912"/>
      <c r="H94" s="67" t="s">
        <v>6178</v>
      </c>
      <c r="I94" s="67">
        <v>2580</v>
      </c>
      <c r="J94" s="1907" t="s">
        <v>6179</v>
      </c>
      <c r="K94" s="67" t="s">
        <v>6021</v>
      </c>
      <c r="L94" s="1910" t="s">
        <v>6144</v>
      </c>
      <c r="M94" s="1910" t="str">
        <f t="shared" si="1"/>
        <v>Secretaría Municipal</v>
      </c>
      <c r="N94" s="1924" t="s">
        <v>3138</v>
      </c>
      <c r="Q94" s="101" t="str">
        <f>MID(Tabla5[[#This Row],[CODIGO]],5,2)</f>
        <v>03</v>
      </c>
    </row>
    <row r="95" spans="3:17" ht="28.8" x14ac:dyDescent="0.3">
      <c r="C95" s="1923">
        <f>IF(D95&gt;0,SUBTOTAL(103,$D$6:D95),"")</f>
        <v>90</v>
      </c>
      <c r="D95" s="67" t="s">
        <v>6180</v>
      </c>
      <c r="E95" s="258" t="s">
        <v>6181</v>
      </c>
      <c r="F95" s="67"/>
      <c r="G95" s="1912"/>
      <c r="H95" s="67"/>
      <c r="I95" s="67"/>
      <c r="J95" s="1907"/>
      <c r="K95" s="67" t="s">
        <v>6021</v>
      </c>
      <c r="L95" s="1910" t="s">
        <v>6182</v>
      </c>
      <c r="M95" s="1910" t="str">
        <f t="shared" si="1"/>
        <v>Secretaría Municipal</v>
      </c>
      <c r="N95" s="1924" t="s">
        <v>6055</v>
      </c>
      <c r="Q95" s="101" t="str">
        <f>MID(Tabla5[[#This Row],[CODIGO]],5,2)</f>
        <v>03</v>
      </c>
    </row>
    <row r="96" spans="3:17" x14ac:dyDescent="0.3">
      <c r="C96" s="1923">
        <f>IF(D96&gt;0,SUBTOTAL(103,$D$6:D96),"")</f>
        <v>91</v>
      </c>
      <c r="D96" s="67" t="s">
        <v>3138</v>
      </c>
      <c r="E96" s="258" t="s">
        <v>55</v>
      </c>
      <c r="F96" s="67"/>
      <c r="G96" s="1912"/>
      <c r="H96" s="67" t="s">
        <v>1238</v>
      </c>
      <c r="I96" s="67" t="s">
        <v>6184</v>
      </c>
      <c r="J96" s="1907"/>
      <c r="K96" s="67" t="s">
        <v>6021</v>
      </c>
      <c r="L96" s="1910" t="s">
        <v>6185</v>
      </c>
      <c r="M96" s="1910" t="str">
        <f t="shared" si="1"/>
        <v>Secretaría Municipal</v>
      </c>
      <c r="N96" s="1924" t="s">
        <v>6055</v>
      </c>
      <c r="Q96" s="101" t="str">
        <f>MID(Tabla5[[#This Row],[CODIGO]],5,2)</f>
        <v>03</v>
      </c>
    </row>
    <row r="97" spans="3:17" x14ac:dyDescent="0.3">
      <c r="C97" s="1923">
        <f>IF(D97&gt;0,SUBTOTAL(103,$D$6:D97),"")</f>
        <v>92</v>
      </c>
      <c r="D97" s="67" t="s">
        <v>4953</v>
      </c>
      <c r="E97" s="258" t="s">
        <v>233</v>
      </c>
      <c r="F97" s="67"/>
      <c r="G97" s="1912"/>
      <c r="H97" s="67" t="s">
        <v>170</v>
      </c>
      <c r="I97" s="67" t="s">
        <v>6176</v>
      </c>
      <c r="J97" s="1907" t="s">
        <v>6186</v>
      </c>
      <c r="K97" s="67" t="s">
        <v>6019</v>
      </c>
      <c r="L97" s="1910" t="s">
        <v>6141</v>
      </c>
      <c r="M97" s="1910" t="str">
        <f t="shared" si="1"/>
        <v>Secretaría Municipal</v>
      </c>
      <c r="N97" s="1924" t="s">
        <v>3138</v>
      </c>
      <c r="Q97" s="101" t="str">
        <f>MID(Tabla5[[#This Row],[CODIGO]],5,2)</f>
        <v>03</v>
      </c>
    </row>
    <row r="98" spans="3:17" x14ac:dyDescent="0.3">
      <c r="C98" s="1923">
        <f>IF(D98&gt;0,SUBTOTAL(103,$D$6:D98),"")</f>
        <v>93</v>
      </c>
      <c r="D98" s="67" t="s">
        <v>81</v>
      </c>
      <c r="E98" s="258" t="s">
        <v>55</v>
      </c>
      <c r="F98" s="67"/>
      <c r="G98" s="1912"/>
      <c r="H98" s="67" t="s">
        <v>1144</v>
      </c>
      <c r="I98" s="67" t="s">
        <v>6187</v>
      </c>
      <c r="J98" s="1907"/>
      <c r="K98" s="67" t="s">
        <v>6019</v>
      </c>
      <c r="L98" s="1910" t="s">
        <v>6141</v>
      </c>
      <c r="M98" s="1910" t="str">
        <f t="shared" si="1"/>
        <v>Secretaría Municipal</v>
      </c>
      <c r="N98" s="1924" t="s">
        <v>2139</v>
      </c>
      <c r="Q98" s="101" t="str">
        <f>MID(Tabla5[[#This Row],[CODIGO]],5,2)</f>
        <v>03</v>
      </c>
    </row>
    <row r="99" spans="3:17" x14ac:dyDescent="0.3">
      <c r="C99" s="1923">
        <f>IF(D99&gt;0,SUBTOTAL(103,$D$6:D99),"")</f>
        <v>94</v>
      </c>
      <c r="D99" s="67" t="s">
        <v>6188</v>
      </c>
      <c r="E99" s="258" t="s">
        <v>1142</v>
      </c>
      <c r="F99" s="67"/>
      <c r="G99" s="1912"/>
      <c r="H99" s="67"/>
      <c r="I99" s="67"/>
      <c r="J99" s="1907"/>
      <c r="K99" s="67" t="s">
        <v>6021</v>
      </c>
      <c r="L99" s="1910" t="s">
        <v>6141</v>
      </c>
      <c r="M99" s="1910" t="str">
        <f t="shared" si="1"/>
        <v>Secretaría Municipal</v>
      </c>
      <c r="N99" s="1924" t="s">
        <v>6055</v>
      </c>
      <c r="Q99" s="101" t="str">
        <f>MID(Tabla5[[#This Row],[CODIGO]],5,2)</f>
        <v>03</v>
      </c>
    </row>
    <row r="100" spans="3:17" x14ac:dyDescent="0.3">
      <c r="C100" s="1923">
        <f>IF(D100&gt;0,SUBTOTAL(103,$D$6:D100),"")</f>
        <v>95</v>
      </c>
      <c r="D100" s="67" t="s">
        <v>6189</v>
      </c>
      <c r="E100" s="258" t="s">
        <v>6101</v>
      </c>
      <c r="F100" s="67"/>
      <c r="G100" s="1912"/>
      <c r="H100" s="67" t="s">
        <v>6190</v>
      </c>
      <c r="I100" s="67" t="s">
        <v>6191</v>
      </c>
      <c r="J100" s="1907" t="s">
        <v>6192</v>
      </c>
      <c r="K100" s="67" t="s">
        <v>6021</v>
      </c>
      <c r="L100" s="1910"/>
      <c r="M100" s="1910" t="str">
        <f t="shared" si="1"/>
        <v>Secretaría Municipal</v>
      </c>
      <c r="N100" s="1924" t="s">
        <v>4359</v>
      </c>
      <c r="Q100" s="101" t="str">
        <f>MID(Tabla5[[#This Row],[CODIGO]],5,2)</f>
        <v>03</v>
      </c>
    </row>
    <row r="101" spans="3:17" x14ac:dyDescent="0.3">
      <c r="C101" s="1923">
        <f>IF(D101&gt;0,SUBTOTAL(103,$D$6:D101),"")</f>
        <v>96</v>
      </c>
      <c r="D101" s="67" t="s">
        <v>6193</v>
      </c>
      <c r="E101" s="258" t="s">
        <v>6194</v>
      </c>
      <c r="F101" s="67"/>
      <c r="G101" s="1912"/>
      <c r="H101" s="67"/>
      <c r="I101" s="67"/>
      <c r="J101" s="1907"/>
      <c r="K101" s="67" t="s">
        <v>6021</v>
      </c>
      <c r="L101" s="1910"/>
      <c r="M101" s="1910" t="str">
        <f t="shared" si="1"/>
        <v>Secretaría Municipal</v>
      </c>
      <c r="N101" s="1924" t="s">
        <v>6055</v>
      </c>
      <c r="Q101" s="101" t="str">
        <f>MID(Tabla5[[#This Row],[CODIGO]],5,2)</f>
        <v>03</v>
      </c>
    </row>
    <row r="102" spans="3:17" ht="28.8" x14ac:dyDescent="0.3">
      <c r="C102" s="1923">
        <f>IF(D102&gt;0,SUBTOTAL(103,$D$6:D102),"")</f>
        <v>97</v>
      </c>
      <c r="D102" s="67" t="s">
        <v>6195</v>
      </c>
      <c r="E102" s="258" t="s">
        <v>6110</v>
      </c>
      <c r="F102" s="67"/>
      <c r="G102" s="1912"/>
      <c r="H102" s="67"/>
      <c r="I102" s="67"/>
      <c r="J102" s="1907"/>
      <c r="K102" s="67" t="s">
        <v>6021</v>
      </c>
      <c r="L102" s="1910" t="s">
        <v>6196</v>
      </c>
      <c r="M102" s="1910" t="str">
        <f t="shared" si="1"/>
        <v>Secretaría Municipal</v>
      </c>
      <c r="N102" s="1924" t="s">
        <v>4359</v>
      </c>
      <c r="Q102" s="101" t="str">
        <f>MID(Tabla5[[#This Row],[CODIGO]],5,2)</f>
        <v>03</v>
      </c>
    </row>
    <row r="103" spans="3:17" ht="28.8" x14ac:dyDescent="0.3">
      <c r="C103" s="1923">
        <f>IF(D103&gt;0,SUBTOTAL(103,$D$6:D103),"")</f>
        <v>98</v>
      </c>
      <c r="D103" s="67" t="s">
        <v>5465</v>
      </c>
      <c r="E103" s="258" t="s">
        <v>1381</v>
      </c>
      <c r="F103" s="67"/>
      <c r="G103" s="1912"/>
      <c r="H103" s="67" t="s">
        <v>6097</v>
      </c>
      <c r="I103" s="67" t="s">
        <v>6184</v>
      </c>
      <c r="J103" s="1907"/>
      <c r="K103" s="67" t="s">
        <v>6021</v>
      </c>
      <c r="L103" s="1910" t="s">
        <v>6166</v>
      </c>
      <c r="M103" s="1910" t="str">
        <f t="shared" si="1"/>
        <v>Secretaría Municipal</v>
      </c>
      <c r="N103" s="1924" t="s">
        <v>4359</v>
      </c>
      <c r="Q103" s="101" t="str">
        <f>MID(Tabla5[[#This Row],[CODIGO]],5,2)</f>
        <v>03</v>
      </c>
    </row>
    <row r="104" spans="3:17" ht="28.8" x14ac:dyDescent="0.3">
      <c r="C104" s="1923">
        <f>IF(D104&gt;0,SUBTOTAL(103,$D$6:D104),"")</f>
        <v>99</v>
      </c>
      <c r="D104" s="67" t="s">
        <v>6197</v>
      </c>
      <c r="E104" s="258" t="s">
        <v>5996</v>
      </c>
      <c r="F104" s="67"/>
      <c r="G104" s="1912"/>
      <c r="H104" s="67" t="s">
        <v>6198</v>
      </c>
      <c r="I104" s="67" t="s">
        <v>6199</v>
      </c>
      <c r="J104" s="1907" t="s">
        <v>6200</v>
      </c>
      <c r="K104" s="67" t="s">
        <v>6021</v>
      </c>
      <c r="L104" s="1910" t="s">
        <v>6201</v>
      </c>
      <c r="M104" s="1910" t="str">
        <f t="shared" si="1"/>
        <v>Secretaría Municipal</v>
      </c>
      <c r="N104" s="1924" t="s">
        <v>6055</v>
      </c>
      <c r="Q104" s="101" t="str">
        <f>MID(Tabla5[[#This Row],[CODIGO]],5,2)</f>
        <v>03</v>
      </c>
    </row>
    <row r="105" spans="3:17" x14ac:dyDescent="0.3">
      <c r="C105" s="1923">
        <f>IF(D105&gt;0,SUBTOTAL(103,$D$6:D105),"")</f>
        <v>100</v>
      </c>
      <c r="D105" s="67" t="s">
        <v>6202</v>
      </c>
      <c r="E105" s="258" t="s">
        <v>1142</v>
      </c>
      <c r="F105" s="67"/>
      <c r="G105" s="1912"/>
      <c r="H105" s="67"/>
      <c r="I105" s="67"/>
      <c r="J105" s="1907"/>
      <c r="K105" s="67" t="s">
        <v>6021</v>
      </c>
      <c r="L105" s="1910" t="s">
        <v>6185</v>
      </c>
      <c r="M105" s="1910" t="str">
        <f t="shared" si="1"/>
        <v>Secretaría Municipal</v>
      </c>
      <c r="N105" s="1924" t="s">
        <v>6055</v>
      </c>
      <c r="Q105" s="101" t="str">
        <f>MID(Tabla5[[#This Row],[CODIGO]],5,2)</f>
        <v>03</v>
      </c>
    </row>
    <row r="106" spans="3:17" ht="28.8" x14ac:dyDescent="0.3">
      <c r="C106" s="1923">
        <f>IF(D106&gt;0,SUBTOTAL(103,$D$6:D106),"")</f>
        <v>101</v>
      </c>
      <c r="D106" s="67" t="s">
        <v>2958</v>
      </c>
      <c r="E106" s="1794" t="s">
        <v>6083</v>
      </c>
      <c r="F106" s="67"/>
      <c r="G106" s="1912"/>
      <c r="H106" s="67"/>
      <c r="I106" s="67"/>
      <c r="J106" s="1907"/>
      <c r="K106" s="67" t="s">
        <v>6021</v>
      </c>
      <c r="L106" s="1910" t="s">
        <v>6203</v>
      </c>
      <c r="M106" s="1910" t="str">
        <f t="shared" si="1"/>
        <v>Dirección de Gestión y Cooperación</v>
      </c>
      <c r="N106" s="1924" t="s">
        <v>6055</v>
      </c>
      <c r="Q106" s="101" t="str">
        <f>MID(Tabla5[[#This Row],[CODIGO]],5,2)</f>
        <v>13</v>
      </c>
    </row>
    <row r="107" spans="3:17" ht="28.8" x14ac:dyDescent="0.3">
      <c r="C107" s="1923">
        <f>IF(D107&gt;0,SUBTOTAL(103,$D$6:D107),"")</f>
        <v>102</v>
      </c>
      <c r="D107" s="67" t="s">
        <v>1870</v>
      </c>
      <c r="E107" s="258" t="s">
        <v>6204</v>
      </c>
      <c r="F107" s="67"/>
      <c r="G107" s="1912"/>
      <c r="H107" s="67"/>
      <c r="I107" s="67"/>
      <c r="J107" s="1907"/>
      <c r="K107" s="67" t="s">
        <v>6021</v>
      </c>
      <c r="L107" s="1910" t="s">
        <v>6205</v>
      </c>
      <c r="M107" s="1910" t="str">
        <f t="shared" si="1"/>
        <v>Dirección de Gestión y Cooperación</v>
      </c>
      <c r="N107" s="1924" t="s">
        <v>6055</v>
      </c>
      <c r="Q107" s="101" t="str">
        <f>MID(Tabla5[[#This Row],[CODIGO]],5,2)</f>
        <v>13</v>
      </c>
    </row>
    <row r="108" spans="3:17" ht="43.2" x14ac:dyDescent="0.3">
      <c r="C108" s="1923">
        <f>IF(D108&gt;0,SUBTOTAL(103,$D$6:D108),"")</f>
        <v>103</v>
      </c>
      <c r="D108" s="67" t="s">
        <v>2959</v>
      </c>
      <c r="E108" s="258" t="s">
        <v>6039</v>
      </c>
      <c r="F108" s="67"/>
      <c r="G108" s="1912"/>
      <c r="H108" s="67"/>
      <c r="I108" s="67"/>
      <c r="J108" s="1907"/>
      <c r="K108" s="67" t="s">
        <v>6019</v>
      </c>
      <c r="L108" s="1910" t="s">
        <v>6206</v>
      </c>
      <c r="M108" s="1910" t="str">
        <f t="shared" si="1"/>
        <v>Dirección de Gestión y Cooperación</v>
      </c>
      <c r="N108" s="1924" t="s">
        <v>2972</v>
      </c>
      <c r="Q108" s="101" t="str">
        <f>MID(Tabla5[[#This Row],[CODIGO]],5,2)</f>
        <v>13</v>
      </c>
    </row>
    <row r="109" spans="3:17" ht="28.8" x14ac:dyDescent="0.3">
      <c r="C109" s="1923">
        <f>IF(D109&gt;0,SUBTOTAL(103,$D$6:D109),"")</f>
        <v>104</v>
      </c>
      <c r="D109" s="67" t="s">
        <v>2656</v>
      </c>
      <c r="E109" s="258" t="s">
        <v>7262</v>
      </c>
      <c r="F109" s="67"/>
      <c r="G109" s="1912"/>
      <c r="H109" s="67"/>
      <c r="I109" s="67"/>
      <c r="J109" s="1907"/>
      <c r="K109" s="67" t="s">
        <v>6021</v>
      </c>
      <c r="L109" s="1910" t="s">
        <v>6207</v>
      </c>
      <c r="M109" s="1910" t="str">
        <f t="shared" si="1"/>
        <v>Dirección de Gestión y Cooperación</v>
      </c>
      <c r="N109" s="1924" t="s">
        <v>2969</v>
      </c>
      <c r="P109" s="101" t="s">
        <v>7257</v>
      </c>
      <c r="Q109" s="101" t="str">
        <f>MID(Tabla5[[#This Row],[CODIGO]],5,2)</f>
        <v>13</v>
      </c>
    </row>
    <row r="110" spans="3:17" ht="28.8" x14ac:dyDescent="0.3">
      <c r="C110" s="1923">
        <f>IF(D110&gt;0,SUBTOTAL(103,$D$6:D110),"")</f>
        <v>105</v>
      </c>
      <c r="D110" s="67" t="s">
        <v>7260</v>
      </c>
      <c r="E110" s="258" t="s">
        <v>6208</v>
      </c>
      <c r="F110" s="67"/>
      <c r="G110" s="1912"/>
      <c r="H110" s="67" t="s">
        <v>889</v>
      </c>
      <c r="I110" s="67" t="s">
        <v>6209</v>
      </c>
      <c r="J110" s="1907"/>
      <c r="K110" s="67" t="s">
        <v>6021</v>
      </c>
      <c r="L110" s="1910" t="s">
        <v>6207</v>
      </c>
      <c r="M110" s="1910" t="str">
        <f t="shared" si="1"/>
        <v>Dirección de Gestión y Cooperación</v>
      </c>
      <c r="N110" s="1924" t="s">
        <v>6055</v>
      </c>
      <c r="Q110" s="101" t="str">
        <f>MID(Tabla5[[#This Row],[CODIGO]],5,2)</f>
        <v>13</v>
      </c>
    </row>
    <row r="111" spans="3:17" ht="28.8" x14ac:dyDescent="0.3">
      <c r="C111" s="1923">
        <f>IF(D111&gt;0,SUBTOTAL(103,$D$6:D111),"")</f>
        <v>106</v>
      </c>
      <c r="D111" s="1341" t="s">
        <v>6283</v>
      </c>
      <c r="E111" s="1959" t="s">
        <v>6351</v>
      </c>
      <c r="F111" s="1341"/>
      <c r="G111" s="1960"/>
      <c r="H111" s="1341"/>
      <c r="I111" s="1341"/>
      <c r="J111" s="1961"/>
      <c r="K111" s="1341" t="s">
        <v>6062</v>
      </c>
      <c r="L111" s="1962" t="s">
        <v>6284</v>
      </c>
      <c r="M111" s="1962" t="str">
        <f t="shared" si="1"/>
        <v>Dirección de Gestión y Cooperación</v>
      </c>
      <c r="N111" s="1963" t="s">
        <v>6055</v>
      </c>
      <c r="O111" s="1964"/>
      <c r="P111" s="1964" t="s">
        <v>7259</v>
      </c>
      <c r="Q111" s="101" t="str">
        <f>MID(Tabla5[[#This Row],[CODIGO]],5,2)</f>
        <v>13</v>
      </c>
    </row>
    <row r="112" spans="3:17" ht="57.6" x14ac:dyDescent="0.3">
      <c r="C112" s="1923">
        <f>IF(D112&gt;0,SUBTOTAL(103,$D$6:D112),"")</f>
        <v>107</v>
      </c>
      <c r="D112" s="67" t="s">
        <v>6478</v>
      </c>
      <c r="E112" s="258" t="s">
        <v>3341</v>
      </c>
      <c r="F112" s="67"/>
      <c r="G112" s="1912"/>
      <c r="H112" s="67"/>
      <c r="I112" s="67"/>
      <c r="J112" s="1907"/>
      <c r="K112" s="67" t="s">
        <v>6062</v>
      </c>
      <c r="L112" s="1910" t="s">
        <v>6592</v>
      </c>
      <c r="M112" s="1910" t="str">
        <f t="shared" si="1"/>
        <v>Dirección de Gestión y Cooperación</v>
      </c>
      <c r="N112" s="1924" t="s">
        <v>2330</v>
      </c>
      <c r="Q112" s="101" t="str">
        <f>MID(Tabla5[[#This Row],[CODIGO]],5,2)</f>
        <v>13</v>
      </c>
    </row>
    <row r="113" spans="3:17" ht="28.8" x14ac:dyDescent="0.3">
      <c r="C113" s="1923">
        <f>IF(D113&gt;0,SUBTOTAL(103,$D$6:D113),"")</f>
        <v>108</v>
      </c>
      <c r="D113" s="67" t="s">
        <v>2955</v>
      </c>
      <c r="E113" s="258" t="s">
        <v>6101</v>
      </c>
      <c r="F113" s="67"/>
      <c r="G113" s="1912"/>
      <c r="H113" s="67" t="s">
        <v>6316</v>
      </c>
      <c r="I113" s="67"/>
      <c r="J113" s="1907"/>
      <c r="K113" s="67" t="s">
        <v>6021</v>
      </c>
      <c r="L113" s="1910"/>
      <c r="M113" s="1910" t="str">
        <f t="shared" si="1"/>
        <v>Dirección de Gestión y Cooperación</v>
      </c>
      <c r="N113" s="1924" t="s">
        <v>6055</v>
      </c>
      <c r="Q113" s="101" t="str">
        <f>MID(Tabla5[[#This Row],[CODIGO]],5,2)</f>
        <v>13</v>
      </c>
    </row>
    <row r="114" spans="3:17" ht="28.8" x14ac:dyDescent="0.3">
      <c r="C114" s="1923">
        <f>IF(D114&gt;0,SUBTOTAL(103,$D$6:D114),"")</f>
        <v>109</v>
      </c>
      <c r="D114" s="67" t="s">
        <v>6210</v>
      </c>
      <c r="E114" s="1794" t="s">
        <v>6211</v>
      </c>
      <c r="F114" s="1911">
        <v>38718</v>
      </c>
      <c r="G114" s="1914">
        <v>45</v>
      </c>
      <c r="H114" s="67"/>
      <c r="I114" s="67"/>
      <c r="J114" s="1907"/>
      <c r="K114" s="67" t="s">
        <v>6021</v>
      </c>
      <c r="L114" s="1910" t="s">
        <v>6212</v>
      </c>
      <c r="M114" s="1910" t="str">
        <f t="shared" si="1"/>
        <v>Unidad Jurídica</v>
      </c>
      <c r="N114" s="1924" t="s">
        <v>1691</v>
      </c>
      <c r="Q114" s="101" t="str">
        <f>MID(Tabla5[[#This Row],[CODIGO]],5,2)</f>
        <v>12</v>
      </c>
    </row>
    <row r="115" spans="3:17" x14ac:dyDescent="0.3">
      <c r="C115" s="1923">
        <f>IF(D115&gt;0,SUBTOTAL(103,$D$6:D115),"")</f>
        <v>110</v>
      </c>
      <c r="D115" s="67" t="s">
        <v>1749</v>
      </c>
      <c r="E115" s="258" t="s">
        <v>2960</v>
      </c>
      <c r="F115" s="1911">
        <v>38718</v>
      </c>
      <c r="G115" s="1914">
        <v>30</v>
      </c>
      <c r="H115" s="67"/>
      <c r="I115" s="67"/>
      <c r="J115" s="1907"/>
      <c r="K115" s="1910" t="s">
        <v>6075</v>
      </c>
      <c r="L115" s="1910" t="s">
        <v>6213</v>
      </c>
      <c r="M115" s="1910" t="str">
        <f t="shared" si="1"/>
        <v>Unidad Jurídica</v>
      </c>
      <c r="N115" s="1924" t="s">
        <v>1693</v>
      </c>
      <c r="Q115" s="101" t="str">
        <f>MID(Tabla5[[#This Row],[CODIGO]],5,2)</f>
        <v>12</v>
      </c>
    </row>
    <row r="116" spans="3:17" ht="28.8" x14ac:dyDescent="0.3">
      <c r="C116" s="1923">
        <f>IF(D116&gt;0,SUBTOTAL(103,$D$6:D116),"")</f>
        <v>111</v>
      </c>
      <c r="D116" s="67" t="s">
        <v>1693</v>
      </c>
      <c r="E116" s="258" t="s">
        <v>2960</v>
      </c>
      <c r="F116" s="1911">
        <v>38718</v>
      </c>
      <c r="G116" s="1914">
        <v>65</v>
      </c>
      <c r="H116" s="67"/>
      <c r="I116" s="67"/>
      <c r="J116" s="1907"/>
      <c r="K116" s="67" t="s">
        <v>6021</v>
      </c>
      <c r="L116" s="1910" t="s">
        <v>6214</v>
      </c>
      <c r="M116" s="1910" t="str">
        <f t="shared" si="1"/>
        <v>Unidad Jurídica</v>
      </c>
      <c r="N116" s="1924" t="s">
        <v>1694</v>
      </c>
      <c r="Q116" s="101" t="str">
        <f>MID(Tabla5[[#This Row],[CODIGO]],5,2)</f>
        <v>12</v>
      </c>
    </row>
    <row r="117" spans="3:17" ht="28.8" x14ac:dyDescent="0.3">
      <c r="C117" s="1923">
        <f>IF(D117&gt;0,SUBTOTAL(103,$D$6:D117),"")</f>
        <v>112</v>
      </c>
      <c r="D117" s="67" t="s">
        <v>1694</v>
      </c>
      <c r="E117" s="258" t="s">
        <v>6215</v>
      </c>
      <c r="F117" s="1911">
        <v>42138</v>
      </c>
      <c r="G117" s="1914">
        <v>260</v>
      </c>
      <c r="H117" s="67"/>
      <c r="I117" s="67"/>
      <c r="J117" s="1907"/>
      <c r="K117" s="1910" t="s">
        <v>6021</v>
      </c>
      <c r="L117" s="1910" t="s">
        <v>6216</v>
      </c>
      <c r="M117" s="1910" t="str">
        <f t="shared" si="1"/>
        <v>Unidad Jurídica</v>
      </c>
      <c r="N117" s="1924" t="s">
        <v>1715</v>
      </c>
      <c r="Q117" s="101" t="str">
        <f>MID(Tabla5[[#This Row],[CODIGO]],5,2)</f>
        <v>12</v>
      </c>
    </row>
    <row r="118" spans="3:17" x14ac:dyDescent="0.3">
      <c r="C118" s="1923">
        <f>IF(D118&gt;0,SUBTOTAL(103,$D$6:D118),"")</f>
        <v>113</v>
      </c>
      <c r="D118" s="67" t="s">
        <v>1695</v>
      </c>
      <c r="E118" s="258" t="s">
        <v>2960</v>
      </c>
      <c r="F118" s="1911">
        <v>40633</v>
      </c>
      <c r="G118" s="1914">
        <v>138</v>
      </c>
      <c r="H118" s="67"/>
      <c r="I118" s="67"/>
      <c r="J118" s="1907"/>
      <c r="K118" s="67" t="s">
        <v>6021</v>
      </c>
      <c r="L118" s="1910" t="s">
        <v>6217</v>
      </c>
      <c r="M118" s="1910" t="str">
        <f t="shared" si="1"/>
        <v>Unidad Jurídica</v>
      </c>
      <c r="N118" s="1924" t="s">
        <v>1731</v>
      </c>
      <c r="Q118" s="101" t="str">
        <f>MID(Tabla5[[#This Row],[CODIGO]],5,2)</f>
        <v>12</v>
      </c>
    </row>
    <row r="119" spans="3:17" x14ac:dyDescent="0.3">
      <c r="C119" s="1923">
        <f>IF(D119&gt;0,SUBTOTAL(103,$D$6:D119),"")</f>
        <v>114</v>
      </c>
      <c r="D119" s="67" t="s">
        <v>6218</v>
      </c>
      <c r="E119" s="258" t="s">
        <v>3341</v>
      </c>
      <c r="F119" s="1911">
        <v>44012</v>
      </c>
      <c r="G119" s="1914">
        <v>55</v>
      </c>
      <c r="H119" s="67" t="s">
        <v>4515</v>
      </c>
      <c r="I119" s="67">
        <v>241258</v>
      </c>
      <c r="J119" s="1907"/>
      <c r="K119" s="67" t="s">
        <v>6021</v>
      </c>
      <c r="L119" s="1910" t="s">
        <v>6217</v>
      </c>
      <c r="M119" s="1910" t="str">
        <f t="shared" si="1"/>
        <v>Unidad Jurídica</v>
      </c>
      <c r="N119" s="1924" t="s">
        <v>4896</v>
      </c>
      <c r="Q119" s="101" t="str">
        <f>MID(Tabla5[[#This Row],[CODIGO]],5,2)</f>
        <v>12</v>
      </c>
    </row>
    <row r="120" spans="3:17" ht="28.8" x14ac:dyDescent="0.3">
      <c r="C120" s="1923">
        <f>IF(D120&gt;0,SUBTOTAL(103,$D$6:D120),"")</f>
        <v>115</v>
      </c>
      <c r="D120" s="67" t="s">
        <v>6219</v>
      </c>
      <c r="E120" s="258" t="s">
        <v>3341</v>
      </c>
      <c r="F120" s="1911">
        <v>44012</v>
      </c>
      <c r="G120" s="1914">
        <v>55</v>
      </c>
      <c r="H120" s="67" t="s">
        <v>4515</v>
      </c>
      <c r="I120" s="67">
        <v>241258</v>
      </c>
      <c r="J120" s="1907"/>
      <c r="K120" s="67" t="s">
        <v>6021</v>
      </c>
      <c r="L120" s="1910" t="s">
        <v>6221</v>
      </c>
      <c r="M120" s="1910" t="str">
        <f t="shared" si="1"/>
        <v>Unidad Jurídica</v>
      </c>
      <c r="N120" s="1924" t="s">
        <v>4897</v>
      </c>
      <c r="Q120" s="101" t="str">
        <f>MID(Tabla5[[#This Row],[CODIGO]],5,2)</f>
        <v>12</v>
      </c>
    </row>
    <row r="121" spans="3:17" x14ac:dyDescent="0.3">
      <c r="C121" s="1923">
        <f>IF(D121&gt;0,SUBTOTAL(103,$D$6:D121),"")</f>
        <v>116</v>
      </c>
      <c r="D121" s="67" t="s">
        <v>6220</v>
      </c>
      <c r="E121" s="258" t="s">
        <v>3341</v>
      </c>
      <c r="F121" s="1911">
        <v>44012</v>
      </c>
      <c r="G121" s="1914">
        <v>55</v>
      </c>
      <c r="H121" s="67" t="s">
        <v>4515</v>
      </c>
      <c r="I121" s="67">
        <v>241258</v>
      </c>
      <c r="J121" s="1907"/>
      <c r="K121" s="67" t="s">
        <v>6021</v>
      </c>
      <c r="L121" s="1910" t="s">
        <v>6203</v>
      </c>
      <c r="M121" s="1910" t="str">
        <f t="shared" si="1"/>
        <v>Unidad Jurídica</v>
      </c>
      <c r="N121" s="1924" t="s">
        <v>4898</v>
      </c>
      <c r="Q121" s="101" t="str">
        <f>MID(Tabla5[[#This Row],[CODIGO]],5,2)</f>
        <v>12</v>
      </c>
    </row>
    <row r="122" spans="3:17" ht="28.8" x14ac:dyDescent="0.3">
      <c r="C122" s="1923">
        <f>IF(D122&gt;0,SUBTOTAL(103,$D$6:D122),"")</f>
        <v>117</v>
      </c>
      <c r="D122" s="67" t="s">
        <v>6222</v>
      </c>
      <c r="E122" s="258" t="s">
        <v>972</v>
      </c>
      <c r="F122" s="67"/>
      <c r="G122" s="1912"/>
      <c r="H122" s="67"/>
      <c r="I122" s="67"/>
      <c r="J122" s="1907"/>
      <c r="K122" s="67" t="s">
        <v>6021</v>
      </c>
      <c r="L122" s="1910" t="s">
        <v>6223</v>
      </c>
      <c r="M122" s="1910" t="str">
        <f t="shared" si="1"/>
        <v>Unidad Jurídica</v>
      </c>
      <c r="N122" s="1924" t="s">
        <v>6055</v>
      </c>
      <c r="Q122" s="101" t="str">
        <f>MID(Tabla5[[#This Row],[CODIGO]],5,2)</f>
        <v>12</v>
      </c>
    </row>
    <row r="123" spans="3:17" ht="43.2" x14ac:dyDescent="0.3">
      <c r="C123" s="1923">
        <f>IF(D123&gt;0,SUBTOTAL(103,$D$6:D123),"")</f>
        <v>118</v>
      </c>
      <c r="D123" s="67" t="s">
        <v>6224</v>
      </c>
      <c r="E123" s="258" t="s">
        <v>1142</v>
      </c>
      <c r="F123" s="67"/>
      <c r="G123" s="1912"/>
      <c r="H123" s="67"/>
      <c r="I123" s="67"/>
      <c r="J123" s="1907"/>
      <c r="K123" s="67" t="s">
        <v>6021</v>
      </c>
      <c r="L123" s="1910" t="s">
        <v>6225</v>
      </c>
      <c r="M123" s="1910" t="str">
        <f t="shared" si="1"/>
        <v>Unidad Jurídica</v>
      </c>
      <c r="N123" s="1924" t="s">
        <v>6055</v>
      </c>
      <c r="Q123" s="101" t="str">
        <f>MID(Tabla5[[#This Row],[CODIGO]],5,2)</f>
        <v>12</v>
      </c>
    </row>
    <row r="124" spans="3:17" x14ac:dyDescent="0.3">
      <c r="C124" s="1923">
        <f>IF(D124&gt;0,SUBTOTAL(103,$D$6:D124),"")</f>
        <v>119</v>
      </c>
      <c r="D124" s="67" t="s">
        <v>6226</v>
      </c>
      <c r="E124" s="258" t="s">
        <v>6227</v>
      </c>
      <c r="F124" s="67"/>
      <c r="G124" s="1912"/>
      <c r="H124" s="67"/>
      <c r="I124" s="67"/>
      <c r="J124" s="1907"/>
      <c r="K124" s="67" t="s">
        <v>6021</v>
      </c>
      <c r="L124" s="1910" t="s">
        <v>6228</v>
      </c>
      <c r="M124" s="1910" t="str">
        <f t="shared" si="1"/>
        <v>Unidad Jurídica</v>
      </c>
      <c r="N124" s="1924" t="s">
        <v>6055</v>
      </c>
      <c r="Q124" s="101" t="str">
        <f>MID(Tabla5[[#This Row],[CODIGO]],5,2)</f>
        <v>12</v>
      </c>
    </row>
    <row r="125" spans="3:17" ht="28.8" x14ac:dyDescent="0.3">
      <c r="C125" s="1923">
        <f>IF(D125&gt;0,SUBTOTAL(103,$D$6:D125),"")</f>
        <v>120</v>
      </c>
      <c r="D125" s="67" t="s">
        <v>1696</v>
      </c>
      <c r="E125" s="1794" t="s">
        <v>6230</v>
      </c>
      <c r="F125" s="1911">
        <v>42465</v>
      </c>
      <c r="G125" s="1914">
        <v>32.9</v>
      </c>
      <c r="H125" s="1910" t="s">
        <v>1132</v>
      </c>
      <c r="I125" s="67"/>
      <c r="J125" s="1907"/>
      <c r="K125" s="67" t="s">
        <v>6021</v>
      </c>
      <c r="L125" s="1910" t="s">
        <v>6231</v>
      </c>
      <c r="M125" s="1910" t="str">
        <f t="shared" si="1"/>
        <v>Unidad Jurídica</v>
      </c>
      <c r="N125" s="1924" t="s">
        <v>6232</v>
      </c>
      <c r="Q125" s="101" t="str">
        <f>MID(Tabla5[[#This Row],[CODIGO]],5,2)</f>
        <v>12</v>
      </c>
    </row>
    <row r="126" spans="3:17" ht="28.8" x14ac:dyDescent="0.3">
      <c r="C126" s="1923">
        <f>IF(D126&gt;0,SUBTOTAL(103,$D$6:D126),"")</f>
        <v>121</v>
      </c>
      <c r="D126" s="67" t="s">
        <v>6229</v>
      </c>
      <c r="E126" s="1794" t="s">
        <v>6230</v>
      </c>
      <c r="F126" s="1911">
        <v>42465</v>
      </c>
      <c r="G126" s="1914">
        <v>32.9</v>
      </c>
      <c r="H126" s="1910" t="s">
        <v>1132</v>
      </c>
      <c r="I126" s="67"/>
      <c r="J126" s="1907"/>
      <c r="K126" s="67" t="s">
        <v>6021</v>
      </c>
      <c r="L126" s="1910" t="s">
        <v>6231</v>
      </c>
      <c r="M126" s="1910" t="str">
        <f t="shared" si="1"/>
        <v>Unidad Jurídica</v>
      </c>
      <c r="N126" s="1924" t="s">
        <v>6233</v>
      </c>
      <c r="Q126" s="101" t="str">
        <f>MID(Tabla5[[#This Row],[CODIGO]],5,2)</f>
        <v>12</v>
      </c>
    </row>
    <row r="127" spans="3:17" ht="28.8" x14ac:dyDescent="0.3">
      <c r="C127" s="1923">
        <f>IF(D127&gt;0,SUBTOTAL(103,$D$6:D127),"")</f>
        <v>122</v>
      </c>
      <c r="D127" s="67" t="s">
        <v>6234</v>
      </c>
      <c r="E127" s="258" t="s">
        <v>233</v>
      </c>
      <c r="F127" s="1911">
        <v>39111</v>
      </c>
      <c r="G127" s="1912" t="s">
        <v>6235</v>
      </c>
      <c r="H127" s="67" t="s">
        <v>170</v>
      </c>
      <c r="I127" s="67"/>
      <c r="J127" s="1907" t="s">
        <v>1708</v>
      </c>
      <c r="K127" s="67" t="s">
        <v>6021</v>
      </c>
      <c r="L127" s="1910" t="s">
        <v>6236</v>
      </c>
      <c r="M127" s="1910" t="str">
        <f t="shared" si="1"/>
        <v>Unidad Jurídica</v>
      </c>
      <c r="N127" s="1924" t="s">
        <v>1705</v>
      </c>
      <c r="Q127" s="101" t="str">
        <f>MID(Tabla5[[#This Row],[CODIGO]],5,2)</f>
        <v>12</v>
      </c>
    </row>
    <row r="128" spans="3:17" x14ac:dyDescent="0.3">
      <c r="C128" s="1923">
        <f>IF(D128&gt;0,SUBTOTAL(103,$D$6:D128),"")</f>
        <v>123</v>
      </c>
      <c r="D128" s="67" t="s">
        <v>6237</v>
      </c>
      <c r="E128" s="258" t="s">
        <v>233</v>
      </c>
      <c r="F128" s="1911">
        <v>41197</v>
      </c>
      <c r="G128" s="1914">
        <v>793.1</v>
      </c>
      <c r="H128" s="67" t="s">
        <v>1027</v>
      </c>
      <c r="I128" s="67"/>
      <c r="J128" s="1907" t="s">
        <v>1709</v>
      </c>
      <c r="K128" s="67" t="s">
        <v>6021</v>
      </c>
      <c r="L128" s="1910" t="s">
        <v>6213</v>
      </c>
      <c r="M128" s="1910" t="str">
        <f t="shared" si="1"/>
        <v>Unidad Jurídica</v>
      </c>
      <c r="N128" s="1924" t="s">
        <v>1706</v>
      </c>
      <c r="Q128" s="101" t="str">
        <f>MID(Tabla5[[#This Row],[CODIGO]],5,2)</f>
        <v>12</v>
      </c>
    </row>
    <row r="129" spans="3:17" ht="28.8" x14ac:dyDescent="0.3">
      <c r="C129" s="1923">
        <f>IF(D129&gt;0,SUBTOTAL(103,$D$6:D129),"")</f>
        <v>124</v>
      </c>
      <c r="D129" s="67" t="s">
        <v>6237</v>
      </c>
      <c r="E129" s="258" t="s">
        <v>82</v>
      </c>
      <c r="F129" s="1911">
        <v>41197</v>
      </c>
      <c r="G129" s="1914">
        <v>793.1</v>
      </c>
      <c r="H129" s="1910" t="s">
        <v>1710</v>
      </c>
      <c r="I129" s="67"/>
      <c r="J129" s="1907"/>
      <c r="K129" s="67" t="s">
        <v>6021</v>
      </c>
      <c r="L129" s="1910" t="s">
        <v>6213</v>
      </c>
      <c r="M129" s="1910" t="str">
        <f t="shared" si="1"/>
        <v>Unidad Jurídica</v>
      </c>
      <c r="N129" s="1924" t="s">
        <v>1706</v>
      </c>
      <c r="Q129" s="101" t="str">
        <f>MID(Tabla5[[#This Row],[CODIGO]],5,2)</f>
        <v>12</v>
      </c>
    </row>
    <row r="130" spans="3:17" x14ac:dyDescent="0.3">
      <c r="C130" s="1923">
        <f>IF(D130&gt;0,SUBTOTAL(103,$D$6:D130),"")</f>
        <v>125</v>
      </c>
      <c r="D130" s="67" t="s">
        <v>6234</v>
      </c>
      <c r="E130" s="258" t="s">
        <v>82</v>
      </c>
      <c r="F130" s="1911">
        <v>41335</v>
      </c>
      <c r="G130" s="1916"/>
      <c r="H130" s="1916" t="s">
        <v>1737</v>
      </c>
      <c r="I130" s="67"/>
      <c r="J130" s="1907"/>
      <c r="K130" s="67" t="s">
        <v>6021</v>
      </c>
      <c r="L130" s="1910" t="s">
        <v>6217</v>
      </c>
      <c r="M130" s="1910" t="str">
        <f t="shared" si="1"/>
        <v>Unidad Jurídica</v>
      </c>
      <c r="N130" s="1924" t="s">
        <v>1735</v>
      </c>
      <c r="Q130" s="101" t="str">
        <f>MID(Tabla5[[#This Row],[CODIGO]],5,2)</f>
        <v>12</v>
      </c>
    </row>
    <row r="131" spans="3:17" ht="28.8" x14ac:dyDescent="0.3">
      <c r="C131" s="1923">
        <f>IF(D131&gt;0,SUBTOTAL(103,$D$6:D131),"")</f>
        <v>126</v>
      </c>
      <c r="D131" s="67" t="s">
        <v>6238</v>
      </c>
      <c r="E131" s="258" t="s">
        <v>233</v>
      </c>
      <c r="F131" s="1911">
        <v>41349</v>
      </c>
      <c r="G131" s="1914">
        <v>650</v>
      </c>
      <c r="H131" s="67" t="s">
        <v>1027</v>
      </c>
      <c r="I131" s="67" t="s">
        <v>6239</v>
      </c>
      <c r="J131" s="1907" t="s">
        <v>1714</v>
      </c>
      <c r="K131" s="67" t="s">
        <v>6021</v>
      </c>
      <c r="L131" s="1910" t="s">
        <v>6221</v>
      </c>
      <c r="M131" s="1910" t="str">
        <f t="shared" si="1"/>
        <v>Unidad Jurídica</v>
      </c>
      <c r="N131" s="1924" t="s">
        <v>1713</v>
      </c>
      <c r="Q131" s="101" t="str">
        <f>MID(Tabla5[[#This Row],[CODIGO]],5,2)</f>
        <v>12</v>
      </c>
    </row>
    <row r="132" spans="3:17" ht="28.8" x14ac:dyDescent="0.3">
      <c r="C132" s="1923">
        <f>IF(D132&gt;0,SUBTOTAL(103,$D$6:D132),"")</f>
        <v>127</v>
      </c>
      <c r="D132" s="67" t="s">
        <v>6238</v>
      </c>
      <c r="E132" s="258" t="s">
        <v>82</v>
      </c>
      <c r="F132" s="1911">
        <v>41349</v>
      </c>
      <c r="G132" s="1914">
        <v>650</v>
      </c>
      <c r="H132" s="67" t="s">
        <v>1542</v>
      </c>
      <c r="I132" s="67"/>
      <c r="J132" s="1907"/>
      <c r="K132" s="67" t="s">
        <v>6021</v>
      </c>
      <c r="L132" s="1910" t="s">
        <v>6221</v>
      </c>
      <c r="M132" s="1910" t="str">
        <f t="shared" si="1"/>
        <v>Unidad Jurídica</v>
      </c>
      <c r="N132" s="1924" t="s">
        <v>1713</v>
      </c>
      <c r="Q132" s="101" t="str">
        <f>MID(Tabla5[[#This Row],[CODIGO]],5,2)</f>
        <v>12</v>
      </c>
    </row>
    <row r="133" spans="3:17" ht="28.8" x14ac:dyDescent="0.3">
      <c r="C133" s="1923">
        <f>IF(D133&gt;0,SUBTOTAL(103,$D$6:D133),"")</f>
        <v>128</v>
      </c>
      <c r="D133" s="67" t="s">
        <v>6240</v>
      </c>
      <c r="E133" s="258" t="s">
        <v>5937</v>
      </c>
      <c r="F133" s="1910" t="s">
        <v>6241</v>
      </c>
      <c r="G133" s="1914">
        <v>235</v>
      </c>
      <c r="H133" s="67" t="s">
        <v>5976</v>
      </c>
      <c r="I133" s="67" t="s">
        <v>6242</v>
      </c>
      <c r="J133" s="1907" t="s">
        <v>6243</v>
      </c>
      <c r="K133" s="67" t="s">
        <v>6021</v>
      </c>
      <c r="L133" s="1910" t="s">
        <v>6143</v>
      </c>
      <c r="M133" s="1910" t="str">
        <f t="shared" si="1"/>
        <v>Unidad Jurídica</v>
      </c>
      <c r="N133" s="1924" t="s">
        <v>1717</v>
      </c>
      <c r="Q133" s="101" t="str">
        <f>MID(Tabla5[[#This Row],[CODIGO]],5,2)</f>
        <v>12</v>
      </c>
    </row>
    <row r="134" spans="3:17" x14ac:dyDescent="0.3">
      <c r="C134" s="1923">
        <f>IF(D134&gt;0,SUBTOTAL(103,$D$6:D134),"")</f>
        <v>129</v>
      </c>
      <c r="D134" s="67" t="s">
        <v>6244</v>
      </c>
      <c r="E134" s="258" t="s">
        <v>233</v>
      </c>
      <c r="F134" s="1911">
        <v>43638</v>
      </c>
      <c r="G134" s="1914">
        <v>450</v>
      </c>
      <c r="H134" s="67" t="s">
        <v>889</v>
      </c>
      <c r="I134" s="67"/>
      <c r="J134" s="1907" t="s">
        <v>1725</v>
      </c>
      <c r="K134" s="67" t="s">
        <v>6021</v>
      </c>
      <c r="L134" s="1910" t="s">
        <v>6028</v>
      </c>
      <c r="M134" s="1910" t="str">
        <f t="shared" ref="M134:M197" si="2">VLOOKUP(Q134,Codigos,2,FALSE)</f>
        <v>Unidad Jurídica</v>
      </c>
      <c r="N134" s="1924" t="s">
        <v>1724</v>
      </c>
      <c r="Q134" s="101" t="str">
        <f>MID(Tabla5[[#This Row],[CODIGO]],5,2)</f>
        <v>12</v>
      </c>
    </row>
    <row r="135" spans="3:17" ht="43.2" x14ac:dyDescent="0.3">
      <c r="C135" s="1923">
        <f>IF(D135&gt;0,SUBTOTAL(103,$D$6:D135),"")</f>
        <v>130</v>
      </c>
      <c r="D135" s="67" t="s">
        <v>6244</v>
      </c>
      <c r="E135" s="258" t="s">
        <v>82</v>
      </c>
      <c r="F135" s="1911">
        <v>43638</v>
      </c>
      <c r="G135" s="1914">
        <v>450</v>
      </c>
      <c r="H135" s="1910" t="s">
        <v>1726</v>
      </c>
      <c r="I135" s="67"/>
      <c r="J135" s="1907"/>
      <c r="K135" s="67"/>
      <c r="L135" s="1910" t="s">
        <v>6028</v>
      </c>
      <c r="M135" s="1910" t="str">
        <f t="shared" si="2"/>
        <v>Unidad Jurídica</v>
      </c>
      <c r="N135" s="1924" t="s">
        <v>1724</v>
      </c>
      <c r="Q135" s="101" t="str">
        <f>MID(Tabla5[[#This Row],[CODIGO]],5,2)</f>
        <v>12</v>
      </c>
    </row>
    <row r="136" spans="3:17" ht="28.8" x14ac:dyDescent="0.3">
      <c r="C136" s="1923">
        <f>IF(D136&gt;0,SUBTOTAL(103,$D$6:D136),"")</f>
        <v>131</v>
      </c>
      <c r="D136" s="67" t="s">
        <v>6245</v>
      </c>
      <c r="E136" s="258" t="s">
        <v>2960</v>
      </c>
      <c r="F136" s="1911">
        <v>38718</v>
      </c>
      <c r="G136" s="1914">
        <v>30</v>
      </c>
      <c r="H136" s="67"/>
      <c r="I136" s="67"/>
      <c r="J136" s="1907"/>
      <c r="K136" s="1910" t="s">
        <v>6075</v>
      </c>
      <c r="L136" s="1910" t="s">
        <v>6221</v>
      </c>
      <c r="M136" s="1910" t="str">
        <f t="shared" si="2"/>
        <v>Unidad Jurídica</v>
      </c>
      <c r="N136" s="1924" t="s">
        <v>1695</v>
      </c>
      <c r="Q136" s="101" t="str">
        <f>MID(Tabla5[[#This Row],[CODIGO]],5,2)</f>
        <v>12</v>
      </c>
    </row>
    <row r="137" spans="3:17" x14ac:dyDescent="0.3">
      <c r="C137" s="1923">
        <f>IF(D137&gt;0,SUBTOTAL(103,$D$6:D137),"")</f>
        <v>132</v>
      </c>
      <c r="D137" s="67" t="s">
        <v>1705</v>
      </c>
      <c r="E137" s="258" t="s">
        <v>6246</v>
      </c>
      <c r="F137" s="67"/>
      <c r="G137" s="1912"/>
      <c r="H137" s="67" t="s">
        <v>889</v>
      </c>
      <c r="I137" s="1910" t="s">
        <v>6247</v>
      </c>
      <c r="J137" s="1907"/>
      <c r="K137" s="67" t="s">
        <v>6021</v>
      </c>
      <c r="L137" s="1910" t="s">
        <v>6143</v>
      </c>
      <c r="M137" s="1910" t="str">
        <f t="shared" si="2"/>
        <v>Unidad Jurídica</v>
      </c>
      <c r="N137" s="1924" t="s">
        <v>1753</v>
      </c>
      <c r="Q137" s="101" t="str">
        <f>MID(Tabla5[[#This Row],[CODIGO]],5,2)</f>
        <v>12</v>
      </c>
    </row>
    <row r="138" spans="3:17" x14ac:dyDescent="0.3">
      <c r="C138" s="1923">
        <f>IF(D138&gt;0,SUBTOTAL(103,$D$6:D138),"")</f>
        <v>133</v>
      </c>
      <c r="D138" s="67" t="s">
        <v>1572</v>
      </c>
      <c r="E138" s="258" t="s">
        <v>6248</v>
      </c>
      <c r="F138" s="67"/>
      <c r="G138" s="1912"/>
      <c r="H138" s="67"/>
      <c r="I138" s="67"/>
      <c r="J138" s="1907"/>
      <c r="K138" s="67" t="s">
        <v>6021</v>
      </c>
      <c r="L138" s="1910"/>
      <c r="M138" s="1910" t="str">
        <f t="shared" si="2"/>
        <v>Unidad Jurídica</v>
      </c>
      <c r="N138" s="1924" t="s">
        <v>4516</v>
      </c>
      <c r="Q138" s="101" t="str">
        <f>MID(Tabla5[[#This Row],[CODIGO]],5,2)</f>
        <v>12</v>
      </c>
    </row>
    <row r="139" spans="3:17" ht="28.8" x14ac:dyDescent="0.3">
      <c r="C139" s="1923">
        <f>IF(D139&gt;0,SUBTOTAL(103,$D$6:D139),"")</f>
        <v>134</v>
      </c>
      <c r="D139" s="67" t="s">
        <v>6249</v>
      </c>
      <c r="E139" s="258" t="s">
        <v>3977</v>
      </c>
      <c r="F139" s="67"/>
      <c r="G139" s="1912"/>
      <c r="H139" s="67" t="s">
        <v>5976</v>
      </c>
      <c r="I139" s="67" t="s">
        <v>2424</v>
      </c>
      <c r="J139" s="1907" t="s">
        <v>6250</v>
      </c>
      <c r="K139" s="67" t="s">
        <v>6021</v>
      </c>
      <c r="L139" s="1910" t="s">
        <v>6143</v>
      </c>
      <c r="M139" s="1910" t="str">
        <f t="shared" si="2"/>
        <v>Unidad Jurídica</v>
      </c>
      <c r="N139" s="1924" t="s">
        <v>6055</v>
      </c>
      <c r="Q139" s="101" t="str">
        <f>MID(Tabla5[[#This Row],[CODIGO]],5,2)</f>
        <v>12</v>
      </c>
    </row>
    <row r="140" spans="3:17" x14ac:dyDescent="0.3">
      <c r="C140" s="1923">
        <f>IF(D140&gt;0,SUBTOTAL(103,$D$6:D140),"")</f>
        <v>135</v>
      </c>
      <c r="D140" s="67" t="s">
        <v>6251</v>
      </c>
      <c r="E140" s="258" t="s">
        <v>55</v>
      </c>
      <c r="F140" s="67"/>
      <c r="G140" s="1912"/>
      <c r="H140" s="67" t="s">
        <v>1144</v>
      </c>
      <c r="I140" s="67" t="s">
        <v>6252</v>
      </c>
      <c r="J140" s="1907"/>
      <c r="K140" s="67" t="s">
        <v>6021</v>
      </c>
      <c r="L140" s="1910"/>
      <c r="M140" s="1910" t="str">
        <f t="shared" si="2"/>
        <v>Unidad Jurídica</v>
      </c>
      <c r="N140" s="1924" t="s">
        <v>2427</v>
      </c>
      <c r="Q140" s="101" t="str">
        <f>MID(Tabla5[[#This Row],[CODIGO]],5,2)</f>
        <v>12</v>
      </c>
    </row>
    <row r="141" spans="3:17" x14ac:dyDescent="0.3">
      <c r="C141" s="1923">
        <f>IF(D141&gt;0,SUBTOTAL(103,$D$6:D141),"")</f>
        <v>136</v>
      </c>
      <c r="D141" s="67" t="s">
        <v>6253</v>
      </c>
      <c r="E141" s="258" t="s">
        <v>6254</v>
      </c>
      <c r="F141" s="67"/>
      <c r="G141" s="1912"/>
      <c r="H141" s="67" t="s">
        <v>6255</v>
      </c>
      <c r="I141" s="67" t="s">
        <v>6256</v>
      </c>
      <c r="J141" s="1907"/>
      <c r="K141" s="67" t="s">
        <v>6021</v>
      </c>
      <c r="L141" s="1910" t="s">
        <v>6143</v>
      </c>
      <c r="M141" s="1910" t="str">
        <f t="shared" si="2"/>
        <v>Unidad Jurídica</v>
      </c>
      <c r="N141" s="1924" t="s">
        <v>6055</v>
      </c>
      <c r="Q141" s="101" t="str">
        <f>MID(Tabla5[[#This Row],[CODIGO]],5,2)</f>
        <v>12</v>
      </c>
    </row>
    <row r="142" spans="3:17" x14ac:dyDescent="0.3">
      <c r="C142" s="1923">
        <f>IF(D142&gt;0,SUBTOTAL(103,$D$6:D142),"")</f>
        <v>137</v>
      </c>
      <c r="D142" s="67" t="s">
        <v>1711</v>
      </c>
      <c r="E142" s="258" t="s">
        <v>6254</v>
      </c>
      <c r="F142" s="67"/>
      <c r="G142" s="1912"/>
      <c r="H142" s="67" t="s">
        <v>6255</v>
      </c>
      <c r="I142" s="67" t="s">
        <v>6256</v>
      </c>
      <c r="J142" s="1907"/>
      <c r="K142" s="67" t="s">
        <v>6021</v>
      </c>
      <c r="L142" s="1910" t="s">
        <v>6143</v>
      </c>
      <c r="M142" s="1910" t="str">
        <f t="shared" si="2"/>
        <v>Unidad Jurídica</v>
      </c>
      <c r="N142" s="1924" t="s">
        <v>6055</v>
      </c>
      <c r="Q142" s="101" t="str">
        <f>MID(Tabla5[[#This Row],[CODIGO]],5,2)</f>
        <v>12</v>
      </c>
    </row>
    <row r="143" spans="3:17" x14ac:dyDescent="0.3">
      <c r="C143" s="1923">
        <f>IF(D143&gt;0,SUBTOTAL(103,$D$6:D143),"")</f>
        <v>138</v>
      </c>
      <c r="D143" s="67" t="s">
        <v>6257</v>
      </c>
      <c r="E143" s="258" t="s">
        <v>5937</v>
      </c>
      <c r="F143" s="67"/>
      <c r="G143" s="1912"/>
      <c r="H143" s="67" t="s">
        <v>6258</v>
      </c>
      <c r="I143" s="67" t="s">
        <v>6259</v>
      </c>
      <c r="J143" s="1907"/>
      <c r="K143" s="67" t="s">
        <v>6021</v>
      </c>
      <c r="L143" s="1910" t="s">
        <v>6143</v>
      </c>
      <c r="M143" s="1910" t="str">
        <f t="shared" si="2"/>
        <v>Unidad Jurídica</v>
      </c>
      <c r="N143" s="1924" t="s">
        <v>6055</v>
      </c>
      <c r="Q143" s="101" t="str">
        <f>MID(Tabla5[[#This Row],[CODIGO]],5,2)</f>
        <v>12</v>
      </c>
    </row>
    <row r="144" spans="3:17" ht="28.8" x14ac:dyDescent="0.3">
      <c r="C144" s="1923">
        <f>IF(D144&gt;0,SUBTOTAL(103,$D$6:D144),"")</f>
        <v>139</v>
      </c>
      <c r="D144" s="67" t="s">
        <v>6260</v>
      </c>
      <c r="E144" s="258" t="s">
        <v>6261</v>
      </c>
      <c r="F144" s="67"/>
      <c r="G144" s="1912"/>
      <c r="H144" s="67"/>
      <c r="I144" s="67"/>
      <c r="J144" s="1907"/>
      <c r="K144" s="67" t="s">
        <v>6021</v>
      </c>
      <c r="L144" s="1910" t="s">
        <v>6221</v>
      </c>
      <c r="M144" s="1910" t="str">
        <f t="shared" si="2"/>
        <v>Unidad Jurídica</v>
      </c>
      <c r="N144" s="1924" t="s">
        <v>6055</v>
      </c>
      <c r="Q144" s="101" t="str">
        <f>MID(Tabla5[[#This Row],[CODIGO]],5,2)</f>
        <v>12</v>
      </c>
    </row>
    <row r="145" spans="3:17" ht="28.8" x14ac:dyDescent="0.3">
      <c r="C145" s="1923">
        <f>IF(D145&gt;0,SUBTOTAL(103,$D$6:D145),"")</f>
        <v>140</v>
      </c>
      <c r="D145" s="67" t="s">
        <v>6262</v>
      </c>
      <c r="E145" s="258" t="s">
        <v>55</v>
      </c>
      <c r="F145" s="67"/>
      <c r="G145" s="1912"/>
      <c r="H145" s="67" t="s">
        <v>6263</v>
      </c>
      <c r="I145" s="67"/>
      <c r="J145" s="1907"/>
      <c r="K145" s="67" t="s">
        <v>6021</v>
      </c>
      <c r="L145" s="1910" t="s">
        <v>6221</v>
      </c>
      <c r="M145" s="1910" t="str">
        <f t="shared" si="2"/>
        <v>Unidad Jurídica</v>
      </c>
      <c r="N145" s="1924" t="s">
        <v>5212</v>
      </c>
      <c r="Q145" s="101" t="str">
        <f>MID(Tabla5[[#This Row],[CODIGO]],5,2)</f>
        <v>12</v>
      </c>
    </row>
    <row r="146" spans="3:17" x14ac:dyDescent="0.3">
      <c r="C146" s="1923">
        <f>IF(D146&gt;0,SUBTOTAL(103,$D$6:D146),"")</f>
        <v>141</v>
      </c>
      <c r="D146" s="67" t="s">
        <v>1766</v>
      </c>
      <c r="E146" s="258" t="s">
        <v>55</v>
      </c>
      <c r="F146" s="67"/>
      <c r="G146" s="1912"/>
      <c r="H146" s="67" t="s">
        <v>6263</v>
      </c>
      <c r="I146" s="67"/>
      <c r="J146" s="1907"/>
      <c r="K146" s="67" t="s">
        <v>6021</v>
      </c>
      <c r="L146" s="1910" t="s">
        <v>6217</v>
      </c>
      <c r="M146" s="1910" t="str">
        <f t="shared" si="2"/>
        <v>Unidad Jurídica</v>
      </c>
      <c r="N146" s="1924" t="s">
        <v>6055</v>
      </c>
      <c r="Q146" s="101" t="str">
        <f>MID(Tabla5[[#This Row],[CODIGO]],5,2)</f>
        <v>12</v>
      </c>
    </row>
    <row r="147" spans="3:17" x14ac:dyDescent="0.3">
      <c r="C147" s="1923">
        <f>IF(D147&gt;0,SUBTOTAL(103,$D$6:D147),"")</f>
        <v>142</v>
      </c>
      <c r="D147" s="67" t="s">
        <v>6264</v>
      </c>
      <c r="E147" s="258" t="s">
        <v>169</v>
      </c>
      <c r="F147" s="67"/>
      <c r="G147" s="1912"/>
      <c r="H147" s="67" t="s">
        <v>901</v>
      </c>
      <c r="I147" s="67" t="s">
        <v>6265</v>
      </c>
      <c r="J147" s="1907">
        <v>27043561190</v>
      </c>
      <c r="K147" s="67" t="s">
        <v>6021</v>
      </c>
      <c r="L147" s="1910" t="s">
        <v>6266</v>
      </c>
      <c r="M147" s="1910" t="str">
        <f t="shared" si="2"/>
        <v>Unidad de Mediación</v>
      </c>
      <c r="N147" s="1924" t="s">
        <v>6055</v>
      </c>
      <c r="Q147" s="101" t="str">
        <f>MID(Tabla5[[#This Row],[CODIGO]],5,2)</f>
        <v>62</v>
      </c>
    </row>
    <row r="148" spans="3:17" x14ac:dyDescent="0.3">
      <c r="C148" s="1923">
        <f>IF(D148&gt;0,SUBTOTAL(103,$D$6:D148),"")</f>
        <v>143</v>
      </c>
      <c r="D148" s="67" t="s">
        <v>6264</v>
      </c>
      <c r="E148" s="258" t="s">
        <v>233</v>
      </c>
      <c r="F148" s="67"/>
      <c r="G148" s="1912"/>
      <c r="H148" s="67" t="s">
        <v>901</v>
      </c>
      <c r="I148" s="67" t="s">
        <v>6267</v>
      </c>
      <c r="J148" s="1907">
        <v>2636344262</v>
      </c>
      <c r="K148" s="67" t="s">
        <v>6021</v>
      </c>
      <c r="L148" s="1910" t="s">
        <v>6266</v>
      </c>
      <c r="M148" s="1910" t="str">
        <f t="shared" si="2"/>
        <v>Unidad de Mediación</v>
      </c>
      <c r="N148" s="1924" t="s">
        <v>6055</v>
      </c>
      <c r="Q148" s="101" t="str">
        <f>MID(Tabla5[[#This Row],[CODIGO]],5,2)</f>
        <v>62</v>
      </c>
    </row>
    <row r="149" spans="3:17" x14ac:dyDescent="0.3">
      <c r="C149" s="1923">
        <f>IF(D149&gt;0,SUBTOTAL(103,$D$6:D149),"")</f>
        <v>144</v>
      </c>
      <c r="D149" s="67" t="s">
        <v>6268</v>
      </c>
      <c r="E149" s="258" t="s">
        <v>2960</v>
      </c>
      <c r="F149" s="67"/>
      <c r="G149" s="1912"/>
      <c r="H149" s="67"/>
      <c r="I149" s="67"/>
      <c r="J149" s="1907"/>
      <c r="K149" s="67" t="s">
        <v>6021</v>
      </c>
      <c r="L149" s="1910" t="s">
        <v>6266</v>
      </c>
      <c r="M149" s="1910" t="str">
        <f t="shared" si="2"/>
        <v>Unidad de Mediación</v>
      </c>
      <c r="N149" s="1924" t="s">
        <v>6055</v>
      </c>
      <c r="Q149" s="101" t="str">
        <f>MID(Tabla5[[#This Row],[CODIGO]],5,2)</f>
        <v>62</v>
      </c>
    </row>
    <row r="150" spans="3:17" x14ac:dyDescent="0.3">
      <c r="C150" s="1923">
        <f>IF(D150&gt;0,SUBTOTAL(103,$D$6:D150),"")</f>
        <v>145</v>
      </c>
      <c r="D150" s="67" t="s">
        <v>6269</v>
      </c>
      <c r="E150" s="258" t="s">
        <v>55</v>
      </c>
      <c r="F150" s="67"/>
      <c r="G150" s="1912"/>
      <c r="H150" s="67" t="s">
        <v>1144</v>
      </c>
      <c r="I150" s="67" t="s">
        <v>1145</v>
      </c>
      <c r="J150" s="1907">
        <v>221228305243</v>
      </c>
      <c r="K150" s="67" t="s">
        <v>6021</v>
      </c>
      <c r="L150" s="1910" t="s">
        <v>6266</v>
      </c>
      <c r="M150" s="1910" t="str">
        <f t="shared" si="2"/>
        <v>Unidad de Mediación</v>
      </c>
      <c r="N150" s="1924" t="s">
        <v>6055</v>
      </c>
      <c r="Q150" s="101" t="str">
        <f>MID(Tabla5[[#This Row],[CODIGO]],5,2)</f>
        <v>62</v>
      </c>
    </row>
    <row r="151" spans="3:17" x14ac:dyDescent="0.3">
      <c r="C151" s="1923">
        <f>IF(D151&gt;0,SUBTOTAL(103,$D$6:D151),"")</f>
        <v>146</v>
      </c>
      <c r="D151" s="67" t="s">
        <v>6270</v>
      </c>
      <c r="E151" s="258" t="s">
        <v>6271</v>
      </c>
      <c r="F151" s="67"/>
      <c r="G151" s="1912"/>
      <c r="H151" s="67"/>
      <c r="I151" s="67"/>
      <c r="J151" s="1907"/>
      <c r="K151" s="67" t="s">
        <v>6021</v>
      </c>
      <c r="L151" s="1910" t="s">
        <v>6266</v>
      </c>
      <c r="M151" s="1910" t="str">
        <f t="shared" si="2"/>
        <v>Unidad de Mediación</v>
      </c>
      <c r="N151" s="1924" t="s">
        <v>6055</v>
      </c>
      <c r="Q151" s="101" t="str">
        <f>MID(Tabla5[[#This Row],[CODIGO]],5,2)</f>
        <v>62</v>
      </c>
    </row>
    <row r="152" spans="3:17" x14ac:dyDescent="0.3">
      <c r="C152" s="1923">
        <f>IF(D152&gt;0,SUBTOTAL(103,$D$6:D152),"")</f>
        <v>147</v>
      </c>
      <c r="D152" s="67" t="s">
        <v>6272</v>
      </c>
      <c r="E152" s="258" t="s">
        <v>6273</v>
      </c>
      <c r="F152" s="67"/>
      <c r="G152" s="1912"/>
      <c r="H152" s="67"/>
      <c r="I152" s="67"/>
      <c r="J152" s="1907"/>
      <c r="K152" s="67" t="s">
        <v>6021</v>
      </c>
      <c r="L152" s="1910" t="s">
        <v>6266</v>
      </c>
      <c r="M152" s="1910" t="str">
        <f t="shared" si="2"/>
        <v>Unidad de Mediación</v>
      </c>
      <c r="N152" s="1924" t="s">
        <v>6055</v>
      </c>
      <c r="Q152" s="101" t="str">
        <f>MID(Tabla5[[#This Row],[CODIGO]],5,2)</f>
        <v>62</v>
      </c>
    </row>
    <row r="153" spans="3:17" x14ac:dyDescent="0.3">
      <c r="C153" s="1923">
        <f>IF(D153&gt;0,SUBTOTAL(103,$D$6:D153),"")</f>
        <v>148</v>
      </c>
      <c r="D153" s="67" t="s">
        <v>6274</v>
      </c>
      <c r="E153" s="1794" t="s">
        <v>6275</v>
      </c>
      <c r="F153" s="67"/>
      <c r="G153" s="1912"/>
      <c r="H153" s="67"/>
      <c r="I153" s="67"/>
      <c r="J153" s="1907" t="s">
        <v>6177</v>
      </c>
      <c r="K153" s="67" t="s">
        <v>6021</v>
      </c>
      <c r="L153" s="1910" t="s">
        <v>6266</v>
      </c>
      <c r="M153" s="1910" t="str">
        <f t="shared" si="2"/>
        <v>Unidad de Mediación</v>
      </c>
      <c r="N153" s="1924" t="s">
        <v>6055</v>
      </c>
      <c r="Q153" s="101" t="str">
        <f>MID(Tabla5[[#This Row],[CODIGO]],5,2)</f>
        <v>62</v>
      </c>
    </row>
    <row r="154" spans="3:17" ht="43.2" x14ac:dyDescent="0.3">
      <c r="C154" s="1923">
        <f>IF(D154&gt;0,SUBTOTAL(103,$D$6:D154),"")</f>
        <v>149</v>
      </c>
      <c r="D154" s="67" t="s">
        <v>6276</v>
      </c>
      <c r="E154" s="258" t="s">
        <v>2960</v>
      </c>
      <c r="F154" s="67"/>
      <c r="G154" s="1912"/>
      <c r="H154" s="67" t="s">
        <v>6061</v>
      </c>
      <c r="I154" s="67"/>
      <c r="J154" s="1907"/>
      <c r="K154" s="67" t="s">
        <v>6021</v>
      </c>
      <c r="L154" s="1910" t="s">
        <v>6277</v>
      </c>
      <c r="M154" s="1910" t="str">
        <f t="shared" si="2"/>
        <v xml:space="preserve">Departamento de Desarrollo Económico Territorial </v>
      </c>
      <c r="N154" s="1924" t="s">
        <v>6055</v>
      </c>
      <c r="Q154" s="101" t="str">
        <f>MID(Tabla5[[#This Row],[CODIGO]],5,2)</f>
        <v>48</v>
      </c>
    </row>
    <row r="155" spans="3:17" ht="43.2" x14ac:dyDescent="0.3">
      <c r="C155" s="1923">
        <f>IF(D155&gt;0,SUBTOTAL(103,$D$6:D155),"")</f>
        <v>150</v>
      </c>
      <c r="D155" s="67" t="s">
        <v>6278</v>
      </c>
      <c r="E155" s="258" t="s">
        <v>233</v>
      </c>
      <c r="F155" s="67"/>
      <c r="G155" s="1912"/>
      <c r="H155" s="67" t="s">
        <v>1027</v>
      </c>
      <c r="I155" s="67" t="s">
        <v>6279</v>
      </c>
      <c r="J155" s="1907" t="s">
        <v>6280</v>
      </c>
      <c r="K155" s="67" t="s">
        <v>6021</v>
      </c>
      <c r="L155" s="1910" t="s">
        <v>6277</v>
      </c>
      <c r="M155" s="1910" t="str">
        <f t="shared" si="2"/>
        <v xml:space="preserve">Departamento de Desarrollo Económico Territorial </v>
      </c>
      <c r="N155" s="1924" t="s">
        <v>6055</v>
      </c>
      <c r="Q155" s="101" t="str">
        <f>MID(Tabla5[[#This Row],[CODIGO]],5,2)</f>
        <v>48</v>
      </c>
    </row>
    <row r="156" spans="3:17" ht="43.2" x14ac:dyDescent="0.3">
      <c r="C156" s="1923">
        <f>IF(D156&gt;0,SUBTOTAL(103,$D$6:D156),"")</f>
        <v>151</v>
      </c>
      <c r="D156" s="67" t="s">
        <v>6278</v>
      </c>
      <c r="E156" s="258" t="s">
        <v>82</v>
      </c>
      <c r="F156" s="67"/>
      <c r="G156" s="1912"/>
      <c r="H156" s="67" t="s">
        <v>6089</v>
      </c>
      <c r="I156" s="67" t="s">
        <v>6089</v>
      </c>
      <c r="J156" s="1907"/>
      <c r="K156" s="67" t="s">
        <v>6021</v>
      </c>
      <c r="L156" s="1910" t="s">
        <v>6277</v>
      </c>
      <c r="M156" s="1910" t="str">
        <f t="shared" si="2"/>
        <v xml:space="preserve">Departamento de Desarrollo Económico Territorial </v>
      </c>
      <c r="N156" s="1924" t="s">
        <v>1674</v>
      </c>
      <c r="Q156" s="101" t="str">
        <f>MID(Tabla5[[#This Row],[CODIGO]],5,2)</f>
        <v>48</v>
      </c>
    </row>
    <row r="157" spans="3:17" ht="43.2" x14ac:dyDescent="0.3">
      <c r="C157" s="1923">
        <f>IF(D157&gt;0,SUBTOTAL(103,$D$6:D157),"")</f>
        <v>152</v>
      </c>
      <c r="D157" s="67" t="s">
        <v>3493</v>
      </c>
      <c r="E157" s="258" t="s">
        <v>6039</v>
      </c>
      <c r="F157" s="67"/>
      <c r="G157" s="1912"/>
      <c r="H157" s="67"/>
      <c r="I157" s="67"/>
      <c r="J157" s="1907"/>
      <c r="K157" s="67" t="s">
        <v>6021</v>
      </c>
      <c r="L157" s="1910" t="s">
        <v>6277</v>
      </c>
      <c r="M157" s="1910" t="str">
        <f t="shared" si="2"/>
        <v xml:space="preserve">Departamento de Desarrollo Económico Territorial </v>
      </c>
      <c r="N157" s="1926" t="s">
        <v>6055</v>
      </c>
      <c r="Q157" s="101" t="str">
        <f>MID(Tabla5[[#This Row],[CODIGO]],5,2)</f>
        <v>48</v>
      </c>
    </row>
    <row r="158" spans="3:17" ht="43.2" x14ac:dyDescent="0.3">
      <c r="C158" s="1923">
        <f>IF(D158&gt;0,SUBTOTAL(103,$D$6:D158),"")</f>
        <v>153</v>
      </c>
      <c r="D158" s="67" t="s">
        <v>6281</v>
      </c>
      <c r="E158" s="258" t="s">
        <v>972</v>
      </c>
      <c r="F158" s="67"/>
      <c r="G158" s="1912"/>
      <c r="H158" s="67"/>
      <c r="I158" s="67"/>
      <c r="J158" s="1907"/>
      <c r="K158" s="67" t="s">
        <v>6021</v>
      </c>
      <c r="L158" s="1910" t="s">
        <v>6282</v>
      </c>
      <c r="M158" s="1910" t="str">
        <f t="shared" si="2"/>
        <v xml:space="preserve">Departamento de Desarrollo Económico Territorial </v>
      </c>
      <c r="N158" s="1926" t="s">
        <v>6055</v>
      </c>
      <c r="Q158" s="101" t="str">
        <f>MID(Tabla5[[#This Row],[CODIGO]],5,2)</f>
        <v>48</v>
      </c>
    </row>
    <row r="159" spans="3:17" ht="43.2" x14ac:dyDescent="0.3">
      <c r="C159" s="1923">
        <f>IF(D159&gt;0,SUBTOTAL(103,$D$6:D159),"")</f>
        <v>154</v>
      </c>
      <c r="D159" s="67" t="s">
        <v>4662</v>
      </c>
      <c r="E159" s="258" t="s">
        <v>1381</v>
      </c>
      <c r="F159" s="67"/>
      <c r="G159" s="1912"/>
      <c r="H159" s="67" t="s">
        <v>6347</v>
      </c>
      <c r="I159" s="67" t="s">
        <v>6348</v>
      </c>
      <c r="J159" s="1907" t="s">
        <v>6349</v>
      </c>
      <c r="K159" s="67" t="s">
        <v>6021</v>
      </c>
      <c r="L159" s="1910" t="s">
        <v>6350</v>
      </c>
      <c r="M159" s="1910" t="str">
        <f t="shared" si="2"/>
        <v xml:space="preserve">Departamento de Desarrollo Económico Territorial </v>
      </c>
      <c r="N159" s="1926" t="s">
        <v>6055</v>
      </c>
      <c r="Q159" s="101" t="str">
        <f>MID(Tabla5[[#This Row],[CODIGO]],5,2)</f>
        <v>48</v>
      </c>
    </row>
    <row r="160" spans="3:17" ht="28.8" x14ac:dyDescent="0.3">
      <c r="C160" s="1923">
        <f>IF(D160&gt;0,SUBTOTAL(103,$D$6:D160),"")</f>
        <v>155</v>
      </c>
      <c r="D160" s="67" t="s">
        <v>1130</v>
      </c>
      <c r="E160" s="1794" t="s">
        <v>6285</v>
      </c>
      <c r="F160" s="67"/>
      <c r="G160" s="1912"/>
      <c r="H160" s="67"/>
      <c r="I160" s="67"/>
      <c r="J160" s="1907"/>
      <c r="K160" s="67" t="s">
        <v>6021</v>
      </c>
      <c r="L160" s="1910" t="s">
        <v>6923</v>
      </c>
      <c r="M160" s="1910" t="str">
        <f t="shared" si="2"/>
        <v>Unidad de Acceso a la Información Pública</v>
      </c>
      <c r="N160" s="1924" t="s">
        <v>1720</v>
      </c>
      <c r="Q160" s="101" t="str">
        <f>MID(Tabla5[[#This Row],[CODIGO]],5,2)</f>
        <v>53</v>
      </c>
    </row>
    <row r="161" spans="3:17" ht="28.8" x14ac:dyDescent="0.3">
      <c r="C161" s="1923">
        <f>IF(D161&gt;0,SUBTOTAL(103,$D$6:D161),"")</f>
        <v>156</v>
      </c>
      <c r="D161" s="67" t="s">
        <v>1131</v>
      </c>
      <c r="E161" s="1794" t="s">
        <v>6285</v>
      </c>
      <c r="F161" s="67"/>
      <c r="G161" s="1912"/>
      <c r="H161" s="67"/>
      <c r="I161" s="67"/>
      <c r="J161" s="1907"/>
      <c r="K161" s="67" t="s">
        <v>6021</v>
      </c>
      <c r="L161" s="1910" t="s">
        <v>6923</v>
      </c>
      <c r="M161" s="1910" t="str">
        <f t="shared" si="2"/>
        <v>Unidad de Acceso a la Información Pública</v>
      </c>
      <c r="N161" s="1924" t="s">
        <v>1721</v>
      </c>
      <c r="Q161" s="101" t="str">
        <f>MID(Tabla5[[#This Row],[CODIGO]],5,2)</f>
        <v>53</v>
      </c>
    </row>
    <row r="162" spans="3:17" ht="28.8" x14ac:dyDescent="0.3">
      <c r="C162" s="1923">
        <f>IF(D162&gt;0,SUBTOTAL(103,$D$6:D162),"")</f>
        <v>157</v>
      </c>
      <c r="D162" s="67" t="s">
        <v>6286</v>
      </c>
      <c r="E162" s="258" t="s">
        <v>6065</v>
      </c>
      <c r="F162" s="67"/>
      <c r="G162" s="1912"/>
      <c r="H162" s="67"/>
      <c r="I162" s="67"/>
      <c r="J162" s="1907"/>
      <c r="K162" s="67" t="s">
        <v>6021</v>
      </c>
      <c r="L162" s="1910" t="s">
        <v>6287</v>
      </c>
      <c r="M162" s="1910" t="str">
        <f t="shared" si="2"/>
        <v>Unidad de Acceso a la Información Pública</v>
      </c>
      <c r="N162" s="1924" t="s">
        <v>1140</v>
      </c>
      <c r="Q162" s="101" t="str">
        <f>MID(Tabla5[[#This Row],[CODIGO]],5,2)</f>
        <v>53</v>
      </c>
    </row>
    <row r="163" spans="3:17" ht="43.2" x14ac:dyDescent="0.3">
      <c r="C163" s="1923">
        <f>IF(D163&gt;0,SUBTOTAL(103,$D$6:D163),"")</f>
        <v>158</v>
      </c>
      <c r="D163" s="67" t="s">
        <v>6288</v>
      </c>
      <c r="E163" s="258" t="s">
        <v>5937</v>
      </c>
      <c r="F163" s="67"/>
      <c r="G163" s="1912"/>
      <c r="H163" s="67" t="s">
        <v>6198</v>
      </c>
      <c r="I163" s="67">
        <v>2545</v>
      </c>
      <c r="J163" s="1907" t="s">
        <v>6289</v>
      </c>
      <c r="K163" s="67" t="s">
        <v>6021</v>
      </c>
      <c r="L163" s="1910" t="s">
        <v>7429</v>
      </c>
      <c r="M163" s="1910" t="str">
        <f t="shared" si="2"/>
        <v>Unidad de Acceso a la Información Pública</v>
      </c>
      <c r="N163" s="1924" t="s">
        <v>1129</v>
      </c>
      <c r="Q163" s="101" t="str">
        <f>MID(Tabla5[[#This Row],[CODIGO]],5,2)</f>
        <v>53</v>
      </c>
    </row>
    <row r="164" spans="3:17" ht="28.8" x14ac:dyDescent="0.3">
      <c r="C164" s="1923">
        <f>IF(D164&gt;0,SUBTOTAL(103,$D$6:D164),"")</f>
        <v>159</v>
      </c>
      <c r="D164" s="67" t="s">
        <v>6290</v>
      </c>
      <c r="E164" s="258" t="s">
        <v>169</v>
      </c>
      <c r="F164" s="67"/>
      <c r="G164" s="1912"/>
      <c r="H164" s="67" t="s">
        <v>6091</v>
      </c>
      <c r="I164" s="67" t="s">
        <v>6089</v>
      </c>
      <c r="J164" s="1907" t="s">
        <v>6089</v>
      </c>
      <c r="K164" s="67" t="s">
        <v>6021</v>
      </c>
      <c r="L164" s="1910" t="s">
        <v>7428</v>
      </c>
      <c r="M164" s="1910" t="str">
        <f t="shared" si="2"/>
        <v>Unidad de Acceso a la Información Pública</v>
      </c>
      <c r="N164" s="1924" t="s">
        <v>1149</v>
      </c>
      <c r="Q164" s="101" t="str">
        <f>MID(Tabla5[[#This Row],[CODIGO]],5,2)</f>
        <v>53</v>
      </c>
    </row>
    <row r="165" spans="3:17" ht="43.2" x14ac:dyDescent="0.3">
      <c r="C165" s="1923">
        <f>IF(D165&gt;0,SUBTOTAL(103,$D$6:D165),"")</f>
        <v>160</v>
      </c>
      <c r="D165" s="67" t="s">
        <v>6291</v>
      </c>
      <c r="E165" s="258" t="s">
        <v>6292</v>
      </c>
      <c r="F165" s="67"/>
      <c r="G165" s="1912"/>
      <c r="H165" s="67"/>
      <c r="I165" s="67"/>
      <c r="J165" s="1907"/>
      <c r="K165" s="67" t="s">
        <v>6021</v>
      </c>
      <c r="L165" s="1910" t="s">
        <v>7430</v>
      </c>
      <c r="M165" s="1910" t="str">
        <f t="shared" si="2"/>
        <v>Unidad de Acceso a la Información Pública</v>
      </c>
      <c r="N165" s="1924" t="s">
        <v>6055</v>
      </c>
      <c r="Q165" s="101" t="str">
        <f>MID(Tabla5[[#This Row],[CODIGO]],5,2)</f>
        <v>53</v>
      </c>
    </row>
    <row r="166" spans="3:17" ht="43.2" x14ac:dyDescent="0.3">
      <c r="C166" s="1923">
        <f>IF(D166&gt;0,SUBTOTAL(103,$D$6:D166),"")</f>
        <v>161</v>
      </c>
      <c r="D166" s="67" t="s">
        <v>6293</v>
      </c>
      <c r="E166" s="258" t="s">
        <v>6295</v>
      </c>
      <c r="F166" s="67"/>
      <c r="G166" s="1912"/>
      <c r="H166" s="67"/>
      <c r="I166" s="67"/>
      <c r="J166" s="1907"/>
      <c r="K166" s="67" t="s">
        <v>6021</v>
      </c>
      <c r="L166" s="1910" t="s">
        <v>7431</v>
      </c>
      <c r="M166" s="1910" t="str">
        <f t="shared" si="2"/>
        <v>Unidad de Acceso a la Información Pública</v>
      </c>
      <c r="N166" s="1924" t="s">
        <v>6055</v>
      </c>
      <c r="Q166" s="101" t="str">
        <f>MID(Tabla5[[#This Row],[CODIGO]],5,2)</f>
        <v>53</v>
      </c>
    </row>
    <row r="167" spans="3:17" ht="43.2" x14ac:dyDescent="0.3">
      <c r="C167" s="1923">
        <f>IF(D167&gt;0,SUBTOTAL(103,$D$6:D167),"")</f>
        <v>162</v>
      </c>
      <c r="D167" s="67" t="s">
        <v>6294</v>
      </c>
      <c r="E167" s="258" t="s">
        <v>6295</v>
      </c>
      <c r="F167" s="67"/>
      <c r="G167" s="1912"/>
      <c r="H167" s="67"/>
      <c r="I167" s="67"/>
      <c r="J167" s="1907"/>
      <c r="K167" s="67" t="s">
        <v>6021</v>
      </c>
      <c r="L167" s="1910" t="s">
        <v>7431</v>
      </c>
      <c r="M167" s="1910" t="str">
        <f t="shared" si="2"/>
        <v>Unidad de Acceso a la Información Pública</v>
      </c>
      <c r="N167" s="1924" t="s">
        <v>6055</v>
      </c>
      <c r="Q167" s="101" t="str">
        <f>MID(Tabla5[[#This Row],[CODIGO]],5,2)</f>
        <v>53</v>
      </c>
    </row>
    <row r="168" spans="3:17" ht="43.2" x14ac:dyDescent="0.3">
      <c r="C168" s="1923">
        <f>IF(D168&gt;0,SUBTOTAL(103,$D$6:D168),"")</f>
        <v>163</v>
      </c>
      <c r="D168" s="67" t="s">
        <v>6296</v>
      </c>
      <c r="E168" s="258" t="s">
        <v>6297</v>
      </c>
      <c r="F168" s="67"/>
      <c r="G168" s="1912"/>
      <c r="H168" s="67"/>
      <c r="I168" s="67"/>
      <c r="J168" s="1907"/>
      <c r="K168" s="67" t="s">
        <v>6021</v>
      </c>
      <c r="L168" s="1910" t="s">
        <v>7432</v>
      </c>
      <c r="M168" s="1910" t="str">
        <f t="shared" si="2"/>
        <v>Unidad de Acceso a la Información Pública</v>
      </c>
      <c r="N168" s="1924" t="s">
        <v>6055</v>
      </c>
      <c r="Q168" s="101" t="str">
        <f>MID(Tabla5[[#This Row],[CODIGO]],5,2)</f>
        <v>53</v>
      </c>
    </row>
    <row r="169" spans="3:17" ht="28.8" x14ac:dyDescent="0.3">
      <c r="C169" s="1923">
        <f>IF(D169&gt;0,SUBTOTAL(103,$D$6:D169),"")</f>
        <v>164</v>
      </c>
      <c r="D169" s="67" t="s">
        <v>6298</v>
      </c>
      <c r="E169" s="258" t="s">
        <v>6299</v>
      </c>
      <c r="F169" s="67"/>
      <c r="G169" s="1912"/>
      <c r="H169" s="67"/>
      <c r="I169" s="67"/>
      <c r="J169" s="1907"/>
      <c r="K169" s="67" t="s">
        <v>6021</v>
      </c>
      <c r="L169" s="1910" t="s">
        <v>7433</v>
      </c>
      <c r="M169" s="1910" t="str">
        <f t="shared" si="2"/>
        <v>Unidad de Acceso a la Información Pública</v>
      </c>
      <c r="N169" s="1924" t="s">
        <v>6055</v>
      </c>
      <c r="Q169" s="101" t="str">
        <f>MID(Tabla5[[#This Row],[CODIGO]],5,2)</f>
        <v>53</v>
      </c>
    </row>
    <row r="170" spans="3:17" ht="43.2" x14ac:dyDescent="0.3">
      <c r="C170" s="1923">
        <f>IF(D170&gt;0,SUBTOTAL(103,$D$6:D170),"")</f>
        <v>165</v>
      </c>
      <c r="D170" s="67" t="s">
        <v>6300</v>
      </c>
      <c r="E170" s="258" t="s">
        <v>6301</v>
      </c>
      <c r="F170" s="67"/>
      <c r="G170" s="1912"/>
      <c r="H170" s="67"/>
      <c r="I170" s="67"/>
      <c r="J170" s="1907"/>
      <c r="K170" s="67" t="s">
        <v>6021</v>
      </c>
      <c r="L170" s="1910" t="s">
        <v>7434</v>
      </c>
      <c r="M170" s="1910" t="str">
        <f t="shared" si="2"/>
        <v>Unidad de Acceso a la Información Pública</v>
      </c>
      <c r="N170" s="1924" t="s">
        <v>6055</v>
      </c>
      <c r="Q170" s="101" t="str">
        <f>MID(Tabla5[[#This Row],[CODIGO]],5,2)</f>
        <v>53</v>
      </c>
    </row>
    <row r="171" spans="3:17" ht="28.8" x14ac:dyDescent="0.3">
      <c r="C171" s="1923">
        <f>IF(D171&gt;0,SUBTOTAL(103,$D$6:D171),"")</f>
        <v>166</v>
      </c>
      <c r="D171" s="67" t="s">
        <v>6302</v>
      </c>
      <c r="E171" s="258" t="s">
        <v>6303</v>
      </c>
      <c r="F171" s="67"/>
      <c r="G171" s="1912"/>
      <c r="H171" s="67"/>
      <c r="I171" s="67"/>
      <c r="J171" s="1907"/>
      <c r="K171" s="67" t="s">
        <v>6021</v>
      </c>
      <c r="L171" s="1910" t="s">
        <v>6304</v>
      </c>
      <c r="M171" s="1910" t="str">
        <f t="shared" si="2"/>
        <v>Unidad de Acceso a la Información Pública</v>
      </c>
      <c r="N171" s="1924" t="s">
        <v>6305</v>
      </c>
      <c r="Q171" s="101" t="str">
        <f>MID(Tabla5[[#This Row],[CODIGO]],5,2)</f>
        <v>53</v>
      </c>
    </row>
    <row r="172" spans="3:17" ht="28.8" x14ac:dyDescent="0.3">
      <c r="C172" s="1923">
        <f>IF(D172&gt;0,SUBTOTAL(103,$D$6:D172),"")</f>
        <v>167</v>
      </c>
      <c r="D172" s="67" t="s">
        <v>6306</v>
      </c>
      <c r="E172" s="258" t="s">
        <v>5996</v>
      </c>
      <c r="F172" s="67"/>
      <c r="G172" s="1912"/>
      <c r="H172" s="67" t="s">
        <v>901</v>
      </c>
      <c r="I172" s="67" t="s">
        <v>6307</v>
      </c>
      <c r="J172" s="1907" t="s">
        <v>6308</v>
      </c>
      <c r="K172" s="67" t="s">
        <v>6021</v>
      </c>
      <c r="L172" s="1910" t="s">
        <v>7435</v>
      </c>
      <c r="M172" s="1910" t="str">
        <f t="shared" si="2"/>
        <v>Unidad de Acceso a la Información Pública</v>
      </c>
      <c r="N172" s="1924" t="s">
        <v>6055</v>
      </c>
      <c r="Q172" s="101" t="str">
        <f>MID(Tabla5[[#This Row],[CODIGO]],5,2)</f>
        <v>53</v>
      </c>
    </row>
    <row r="173" spans="3:17" ht="28.8" x14ac:dyDescent="0.3">
      <c r="C173" s="1923">
        <f>IF(D173&gt;0,SUBTOTAL(103,$D$6:D173),"")</f>
        <v>168</v>
      </c>
      <c r="D173" s="1910" t="s">
        <v>6309</v>
      </c>
      <c r="E173" s="1794" t="s">
        <v>3341</v>
      </c>
      <c r="F173" s="67"/>
      <c r="G173" s="1912"/>
      <c r="H173" s="67"/>
      <c r="I173" s="67"/>
      <c r="J173" s="1907"/>
      <c r="K173" s="67" t="s">
        <v>6021</v>
      </c>
      <c r="L173" s="1910" t="s">
        <v>7436</v>
      </c>
      <c r="M173" s="1910" t="str">
        <f t="shared" si="2"/>
        <v>Unidad de Acceso a la Información Pública</v>
      </c>
      <c r="N173" s="1924" t="s">
        <v>6055</v>
      </c>
      <c r="Q173" s="101" t="str">
        <f>MID(Tabla5[[#This Row],[CODIGO]],5,2)</f>
        <v>53</v>
      </c>
    </row>
    <row r="174" spans="3:17" ht="28.8" x14ac:dyDescent="0.3">
      <c r="C174" s="1923">
        <f>IF(D174&gt;0,SUBTOTAL(103,$D$6:D174),"")</f>
        <v>169</v>
      </c>
      <c r="D174" s="67" t="s">
        <v>6310</v>
      </c>
      <c r="E174" s="258" t="s">
        <v>6311</v>
      </c>
      <c r="F174" s="67"/>
      <c r="G174" s="1912"/>
      <c r="H174" s="67" t="s">
        <v>5976</v>
      </c>
      <c r="I174" s="67" t="s">
        <v>6312</v>
      </c>
      <c r="J174" s="1907" t="s">
        <v>3284</v>
      </c>
      <c r="K174" s="67" t="s">
        <v>6021</v>
      </c>
      <c r="L174" s="1910" t="s">
        <v>7437</v>
      </c>
      <c r="M174" s="1910" t="str">
        <f t="shared" si="2"/>
        <v>Unidad de Acceso a la Información Pública</v>
      </c>
      <c r="N174" s="1924" t="s">
        <v>6055</v>
      </c>
      <c r="Q174" s="101" t="str">
        <f>MID(Tabla5[[#This Row],[CODIGO]],5,2)</f>
        <v>53</v>
      </c>
    </row>
    <row r="175" spans="3:17" ht="43.2" x14ac:dyDescent="0.3">
      <c r="C175" s="1923">
        <f>IF(D175&gt;0,SUBTOTAL(103,$D$6:D175),"")</f>
        <v>170</v>
      </c>
      <c r="D175" s="67" t="s">
        <v>6313</v>
      </c>
      <c r="E175" s="258" t="s">
        <v>55</v>
      </c>
      <c r="F175" s="67"/>
      <c r="G175" s="1912"/>
      <c r="H175" s="67" t="s">
        <v>1238</v>
      </c>
      <c r="I175" s="67" t="s">
        <v>6184</v>
      </c>
      <c r="J175" s="1907"/>
      <c r="K175" s="67" t="s">
        <v>6021</v>
      </c>
      <c r="L175" s="1910" t="s">
        <v>7438</v>
      </c>
      <c r="M175" s="1910" t="str">
        <f t="shared" si="2"/>
        <v>Unidad de Acceso a la Información Pública</v>
      </c>
      <c r="N175" s="1924" t="s">
        <v>6055</v>
      </c>
      <c r="Q175" s="101" t="str">
        <f>MID(Tabla5[[#This Row],[CODIGO]],5,2)</f>
        <v>53</v>
      </c>
    </row>
    <row r="176" spans="3:17" ht="28.8" x14ac:dyDescent="0.3">
      <c r="C176" s="1923">
        <f>IF(D176&gt;0,SUBTOTAL(103,$D$6:D176),"")</f>
        <v>171</v>
      </c>
      <c r="D176" s="67" t="s">
        <v>6315</v>
      </c>
      <c r="E176" s="258" t="s">
        <v>5937</v>
      </c>
      <c r="F176" s="67"/>
      <c r="G176" s="1912"/>
      <c r="H176" s="67" t="s">
        <v>1003</v>
      </c>
      <c r="I176" s="67" t="s">
        <v>2837</v>
      </c>
      <c r="J176" s="1907"/>
      <c r="K176" s="67" t="s">
        <v>6021</v>
      </c>
      <c r="L176" s="1910" t="s">
        <v>6314</v>
      </c>
      <c r="M176" s="1910" t="str">
        <f t="shared" si="2"/>
        <v>Unidad de Acceso a la Información Pública</v>
      </c>
      <c r="N176" s="1924" t="s">
        <v>6055</v>
      </c>
      <c r="Q176" s="101" t="str">
        <f>MID(Tabla5[[#This Row],[CODIGO]],5,2)</f>
        <v>53</v>
      </c>
    </row>
    <row r="177" spans="3:17" ht="28.8" x14ac:dyDescent="0.3">
      <c r="C177" s="1923">
        <f>IF(D177&gt;0,SUBTOTAL(103,$D$6:D177),"")</f>
        <v>172</v>
      </c>
      <c r="D177" s="1910" t="s">
        <v>6320</v>
      </c>
      <c r="E177" s="1794" t="s">
        <v>6101</v>
      </c>
      <c r="F177" s="67"/>
      <c r="G177" s="1912"/>
      <c r="H177" s="67" t="s">
        <v>6316</v>
      </c>
      <c r="I177" s="67" t="s">
        <v>6317</v>
      </c>
      <c r="J177" s="1907" t="s">
        <v>6318</v>
      </c>
      <c r="K177" s="67" t="s">
        <v>6021</v>
      </c>
      <c r="L177" s="1910" t="s">
        <v>7270</v>
      </c>
      <c r="M177" s="1910" t="str">
        <f t="shared" si="2"/>
        <v>Unidad de Acceso a la Información Pública</v>
      </c>
      <c r="N177" s="1924" t="s">
        <v>6055</v>
      </c>
      <c r="Q177" s="101" t="str">
        <f>MID(Tabla5[[#This Row],[CODIGO]],5,2)</f>
        <v>53</v>
      </c>
    </row>
    <row r="178" spans="3:17" ht="28.8" x14ac:dyDescent="0.3">
      <c r="C178" s="1923">
        <f>IF(D178&gt;0,SUBTOTAL(103,$D$6:D178),"")</f>
        <v>173</v>
      </c>
      <c r="D178" s="67" t="s">
        <v>6319</v>
      </c>
      <c r="E178" s="258" t="s">
        <v>233</v>
      </c>
      <c r="F178" s="67"/>
      <c r="G178" s="1912"/>
      <c r="H178" s="67" t="s">
        <v>901</v>
      </c>
      <c r="I178" s="67" t="s">
        <v>6322</v>
      </c>
      <c r="J178" s="1907"/>
      <c r="K178" s="67" t="s">
        <v>6021</v>
      </c>
      <c r="L178" s="1910" t="s">
        <v>7439</v>
      </c>
      <c r="M178" s="1910" t="str">
        <f t="shared" si="2"/>
        <v>Unidad de Acceso a la Información Pública</v>
      </c>
      <c r="N178" s="1924" t="s">
        <v>6055</v>
      </c>
      <c r="Q178" s="101" t="str">
        <f>MID(Tabla5[[#This Row],[CODIGO]],5,2)</f>
        <v>53</v>
      </c>
    </row>
    <row r="179" spans="3:17" ht="28.8" x14ac:dyDescent="0.3">
      <c r="C179" s="1923">
        <f>IF(D179&gt;0,SUBTOTAL(103,$D$6:D179),"")</f>
        <v>174</v>
      </c>
      <c r="D179" s="67" t="s">
        <v>6319</v>
      </c>
      <c r="E179" s="258" t="s">
        <v>82</v>
      </c>
      <c r="F179" s="67"/>
      <c r="G179" s="1912"/>
      <c r="H179" s="67" t="s">
        <v>901</v>
      </c>
      <c r="I179" s="67" t="s">
        <v>6323</v>
      </c>
      <c r="J179" s="1907" t="s">
        <v>3285</v>
      </c>
      <c r="K179" s="67" t="s">
        <v>6021</v>
      </c>
      <c r="L179" s="1910" t="s">
        <v>7439</v>
      </c>
      <c r="M179" s="1910" t="str">
        <f t="shared" si="2"/>
        <v>Unidad de Acceso a la Información Pública</v>
      </c>
      <c r="N179" s="1924" t="s">
        <v>6055</v>
      </c>
      <c r="Q179" s="101" t="str">
        <f>MID(Tabla5[[#This Row],[CODIGO]],5,2)</f>
        <v>53</v>
      </c>
    </row>
    <row r="180" spans="3:17" ht="28.8" x14ac:dyDescent="0.3">
      <c r="C180" s="1923">
        <f>IF(D180&gt;0,SUBTOTAL(103,$D$6:D180),"")</f>
        <v>175</v>
      </c>
      <c r="D180" s="67" t="s">
        <v>6321</v>
      </c>
      <c r="E180" s="258" t="s">
        <v>55</v>
      </c>
      <c r="F180" s="67"/>
      <c r="G180" s="1912"/>
      <c r="H180" s="67" t="s">
        <v>1144</v>
      </c>
      <c r="I180" s="67" t="s">
        <v>6324</v>
      </c>
      <c r="J180" s="1907"/>
      <c r="K180" s="67" t="s">
        <v>6021</v>
      </c>
      <c r="L180" s="1910" t="s">
        <v>7439</v>
      </c>
      <c r="M180" s="1910" t="str">
        <f t="shared" si="2"/>
        <v>Unidad de Acceso a la Información Pública</v>
      </c>
      <c r="N180" s="1924"/>
      <c r="Q180" s="101" t="str">
        <f>MID(Tabla5[[#This Row],[CODIGO]],5,2)</f>
        <v>53</v>
      </c>
    </row>
    <row r="181" spans="3:17" ht="43.2" x14ac:dyDescent="0.3">
      <c r="C181" s="1923">
        <f>IF(D181&gt;0,SUBTOTAL(103,$D$6:D181),"")</f>
        <v>176</v>
      </c>
      <c r="D181" s="67" t="s">
        <v>6325</v>
      </c>
      <c r="E181" s="258" t="s">
        <v>2960</v>
      </c>
      <c r="F181" s="1911">
        <v>44012</v>
      </c>
      <c r="G181" s="1914">
        <v>153</v>
      </c>
      <c r="H181" s="67"/>
      <c r="I181" s="67" t="s">
        <v>4517</v>
      </c>
      <c r="J181" s="1907"/>
      <c r="K181" s="67" t="s">
        <v>6021</v>
      </c>
      <c r="L181" s="1910" t="s">
        <v>6326</v>
      </c>
      <c r="M181" s="1910" t="str">
        <f t="shared" si="2"/>
        <v>Departamento de Transporte Administrativo</v>
      </c>
      <c r="N181" s="1924" t="s">
        <v>4727</v>
      </c>
      <c r="Q181" s="101" t="str">
        <f>MID(Tabla5[[#This Row],[CODIGO]],5,2)</f>
        <v>58</v>
      </c>
    </row>
    <row r="182" spans="3:17" ht="43.2" x14ac:dyDescent="0.3">
      <c r="C182" s="1923">
        <f>IF(D182&gt;0,SUBTOTAL(103,$D$6:D182),"")</f>
        <v>177</v>
      </c>
      <c r="D182" s="67" t="s">
        <v>6327</v>
      </c>
      <c r="E182" s="258" t="s">
        <v>233</v>
      </c>
      <c r="F182" s="1911">
        <v>40665</v>
      </c>
      <c r="G182" s="1912"/>
      <c r="H182" s="67" t="s">
        <v>1027</v>
      </c>
      <c r="I182" s="67"/>
      <c r="J182" s="1907" t="s">
        <v>1791</v>
      </c>
      <c r="K182" s="67" t="s">
        <v>6085</v>
      </c>
      <c r="L182" s="1910" t="s">
        <v>6326</v>
      </c>
      <c r="M182" s="1910" t="str">
        <f t="shared" si="2"/>
        <v>Departamento de Transporte Administrativo</v>
      </c>
      <c r="N182" s="1924" t="s">
        <v>1523</v>
      </c>
      <c r="Q182" s="101" t="str">
        <f>MID(Tabla5[[#This Row],[CODIGO]],5,2)</f>
        <v>58</v>
      </c>
    </row>
    <row r="183" spans="3:17" ht="43.2" x14ac:dyDescent="0.3">
      <c r="C183" s="1923">
        <f>IF(D183&gt;0,SUBTOTAL(103,$D$6:D183),"")</f>
        <v>178</v>
      </c>
      <c r="D183" s="67" t="s">
        <v>6328</v>
      </c>
      <c r="E183" s="258" t="s">
        <v>55</v>
      </c>
      <c r="F183" s="67"/>
      <c r="G183" s="1912"/>
      <c r="H183" s="67" t="s">
        <v>1144</v>
      </c>
      <c r="I183" s="67" t="s">
        <v>6329</v>
      </c>
      <c r="J183" s="1907" t="s">
        <v>6330</v>
      </c>
      <c r="K183" s="67" t="s">
        <v>6085</v>
      </c>
      <c r="L183" s="1910" t="s">
        <v>6326</v>
      </c>
      <c r="M183" s="1910" t="str">
        <f t="shared" si="2"/>
        <v>Departamento de Transporte Administrativo</v>
      </c>
      <c r="N183" s="1924" t="s">
        <v>6055</v>
      </c>
      <c r="Q183" s="101" t="str">
        <f>MID(Tabla5[[#This Row],[CODIGO]],5,2)</f>
        <v>58</v>
      </c>
    </row>
    <row r="184" spans="3:17" ht="43.2" x14ac:dyDescent="0.3">
      <c r="C184" s="1923">
        <f>IF(D184&gt;0,SUBTOTAL(103,$D$6:D184),"")</f>
        <v>179</v>
      </c>
      <c r="D184" s="67" t="s">
        <v>6331</v>
      </c>
      <c r="E184" s="258" t="s">
        <v>5937</v>
      </c>
      <c r="F184" s="67"/>
      <c r="G184" s="1912"/>
      <c r="H184" s="67" t="s">
        <v>1003</v>
      </c>
      <c r="I184" s="67" t="s">
        <v>970</v>
      </c>
      <c r="J184" s="1907" t="s">
        <v>6332</v>
      </c>
      <c r="K184" s="67" t="s">
        <v>6085</v>
      </c>
      <c r="L184" s="1910" t="s">
        <v>6326</v>
      </c>
      <c r="M184" s="1910" t="str">
        <f t="shared" si="2"/>
        <v>Departamento de Transporte Administrativo</v>
      </c>
      <c r="N184" s="1924" t="s">
        <v>6055</v>
      </c>
      <c r="Q184" s="101" t="str">
        <f>MID(Tabla5[[#This Row],[CODIGO]],5,2)</f>
        <v>58</v>
      </c>
    </row>
    <row r="185" spans="3:17" ht="43.2" x14ac:dyDescent="0.3">
      <c r="C185" s="1923">
        <f>IF(D185&gt;0,SUBTOTAL(103,$D$6:D185),"")</f>
        <v>180</v>
      </c>
      <c r="D185" s="67" t="s">
        <v>6333</v>
      </c>
      <c r="E185" s="258" t="s">
        <v>3341</v>
      </c>
      <c r="F185" s="67"/>
      <c r="G185" s="1912"/>
      <c r="H185" s="67"/>
      <c r="I185" s="67"/>
      <c r="J185" s="1907"/>
      <c r="K185" s="67" t="s">
        <v>6085</v>
      </c>
      <c r="L185" s="1910" t="s">
        <v>6326</v>
      </c>
      <c r="M185" s="1910" t="str">
        <f t="shared" si="2"/>
        <v>Departamento de Transporte Administrativo</v>
      </c>
      <c r="N185" s="1924" t="s">
        <v>6055</v>
      </c>
      <c r="Q185" s="101" t="str">
        <f>MID(Tabla5[[#This Row],[CODIGO]],5,2)</f>
        <v>58</v>
      </c>
    </row>
    <row r="186" spans="3:17" ht="43.2" x14ac:dyDescent="0.3">
      <c r="C186" s="1923">
        <f>IF(D186&gt;0,SUBTOTAL(103,$D$6:D186),"")</f>
        <v>181</v>
      </c>
      <c r="D186" s="67" t="s">
        <v>6335</v>
      </c>
      <c r="E186" s="258" t="s">
        <v>6334</v>
      </c>
      <c r="F186" s="67"/>
      <c r="G186" s="1912"/>
      <c r="H186" s="67"/>
      <c r="I186" s="67"/>
      <c r="J186" s="1907"/>
      <c r="K186" s="67" t="s">
        <v>6085</v>
      </c>
      <c r="L186" s="1910" t="s">
        <v>6336</v>
      </c>
      <c r="M186" s="1910" t="str">
        <f t="shared" si="2"/>
        <v>Departamento de Transporte Administrativo</v>
      </c>
      <c r="N186" s="1924" t="s">
        <v>5230</v>
      </c>
      <c r="Q186" s="101" t="str">
        <f>MID(Tabla5[[#This Row],[CODIGO]],5,2)</f>
        <v>58</v>
      </c>
    </row>
    <row r="187" spans="3:17" ht="43.2" x14ac:dyDescent="0.3">
      <c r="C187" s="1923">
        <f>IF(D187&gt;0,SUBTOTAL(103,$D$6:D187),"")</f>
        <v>182</v>
      </c>
      <c r="D187" s="67" t="s">
        <v>6337</v>
      </c>
      <c r="E187" s="258" t="s">
        <v>6248</v>
      </c>
      <c r="F187" s="67"/>
      <c r="G187" s="1912"/>
      <c r="H187" s="67"/>
      <c r="I187" s="67"/>
      <c r="J187" s="1907"/>
      <c r="K187" s="67" t="s">
        <v>6062</v>
      </c>
      <c r="L187" s="1910" t="s">
        <v>6338</v>
      </c>
      <c r="M187" s="1910" t="str">
        <f t="shared" si="2"/>
        <v>Departamento de Transporte Administrativo</v>
      </c>
      <c r="N187" s="1924" t="s">
        <v>6055</v>
      </c>
      <c r="Q187" s="101" t="str">
        <f>MID(Tabla5[[#This Row],[CODIGO]],5,2)</f>
        <v>58</v>
      </c>
    </row>
    <row r="188" spans="3:17" ht="43.2" x14ac:dyDescent="0.3">
      <c r="C188" s="1923">
        <f>IF(D188&gt;0,SUBTOTAL(103,$D$6:D188),"")</f>
        <v>183</v>
      </c>
      <c r="D188" s="67" t="s">
        <v>6327</v>
      </c>
      <c r="E188" s="258" t="s">
        <v>82</v>
      </c>
      <c r="F188" s="67"/>
      <c r="G188" s="1912"/>
      <c r="H188" s="67" t="s">
        <v>6089</v>
      </c>
      <c r="I188" s="67" t="s">
        <v>6089</v>
      </c>
      <c r="J188" s="1907" t="s">
        <v>6089</v>
      </c>
      <c r="K188" s="67" t="s">
        <v>6019</v>
      </c>
      <c r="L188" s="1910" t="s">
        <v>6326</v>
      </c>
      <c r="M188" s="1910" t="str">
        <f t="shared" si="2"/>
        <v>Departamento de Transporte Administrativo</v>
      </c>
      <c r="N188" s="1924" t="s">
        <v>6055</v>
      </c>
      <c r="Q188" s="101" t="str">
        <f>MID(Tabla5[[#This Row],[CODIGO]],5,2)</f>
        <v>58</v>
      </c>
    </row>
    <row r="189" spans="3:17" ht="72" x14ac:dyDescent="0.3">
      <c r="C189" s="1923">
        <f>IF(D189&gt;0,SUBTOTAL(103,$D$6:D189),"")</f>
        <v>184</v>
      </c>
      <c r="D189" s="67" t="s">
        <v>4394</v>
      </c>
      <c r="E189" s="1794" t="s">
        <v>6340</v>
      </c>
      <c r="F189" s="1911">
        <v>42915</v>
      </c>
      <c r="G189" s="1914">
        <v>3000</v>
      </c>
      <c r="H189" s="67"/>
      <c r="I189" s="67"/>
      <c r="J189" s="1907"/>
      <c r="K189" s="67" t="s">
        <v>6021</v>
      </c>
      <c r="L189" s="1910" t="s">
        <v>6073</v>
      </c>
      <c r="M189" s="1910" t="str">
        <f t="shared" si="2"/>
        <v xml:space="preserve">Despacho Municipal </v>
      </c>
      <c r="N189" s="1924" t="s">
        <v>2674</v>
      </c>
      <c r="Q189" s="101" t="str">
        <f>MID(Tabla5[[#This Row],[CODIGO]],5,2)</f>
        <v>02</v>
      </c>
    </row>
    <row r="190" spans="3:17" ht="72" x14ac:dyDescent="0.3">
      <c r="C190" s="1923">
        <f>IF(D190&gt;0,SUBTOTAL(103,$D$6:D190),"")</f>
        <v>185</v>
      </c>
      <c r="D190" s="67" t="s">
        <v>4394</v>
      </c>
      <c r="E190" s="1794" t="s">
        <v>6340</v>
      </c>
      <c r="F190" s="1911">
        <v>42915</v>
      </c>
      <c r="G190" s="1914">
        <v>3000</v>
      </c>
      <c r="H190" s="67"/>
      <c r="I190" s="67"/>
      <c r="J190" s="1907"/>
      <c r="K190" s="67" t="s">
        <v>6021</v>
      </c>
      <c r="L190" s="1910" t="s">
        <v>6073</v>
      </c>
      <c r="M190" s="1910" t="str">
        <f t="shared" si="2"/>
        <v xml:space="preserve">Despacho Municipal </v>
      </c>
      <c r="N190" s="1924" t="s">
        <v>2674</v>
      </c>
      <c r="Q190" s="101" t="str">
        <f>MID(Tabla5[[#This Row],[CODIGO]],5,2)</f>
        <v>02</v>
      </c>
    </row>
    <row r="191" spans="3:17" x14ac:dyDescent="0.3">
      <c r="C191" s="1923">
        <f>IF(D191&gt;0,SUBTOTAL(103,$D$6:D191),"")</f>
        <v>186</v>
      </c>
      <c r="D191" s="1910" t="s">
        <v>2674</v>
      </c>
      <c r="E191" s="1794" t="s">
        <v>2960</v>
      </c>
      <c r="F191" s="1911"/>
      <c r="G191" s="1914"/>
      <c r="H191" s="67"/>
      <c r="I191" s="67"/>
      <c r="J191" s="1907"/>
      <c r="K191" s="67" t="s">
        <v>6062</v>
      </c>
      <c r="L191" s="1910" t="s">
        <v>6028</v>
      </c>
      <c r="M191" s="1910" t="str">
        <f t="shared" si="2"/>
        <v xml:space="preserve">Despacho Municipal </v>
      </c>
      <c r="N191" s="1924" t="s">
        <v>3068</v>
      </c>
      <c r="Q191" s="101" t="str">
        <f>MID(Tabla5[[#This Row],[CODIGO]],5,2)</f>
        <v>02</v>
      </c>
    </row>
    <row r="192" spans="3:17" ht="43.2" x14ac:dyDescent="0.3">
      <c r="C192" s="1923">
        <f>IF(D192&gt;0,SUBTOTAL(103,$D$6:D192),"")</f>
        <v>187</v>
      </c>
      <c r="D192" s="67" t="s">
        <v>6341</v>
      </c>
      <c r="E192" s="1794" t="s">
        <v>6342</v>
      </c>
      <c r="F192" s="1911"/>
      <c r="G192" s="1914"/>
      <c r="H192" s="67"/>
      <c r="I192" s="67"/>
      <c r="J192" s="1907"/>
      <c r="K192" s="67" t="s">
        <v>6021</v>
      </c>
      <c r="L192" s="1910" t="s">
        <v>6343</v>
      </c>
      <c r="M192" s="1910" t="str">
        <f t="shared" si="2"/>
        <v xml:space="preserve">Despacho Municipal </v>
      </c>
      <c r="N192" s="1924" t="s">
        <v>6055</v>
      </c>
      <c r="Q192" s="101" t="str">
        <f>MID(Tabla5[[#This Row],[CODIGO]],5,2)</f>
        <v>02</v>
      </c>
    </row>
    <row r="193" spans="3:17" ht="43.2" x14ac:dyDescent="0.3">
      <c r="C193" s="1923">
        <f>IF(D193&gt;0,SUBTOTAL(103,$D$6:D193),"")</f>
        <v>188</v>
      </c>
      <c r="D193" s="67" t="s">
        <v>6344</v>
      </c>
      <c r="E193" s="258" t="s">
        <v>1142</v>
      </c>
      <c r="F193" s="1911"/>
      <c r="G193" s="1914"/>
      <c r="H193" s="67"/>
      <c r="I193" s="67"/>
      <c r="J193" s="1907"/>
      <c r="K193" s="67" t="s">
        <v>6021</v>
      </c>
      <c r="L193" s="1910" t="s">
        <v>6135</v>
      </c>
      <c r="M193" s="1910" t="str">
        <f t="shared" si="2"/>
        <v xml:space="preserve">Despacho Municipal </v>
      </c>
      <c r="N193" s="1924" t="s">
        <v>6055</v>
      </c>
      <c r="Q193" s="101" t="str">
        <f>MID(Tabla5[[#This Row],[CODIGO]],5,2)</f>
        <v>02</v>
      </c>
    </row>
    <row r="194" spans="3:17" ht="28.8" x14ac:dyDescent="0.3">
      <c r="C194" s="1923">
        <f>IF(D194&gt;0,SUBTOTAL(103,$D$6:D194),"")</f>
        <v>189</v>
      </c>
      <c r="D194" s="67" t="s">
        <v>2183</v>
      </c>
      <c r="E194" s="258" t="s">
        <v>2960</v>
      </c>
      <c r="F194" s="1917">
        <v>38718</v>
      </c>
      <c r="G194" s="1918">
        <v>100</v>
      </c>
      <c r="H194" s="67"/>
      <c r="I194" s="67"/>
      <c r="J194" s="1907"/>
      <c r="K194" s="67" t="s">
        <v>6021</v>
      </c>
      <c r="L194" s="1910" t="s">
        <v>6363</v>
      </c>
      <c r="M194" s="1910" t="str">
        <f t="shared" si="2"/>
        <v>Departamento de Tesorería</v>
      </c>
      <c r="N194" s="1924" t="s">
        <v>1564</v>
      </c>
      <c r="Q194" s="101" t="str">
        <f>MID(Tabla5[[#This Row],[CODIGO]],5,2)</f>
        <v>16</v>
      </c>
    </row>
    <row r="195" spans="3:17" ht="28.8" x14ac:dyDescent="0.3">
      <c r="C195" s="1923">
        <f>IF(D195&gt;0,SUBTOTAL(103,$D$6:D195),"")</f>
        <v>190</v>
      </c>
      <c r="D195" s="67" t="s">
        <v>6352</v>
      </c>
      <c r="E195" s="258" t="s">
        <v>2960</v>
      </c>
      <c r="F195" s="67"/>
      <c r="G195" s="1912"/>
      <c r="H195" s="67"/>
      <c r="I195" s="67"/>
      <c r="J195" s="1907"/>
      <c r="K195" s="67" t="s">
        <v>6021</v>
      </c>
      <c r="L195" s="1910" t="s">
        <v>6353</v>
      </c>
      <c r="M195" s="1910" t="str">
        <f t="shared" si="2"/>
        <v>Departamento de Tesorería</v>
      </c>
      <c r="N195" s="1924" t="s">
        <v>2185</v>
      </c>
      <c r="Q195" s="101" t="str">
        <f>MID(Tabla5[[#This Row],[CODIGO]],5,2)</f>
        <v>16</v>
      </c>
    </row>
    <row r="196" spans="3:17" ht="28.8" x14ac:dyDescent="0.3">
      <c r="C196" s="1923">
        <f>IF(D196&gt;0,SUBTOTAL(103,$D$6:D196),"")</f>
        <v>191</v>
      </c>
      <c r="D196" s="67" t="s">
        <v>2174</v>
      </c>
      <c r="E196" s="258" t="s">
        <v>6120</v>
      </c>
      <c r="F196" s="1911">
        <v>42873</v>
      </c>
      <c r="G196" s="1914">
        <v>95</v>
      </c>
      <c r="H196" s="67"/>
      <c r="I196" s="67"/>
      <c r="J196" s="1907"/>
      <c r="K196" s="67" t="s">
        <v>6021</v>
      </c>
      <c r="L196" s="1910" t="s">
        <v>6354</v>
      </c>
      <c r="M196" s="1910" t="str">
        <f t="shared" si="2"/>
        <v>Departamento de Tesorería</v>
      </c>
      <c r="N196" s="1924" t="s">
        <v>2466</v>
      </c>
      <c r="Q196" s="101" t="str">
        <f>MID(Tabla5[[#This Row],[CODIGO]],5,2)</f>
        <v>16</v>
      </c>
    </row>
    <row r="197" spans="3:17" ht="28.8" x14ac:dyDescent="0.3">
      <c r="C197" s="1923">
        <f>IF(D197&gt;0,SUBTOTAL(103,$D$6:D197),"")</f>
        <v>192</v>
      </c>
      <c r="D197" s="67" t="s">
        <v>6355</v>
      </c>
      <c r="E197" s="258" t="s">
        <v>6356</v>
      </c>
      <c r="F197" s="67"/>
      <c r="G197" s="1912"/>
      <c r="H197" s="67"/>
      <c r="I197" s="67"/>
      <c r="J197" s="1907"/>
      <c r="K197" s="67" t="s">
        <v>6021</v>
      </c>
      <c r="L197" s="1910" t="s">
        <v>6028</v>
      </c>
      <c r="M197" s="1910" t="str">
        <f t="shared" si="2"/>
        <v>Departamento de Tesorería</v>
      </c>
      <c r="N197" s="1924" t="s">
        <v>2513</v>
      </c>
      <c r="Q197" s="101" t="str">
        <f>MID(Tabla5[[#This Row],[CODIGO]],5,2)</f>
        <v>16</v>
      </c>
    </row>
    <row r="198" spans="3:17" ht="28.8" x14ac:dyDescent="0.3">
      <c r="C198" s="1923">
        <f>IF(D198&gt;0,SUBTOTAL(103,$D$6:D198),"")</f>
        <v>193</v>
      </c>
      <c r="D198" s="67" t="s">
        <v>6357</v>
      </c>
      <c r="E198" s="258" t="s">
        <v>6303</v>
      </c>
      <c r="F198" s="1911">
        <v>42873</v>
      </c>
      <c r="G198" s="1914">
        <v>248</v>
      </c>
      <c r="H198" s="67"/>
      <c r="I198" s="67"/>
      <c r="J198" s="1907"/>
      <c r="K198" s="67" t="s">
        <v>6021</v>
      </c>
      <c r="L198" s="1910" t="s">
        <v>6358</v>
      </c>
      <c r="M198" s="1910" t="str">
        <f t="shared" ref="M198:M261" si="3">VLOOKUP(Q198,Codigos,2,FALSE)</f>
        <v>Departamento de Tesorería</v>
      </c>
      <c r="N198" s="1924" t="s">
        <v>2467</v>
      </c>
      <c r="Q198" s="101" t="str">
        <f>MID(Tabla5[[#This Row],[CODIGO]],5,2)</f>
        <v>16</v>
      </c>
    </row>
    <row r="199" spans="3:17" ht="28.8" x14ac:dyDescent="0.3">
      <c r="C199" s="1923">
        <f>IF(D199&gt;0,SUBTOTAL(103,$D$6:D199),"")</f>
        <v>194</v>
      </c>
      <c r="D199" s="67" t="s">
        <v>6359</v>
      </c>
      <c r="E199" s="258" t="s">
        <v>6120</v>
      </c>
      <c r="F199" s="1911">
        <v>42996</v>
      </c>
      <c r="G199" s="1914">
        <v>75.599999999999994</v>
      </c>
      <c r="H199" s="67"/>
      <c r="I199" s="67"/>
      <c r="J199" s="1907"/>
      <c r="K199" s="67" t="s">
        <v>6021</v>
      </c>
      <c r="L199" s="1910" t="s">
        <v>6360</v>
      </c>
      <c r="M199" s="1910" t="str">
        <f t="shared" si="3"/>
        <v>Departamento de Tesorería</v>
      </c>
      <c r="N199" s="1924" t="s">
        <v>2469</v>
      </c>
      <c r="Q199" s="101" t="str">
        <f>MID(Tabla5[[#This Row],[CODIGO]],5,2)</f>
        <v>16</v>
      </c>
    </row>
    <row r="200" spans="3:17" ht="57.6" x14ac:dyDescent="0.3">
      <c r="C200" s="1923">
        <f>IF(D200&gt;0,SUBTOTAL(103,$D$6:D200),"")</f>
        <v>195</v>
      </c>
      <c r="D200" s="67" t="s">
        <v>2437</v>
      </c>
      <c r="E200" s="258" t="s">
        <v>6039</v>
      </c>
      <c r="F200" s="67"/>
      <c r="G200" s="1912"/>
      <c r="H200" s="67"/>
      <c r="I200" s="67"/>
      <c r="J200" s="1907"/>
      <c r="K200" s="67" t="s">
        <v>6021</v>
      </c>
      <c r="L200" s="1910" t="s">
        <v>6361</v>
      </c>
      <c r="M200" s="1910" t="str">
        <f t="shared" si="3"/>
        <v>Departamento de Tesorería</v>
      </c>
      <c r="N200" s="1924" t="s">
        <v>2489</v>
      </c>
      <c r="Q200" s="101" t="str">
        <f>MID(Tabla5[[#This Row],[CODIGO]],5,2)</f>
        <v>16</v>
      </c>
    </row>
    <row r="201" spans="3:17" ht="28.8" x14ac:dyDescent="0.3">
      <c r="C201" s="1923">
        <f>IF(D201&gt;0,SUBTOTAL(103,$D$6:D201),"")</f>
        <v>196</v>
      </c>
      <c r="D201" s="67" t="s">
        <v>6362</v>
      </c>
      <c r="E201" s="258" t="s">
        <v>6227</v>
      </c>
      <c r="F201" s="67"/>
      <c r="G201" s="1912"/>
      <c r="H201" s="67"/>
      <c r="I201" s="67"/>
      <c r="J201" s="1907"/>
      <c r="K201" s="67" t="s">
        <v>6021</v>
      </c>
      <c r="L201" s="1910" t="s">
        <v>6364</v>
      </c>
      <c r="M201" s="1910" t="str">
        <f t="shared" si="3"/>
        <v>Departamento de Tesorería</v>
      </c>
      <c r="N201" s="1924" t="s">
        <v>2485</v>
      </c>
      <c r="Q201" s="101" t="str">
        <f>MID(Tabla5[[#This Row],[CODIGO]],5,2)</f>
        <v>16</v>
      </c>
    </row>
    <row r="202" spans="3:17" ht="28.8" x14ac:dyDescent="0.3">
      <c r="C202" s="1923">
        <f>IF(D202&gt;0,SUBTOTAL(103,$D$6:D202),"")</f>
        <v>197</v>
      </c>
      <c r="D202" s="67" t="s">
        <v>2411</v>
      </c>
      <c r="E202" s="258" t="s">
        <v>6366</v>
      </c>
      <c r="F202" s="67"/>
      <c r="G202" s="1912"/>
      <c r="H202" s="67"/>
      <c r="I202" s="67"/>
      <c r="J202" s="1907"/>
      <c r="K202" s="67" t="s">
        <v>6021</v>
      </c>
      <c r="L202" s="1910" t="s">
        <v>6365</v>
      </c>
      <c r="M202" s="1910" t="str">
        <f t="shared" si="3"/>
        <v>Departamento de Tesorería</v>
      </c>
      <c r="N202" s="1924" t="s">
        <v>2661</v>
      </c>
      <c r="Q202" s="101" t="str">
        <f>MID(Tabla5[[#This Row],[CODIGO]],5,2)</f>
        <v>16</v>
      </c>
    </row>
    <row r="203" spans="3:17" ht="28.8" x14ac:dyDescent="0.3">
      <c r="C203" s="1923">
        <f>IF(D203&gt;0,SUBTOTAL(103,$D$6:D203),"")</f>
        <v>198</v>
      </c>
      <c r="D203" s="67" t="s">
        <v>6367</v>
      </c>
      <c r="E203" s="258" t="s">
        <v>6215</v>
      </c>
      <c r="F203" s="67"/>
      <c r="G203" s="1912"/>
      <c r="H203" s="67"/>
      <c r="I203" s="67"/>
      <c r="J203" s="1907"/>
      <c r="K203" s="67" t="s">
        <v>6021</v>
      </c>
      <c r="L203" s="1910" t="s">
        <v>6368</v>
      </c>
      <c r="M203" s="1910" t="str">
        <f t="shared" si="3"/>
        <v>Departamento de Tesorería</v>
      </c>
      <c r="N203" s="1924" t="s">
        <v>4834</v>
      </c>
      <c r="Q203" s="101" t="str">
        <f>MID(Tabla5[[#This Row],[CODIGO]],5,2)</f>
        <v>16</v>
      </c>
    </row>
    <row r="204" spans="3:17" ht="57.6" x14ac:dyDescent="0.3">
      <c r="C204" s="1923">
        <f>IF(D204&gt;0,SUBTOTAL(103,$D$6:D204),"")</f>
        <v>199</v>
      </c>
      <c r="D204" s="67" t="s">
        <v>6369</v>
      </c>
      <c r="E204" s="258" t="s">
        <v>765</v>
      </c>
      <c r="F204" s="67"/>
      <c r="G204" s="1912"/>
      <c r="H204" s="67"/>
      <c r="I204" s="67"/>
      <c r="J204" s="1907"/>
      <c r="K204" s="67" t="s">
        <v>6370</v>
      </c>
      <c r="L204" s="1910" t="s">
        <v>6371</v>
      </c>
      <c r="M204" s="1910" t="str">
        <f t="shared" si="3"/>
        <v>Departamento de Tesorería</v>
      </c>
      <c r="N204" s="1924" t="s">
        <v>4836</v>
      </c>
      <c r="Q204" s="101" t="str">
        <f>MID(Tabla5[[#This Row],[CODIGO]],5,2)</f>
        <v>16</v>
      </c>
    </row>
    <row r="205" spans="3:17" ht="28.8" x14ac:dyDescent="0.3">
      <c r="C205" s="1923">
        <f>IF(D205&gt;0,SUBTOTAL(103,$D$6:D205),"")</f>
        <v>200</v>
      </c>
      <c r="D205" s="67" t="s">
        <v>6372</v>
      </c>
      <c r="E205" s="258" t="s">
        <v>6215</v>
      </c>
      <c r="F205" s="67"/>
      <c r="G205" s="1912"/>
      <c r="H205" s="67"/>
      <c r="I205" s="67"/>
      <c r="J205" s="1907"/>
      <c r="K205" s="67" t="s">
        <v>6021</v>
      </c>
      <c r="L205" s="1910" t="s">
        <v>6374</v>
      </c>
      <c r="M205" s="1910" t="str">
        <f t="shared" si="3"/>
        <v>Departamento de Tesorería</v>
      </c>
      <c r="N205" s="1924" t="s">
        <v>6055</v>
      </c>
      <c r="Q205" s="101" t="str">
        <f>MID(Tabla5[[#This Row],[CODIGO]],5,2)</f>
        <v>16</v>
      </c>
    </row>
    <row r="206" spans="3:17" ht="28.8" x14ac:dyDescent="0.3">
      <c r="C206" s="1923">
        <f>IF(D206&gt;0,SUBTOTAL(103,$D$6:D206),"")</f>
        <v>201</v>
      </c>
      <c r="D206" s="67" t="s">
        <v>6373</v>
      </c>
      <c r="E206" s="258" t="s">
        <v>6215</v>
      </c>
      <c r="F206" s="67"/>
      <c r="G206" s="1912"/>
      <c r="H206" s="67"/>
      <c r="I206" s="67"/>
      <c r="J206" s="1907"/>
      <c r="K206" s="67" t="s">
        <v>6021</v>
      </c>
      <c r="L206" s="1910" t="s">
        <v>6375</v>
      </c>
      <c r="M206" s="1910" t="str">
        <f t="shared" si="3"/>
        <v>Departamento de Tesorería</v>
      </c>
      <c r="N206" s="1924" t="s">
        <v>6055</v>
      </c>
      <c r="Q206" s="101" t="str">
        <f>MID(Tabla5[[#This Row],[CODIGO]],5,2)</f>
        <v>16</v>
      </c>
    </row>
    <row r="207" spans="3:17" ht="43.2" x14ac:dyDescent="0.3">
      <c r="C207" s="1923">
        <f>IF(D207&gt;0,SUBTOTAL(103,$D$6:D207),"")</f>
        <v>202</v>
      </c>
      <c r="D207" s="67" t="s">
        <v>6376</v>
      </c>
      <c r="E207" s="258" t="s">
        <v>6215</v>
      </c>
      <c r="F207" s="67"/>
      <c r="G207" s="1912"/>
      <c r="H207" s="67"/>
      <c r="I207" s="67"/>
      <c r="J207" s="1907"/>
      <c r="K207" s="67" t="s">
        <v>6021</v>
      </c>
      <c r="L207" s="1910" t="s">
        <v>6377</v>
      </c>
      <c r="M207" s="1910" t="str">
        <f t="shared" si="3"/>
        <v>Departamento de Tesorería</v>
      </c>
      <c r="N207" s="1924" t="s">
        <v>6055</v>
      </c>
      <c r="Q207" s="101" t="str">
        <f>MID(Tabla5[[#This Row],[CODIGO]],5,2)</f>
        <v>16</v>
      </c>
    </row>
    <row r="208" spans="3:17" ht="28.8" x14ac:dyDescent="0.3">
      <c r="C208" s="1923">
        <f>IF(D208&gt;0,SUBTOTAL(103,$D$6:D208),"")</f>
        <v>203</v>
      </c>
      <c r="D208" s="67" t="s">
        <v>6378</v>
      </c>
      <c r="E208" s="258" t="s">
        <v>6379</v>
      </c>
      <c r="F208" s="67"/>
      <c r="G208" s="1912"/>
      <c r="H208" s="67"/>
      <c r="I208" s="67"/>
      <c r="J208" s="1907"/>
      <c r="K208" s="67" t="s">
        <v>6021</v>
      </c>
      <c r="L208" s="1910" t="s">
        <v>6380</v>
      </c>
      <c r="M208" s="1910" t="str">
        <f t="shared" si="3"/>
        <v>Departamento de Tesorería</v>
      </c>
      <c r="N208" s="1924" t="s">
        <v>6055</v>
      </c>
      <c r="Q208" s="101" t="str">
        <f>MID(Tabla5[[#This Row],[CODIGO]],5,2)</f>
        <v>16</v>
      </c>
    </row>
    <row r="209" spans="3:17" ht="28.8" x14ac:dyDescent="0.3">
      <c r="C209" s="1923">
        <f>IF(D209&gt;0,SUBTOTAL(103,$D$6:D209),"")</f>
        <v>204</v>
      </c>
      <c r="D209" s="67" t="s">
        <v>6381</v>
      </c>
      <c r="E209" s="258" t="s">
        <v>972</v>
      </c>
      <c r="F209" s="67"/>
      <c r="G209" s="1912"/>
      <c r="H209" s="67"/>
      <c r="I209" s="67"/>
      <c r="J209" s="1907"/>
      <c r="K209" s="67" t="s">
        <v>6021</v>
      </c>
      <c r="L209" s="1910" t="s">
        <v>6382</v>
      </c>
      <c r="M209" s="1910" t="str">
        <f t="shared" si="3"/>
        <v>Departamento de Tesorería</v>
      </c>
      <c r="N209" s="1924" t="s">
        <v>2462</v>
      </c>
      <c r="Q209" s="101" t="str">
        <f>MID(Tabla5[[#This Row],[CODIGO]],5,2)</f>
        <v>16</v>
      </c>
    </row>
    <row r="210" spans="3:17" ht="28.8" x14ac:dyDescent="0.3">
      <c r="C210" s="1923">
        <f>IF(D210&gt;0,SUBTOTAL(103,$D$6:D210),"")</f>
        <v>205</v>
      </c>
      <c r="D210" s="67" t="s">
        <v>1564</v>
      </c>
      <c r="E210" s="258" t="s">
        <v>972</v>
      </c>
      <c r="F210" s="67"/>
      <c r="G210" s="1912"/>
      <c r="H210" s="67"/>
      <c r="I210" s="67"/>
      <c r="J210" s="1907"/>
      <c r="K210" s="67" t="s">
        <v>6021</v>
      </c>
      <c r="L210" s="1910" t="s">
        <v>6382</v>
      </c>
      <c r="M210" s="1910" t="str">
        <f t="shared" si="3"/>
        <v>Departamento de Tesorería</v>
      </c>
      <c r="N210" s="1924" t="s">
        <v>2463</v>
      </c>
      <c r="Q210" s="101" t="str">
        <f>MID(Tabla5[[#This Row],[CODIGO]],5,2)</f>
        <v>16</v>
      </c>
    </row>
    <row r="211" spans="3:17" ht="28.8" x14ac:dyDescent="0.3">
      <c r="C211" s="1923">
        <f>IF(D211&gt;0,SUBTOTAL(103,$D$6:D211),"")</f>
        <v>206</v>
      </c>
      <c r="D211" s="67" t="s">
        <v>2563</v>
      </c>
      <c r="E211" s="258" t="s">
        <v>233</v>
      </c>
      <c r="F211" s="1911">
        <v>43462</v>
      </c>
      <c r="G211" s="1914">
        <v>1082</v>
      </c>
      <c r="H211" s="67" t="s">
        <v>901</v>
      </c>
      <c r="I211" s="67" t="s">
        <v>6383</v>
      </c>
      <c r="J211" s="1907" t="s">
        <v>6384</v>
      </c>
      <c r="K211" s="67" t="s">
        <v>6021</v>
      </c>
      <c r="L211" s="1910" t="s">
        <v>6385</v>
      </c>
      <c r="M211" s="1910" t="str">
        <f t="shared" si="3"/>
        <v>Departamento de Tesorería</v>
      </c>
      <c r="N211" s="1924" t="s">
        <v>4838</v>
      </c>
      <c r="Q211" s="101" t="str">
        <f>MID(Tabla5[[#This Row],[CODIGO]],5,2)</f>
        <v>16</v>
      </c>
    </row>
    <row r="212" spans="3:17" ht="28.8" x14ac:dyDescent="0.3">
      <c r="C212" s="1923">
        <f>IF(D212&gt;0,SUBTOTAL(103,$D$6:D212),"")</f>
        <v>207</v>
      </c>
      <c r="D212" s="67" t="s">
        <v>2563</v>
      </c>
      <c r="E212" s="258" t="s">
        <v>82</v>
      </c>
      <c r="F212" s="1911">
        <v>42578</v>
      </c>
      <c r="G212" s="1914">
        <v>530</v>
      </c>
      <c r="H212" s="67" t="s">
        <v>6091</v>
      </c>
      <c r="I212" s="67" t="s">
        <v>6089</v>
      </c>
      <c r="J212" s="1907" t="s">
        <v>6089</v>
      </c>
      <c r="K212" s="67" t="s">
        <v>6021</v>
      </c>
      <c r="L212" s="1910" t="s">
        <v>6385</v>
      </c>
      <c r="M212" s="1910" t="str">
        <f t="shared" si="3"/>
        <v>Departamento de Tesorería</v>
      </c>
      <c r="N212" s="1924" t="s">
        <v>2473</v>
      </c>
      <c r="Q212" s="101" t="str">
        <f>MID(Tabla5[[#This Row],[CODIGO]],5,2)</f>
        <v>16</v>
      </c>
    </row>
    <row r="213" spans="3:17" ht="28.8" x14ac:dyDescent="0.3">
      <c r="C213" s="1923">
        <f>IF(D213&gt;0,SUBTOTAL(103,$D$6:D213),"")</f>
        <v>208</v>
      </c>
      <c r="D213" s="67" t="s">
        <v>2179</v>
      </c>
      <c r="E213" s="258" t="s">
        <v>55</v>
      </c>
      <c r="F213" s="67"/>
      <c r="G213" s="1912"/>
      <c r="H213" s="67" t="s">
        <v>1144</v>
      </c>
      <c r="I213" s="67" t="s">
        <v>6187</v>
      </c>
      <c r="J213" s="1907">
        <v>210422501886</v>
      </c>
      <c r="K213" s="67" t="s">
        <v>6021</v>
      </c>
      <c r="L213" s="1910" t="s">
        <v>6385</v>
      </c>
      <c r="M213" s="1910" t="str">
        <f t="shared" si="3"/>
        <v>Departamento de Tesorería</v>
      </c>
      <c r="N213" s="1924" t="s">
        <v>6055</v>
      </c>
      <c r="Q213" s="101" t="str">
        <f>MID(Tabla5[[#This Row],[CODIGO]],5,2)</f>
        <v>16</v>
      </c>
    </row>
    <row r="214" spans="3:17" ht="28.8" x14ac:dyDescent="0.3">
      <c r="C214" s="1923">
        <f>IF(D214&gt;0,SUBTOTAL(103,$D$6:D214),"")</f>
        <v>209</v>
      </c>
      <c r="D214" s="67" t="s">
        <v>2478</v>
      </c>
      <c r="E214" s="258" t="s">
        <v>233</v>
      </c>
      <c r="F214" s="1911"/>
      <c r="G214" s="1912"/>
      <c r="H214" s="67" t="s">
        <v>2629</v>
      </c>
      <c r="I214" s="67" t="s">
        <v>6425</v>
      </c>
      <c r="J214" s="1907" t="s">
        <v>6426</v>
      </c>
      <c r="K214" s="67" t="s">
        <v>6021</v>
      </c>
      <c r="L214" s="1910" t="s">
        <v>6203</v>
      </c>
      <c r="M214" s="1910" t="str">
        <f t="shared" si="3"/>
        <v>Departamento de Tesorería</v>
      </c>
      <c r="N214" s="1924" t="s">
        <v>6055</v>
      </c>
      <c r="Q214" s="101" t="str">
        <f>MID(Tabla5[[#This Row],[CODIGO]],5,2)</f>
        <v>16</v>
      </c>
    </row>
    <row r="215" spans="3:17" ht="28.8" x14ac:dyDescent="0.3">
      <c r="C215" s="1923">
        <f>IF(D215&gt;0,SUBTOTAL(103,$D$6:D215),"")</f>
        <v>210</v>
      </c>
      <c r="D215" s="67" t="s">
        <v>2478</v>
      </c>
      <c r="E215" s="258" t="s">
        <v>82</v>
      </c>
      <c r="F215" s="67"/>
      <c r="G215" s="1912"/>
      <c r="H215" s="67" t="s">
        <v>4344</v>
      </c>
      <c r="I215" s="67" t="s">
        <v>6089</v>
      </c>
      <c r="J215" s="1907" t="s">
        <v>6089</v>
      </c>
      <c r="K215" s="67" t="s">
        <v>6021</v>
      </c>
      <c r="L215" s="1910" t="s">
        <v>6203</v>
      </c>
      <c r="M215" s="1910" t="str">
        <f t="shared" si="3"/>
        <v>Departamento de Tesorería</v>
      </c>
      <c r="N215" s="1924" t="s">
        <v>4838</v>
      </c>
      <c r="Q215" s="101" t="str">
        <f>MID(Tabla5[[#This Row],[CODIGO]],5,2)</f>
        <v>16</v>
      </c>
    </row>
    <row r="216" spans="3:17" ht="28.8" x14ac:dyDescent="0.3">
      <c r="C216" s="1923">
        <f>IF(D216&gt;0,SUBTOTAL(103,$D$6:D216),"")</f>
        <v>211</v>
      </c>
      <c r="D216" s="67" t="s">
        <v>6386</v>
      </c>
      <c r="E216" s="258" t="s">
        <v>55</v>
      </c>
      <c r="F216" s="67"/>
      <c r="G216" s="1912"/>
      <c r="H216" s="67" t="s">
        <v>1144</v>
      </c>
      <c r="I216" s="67" t="s">
        <v>6187</v>
      </c>
      <c r="J216" s="1907">
        <v>210422502226</v>
      </c>
      <c r="K216" s="67" t="s">
        <v>6021</v>
      </c>
      <c r="L216" s="1910" t="s">
        <v>6203</v>
      </c>
      <c r="M216" s="1910" t="str">
        <f t="shared" si="3"/>
        <v>Departamento de Tesorería</v>
      </c>
      <c r="N216" s="1924" t="s">
        <v>6055</v>
      </c>
      <c r="Q216" s="101" t="str">
        <f>MID(Tabla5[[#This Row],[CODIGO]],5,2)</f>
        <v>16</v>
      </c>
    </row>
    <row r="217" spans="3:17" ht="28.8" x14ac:dyDescent="0.3">
      <c r="C217" s="1923">
        <f>IF(D217&gt;0,SUBTOTAL(103,$D$6:D217),"")</f>
        <v>212</v>
      </c>
      <c r="D217" s="67" t="s">
        <v>6387</v>
      </c>
      <c r="E217" s="258" t="s">
        <v>233</v>
      </c>
      <c r="F217" s="1911">
        <v>43462</v>
      </c>
      <c r="G217" s="1914">
        <v>1082</v>
      </c>
      <c r="H217" s="67" t="s">
        <v>901</v>
      </c>
      <c r="I217" s="67" t="s">
        <v>6388</v>
      </c>
      <c r="J217" s="1907" t="s">
        <v>6389</v>
      </c>
      <c r="K217" s="67" t="s">
        <v>6021</v>
      </c>
      <c r="L217" s="1910" t="s">
        <v>6390</v>
      </c>
      <c r="M217" s="1910" t="str">
        <f t="shared" si="3"/>
        <v>Departamento de Tesorería</v>
      </c>
      <c r="N217" s="1924" t="s">
        <v>4839</v>
      </c>
      <c r="Q217" s="101" t="str">
        <f>MID(Tabla5[[#This Row],[CODIGO]],5,2)</f>
        <v>16</v>
      </c>
    </row>
    <row r="218" spans="3:17" ht="28.8" x14ac:dyDescent="0.3">
      <c r="C218" s="1923">
        <f>IF(D218&gt;0,SUBTOTAL(103,$D$6:D218),"")</f>
        <v>213</v>
      </c>
      <c r="D218" s="67" t="s">
        <v>6387</v>
      </c>
      <c r="E218" s="258" t="s">
        <v>82</v>
      </c>
      <c r="F218" s="1911">
        <v>43462</v>
      </c>
      <c r="G218" s="1914">
        <v>1082</v>
      </c>
      <c r="H218" s="67" t="s">
        <v>4344</v>
      </c>
      <c r="I218" s="67" t="s">
        <v>6089</v>
      </c>
      <c r="J218" s="1907" t="s">
        <v>6089</v>
      </c>
      <c r="K218" s="67" t="s">
        <v>6021</v>
      </c>
      <c r="L218" s="1910" t="s">
        <v>6390</v>
      </c>
      <c r="M218" s="1910" t="str">
        <f t="shared" si="3"/>
        <v>Departamento de Tesorería</v>
      </c>
      <c r="N218" s="1924" t="s">
        <v>4839</v>
      </c>
      <c r="Q218" s="101" t="str">
        <f>MID(Tabla5[[#This Row],[CODIGO]],5,2)</f>
        <v>16</v>
      </c>
    </row>
    <row r="219" spans="3:17" ht="28.8" x14ac:dyDescent="0.3">
      <c r="C219" s="1923">
        <f>IF(D219&gt;0,SUBTOTAL(103,$D$6:D219),"")</f>
        <v>214</v>
      </c>
      <c r="D219" s="67" t="s">
        <v>2452</v>
      </c>
      <c r="E219" s="258" t="s">
        <v>1381</v>
      </c>
      <c r="F219" s="67"/>
      <c r="G219" s="1912"/>
      <c r="H219" s="67" t="s">
        <v>6169</v>
      </c>
      <c r="I219" s="67" t="s">
        <v>6187</v>
      </c>
      <c r="J219" s="1907">
        <v>210422502225</v>
      </c>
      <c r="K219" s="67" t="s">
        <v>6021</v>
      </c>
      <c r="L219" s="1910" t="s">
        <v>6390</v>
      </c>
      <c r="M219" s="1910" t="str">
        <f t="shared" si="3"/>
        <v>Departamento de Tesorería</v>
      </c>
      <c r="N219" s="1924" t="s">
        <v>6055</v>
      </c>
      <c r="Q219" s="101" t="str">
        <f>MID(Tabla5[[#This Row],[CODIGO]],5,2)</f>
        <v>16</v>
      </c>
    </row>
    <row r="220" spans="3:17" ht="28.8" x14ac:dyDescent="0.3">
      <c r="C220" s="1923">
        <f>IF(D220&gt;0,SUBTOTAL(103,$D$6:D220),"")</f>
        <v>215</v>
      </c>
      <c r="D220" s="67" t="s">
        <v>826</v>
      </c>
      <c r="E220" s="258" t="s">
        <v>233</v>
      </c>
      <c r="F220" s="1911">
        <v>42563</v>
      </c>
      <c r="G220" s="1914">
        <v>110</v>
      </c>
      <c r="H220" s="67" t="s">
        <v>889</v>
      </c>
      <c r="I220" s="67"/>
      <c r="J220" s="1907" t="s">
        <v>2471</v>
      </c>
      <c r="K220" s="67" t="s">
        <v>6021</v>
      </c>
      <c r="L220" s="1910" t="s">
        <v>6393</v>
      </c>
      <c r="M220" s="1910" t="str">
        <f t="shared" si="3"/>
        <v>Departamento de Tesorería</v>
      </c>
      <c r="N220" s="1924" t="s">
        <v>2470</v>
      </c>
      <c r="Q220" s="101" t="str">
        <f>MID(Tabla5[[#This Row],[CODIGO]],5,2)</f>
        <v>16</v>
      </c>
    </row>
    <row r="221" spans="3:17" ht="28.8" x14ac:dyDescent="0.3">
      <c r="C221" s="1923">
        <f>IF(D221&gt;0,SUBTOTAL(103,$D$6:D221),"")</f>
        <v>216</v>
      </c>
      <c r="D221" s="67" t="s">
        <v>826</v>
      </c>
      <c r="E221" s="258" t="s">
        <v>82</v>
      </c>
      <c r="F221" s="1911">
        <v>42873</v>
      </c>
      <c r="G221" s="1914">
        <v>530</v>
      </c>
      <c r="H221" s="67" t="s">
        <v>6091</v>
      </c>
      <c r="I221" s="67" t="s">
        <v>6392</v>
      </c>
      <c r="J221" s="1907"/>
      <c r="K221" s="67" t="s">
        <v>6021</v>
      </c>
      <c r="L221" s="1910" t="s">
        <v>6393</v>
      </c>
      <c r="M221" s="1910" t="str">
        <f t="shared" si="3"/>
        <v>Departamento de Tesorería</v>
      </c>
      <c r="N221" s="1924" t="s">
        <v>2472</v>
      </c>
      <c r="Q221" s="101" t="str">
        <f>MID(Tabla5[[#This Row],[CODIGO]],5,2)</f>
        <v>16</v>
      </c>
    </row>
    <row r="222" spans="3:17" ht="28.8" x14ac:dyDescent="0.3">
      <c r="C222" s="1923">
        <f>IF(D222&gt;0,SUBTOTAL(103,$D$6:D222),"")</f>
        <v>217</v>
      </c>
      <c r="D222" s="67" t="s">
        <v>6391</v>
      </c>
      <c r="E222" s="258" t="s">
        <v>55</v>
      </c>
      <c r="F222" s="67"/>
      <c r="G222" s="1912"/>
      <c r="H222" s="67" t="s">
        <v>1144</v>
      </c>
      <c r="I222" s="67" t="s">
        <v>6187</v>
      </c>
      <c r="J222" s="1907">
        <v>210422501888</v>
      </c>
      <c r="K222" s="67" t="s">
        <v>6021</v>
      </c>
      <c r="L222" s="1910" t="s">
        <v>6393</v>
      </c>
      <c r="M222" s="1910" t="str">
        <f t="shared" si="3"/>
        <v>Departamento de Tesorería</v>
      </c>
      <c r="N222" s="1924" t="s">
        <v>4359</v>
      </c>
      <c r="Q222" s="101" t="str">
        <f>MID(Tabla5[[#This Row],[CODIGO]],5,2)</f>
        <v>16</v>
      </c>
    </row>
    <row r="223" spans="3:17" ht="28.8" x14ac:dyDescent="0.3">
      <c r="C223" s="1923">
        <f>IF(D223&gt;0,SUBTOTAL(103,$D$6:D223),"")</f>
        <v>218</v>
      </c>
      <c r="D223" s="67" t="s">
        <v>6394</v>
      </c>
      <c r="E223" s="258" t="s">
        <v>233</v>
      </c>
      <c r="F223" s="67"/>
      <c r="G223" s="1912"/>
      <c r="H223" s="67" t="s">
        <v>170</v>
      </c>
      <c r="I223" s="67" t="s">
        <v>6422</v>
      </c>
      <c r="J223" s="1907"/>
      <c r="K223" s="67" t="s">
        <v>6021</v>
      </c>
      <c r="L223" s="1910" t="s">
        <v>6395</v>
      </c>
      <c r="M223" s="1910" t="str">
        <f t="shared" si="3"/>
        <v>Departamento de Tesorería</v>
      </c>
      <c r="N223" s="1924" t="s">
        <v>1615</v>
      </c>
      <c r="Q223" s="101" t="str">
        <f>MID(Tabla5[[#This Row],[CODIGO]],5,2)</f>
        <v>16</v>
      </c>
    </row>
    <row r="224" spans="3:17" ht="28.8" x14ac:dyDescent="0.3">
      <c r="C224" s="1923">
        <f>IF(D224&gt;0,SUBTOTAL(103,$D$6:D224),"")</f>
        <v>219</v>
      </c>
      <c r="D224" s="67" t="s">
        <v>6394</v>
      </c>
      <c r="E224" s="258" t="s">
        <v>82</v>
      </c>
      <c r="F224" s="1911">
        <v>42422</v>
      </c>
      <c r="G224" s="1914">
        <v>450</v>
      </c>
      <c r="H224" s="67"/>
      <c r="I224" s="67" t="s">
        <v>6423</v>
      </c>
      <c r="J224" s="1907"/>
      <c r="K224" s="67" t="s">
        <v>6021</v>
      </c>
      <c r="L224" s="1910" t="s">
        <v>6395</v>
      </c>
      <c r="M224" s="1910" t="str">
        <f t="shared" si="3"/>
        <v>Departamento de Tesorería</v>
      </c>
      <c r="N224" s="1924" t="s">
        <v>2457</v>
      </c>
      <c r="Q224" s="101" t="str">
        <f>MID(Tabla5[[#This Row],[CODIGO]],5,2)</f>
        <v>16</v>
      </c>
    </row>
    <row r="225" spans="3:17" ht="28.8" x14ac:dyDescent="0.3">
      <c r="C225" s="1923">
        <f>IF(D225&gt;0,SUBTOTAL(103,$D$6:D225),"")</f>
        <v>220</v>
      </c>
      <c r="D225" s="67" t="s">
        <v>6396</v>
      </c>
      <c r="E225" s="258" t="s">
        <v>55</v>
      </c>
      <c r="F225" s="67"/>
      <c r="G225" s="1912"/>
      <c r="H225" s="67"/>
      <c r="I225" s="67" t="s">
        <v>1144</v>
      </c>
      <c r="J225" s="1907" t="s">
        <v>6187</v>
      </c>
      <c r="K225" s="67">
        <v>21042250228</v>
      </c>
      <c r="L225" s="1910" t="s">
        <v>6395</v>
      </c>
      <c r="M225" s="1910" t="str">
        <f t="shared" si="3"/>
        <v>Departamento de Tesorería</v>
      </c>
      <c r="N225" s="1924" t="s">
        <v>6055</v>
      </c>
      <c r="Q225" s="101" t="str">
        <f>MID(Tabla5[[#This Row],[CODIGO]],5,2)</f>
        <v>16</v>
      </c>
    </row>
    <row r="226" spans="3:17" ht="28.8" x14ac:dyDescent="0.3">
      <c r="C226" s="1923">
        <f>IF(D226&gt;0,SUBTOTAL(103,$D$6:D226),"")</f>
        <v>221</v>
      </c>
      <c r="D226" s="67" t="s">
        <v>6397</v>
      </c>
      <c r="E226" s="258" t="s">
        <v>124</v>
      </c>
      <c r="F226" s="1911">
        <v>40283</v>
      </c>
      <c r="G226" s="1914">
        <v>450</v>
      </c>
      <c r="H226" s="67" t="s">
        <v>889</v>
      </c>
      <c r="I226" s="67" t="s">
        <v>6398</v>
      </c>
      <c r="J226" s="1907"/>
      <c r="K226" s="67" t="s">
        <v>6021</v>
      </c>
      <c r="L226" s="1910"/>
      <c r="M226" s="1910" t="str">
        <f t="shared" si="3"/>
        <v>Departamento de Tesorería</v>
      </c>
      <c r="N226" s="1924" t="s">
        <v>6399</v>
      </c>
      <c r="Q226" s="101" t="str">
        <f>MID(Tabla5[[#This Row],[CODIGO]],5,2)</f>
        <v>16</v>
      </c>
    </row>
    <row r="227" spans="3:17" ht="28.8" x14ac:dyDescent="0.3">
      <c r="C227" s="1923">
        <f>IF(D227&gt;0,SUBTOTAL(103,$D$6:D227),"")</f>
        <v>222</v>
      </c>
      <c r="D227" s="67" t="s">
        <v>6400</v>
      </c>
      <c r="E227" s="258" t="s">
        <v>124</v>
      </c>
      <c r="F227" s="1911">
        <v>42293</v>
      </c>
      <c r="G227" s="1914">
        <v>298</v>
      </c>
      <c r="H227" s="67" t="s">
        <v>1003</v>
      </c>
      <c r="I227" s="67" t="s">
        <v>1034</v>
      </c>
      <c r="J227" s="1907"/>
      <c r="K227" s="1910" t="s">
        <v>6401</v>
      </c>
      <c r="L227" s="1910" t="s">
        <v>6402</v>
      </c>
      <c r="M227" s="1910" t="str">
        <f t="shared" si="3"/>
        <v>Departamento de Tesorería</v>
      </c>
      <c r="N227" s="1924" t="s">
        <v>2481</v>
      </c>
      <c r="Q227" s="101" t="str">
        <f>MID(Tabla5[[#This Row],[CODIGO]],5,2)</f>
        <v>16</v>
      </c>
    </row>
    <row r="228" spans="3:17" ht="28.8" x14ac:dyDescent="0.3">
      <c r="C228" s="1923">
        <f>IF(D228&gt;0,SUBTOTAL(103,$D$6:D228),"")</f>
        <v>223</v>
      </c>
      <c r="D228" s="67" t="s">
        <v>6403</v>
      </c>
      <c r="E228" s="258" t="s">
        <v>124</v>
      </c>
      <c r="F228" s="1911">
        <v>44258</v>
      </c>
      <c r="G228" s="1914">
        <v>362</v>
      </c>
      <c r="H228" s="67" t="s">
        <v>1003</v>
      </c>
      <c r="I228" s="67" t="s">
        <v>6404</v>
      </c>
      <c r="J228" s="1907" t="s">
        <v>3049</v>
      </c>
      <c r="K228" s="67" t="s">
        <v>6021</v>
      </c>
      <c r="L228" s="1910" t="s">
        <v>6405</v>
      </c>
      <c r="M228" s="1910" t="str">
        <f t="shared" si="3"/>
        <v>Departamento de Tesorería</v>
      </c>
      <c r="N228" s="1924" t="s">
        <v>3044</v>
      </c>
      <c r="Q228" s="101" t="str">
        <f>MID(Tabla5[[#This Row],[CODIGO]],5,2)</f>
        <v>16</v>
      </c>
    </row>
    <row r="229" spans="3:17" ht="28.8" x14ac:dyDescent="0.3">
      <c r="C229" s="1923">
        <f>IF(D229&gt;0,SUBTOTAL(103,$D$6:D229),"")</f>
        <v>224</v>
      </c>
      <c r="D229" s="67" t="s">
        <v>6406</v>
      </c>
      <c r="E229" s="258" t="s">
        <v>2960</v>
      </c>
      <c r="F229" s="1911">
        <v>42370</v>
      </c>
      <c r="G229" s="1914">
        <v>110</v>
      </c>
      <c r="H229" s="67"/>
      <c r="I229" s="67"/>
      <c r="J229" s="1907"/>
      <c r="K229" s="67" t="s">
        <v>6021</v>
      </c>
      <c r="L229" s="1910" t="s">
        <v>6407</v>
      </c>
      <c r="M229" s="1910" t="str">
        <f t="shared" si="3"/>
        <v>Departamento de Tesorería</v>
      </c>
      <c r="N229" s="1924" t="s">
        <v>2183</v>
      </c>
      <c r="Q229" s="101" t="str">
        <f>MID(Tabla5[[#This Row],[CODIGO]],5,2)</f>
        <v>16</v>
      </c>
    </row>
    <row r="230" spans="3:17" ht="57.6" x14ac:dyDescent="0.3">
      <c r="C230" s="1923">
        <f>IF(D230&gt;0,SUBTOTAL(103,$D$6:D230),"")</f>
        <v>225</v>
      </c>
      <c r="D230" s="67" t="s">
        <v>6408</v>
      </c>
      <c r="E230" s="258" t="s">
        <v>6366</v>
      </c>
      <c r="F230" s="67"/>
      <c r="G230" s="1912"/>
      <c r="H230" s="67"/>
      <c r="I230" s="67"/>
      <c r="J230" s="1907"/>
      <c r="K230" s="67" t="s">
        <v>6021</v>
      </c>
      <c r="L230" s="1910" t="s">
        <v>6409</v>
      </c>
      <c r="M230" s="1910" t="str">
        <f t="shared" si="3"/>
        <v>Departamento de Tesorería</v>
      </c>
      <c r="N230" s="1924" t="s">
        <v>2185</v>
      </c>
      <c r="Q230" s="101" t="str">
        <f>MID(Tabla5[[#This Row],[CODIGO]],5,2)</f>
        <v>16</v>
      </c>
    </row>
    <row r="231" spans="3:17" ht="43.2" x14ac:dyDescent="0.3">
      <c r="C231" s="1923">
        <f>IF(D231&gt;0,SUBTOTAL(103,$D$6:D231),"")</f>
        <v>226</v>
      </c>
      <c r="D231" s="67" t="s">
        <v>6410</v>
      </c>
      <c r="E231" s="258" t="s">
        <v>233</v>
      </c>
      <c r="F231" s="67"/>
      <c r="G231" s="1912"/>
      <c r="H231" s="67"/>
      <c r="I231" s="67"/>
      <c r="J231" s="1907"/>
      <c r="K231" s="67" t="s">
        <v>6021</v>
      </c>
      <c r="L231" s="1910" t="s">
        <v>6411</v>
      </c>
      <c r="M231" s="1910" t="str">
        <f t="shared" si="3"/>
        <v>Departamento de Tesorería</v>
      </c>
      <c r="N231" s="1924" t="s">
        <v>2179</v>
      </c>
      <c r="Q231" s="101" t="str">
        <f>MID(Tabla5[[#This Row],[CODIGO]],5,2)</f>
        <v>16</v>
      </c>
    </row>
    <row r="232" spans="3:17" ht="43.2" x14ac:dyDescent="0.3">
      <c r="C232" s="1923">
        <f>IF(D232&gt;0,SUBTOTAL(103,$D$6:D232),"")</f>
        <v>227</v>
      </c>
      <c r="D232" s="67" t="s">
        <v>6410</v>
      </c>
      <c r="E232" s="258" t="s">
        <v>82</v>
      </c>
      <c r="F232" s="1911">
        <v>42563</v>
      </c>
      <c r="G232" s="1914">
        <v>530</v>
      </c>
      <c r="H232" s="67" t="s">
        <v>6091</v>
      </c>
      <c r="I232" s="67"/>
      <c r="J232" s="1907"/>
      <c r="K232" s="67" t="s">
        <v>6021</v>
      </c>
      <c r="L232" s="1910" t="s">
        <v>6411</v>
      </c>
      <c r="M232" s="1910" t="str">
        <f t="shared" si="3"/>
        <v>Departamento de Tesorería</v>
      </c>
      <c r="N232" s="1924" t="s">
        <v>2181</v>
      </c>
      <c r="Q232" s="101" t="str">
        <f>MID(Tabla5[[#This Row],[CODIGO]],5,2)</f>
        <v>16</v>
      </c>
    </row>
    <row r="233" spans="3:17" ht="28.8" x14ac:dyDescent="0.3">
      <c r="C233" s="1923">
        <f>IF(D233&gt;0,SUBTOTAL(103,$D$6:D233),"")</f>
        <v>228</v>
      </c>
      <c r="D233" s="67" t="s">
        <v>2038</v>
      </c>
      <c r="E233" s="258" t="s">
        <v>2960</v>
      </c>
      <c r="F233" s="67"/>
      <c r="G233" s="1912"/>
      <c r="H233" s="67"/>
      <c r="I233" s="67"/>
      <c r="J233" s="1907"/>
      <c r="K233" s="67" t="s">
        <v>6021</v>
      </c>
      <c r="L233" s="1910" t="s">
        <v>6412</v>
      </c>
      <c r="M233" s="1910" t="str">
        <f t="shared" si="3"/>
        <v>Departamento de Tesorería</v>
      </c>
      <c r="N233" s="1924" t="s">
        <v>2032</v>
      </c>
      <c r="Q233" s="101" t="str">
        <f>MID(Tabla5[[#This Row],[CODIGO]],5,2)</f>
        <v>16</v>
      </c>
    </row>
    <row r="234" spans="3:17" ht="28.8" x14ac:dyDescent="0.3">
      <c r="C234" s="1923">
        <f>IF(D234&gt;0,SUBTOTAL(103,$D$6:D234),"")</f>
        <v>229</v>
      </c>
      <c r="D234" s="67" t="s">
        <v>6413</v>
      </c>
      <c r="E234" s="258" t="s">
        <v>6414</v>
      </c>
      <c r="F234" s="67"/>
      <c r="G234" s="1912"/>
      <c r="H234" s="67" t="s">
        <v>1003</v>
      </c>
      <c r="I234" s="67" t="s">
        <v>6415</v>
      </c>
      <c r="J234" s="1907" t="s">
        <v>6416</v>
      </c>
      <c r="K234" s="67" t="s">
        <v>6021</v>
      </c>
      <c r="L234" s="1910" t="s">
        <v>6417</v>
      </c>
      <c r="M234" s="1910" t="str">
        <f t="shared" si="3"/>
        <v>Departamento de Tesorería</v>
      </c>
      <c r="N234" s="1924" t="s">
        <v>6055</v>
      </c>
      <c r="Q234" s="101" t="str">
        <f>MID(Tabla5[[#This Row],[CODIGO]],5,2)</f>
        <v>16</v>
      </c>
    </row>
    <row r="235" spans="3:17" ht="28.8" x14ac:dyDescent="0.3">
      <c r="C235" s="1923">
        <f>IF(D235&gt;0,SUBTOTAL(103,$D$6:D235),"")</f>
        <v>230</v>
      </c>
      <c r="D235" s="67" t="s">
        <v>6418</v>
      </c>
      <c r="E235" s="258" t="s">
        <v>5937</v>
      </c>
      <c r="F235" s="67"/>
      <c r="G235" s="1912"/>
      <c r="H235" s="67" t="s">
        <v>889</v>
      </c>
      <c r="I235" s="67" t="s">
        <v>6419</v>
      </c>
      <c r="J235" s="1907" t="s">
        <v>6420</v>
      </c>
      <c r="K235" s="1910" t="s">
        <v>7398</v>
      </c>
      <c r="L235" s="1910" t="s">
        <v>7399</v>
      </c>
      <c r="M235" s="1910" t="str">
        <f t="shared" si="3"/>
        <v>Departamento de Tesorería</v>
      </c>
      <c r="N235" s="1924" t="s">
        <v>5945</v>
      </c>
      <c r="Q235" s="101" t="str">
        <f>MID(Tabla5[[#This Row],[CODIGO]],5,2)</f>
        <v>16</v>
      </c>
    </row>
    <row r="236" spans="3:17" ht="28.8" x14ac:dyDescent="0.3">
      <c r="C236" s="1923">
        <f>IF(D236&gt;0,SUBTOTAL(103,$D$6:D236),"")</f>
        <v>231</v>
      </c>
      <c r="D236" s="67" t="s">
        <v>2440</v>
      </c>
      <c r="E236" s="258" t="s">
        <v>6039</v>
      </c>
      <c r="F236" s="67"/>
      <c r="G236" s="1912"/>
      <c r="H236" s="67"/>
      <c r="I236" s="67"/>
      <c r="J236" s="1907"/>
      <c r="K236" s="67" t="s">
        <v>6021</v>
      </c>
      <c r="L236" s="1910" t="s">
        <v>6421</v>
      </c>
      <c r="M236" s="1910" t="str">
        <f t="shared" si="3"/>
        <v>Departamento de Tesorería</v>
      </c>
      <c r="N236" s="1924" t="s">
        <v>6055</v>
      </c>
      <c r="Q236" s="101" t="str">
        <f>MID(Tabla5[[#This Row],[CODIGO]],5,2)</f>
        <v>16</v>
      </c>
    </row>
    <row r="237" spans="3:17" ht="43.2" x14ac:dyDescent="0.3">
      <c r="C237" s="1923">
        <f>IF(D237&gt;0,SUBTOTAL(103,$D$6:D237),"")</f>
        <v>232</v>
      </c>
      <c r="D237" s="67" t="s">
        <v>3421</v>
      </c>
      <c r="E237" s="258" t="s">
        <v>6366</v>
      </c>
      <c r="F237" s="67"/>
      <c r="G237" s="1912"/>
      <c r="H237" s="67" t="s">
        <v>6427</v>
      </c>
      <c r="I237" s="67"/>
      <c r="J237" s="1907"/>
      <c r="K237" s="67" t="s">
        <v>6021</v>
      </c>
      <c r="L237" s="1910" t="s">
        <v>6430</v>
      </c>
      <c r="M237" s="1910" t="str">
        <f t="shared" si="3"/>
        <v>Departamento de Tesorería</v>
      </c>
      <c r="N237" s="1924" t="s">
        <v>6055</v>
      </c>
      <c r="Q237" s="101" t="str">
        <f>MID(Tabla5[[#This Row],[CODIGO]],5,2)</f>
        <v>16</v>
      </c>
    </row>
    <row r="238" spans="3:17" ht="28.8" x14ac:dyDescent="0.3">
      <c r="C238" s="1923">
        <f>IF(D238&gt;0,SUBTOTAL(103,$D$6:D238),"")</f>
        <v>233</v>
      </c>
      <c r="D238" s="67" t="s">
        <v>6428</v>
      </c>
      <c r="E238" s="258" t="s">
        <v>6429</v>
      </c>
      <c r="F238" s="67"/>
      <c r="G238" s="1912"/>
      <c r="H238" s="67"/>
      <c r="I238" s="67"/>
      <c r="J238" s="1907"/>
      <c r="K238" s="67" t="s">
        <v>6021</v>
      </c>
      <c r="L238" s="1910" t="s">
        <v>6203</v>
      </c>
      <c r="M238" s="1910" t="str">
        <f t="shared" si="3"/>
        <v>Departamento de Tesorería</v>
      </c>
      <c r="N238" s="1924" t="s">
        <v>6055</v>
      </c>
      <c r="Q238" s="101" t="str">
        <f>MID(Tabla5[[#This Row],[CODIGO]],5,2)</f>
        <v>16</v>
      </c>
    </row>
    <row r="239" spans="3:17" ht="43.2" x14ac:dyDescent="0.3">
      <c r="C239" s="1923">
        <f>IF(D239&gt;0,SUBTOTAL(103,$D$6:D239),"")</f>
        <v>234</v>
      </c>
      <c r="D239" s="67" t="s">
        <v>6431</v>
      </c>
      <c r="E239" s="258" t="s">
        <v>6366</v>
      </c>
      <c r="F239" s="67"/>
      <c r="G239" s="1912"/>
      <c r="H239" s="67" t="s">
        <v>6427</v>
      </c>
      <c r="I239" s="67"/>
      <c r="J239" s="1907"/>
      <c r="K239" s="67" t="s">
        <v>6021</v>
      </c>
      <c r="L239" s="1910" t="s">
        <v>6430</v>
      </c>
      <c r="M239" s="1910" t="str">
        <f t="shared" si="3"/>
        <v>Departamento de Tesorería</v>
      </c>
      <c r="N239" s="1924" t="s">
        <v>6055</v>
      </c>
      <c r="Q239" s="101" t="str">
        <f>MID(Tabla5[[#This Row],[CODIGO]],5,2)</f>
        <v>16</v>
      </c>
    </row>
    <row r="240" spans="3:17" ht="28.8" x14ac:dyDescent="0.3">
      <c r="C240" s="1923">
        <f>IF(D240&gt;0,SUBTOTAL(103,$D$6:D240),"")</f>
        <v>235</v>
      </c>
      <c r="D240" s="67" t="s">
        <v>6432</v>
      </c>
      <c r="E240" s="258" t="s">
        <v>6271</v>
      </c>
      <c r="F240" s="67"/>
      <c r="G240" s="1912"/>
      <c r="H240" s="67"/>
      <c r="I240" s="67"/>
      <c r="J240" s="1907"/>
      <c r="K240" s="67" t="s">
        <v>6021</v>
      </c>
      <c r="L240" s="1910" t="s">
        <v>6433</v>
      </c>
      <c r="M240" s="1910" t="str">
        <f t="shared" si="3"/>
        <v>Departamento de Tesorería</v>
      </c>
      <c r="N240" s="1924" t="s">
        <v>6055</v>
      </c>
      <c r="Q240" s="101" t="str">
        <f>MID(Tabla5[[#This Row],[CODIGO]],5,2)</f>
        <v>16</v>
      </c>
    </row>
    <row r="241" spans="3:17" ht="43.2" x14ac:dyDescent="0.3">
      <c r="C241" s="1923">
        <f>IF(D241&gt;0,SUBTOTAL(103,$D$6:D241),"")</f>
        <v>236</v>
      </c>
      <c r="D241" s="67" t="s">
        <v>2442</v>
      </c>
      <c r="E241" s="258" t="s">
        <v>3341</v>
      </c>
      <c r="F241" s="67"/>
      <c r="G241" s="1912"/>
      <c r="H241" s="67"/>
      <c r="I241" s="67"/>
      <c r="J241" s="1907"/>
      <c r="K241" s="67" t="s">
        <v>6021</v>
      </c>
      <c r="L241" s="1910" t="s">
        <v>6434</v>
      </c>
      <c r="M241" s="1910" t="str">
        <f t="shared" si="3"/>
        <v>Departamento de Tesorería</v>
      </c>
      <c r="N241" s="1924" t="s">
        <v>1350</v>
      </c>
      <c r="Q241" s="101" t="str">
        <f>MID(Tabla5[[#This Row],[CODIGO]],5,2)</f>
        <v>16</v>
      </c>
    </row>
    <row r="242" spans="3:17" ht="28.8" x14ac:dyDescent="0.3">
      <c r="C242" s="1923">
        <f>IF(D242&gt;0,SUBTOTAL(103,$D$6:D242),"")</f>
        <v>237</v>
      </c>
      <c r="D242" s="67" t="s">
        <v>6424</v>
      </c>
      <c r="E242" s="258" t="s">
        <v>5937</v>
      </c>
      <c r="F242" s="1911">
        <v>42674</v>
      </c>
      <c r="G242" s="1914">
        <v>275</v>
      </c>
      <c r="H242" s="67" t="s">
        <v>1003</v>
      </c>
      <c r="I242" s="67" t="s">
        <v>6435</v>
      </c>
      <c r="J242" s="1907"/>
      <c r="K242" s="67" t="s">
        <v>6021</v>
      </c>
      <c r="L242" s="1910" t="s">
        <v>6395</v>
      </c>
      <c r="M242" s="1910" t="str">
        <f t="shared" si="3"/>
        <v>Departamento de Tesorería</v>
      </c>
      <c r="N242" s="1924"/>
      <c r="Q242" s="101" t="str">
        <f>MID(Tabla5[[#This Row],[CODIGO]],5,2)</f>
        <v>16</v>
      </c>
    </row>
    <row r="243" spans="3:17" ht="28.8" x14ac:dyDescent="0.3">
      <c r="C243" s="1923">
        <f>IF(D243&gt;0,SUBTOTAL(103,$D$6:D243),"")</f>
        <v>238</v>
      </c>
      <c r="D243" s="67" t="s">
        <v>6436</v>
      </c>
      <c r="E243" s="258" t="s">
        <v>6303</v>
      </c>
      <c r="F243" s="1911">
        <v>42769</v>
      </c>
      <c r="G243" s="1914">
        <v>200</v>
      </c>
      <c r="H243" s="67"/>
      <c r="I243" s="67"/>
      <c r="J243" s="1907"/>
      <c r="K243" s="67" t="s">
        <v>6021</v>
      </c>
      <c r="L243" s="1910" t="s">
        <v>6437</v>
      </c>
      <c r="M243" s="1910" t="str">
        <f t="shared" si="3"/>
        <v>Gerencia Financiera Tributaria</v>
      </c>
      <c r="N243" s="1924" t="s">
        <v>4815</v>
      </c>
      <c r="Q243" s="101" t="str">
        <f>MID(Tabla5[[#This Row],[CODIGO]],5,2)</f>
        <v>08</v>
      </c>
    </row>
    <row r="244" spans="3:17" ht="43.2" x14ac:dyDescent="0.3">
      <c r="C244" s="1923">
        <f>IF(D244&gt;0,SUBTOTAL(103,$D$6:D244),"")</f>
        <v>239</v>
      </c>
      <c r="D244" s="67" t="s">
        <v>4834</v>
      </c>
      <c r="E244" s="258" t="s">
        <v>1142</v>
      </c>
      <c r="F244" s="67"/>
      <c r="G244" s="1912"/>
      <c r="H244" s="67"/>
      <c r="I244" s="67"/>
      <c r="J244" s="1907"/>
      <c r="K244" s="67" t="s">
        <v>6021</v>
      </c>
      <c r="L244" s="1910" t="s">
        <v>6438</v>
      </c>
      <c r="M244" s="1910" t="str">
        <f t="shared" si="3"/>
        <v>Gerencia Financiera Tributaria</v>
      </c>
      <c r="N244" s="1924" t="s">
        <v>4813</v>
      </c>
      <c r="Q244" s="101" t="str">
        <f>MID(Tabla5[[#This Row],[CODIGO]],5,2)</f>
        <v>08</v>
      </c>
    </row>
    <row r="245" spans="3:17" ht="43.2" x14ac:dyDescent="0.3">
      <c r="C245" s="1923">
        <f>IF(D245&gt;0,SUBTOTAL(103,$D$6:D245),"")</f>
        <v>240</v>
      </c>
      <c r="D245" s="67" t="s">
        <v>6439</v>
      </c>
      <c r="E245" s="258" t="s">
        <v>1142</v>
      </c>
      <c r="F245" s="67"/>
      <c r="G245" s="1912"/>
      <c r="H245" s="67"/>
      <c r="I245" s="67"/>
      <c r="J245" s="1907"/>
      <c r="K245" s="67" t="s">
        <v>6021</v>
      </c>
      <c r="L245" s="1910" t="s">
        <v>6440</v>
      </c>
      <c r="M245" s="1910" t="str">
        <f t="shared" si="3"/>
        <v>Gerencia Financiera Tributaria</v>
      </c>
      <c r="N245" s="1924" t="s">
        <v>6055</v>
      </c>
      <c r="Q245" s="101" t="str">
        <f>MID(Tabla5[[#This Row],[CODIGO]],5,2)</f>
        <v>08</v>
      </c>
    </row>
    <row r="246" spans="3:17" ht="28.8" x14ac:dyDescent="0.3">
      <c r="C246" s="1923">
        <f>IF(D246&gt;0,SUBTOTAL(103,$D$6:D246),"")</f>
        <v>241</v>
      </c>
      <c r="D246" s="67" t="s">
        <v>6441</v>
      </c>
      <c r="E246" s="258" t="s">
        <v>6342</v>
      </c>
      <c r="F246" s="1911" t="s">
        <v>6444</v>
      </c>
      <c r="G246" s="1912"/>
      <c r="H246" s="67"/>
      <c r="I246" s="67"/>
      <c r="J246" s="1907"/>
      <c r="K246" s="67" t="s">
        <v>5983</v>
      </c>
      <c r="L246" s="1910" t="s">
        <v>6442</v>
      </c>
      <c r="M246" s="1910" t="str">
        <f t="shared" si="3"/>
        <v>Gerencia Financiera Tributaria</v>
      </c>
      <c r="N246" s="1924" t="s">
        <v>2440</v>
      </c>
      <c r="Q246" s="101" t="str">
        <f>MID(Tabla5[[#This Row],[CODIGO]],5,2)</f>
        <v>08</v>
      </c>
    </row>
    <row r="247" spans="3:17" ht="28.8" x14ac:dyDescent="0.3">
      <c r="C247" s="1923">
        <f>IF(D247&gt;0,SUBTOTAL(103,$D$6:D247),"")</f>
        <v>242</v>
      </c>
      <c r="D247" s="67" t="s">
        <v>6443</v>
      </c>
      <c r="E247" s="258" t="s">
        <v>972</v>
      </c>
      <c r="F247" s="1911">
        <v>42403</v>
      </c>
      <c r="G247" s="1914">
        <v>23</v>
      </c>
      <c r="H247" s="67"/>
      <c r="I247" s="67"/>
      <c r="J247" s="1907"/>
      <c r="K247" s="67" t="s">
        <v>6021</v>
      </c>
      <c r="L247" s="1910" t="s">
        <v>6445</v>
      </c>
      <c r="M247" s="1910" t="str">
        <f t="shared" si="3"/>
        <v>Gerencia Financiera Tributaria</v>
      </c>
      <c r="N247" s="1924" t="s">
        <v>1403</v>
      </c>
      <c r="Q247" s="101" t="str">
        <f>MID(Tabla5[[#This Row],[CODIGO]],5,2)</f>
        <v>08</v>
      </c>
    </row>
    <row r="248" spans="3:17" ht="28.8" x14ac:dyDescent="0.3">
      <c r="C248" s="1923">
        <f>IF(D248&gt;0,SUBTOTAL(103,$D$6:D248),"")</f>
        <v>243</v>
      </c>
      <c r="D248" s="67" t="s">
        <v>2420</v>
      </c>
      <c r="E248" s="258" t="s">
        <v>972</v>
      </c>
      <c r="F248" s="1911">
        <v>42403</v>
      </c>
      <c r="G248" s="1914">
        <v>23</v>
      </c>
      <c r="H248" s="67"/>
      <c r="I248" s="67"/>
      <c r="J248" s="1907"/>
      <c r="K248" s="67" t="s">
        <v>6021</v>
      </c>
      <c r="L248" s="1910" t="s">
        <v>6445</v>
      </c>
      <c r="M248" s="1910" t="str">
        <f t="shared" si="3"/>
        <v>Gerencia Financiera Tributaria</v>
      </c>
      <c r="N248" s="1924" t="s">
        <v>1406</v>
      </c>
      <c r="Q248" s="101" t="str">
        <f>MID(Tabla5[[#This Row],[CODIGO]],5,2)</f>
        <v>08</v>
      </c>
    </row>
    <row r="249" spans="3:17" ht="28.8" x14ac:dyDescent="0.3">
      <c r="C249" s="1923">
        <f>IF(D249&gt;0,SUBTOTAL(103,$D$6:D249),"")</f>
        <v>244</v>
      </c>
      <c r="D249" s="67" t="s">
        <v>6446</v>
      </c>
      <c r="E249" s="258" t="s">
        <v>6077</v>
      </c>
      <c r="F249" s="67"/>
      <c r="G249" s="1912"/>
      <c r="H249" s="67"/>
      <c r="I249" s="67"/>
      <c r="J249" s="1907"/>
      <c r="K249" s="67" t="s">
        <v>6021</v>
      </c>
      <c r="L249" s="1910" t="s">
        <v>6447</v>
      </c>
      <c r="M249" s="1910" t="str">
        <f t="shared" si="3"/>
        <v>Gerencia Financiera Tributaria</v>
      </c>
      <c r="N249" s="1924" t="s">
        <v>6055</v>
      </c>
      <c r="Q249" s="101" t="str">
        <f>MID(Tabla5[[#This Row],[CODIGO]],5,2)</f>
        <v>08</v>
      </c>
    </row>
    <row r="250" spans="3:17" ht="28.8" x14ac:dyDescent="0.3">
      <c r="C250" s="1923">
        <f>IF(D250&gt;0,SUBTOTAL(103,$D$6:D250),"")</f>
        <v>245</v>
      </c>
      <c r="D250" s="67" t="s">
        <v>6448</v>
      </c>
      <c r="E250" s="258" t="s">
        <v>79</v>
      </c>
      <c r="F250" s="67"/>
      <c r="G250" s="1919">
        <v>450</v>
      </c>
      <c r="H250" s="67" t="s">
        <v>889</v>
      </c>
      <c r="I250" s="67"/>
      <c r="J250" s="1907" t="s">
        <v>2460</v>
      </c>
      <c r="K250" s="67" t="s">
        <v>6021</v>
      </c>
      <c r="L250" s="1910" t="s">
        <v>6450</v>
      </c>
      <c r="M250" s="1910" t="str">
        <f t="shared" si="3"/>
        <v>Gerencia Financiera Tributaria</v>
      </c>
      <c r="N250" s="1924" t="s">
        <v>2457</v>
      </c>
      <c r="Q250" s="101" t="str">
        <f>MID(Tabla5[[#This Row],[CODIGO]],5,2)</f>
        <v>08</v>
      </c>
    </row>
    <row r="251" spans="3:17" ht="28.8" x14ac:dyDescent="0.3">
      <c r="C251" s="1923">
        <f>IF(D251&gt;0,SUBTOTAL(103,$D$6:D251),"")</f>
        <v>246</v>
      </c>
      <c r="D251" s="67" t="s">
        <v>6448</v>
      </c>
      <c r="E251" s="258" t="s">
        <v>82</v>
      </c>
      <c r="F251" s="1911">
        <v>42563</v>
      </c>
      <c r="G251" s="1914">
        <v>530</v>
      </c>
      <c r="H251" s="67" t="s">
        <v>6091</v>
      </c>
      <c r="I251" s="67"/>
      <c r="J251" s="1907"/>
      <c r="K251" s="67" t="s">
        <v>6021</v>
      </c>
      <c r="L251" s="1910" t="s">
        <v>6450</v>
      </c>
      <c r="M251" s="1910" t="str">
        <f t="shared" si="3"/>
        <v>Gerencia Financiera Tributaria</v>
      </c>
      <c r="N251" s="1924" t="s">
        <v>2475</v>
      </c>
      <c r="Q251" s="101" t="str">
        <f>MID(Tabla5[[#This Row],[CODIGO]],5,2)</f>
        <v>08</v>
      </c>
    </row>
    <row r="252" spans="3:17" ht="28.8" x14ac:dyDescent="0.3">
      <c r="C252" s="1923">
        <f>IF(D252&gt;0,SUBTOTAL(103,$D$6:D252),"")</f>
        <v>247</v>
      </c>
      <c r="D252" s="67" t="s">
        <v>6449</v>
      </c>
      <c r="E252" s="258" t="s">
        <v>55</v>
      </c>
      <c r="F252" s="1910" t="s">
        <v>6451</v>
      </c>
      <c r="G252" s="1914">
        <v>75</v>
      </c>
      <c r="H252" s="67" t="s">
        <v>1144</v>
      </c>
      <c r="I252" s="67" t="s">
        <v>6187</v>
      </c>
      <c r="J252" s="1907">
        <v>210622502227</v>
      </c>
      <c r="K252" s="67" t="s">
        <v>6021</v>
      </c>
      <c r="L252" s="1910" t="s">
        <v>6450</v>
      </c>
      <c r="M252" s="1910" t="str">
        <f t="shared" si="3"/>
        <v>Gerencia Financiera Tributaria</v>
      </c>
      <c r="N252" s="1924" t="s">
        <v>5211</v>
      </c>
      <c r="Q252" s="101" t="str">
        <f>MID(Tabla5[[#This Row],[CODIGO]],5,2)</f>
        <v>08</v>
      </c>
    </row>
    <row r="253" spans="3:17" ht="28.8" x14ac:dyDescent="0.3">
      <c r="C253" s="1923">
        <f>IF(D253&gt;0,SUBTOTAL(103,$D$6:D253),"")</f>
        <v>248</v>
      </c>
      <c r="D253" s="67" t="s">
        <v>6452</v>
      </c>
      <c r="E253" s="258" t="s">
        <v>6101</v>
      </c>
      <c r="F253" s="1911">
        <v>41158</v>
      </c>
      <c r="G253" s="1914">
        <v>2581.89</v>
      </c>
      <c r="H253" s="1910" t="s">
        <v>6453</v>
      </c>
      <c r="I253" s="67" t="s">
        <v>6454</v>
      </c>
      <c r="J253" s="1907" t="s">
        <v>6455</v>
      </c>
      <c r="K253" s="67" t="s">
        <v>6021</v>
      </c>
      <c r="L253" s="1910" t="s">
        <v>6143</v>
      </c>
      <c r="M253" s="1910" t="str">
        <f t="shared" si="3"/>
        <v>Gerencia Financiera Tributaria</v>
      </c>
      <c r="N253" s="1924" t="s">
        <v>2477</v>
      </c>
      <c r="Q253" s="101" t="str">
        <f>MID(Tabla5[[#This Row],[CODIGO]],5,2)</f>
        <v>08</v>
      </c>
    </row>
    <row r="254" spans="3:17" ht="28.8" x14ac:dyDescent="0.3">
      <c r="C254" s="1923">
        <f>IF(D254&gt;0,SUBTOTAL(103,$D$6:D254),"")</f>
        <v>249</v>
      </c>
      <c r="D254" s="67" t="s">
        <v>2359</v>
      </c>
      <c r="E254" s="258" t="s">
        <v>6038</v>
      </c>
      <c r="F254" s="67"/>
      <c r="G254" s="1912"/>
      <c r="H254" s="67"/>
      <c r="I254" s="67"/>
      <c r="J254" s="1907"/>
      <c r="K254" s="67" t="s">
        <v>6021</v>
      </c>
      <c r="L254" s="1910" t="s">
        <v>6456</v>
      </c>
      <c r="M254" s="1910" t="str">
        <f t="shared" si="3"/>
        <v>Gerencia Financiera Tributaria</v>
      </c>
      <c r="N254" s="1924" t="s">
        <v>6055</v>
      </c>
      <c r="Q254" s="101" t="str">
        <f>MID(Tabla5[[#This Row],[CODIGO]],5,2)</f>
        <v>08</v>
      </c>
    </row>
    <row r="255" spans="3:17" ht="43.2" x14ac:dyDescent="0.3">
      <c r="C255" s="1923">
        <f>IF(D255&gt;0,SUBTOTAL(103,$D$6:D255),"")</f>
        <v>250</v>
      </c>
      <c r="D255" s="67" t="s">
        <v>6457</v>
      </c>
      <c r="E255" s="258" t="s">
        <v>233</v>
      </c>
      <c r="F255" s="67"/>
      <c r="G255" s="1912"/>
      <c r="H255" s="67" t="s">
        <v>2254</v>
      </c>
      <c r="I255" s="67" t="s">
        <v>6458</v>
      </c>
      <c r="J255" s="1907" t="s">
        <v>6459</v>
      </c>
      <c r="K255" s="67" t="s">
        <v>6021</v>
      </c>
      <c r="L255" s="1910" t="s">
        <v>6463</v>
      </c>
      <c r="M255" s="1910" t="str">
        <f t="shared" si="3"/>
        <v>Gerencia Financiera Tributaria</v>
      </c>
      <c r="N255" s="1924" t="s">
        <v>6436</v>
      </c>
      <c r="Q255" s="101" t="str">
        <f>MID(Tabla5[[#This Row],[CODIGO]],5,2)</f>
        <v>08</v>
      </c>
    </row>
    <row r="256" spans="3:17" ht="28.8" x14ac:dyDescent="0.3">
      <c r="C256" s="1923">
        <f>IF(D256&gt;0,SUBTOTAL(103,$D$6:D256),"")</f>
        <v>251</v>
      </c>
      <c r="D256" s="67" t="s">
        <v>6460</v>
      </c>
      <c r="E256" s="258" t="s">
        <v>5996</v>
      </c>
      <c r="F256" s="67"/>
      <c r="G256" s="1912"/>
      <c r="H256" s="67" t="s">
        <v>889</v>
      </c>
      <c r="I256" s="67" t="s">
        <v>6461</v>
      </c>
      <c r="J256" s="1907" t="s">
        <v>6462</v>
      </c>
      <c r="K256" s="67" t="s">
        <v>6021</v>
      </c>
      <c r="L256" s="1910" t="s">
        <v>6456</v>
      </c>
      <c r="M256" s="1910" t="str">
        <f t="shared" si="3"/>
        <v>Gerencia Financiera Tributaria</v>
      </c>
      <c r="N256" s="1924" t="s">
        <v>6055</v>
      </c>
      <c r="Q256" s="101" t="str">
        <f>MID(Tabla5[[#This Row],[CODIGO]],5,2)</f>
        <v>08</v>
      </c>
    </row>
    <row r="257" spans="3:17" ht="28.8" x14ac:dyDescent="0.3">
      <c r="C257" s="1923">
        <f>IF(D257&gt;0,SUBTOTAL(103,$D$6:D257),"")</f>
        <v>252</v>
      </c>
      <c r="D257" s="67" t="s">
        <v>6464</v>
      </c>
      <c r="E257" s="258" t="s">
        <v>6465</v>
      </c>
      <c r="F257" s="67"/>
      <c r="G257" s="1912"/>
      <c r="H257" s="67"/>
      <c r="I257" s="67"/>
      <c r="J257" s="1907"/>
      <c r="K257" s="67" t="s">
        <v>6021</v>
      </c>
      <c r="L257" s="1910" t="s">
        <v>6466</v>
      </c>
      <c r="M257" s="1910" t="str">
        <f t="shared" si="3"/>
        <v>Gerencia Financiera Tributaria</v>
      </c>
      <c r="N257" s="1924" t="s">
        <v>6055</v>
      </c>
      <c r="Q257" s="101" t="str">
        <f>MID(Tabla5[[#This Row],[CODIGO]],5,2)</f>
        <v>08</v>
      </c>
    </row>
    <row r="258" spans="3:17" ht="28.8" x14ac:dyDescent="0.3">
      <c r="C258" s="1923">
        <f>IF(D258&gt;0,SUBTOTAL(103,$D$6:D258),"")</f>
        <v>253</v>
      </c>
      <c r="D258" s="67" t="s">
        <v>4815</v>
      </c>
      <c r="E258" s="258" t="s">
        <v>6366</v>
      </c>
      <c r="F258" s="67"/>
      <c r="G258" s="1912"/>
      <c r="H258" s="67" t="s">
        <v>6427</v>
      </c>
      <c r="I258" s="67"/>
      <c r="J258" s="1907"/>
      <c r="K258" s="67" t="s">
        <v>6021</v>
      </c>
      <c r="L258" s="1910" t="s">
        <v>6468</v>
      </c>
      <c r="M258" s="1910" t="str">
        <f t="shared" si="3"/>
        <v>Gerencia Financiera Tributaria</v>
      </c>
      <c r="N258" s="1924" t="s">
        <v>6055</v>
      </c>
      <c r="Q258" s="101" t="str">
        <f>MID(Tabla5[[#This Row],[CODIGO]],5,2)</f>
        <v>08</v>
      </c>
    </row>
    <row r="259" spans="3:17" ht="28.8" x14ac:dyDescent="0.3">
      <c r="C259" s="1923">
        <f>IF(D259&gt;0,SUBTOTAL(103,$D$6:D259),"")</f>
        <v>254</v>
      </c>
      <c r="D259" s="67" t="s">
        <v>6467</v>
      </c>
      <c r="E259" s="258" t="s">
        <v>6366</v>
      </c>
      <c r="F259" s="67"/>
      <c r="G259" s="1912"/>
      <c r="H259" s="67" t="s">
        <v>6427</v>
      </c>
      <c r="I259" s="67"/>
      <c r="J259" s="1907"/>
      <c r="K259" s="67" t="s">
        <v>6021</v>
      </c>
      <c r="L259" s="1910" t="s">
        <v>6469</v>
      </c>
      <c r="M259" s="1910" t="str">
        <f t="shared" si="3"/>
        <v>Gerencia Financiera Tributaria</v>
      </c>
      <c r="N259" s="1924" t="s">
        <v>6055</v>
      </c>
      <c r="Q259" s="101" t="str">
        <f>MID(Tabla5[[#This Row],[CODIGO]],5,2)</f>
        <v>08</v>
      </c>
    </row>
    <row r="260" spans="3:17" ht="28.8" x14ac:dyDescent="0.3">
      <c r="C260" s="1923">
        <f>IF(D260&gt;0,SUBTOTAL(103,$D$6:D260),"")</f>
        <v>255</v>
      </c>
      <c r="D260" s="67" t="s">
        <v>6470</v>
      </c>
      <c r="E260" s="258" t="s">
        <v>2960</v>
      </c>
      <c r="F260" s="67"/>
      <c r="G260" s="1912"/>
      <c r="H260" s="67"/>
      <c r="I260" s="67"/>
      <c r="J260" s="1907"/>
      <c r="K260" s="67" t="s">
        <v>6021</v>
      </c>
      <c r="L260" s="1910" t="s">
        <v>6471</v>
      </c>
      <c r="M260" s="1910" t="str">
        <f t="shared" si="3"/>
        <v>Gerencia Financiera Tributaria</v>
      </c>
      <c r="N260" s="1924" t="s">
        <v>6436</v>
      </c>
      <c r="Q260" s="101" t="str">
        <f>MID(Tabla5[[#This Row],[CODIGO]],5,2)</f>
        <v>08</v>
      </c>
    </row>
    <row r="261" spans="3:17" ht="28.8" x14ac:dyDescent="0.3">
      <c r="C261" s="1923">
        <f>IF(D261&gt;0,SUBTOTAL(103,$D$6:D261),"")</f>
        <v>256</v>
      </c>
      <c r="D261" s="67" t="s">
        <v>6472</v>
      </c>
      <c r="E261" s="258" t="s">
        <v>6473</v>
      </c>
      <c r="F261" s="67"/>
      <c r="G261" s="1912"/>
      <c r="H261" s="67" t="s">
        <v>6474</v>
      </c>
      <c r="I261" s="67" t="s">
        <v>6475</v>
      </c>
      <c r="J261" s="1907" t="s">
        <v>6476</v>
      </c>
      <c r="K261" s="67" t="s">
        <v>6021</v>
      </c>
      <c r="L261" s="1910" t="s">
        <v>6477</v>
      </c>
      <c r="M261" s="1910" t="str">
        <f t="shared" si="3"/>
        <v>Gerencia Financiera Tributaria</v>
      </c>
      <c r="N261" s="1924" t="s">
        <v>6055</v>
      </c>
      <c r="Q261" s="101" t="str">
        <f>MID(Tabla5[[#This Row],[CODIGO]],5,2)</f>
        <v>08</v>
      </c>
    </row>
    <row r="262" spans="3:17" ht="28.8" x14ac:dyDescent="0.3">
      <c r="C262" s="1923">
        <f>IF(D262&gt;0,SUBTOTAL(103,$D$6:D262),"")</f>
        <v>257</v>
      </c>
      <c r="D262" s="67" t="s">
        <v>8</v>
      </c>
      <c r="E262" s="258" t="s">
        <v>2960</v>
      </c>
      <c r="F262" s="1911">
        <v>44031</v>
      </c>
      <c r="G262" s="1912"/>
      <c r="H262" s="67"/>
      <c r="I262" s="67"/>
      <c r="J262" s="1907"/>
      <c r="K262" s="1910" t="s">
        <v>6021</v>
      </c>
      <c r="L262" s="1910" t="s">
        <v>6479</v>
      </c>
      <c r="M262" s="1910" t="str">
        <f t="shared" ref="M262:M325" si="4">VLOOKUP(Q262,Codigos,2,FALSE)</f>
        <v>Unidad de Comunicaciones</v>
      </c>
      <c r="N262" s="1924" t="s">
        <v>8</v>
      </c>
      <c r="Q262" s="101" t="str">
        <f>MID(Tabla5[[#This Row],[CODIGO]],5,2)</f>
        <v>36</v>
      </c>
    </row>
    <row r="263" spans="3:17" ht="28.8" x14ac:dyDescent="0.3">
      <c r="C263" s="1923">
        <f>IF(D263&gt;0,SUBTOTAL(103,$D$6:D263),"")</f>
        <v>258</v>
      </c>
      <c r="D263" s="67" t="s">
        <v>10</v>
      </c>
      <c r="E263" s="258" t="s">
        <v>765</v>
      </c>
      <c r="F263" s="1911">
        <v>44031</v>
      </c>
      <c r="G263" s="1912"/>
      <c r="H263" s="67"/>
      <c r="I263" s="67"/>
      <c r="J263" s="1907"/>
      <c r="K263" s="1910" t="s">
        <v>6021</v>
      </c>
      <c r="L263" s="1910" t="s">
        <v>6480</v>
      </c>
      <c r="M263" s="1910" t="str">
        <f t="shared" si="4"/>
        <v>Unidad de Comunicaciones</v>
      </c>
      <c r="N263" s="1924" t="s">
        <v>14</v>
      </c>
      <c r="Q263" s="101" t="str">
        <f>MID(Tabla5[[#This Row],[CODIGO]],5,2)</f>
        <v>36</v>
      </c>
    </row>
    <row r="264" spans="3:17" ht="28.8" x14ac:dyDescent="0.3">
      <c r="C264" s="1923">
        <f>IF(D264&gt;0,SUBTOTAL(103,$D$6:D264),"")</f>
        <v>259</v>
      </c>
      <c r="D264" s="67" t="s">
        <v>12</v>
      </c>
      <c r="E264" s="258" t="s">
        <v>6215</v>
      </c>
      <c r="F264" s="1911">
        <v>44031</v>
      </c>
      <c r="G264" s="1912"/>
      <c r="H264" s="67"/>
      <c r="I264" s="67"/>
      <c r="J264" s="1907"/>
      <c r="K264" s="1910" t="s">
        <v>5983</v>
      </c>
      <c r="L264" s="1910" t="s">
        <v>6481</v>
      </c>
      <c r="M264" s="1910" t="str">
        <f t="shared" si="4"/>
        <v>Unidad de Comunicaciones</v>
      </c>
      <c r="N264" s="1924" t="s">
        <v>16</v>
      </c>
      <c r="Q264" s="101" t="str">
        <f>MID(Tabla5[[#This Row],[CODIGO]],5,2)</f>
        <v>36</v>
      </c>
    </row>
    <row r="265" spans="3:17" ht="43.2" x14ac:dyDescent="0.3">
      <c r="C265" s="1923">
        <f>IF(D265&gt;0,SUBTOTAL(103,$D$6:D265),"")</f>
        <v>260</v>
      </c>
      <c r="D265" s="67" t="s">
        <v>14</v>
      </c>
      <c r="E265" s="258" t="s">
        <v>6482</v>
      </c>
      <c r="F265" s="1911">
        <v>44031</v>
      </c>
      <c r="G265" s="1912"/>
      <c r="H265" s="67"/>
      <c r="I265" s="67"/>
      <c r="J265" s="1907"/>
      <c r="K265" s="67" t="s">
        <v>6021</v>
      </c>
      <c r="L265" s="1910" t="s">
        <v>6483</v>
      </c>
      <c r="M265" s="1910" t="str">
        <f t="shared" si="4"/>
        <v>Unidad de Comunicaciones</v>
      </c>
      <c r="N265" s="1924" t="s">
        <v>18</v>
      </c>
      <c r="Q265" s="101" t="str">
        <f>MID(Tabla5[[#This Row],[CODIGO]],5,2)</f>
        <v>36</v>
      </c>
    </row>
    <row r="266" spans="3:17" ht="28.8" x14ac:dyDescent="0.3">
      <c r="C266" s="1923">
        <f>IF(D266&gt;0,SUBTOTAL(103,$D$6:D266),"")</f>
        <v>261</v>
      </c>
      <c r="D266" s="67" t="s">
        <v>16</v>
      </c>
      <c r="E266" s="258" t="s">
        <v>6484</v>
      </c>
      <c r="F266" s="1911">
        <v>44031</v>
      </c>
      <c r="G266" s="1912"/>
      <c r="H266" s="67"/>
      <c r="I266" s="67"/>
      <c r="J266" s="1907"/>
      <c r="K266" s="67" t="s">
        <v>6021</v>
      </c>
      <c r="L266" s="1910" t="s">
        <v>6485</v>
      </c>
      <c r="M266" s="1910" t="str">
        <f t="shared" si="4"/>
        <v>Unidad de Comunicaciones</v>
      </c>
      <c r="N266" s="1924" t="s">
        <v>20</v>
      </c>
      <c r="Q266" s="101" t="str">
        <f>MID(Tabla5[[#This Row],[CODIGO]],5,2)</f>
        <v>36</v>
      </c>
    </row>
    <row r="267" spans="3:17" ht="28.8" x14ac:dyDescent="0.3">
      <c r="C267" s="1923">
        <f>IF(D267&gt;0,SUBTOTAL(103,$D$6:D267),"")</f>
        <v>262</v>
      </c>
      <c r="D267" s="67" t="s">
        <v>18</v>
      </c>
      <c r="E267" s="258" t="s">
        <v>1760</v>
      </c>
      <c r="F267" s="1911">
        <v>44031</v>
      </c>
      <c r="G267" s="1912"/>
      <c r="H267" s="67"/>
      <c r="I267" s="67"/>
      <c r="J267" s="1907"/>
      <c r="K267" s="67" t="s">
        <v>6021</v>
      </c>
      <c r="L267" s="1910" t="s">
        <v>6486</v>
      </c>
      <c r="M267" s="1910" t="str">
        <f t="shared" si="4"/>
        <v>Unidad de Comunicaciones</v>
      </c>
      <c r="N267" s="1924" t="s">
        <v>22</v>
      </c>
      <c r="Q267" s="101" t="str">
        <f>MID(Tabla5[[#This Row],[CODIGO]],5,2)</f>
        <v>36</v>
      </c>
    </row>
    <row r="268" spans="3:17" ht="28.8" x14ac:dyDescent="0.3">
      <c r="C268" s="1923">
        <f>IF(D268&gt;0,SUBTOTAL(103,$D$6:D268),"")</f>
        <v>263</v>
      </c>
      <c r="D268" s="67" t="s">
        <v>20</v>
      </c>
      <c r="E268" s="258" t="s">
        <v>6356</v>
      </c>
      <c r="F268" s="1911">
        <v>40633</v>
      </c>
      <c r="G268" s="1912"/>
      <c r="H268" s="67"/>
      <c r="I268" s="67"/>
      <c r="J268" s="1907"/>
      <c r="K268" s="67" t="s">
        <v>6021</v>
      </c>
      <c r="L268" s="1910" t="s">
        <v>6487</v>
      </c>
      <c r="M268" s="1910" t="str">
        <f t="shared" si="4"/>
        <v>Unidad de Comunicaciones</v>
      </c>
      <c r="N268" s="1924" t="s">
        <v>26</v>
      </c>
      <c r="Q268" s="101" t="str">
        <f>MID(Tabla5[[#This Row],[CODIGO]],5,2)</f>
        <v>36</v>
      </c>
    </row>
    <row r="269" spans="3:17" ht="28.8" x14ac:dyDescent="0.3">
      <c r="C269" s="1923">
        <f>IF(D269&gt;0,SUBTOTAL(103,$D$6:D269),"")</f>
        <v>264</v>
      </c>
      <c r="D269" s="67" t="s">
        <v>22</v>
      </c>
      <c r="E269" s="258" t="s">
        <v>6120</v>
      </c>
      <c r="F269" s="67"/>
      <c r="G269" s="1912"/>
      <c r="H269" s="67"/>
      <c r="I269" s="67"/>
      <c r="J269" s="1907"/>
      <c r="K269" s="67" t="s">
        <v>6021</v>
      </c>
      <c r="L269" s="1910" t="s">
        <v>6479</v>
      </c>
      <c r="M269" s="1910" t="str">
        <f t="shared" si="4"/>
        <v>Unidad de Comunicaciones</v>
      </c>
      <c r="N269" s="1924" t="s">
        <v>33</v>
      </c>
      <c r="Q269" s="101" t="str">
        <f>MID(Tabla5[[#This Row],[CODIGO]],5,2)</f>
        <v>36</v>
      </c>
    </row>
    <row r="270" spans="3:17" ht="28.8" x14ac:dyDescent="0.3">
      <c r="C270" s="1923">
        <f>IF(D270&gt;0,SUBTOTAL(103,$D$6:D270),"")</f>
        <v>265</v>
      </c>
      <c r="D270" s="67" t="s">
        <v>6488</v>
      </c>
      <c r="E270" s="258" t="s">
        <v>4732</v>
      </c>
      <c r="F270" s="67"/>
      <c r="G270" s="1912"/>
      <c r="H270" s="67"/>
      <c r="I270" s="67"/>
      <c r="J270" s="1907"/>
      <c r="K270" s="1910" t="s">
        <v>5983</v>
      </c>
      <c r="L270" s="1910" t="s">
        <v>6491</v>
      </c>
      <c r="M270" s="1910" t="str">
        <f t="shared" si="4"/>
        <v>Unidad de Comunicaciones</v>
      </c>
      <c r="N270" s="1924" t="s">
        <v>6055</v>
      </c>
      <c r="Q270" s="101" t="str">
        <f>MID(Tabla5[[#This Row],[CODIGO]],5,2)</f>
        <v>36</v>
      </c>
    </row>
    <row r="271" spans="3:17" ht="43.2" x14ac:dyDescent="0.3">
      <c r="C271" s="1923">
        <f>IF(D271&gt;0,SUBTOTAL(103,$D$6:D271),"")</f>
        <v>266</v>
      </c>
      <c r="D271" s="67" t="s">
        <v>6490</v>
      </c>
      <c r="E271" s="258" t="s">
        <v>6039</v>
      </c>
      <c r="F271" s="1911">
        <v>44740</v>
      </c>
      <c r="G271" s="1914">
        <v>203.31</v>
      </c>
      <c r="H271" s="1910" t="s">
        <v>5471</v>
      </c>
      <c r="I271" s="67" t="s">
        <v>6489</v>
      </c>
      <c r="J271" s="1907"/>
      <c r="K271" s="67" t="s">
        <v>6021</v>
      </c>
      <c r="L271" s="1910" t="s">
        <v>6493</v>
      </c>
      <c r="M271" s="1910" t="str">
        <f t="shared" si="4"/>
        <v>Unidad de Comunicaciones</v>
      </c>
      <c r="N271" s="1924" t="s">
        <v>5479</v>
      </c>
      <c r="Q271" s="101" t="str">
        <f>MID(Tabla5[[#This Row],[CODIGO]],5,2)</f>
        <v>36</v>
      </c>
    </row>
    <row r="272" spans="3:17" ht="28.8" x14ac:dyDescent="0.3">
      <c r="C272" s="1923">
        <f>IF(D272&gt;0,SUBTOTAL(103,$D$6:D272),"")</f>
        <v>267</v>
      </c>
      <c r="D272" s="67" t="s">
        <v>87</v>
      </c>
      <c r="E272" s="258" t="s">
        <v>233</v>
      </c>
      <c r="F272" s="1911">
        <v>40378</v>
      </c>
      <c r="G272" s="1912"/>
      <c r="H272" s="67" t="s">
        <v>889</v>
      </c>
      <c r="I272" s="67" t="s">
        <v>6492</v>
      </c>
      <c r="J272" s="1907" t="s">
        <v>2539</v>
      </c>
      <c r="K272" s="67" t="s">
        <v>6021</v>
      </c>
      <c r="L272" s="1910" t="s">
        <v>6494</v>
      </c>
      <c r="M272" s="1910" t="str">
        <f t="shared" si="4"/>
        <v>Unidad de Comunicaciones</v>
      </c>
      <c r="N272" s="1924" t="s">
        <v>35</v>
      </c>
      <c r="Q272" s="101" t="str">
        <f>MID(Tabla5[[#This Row],[CODIGO]],5,2)</f>
        <v>36</v>
      </c>
    </row>
    <row r="273" spans="3:17" ht="28.8" x14ac:dyDescent="0.3">
      <c r="C273" s="1923">
        <f>IF(D273&gt;0,SUBTOTAL(103,$D$6:D273),"")</f>
        <v>268</v>
      </c>
      <c r="D273" s="67" t="s">
        <v>87</v>
      </c>
      <c r="E273" s="258" t="s">
        <v>82</v>
      </c>
      <c r="F273" s="1911">
        <v>42422</v>
      </c>
      <c r="G273" s="1914">
        <v>780</v>
      </c>
      <c r="H273" s="67" t="s">
        <v>6089</v>
      </c>
      <c r="I273" s="67" t="s">
        <v>2353</v>
      </c>
      <c r="J273" s="1907"/>
      <c r="K273" s="67" t="s">
        <v>6021</v>
      </c>
      <c r="L273" s="1910" t="s">
        <v>6494</v>
      </c>
      <c r="M273" s="1910" t="str">
        <f t="shared" si="4"/>
        <v>Unidad de Comunicaciones</v>
      </c>
      <c r="N273" s="1924" t="s">
        <v>74</v>
      </c>
      <c r="Q273" s="101" t="str">
        <f>MID(Tabla5[[#This Row],[CODIGO]],5,2)</f>
        <v>36</v>
      </c>
    </row>
    <row r="274" spans="3:17" ht="28.8" x14ac:dyDescent="0.3">
      <c r="C274" s="1923">
        <f>IF(D274&gt;0,SUBTOTAL(103,$D$6:D274),"")</f>
        <v>269</v>
      </c>
      <c r="D274" s="67" t="s">
        <v>6495</v>
      </c>
      <c r="E274" s="258" t="s">
        <v>55</v>
      </c>
      <c r="F274" s="1911">
        <v>42654</v>
      </c>
      <c r="G274" s="1914">
        <v>61.3</v>
      </c>
      <c r="H274" s="67" t="s">
        <v>6169</v>
      </c>
      <c r="I274" s="67" t="s">
        <v>6496</v>
      </c>
      <c r="J274" s="1907"/>
      <c r="K274" s="67" t="s">
        <v>6021</v>
      </c>
      <c r="L274" s="1910" t="s">
        <v>6494</v>
      </c>
      <c r="M274" s="1910" t="str">
        <f t="shared" si="4"/>
        <v>Unidad de Comunicaciones</v>
      </c>
      <c r="N274" s="1924" t="s">
        <v>2386</v>
      </c>
      <c r="Q274" s="101" t="str">
        <f>MID(Tabla5[[#This Row],[CODIGO]],5,2)</f>
        <v>36</v>
      </c>
    </row>
    <row r="275" spans="3:17" ht="28.8" x14ac:dyDescent="0.3">
      <c r="C275" s="1923">
        <f>IF(D275&gt;0,SUBTOTAL(103,$D$6:D275),"")</f>
        <v>270</v>
      </c>
      <c r="D275" s="67" t="s">
        <v>35</v>
      </c>
      <c r="E275" s="258" t="s">
        <v>79</v>
      </c>
      <c r="F275" s="1911">
        <v>41291</v>
      </c>
      <c r="G275" s="1914">
        <v>150</v>
      </c>
      <c r="H275" s="67" t="s">
        <v>889</v>
      </c>
      <c r="I275" s="67" t="s">
        <v>6497</v>
      </c>
      <c r="J275" s="1907" t="s">
        <v>2543</v>
      </c>
      <c r="K275" s="67" t="s">
        <v>6021</v>
      </c>
      <c r="L275" s="1910" t="s">
        <v>6499</v>
      </c>
      <c r="M275" s="1910" t="str">
        <f t="shared" si="4"/>
        <v>Unidad de Comunicaciones</v>
      </c>
      <c r="N275" s="1924" t="s">
        <v>52</v>
      </c>
      <c r="Q275" s="101" t="str">
        <f>MID(Tabla5[[#This Row],[CODIGO]],5,2)</f>
        <v>36</v>
      </c>
    </row>
    <row r="276" spans="3:17" ht="28.8" x14ac:dyDescent="0.3">
      <c r="C276" s="1923">
        <f>IF(D276&gt;0,SUBTOTAL(103,$D$6:D276),"")</f>
        <v>271</v>
      </c>
      <c r="D276" s="67" t="s">
        <v>35</v>
      </c>
      <c r="E276" s="258" t="s">
        <v>82</v>
      </c>
      <c r="F276" s="1911">
        <v>41241</v>
      </c>
      <c r="G276" s="1914">
        <v>2219</v>
      </c>
      <c r="H276" s="67" t="s">
        <v>1542</v>
      </c>
      <c r="I276" s="67" t="s">
        <v>2353</v>
      </c>
      <c r="J276" s="1907" t="s">
        <v>6089</v>
      </c>
      <c r="K276" s="67" t="s">
        <v>6021</v>
      </c>
      <c r="L276" s="1910" t="s">
        <v>6498</v>
      </c>
      <c r="M276" s="1910" t="str">
        <f t="shared" si="4"/>
        <v>Unidad de Comunicaciones</v>
      </c>
      <c r="N276" s="1924" t="s">
        <v>37</v>
      </c>
      <c r="Q276" s="101" t="str">
        <f>MID(Tabla5[[#This Row],[CODIGO]],5,2)</f>
        <v>36</v>
      </c>
    </row>
    <row r="277" spans="3:17" ht="28.8" x14ac:dyDescent="0.3">
      <c r="C277" s="1923">
        <f>IF(D277&gt;0,SUBTOTAL(103,$D$6:D277),"")</f>
        <v>272</v>
      </c>
      <c r="D277" s="67" t="s">
        <v>6500</v>
      </c>
      <c r="E277" s="258" t="s">
        <v>55</v>
      </c>
      <c r="F277" s="67"/>
      <c r="G277" s="1912"/>
      <c r="H277" s="67" t="s">
        <v>1659</v>
      </c>
      <c r="I277" s="67" t="s">
        <v>6501</v>
      </c>
      <c r="J277" s="1907"/>
      <c r="K277" s="67" t="s">
        <v>6021</v>
      </c>
      <c r="L277" s="1910" t="s">
        <v>6498</v>
      </c>
      <c r="M277" s="1910" t="str">
        <f t="shared" si="4"/>
        <v>Unidad de Comunicaciones</v>
      </c>
      <c r="N277" s="1924" t="s">
        <v>6055</v>
      </c>
      <c r="Q277" s="101" t="str">
        <f>MID(Tabla5[[#This Row],[CODIGO]],5,2)</f>
        <v>36</v>
      </c>
    </row>
    <row r="278" spans="3:17" ht="28.8" x14ac:dyDescent="0.3">
      <c r="C278" s="1923">
        <f>IF(D278&gt;0,SUBTOTAL(103,$D$6:D278),"")</f>
        <v>273</v>
      </c>
      <c r="D278" s="67" t="s">
        <v>6502</v>
      </c>
      <c r="E278" s="258" t="s">
        <v>79</v>
      </c>
      <c r="F278" s="1920">
        <v>43462</v>
      </c>
      <c r="G278" s="1914">
        <v>1082.8699999999999</v>
      </c>
      <c r="H278" s="67" t="s">
        <v>901</v>
      </c>
      <c r="I278" s="67" t="s">
        <v>6504</v>
      </c>
      <c r="J278" s="1907" t="s">
        <v>6505</v>
      </c>
      <c r="K278" s="67" t="s">
        <v>6021</v>
      </c>
      <c r="L278" s="1910" t="s">
        <v>6491</v>
      </c>
      <c r="M278" s="1910" t="str">
        <f t="shared" si="4"/>
        <v>Unidad de Comunicaciones</v>
      </c>
      <c r="N278" s="1924" t="s">
        <v>4348</v>
      </c>
      <c r="Q278" s="101" t="str">
        <f>MID(Tabla5[[#This Row],[CODIGO]],5,2)</f>
        <v>36</v>
      </c>
    </row>
    <row r="279" spans="3:17" ht="28.8" x14ac:dyDescent="0.3">
      <c r="C279" s="1923">
        <f>IF(D279&gt;0,SUBTOTAL(103,$D$6:D279),"")</f>
        <v>274</v>
      </c>
      <c r="D279" s="67" t="s">
        <v>6502</v>
      </c>
      <c r="E279" s="258" t="s">
        <v>82</v>
      </c>
      <c r="F279" s="1920">
        <v>43462</v>
      </c>
      <c r="G279" s="1914">
        <v>1082.8699999999999</v>
      </c>
      <c r="H279" s="67" t="s">
        <v>6503</v>
      </c>
      <c r="I279" s="67" t="s">
        <v>6089</v>
      </c>
      <c r="J279" s="1907" t="s">
        <v>6089</v>
      </c>
      <c r="K279" s="67" t="s">
        <v>6021</v>
      </c>
      <c r="L279" s="1910" t="s">
        <v>6491</v>
      </c>
      <c r="M279" s="1910" t="str">
        <f t="shared" si="4"/>
        <v>Unidad de Comunicaciones</v>
      </c>
      <c r="N279" s="1924" t="s">
        <v>4348</v>
      </c>
      <c r="Q279" s="101" t="str">
        <f>MID(Tabla5[[#This Row],[CODIGO]],5,2)</f>
        <v>36</v>
      </c>
    </row>
    <row r="280" spans="3:17" ht="28.8" x14ac:dyDescent="0.3">
      <c r="C280" s="1923">
        <f>IF(D280&gt;0,SUBTOTAL(103,$D$6:D280),"")</f>
        <v>275</v>
      </c>
      <c r="D280" s="67" t="s">
        <v>2541</v>
      </c>
      <c r="E280" s="258" t="s">
        <v>55</v>
      </c>
      <c r="F280" s="67"/>
      <c r="G280" s="1912"/>
      <c r="H280" s="67" t="s">
        <v>1659</v>
      </c>
      <c r="I280" s="67" t="s">
        <v>6501</v>
      </c>
      <c r="J280" s="1907"/>
      <c r="K280" s="67" t="s">
        <v>6021</v>
      </c>
      <c r="L280" s="1910" t="s">
        <v>6491</v>
      </c>
      <c r="M280" s="1910" t="str">
        <f t="shared" si="4"/>
        <v>Unidad de Comunicaciones</v>
      </c>
      <c r="N280" s="1924" t="s">
        <v>6055</v>
      </c>
      <c r="Q280" s="101" t="str">
        <f>MID(Tabla5[[#This Row],[CODIGO]],5,2)</f>
        <v>36</v>
      </c>
    </row>
    <row r="281" spans="3:17" ht="28.8" x14ac:dyDescent="0.3">
      <c r="C281" s="1923">
        <f>IF(D281&gt;0,SUBTOTAL(103,$D$6:D281),"")</f>
        <v>276</v>
      </c>
      <c r="D281" s="67" t="s">
        <v>37</v>
      </c>
      <c r="E281" s="258" t="s">
        <v>233</v>
      </c>
      <c r="F281" s="1911">
        <v>42430</v>
      </c>
      <c r="G281" s="1914">
        <v>561.35</v>
      </c>
      <c r="H281" s="67" t="s">
        <v>889</v>
      </c>
      <c r="I281" s="67"/>
      <c r="J281" s="1907" t="s">
        <v>2419</v>
      </c>
      <c r="K281" s="67" t="s">
        <v>6021</v>
      </c>
      <c r="L281" s="1910" t="s">
        <v>6507</v>
      </c>
      <c r="M281" s="1910" t="str">
        <f t="shared" si="4"/>
        <v>Unidad de Comunicaciones</v>
      </c>
      <c r="N281" s="1924" t="s">
        <v>2418</v>
      </c>
      <c r="Q281" s="101" t="str">
        <f>MID(Tabla5[[#This Row],[CODIGO]],5,2)</f>
        <v>36</v>
      </c>
    </row>
    <row r="282" spans="3:17" ht="28.8" x14ac:dyDescent="0.3">
      <c r="C282" s="1923">
        <f>IF(D282&gt;0,SUBTOTAL(103,$D$6:D282),"")</f>
        <v>277</v>
      </c>
      <c r="D282" s="67" t="s">
        <v>37</v>
      </c>
      <c r="E282" s="258" t="s">
        <v>82</v>
      </c>
      <c r="F282" s="67" t="s">
        <v>2848</v>
      </c>
      <c r="G282" s="1912"/>
      <c r="H282" s="67" t="s">
        <v>6508</v>
      </c>
      <c r="I282" s="67" t="s">
        <v>6509</v>
      </c>
      <c r="J282" s="1907"/>
      <c r="K282" s="67" t="s">
        <v>6021</v>
      </c>
      <c r="L282" s="1910" t="s">
        <v>6507</v>
      </c>
      <c r="M282" s="1910" t="str">
        <f t="shared" si="4"/>
        <v>Unidad de Comunicaciones</v>
      </c>
      <c r="N282" s="1924" t="s">
        <v>6510</v>
      </c>
      <c r="Q282" s="101" t="str">
        <f>MID(Tabla5[[#This Row],[CODIGO]],5,2)</f>
        <v>36</v>
      </c>
    </row>
    <row r="283" spans="3:17" ht="28.8" x14ac:dyDescent="0.3">
      <c r="C283" s="1923">
        <f>IF(D283&gt;0,SUBTOTAL(103,$D$6:D283),"")</f>
        <v>278</v>
      </c>
      <c r="D283" s="67" t="s">
        <v>6506</v>
      </c>
      <c r="E283" s="258" t="s">
        <v>55</v>
      </c>
      <c r="F283" s="67"/>
      <c r="G283" s="1912"/>
      <c r="H283" s="67" t="s">
        <v>1659</v>
      </c>
      <c r="I283" s="67" t="s">
        <v>6501</v>
      </c>
      <c r="J283" s="1907"/>
      <c r="K283" s="67" t="s">
        <v>6021</v>
      </c>
      <c r="L283" s="1910" t="s">
        <v>6507</v>
      </c>
      <c r="M283" s="1910" t="str">
        <f t="shared" si="4"/>
        <v>Unidad de Comunicaciones</v>
      </c>
      <c r="N283" s="1924" t="s">
        <v>6055</v>
      </c>
      <c r="Q283" s="101" t="str">
        <f>MID(Tabla5[[#This Row],[CODIGO]],5,2)</f>
        <v>36</v>
      </c>
    </row>
    <row r="284" spans="3:17" ht="28.8" x14ac:dyDescent="0.3">
      <c r="C284" s="1923">
        <f>IF(D284&gt;0,SUBTOTAL(103,$D$6:D284),"")</f>
        <v>279</v>
      </c>
      <c r="D284" s="67" t="s">
        <v>6511</v>
      </c>
      <c r="E284" s="258" t="s">
        <v>233</v>
      </c>
      <c r="F284" s="67"/>
      <c r="G284" s="1912"/>
      <c r="H284" s="67" t="s">
        <v>2629</v>
      </c>
      <c r="I284" s="67" t="s">
        <v>6513</v>
      </c>
      <c r="J284" s="1907" t="s">
        <v>6514</v>
      </c>
      <c r="K284" s="67" t="s">
        <v>6021</v>
      </c>
      <c r="L284" s="1910" t="s">
        <v>6515</v>
      </c>
      <c r="M284" s="1910" t="str">
        <f t="shared" si="4"/>
        <v>Unidad de Comunicaciones</v>
      </c>
      <c r="N284" s="1924" t="s">
        <v>6055</v>
      </c>
      <c r="Q284" s="101" t="str">
        <f>MID(Tabla5[[#This Row],[CODIGO]],5,2)</f>
        <v>36</v>
      </c>
    </row>
    <row r="285" spans="3:17" ht="28.8" x14ac:dyDescent="0.3">
      <c r="C285" s="1923">
        <f>IF(D285&gt;0,SUBTOTAL(103,$D$6:D285),"")</f>
        <v>280</v>
      </c>
      <c r="D285" s="67" t="s">
        <v>6511</v>
      </c>
      <c r="E285" s="258" t="s">
        <v>82</v>
      </c>
      <c r="F285" s="67"/>
      <c r="G285" s="1912"/>
      <c r="H285" s="67" t="s">
        <v>6089</v>
      </c>
      <c r="I285" s="67" t="s">
        <v>6508</v>
      </c>
      <c r="J285" s="1907" t="s">
        <v>6089</v>
      </c>
      <c r="K285" s="67" t="s">
        <v>6021</v>
      </c>
      <c r="L285" s="1910" t="s">
        <v>6515</v>
      </c>
      <c r="M285" s="1910" t="str">
        <f t="shared" si="4"/>
        <v>Unidad de Comunicaciones</v>
      </c>
      <c r="N285" s="1924" t="s">
        <v>6055</v>
      </c>
      <c r="Q285" s="101" t="str">
        <f>MID(Tabla5[[#This Row],[CODIGO]],5,2)</f>
        <v>36</v>
      </c>
    </row>
    <row r="286" spans="3:17" ht="28.8" x14ac:dyDescent="0.3">
      <c r="C286" s="1923">
        <f>IF(D286&gt;0,SUBTOTAL(103,$D$6:D286),"")</f>
        <v>281</v>
      </c>
      <c r="D286" s="67" t="s">
        <v>6512</v>
      </c>
      <c r="E286" s="258" t="s">
        <v>55</v>
      </c>
      <c r="F286" s="67"/>
      <c r="G286" s="1912"/>
      <c r="H286" s="67" t="s">
        <v>6169</v>
      </c>
      <c r="I286" s="67" t="s">
        <v>6496</v>
      </c>
      <c r="J286" s="1907">
        <v>303627</v>
      </c>
      <c r="K286" s="67" t="s">
        <v>6021</v>
      </c>
      <c r="L286" s="1910" t="s">
        <v>6515</v>
      </c>
      <c r="M286" s="1910" t="str">
        <f t="shared" si="4"/>
        <v>Unidad de Comunicaciones</v>
      </c>
      <c r="N286" s="1924" t="s">
        <v>6516</v>
      </c>
      <c r="Q286" s="101" t="str">
        <f>MID(Tabla5[[#This Row],[CODIGO]],5,2)</f>
        <v>36</v>
      </c>
    </row>
    <row r="287" spans="3:17" ht="28.8" x14ac:dyDescent="0.3">
      <c r="C287" s="1923">
        <f>IF(D287&gt;0,SUBTOTAL(103,$D$6:D287),"")</f>
        <v>282</v>
      </c>
      <c r="D287" s="67" t="s">
        <v>50</v>
      </c>
      <c r="E287" s="258" t="s">
        <v>5996</v>
      </c>
      <c r="F287" s="67"/>
      <c r="G287" s="1912"/>
      <c r="H287" s="67" t="s">
        <v>6517</v>
      </c>
      <c r="I287" s="1910" t="s">
        <v>6518</v>
      </c>
      <c r="J287" s="1908" t="s">
        <v>4808</v>
      </c>
      <c r="K287" s="1910" t="s">
        <v>5983</v>
      </c>
      <c r="L287" s="1910" t="s">
        <v>6519</v>
      </c>
      <c r="M287" s="1910" t="str">
        <f t="shared" si="4"/>
        <v>Unidad de Comunicaciones</v>
      </c>
      <c r="N287" s="1924" t="s">
        <v>4359</v>
      </c>
      <c r="Q287" s="101" t="str">
        <f>MID(Tabla5[[#This Row],[CODIGO]],5,2)</f>
        <v>36</v>
      </c>
    </row>
    <row r="288" spans="3:17" ht="28.8" x14ac:dyDescent="0.3">
      <c r="C288" s="1923">
        <f>IF(D288&gt;0,SUBTOTAL(103,$D$6:D288),"")</f>
        <v>283</v>
      </c>
      <c r="D288" s="67" t="s">
        <v>6520</v>
      </c>
      <c r="E288" s="258" t="s">
        <v>6101</v>
      </c>
      <c r="F288" s="1911">
        <v>42515</v>
      </c>
      <c r="G288" s="1914">
        <v>521.4</v>
      </c>
      <c r="H288" s="67" t="s">
        <v>6103</v>
      </c>
      <c r="I288" s="67" t="s">
        <v>6521</v>
      </c>
      <c r="J288" s="1907"/>
      <c r="K288" s="67" t="s">
        <v>6021</v>
      </c>
      <c r="L288" s="1910" t="s">
        <v>6522</v>
      </c>
      <c r="M288" s="1910" t="str">
        <f t="shared" si="4"/>
        <v>Unidad de Comunicaciones</v>
      </c>
      <c r="N288" s="1924" t="s">
        <v>49</v>
      </c>
      <c r="Q288" s="101" t="str">
        <f>MID(Tabla5[[#This Row],[CODIGO]],5,2)</f>
        <v>36</v>
      </c>
    </row>
    <row r="289" spans="3:17" ht="28.8" x14ac:dyDescent="0.3">
      <c r="C289" s="1923">
        <f>IF(D289&gt;0,SUBTOTAL(103,$D$6:D289),"")</f>
        <v>284</v>
      </c>
      <c r="D289" s="67" t="s">
        <v>89</v>
      </c>
      <c r="E289" s="258" t="s">
        <v>124</v>
      </c>
      <c r="F289" s="1911">
        <v>42430</v>
      </c>
      <c r="G289" s="1914">
        <v>207.75</v>
      </c>
      <c r="H289" s="67" t="s">
        <v>1003</v>
      </c>
      <c r="I289" s="67" t="s">
        <v>1151</v>
      </c>
      <c r="J289" s="1907"/>
      <c r="K289" s="67" t="s">
        <v>6021</v>
      </c>
      <c r="L289" s="1910"/>
      <c r="M289" s="1910" t="str">
        <f t="shared" si="4"/>
        <v>Unidad de Comunicaciones</v>
      </c>
      <c r="N289" s="1924" t="s">
        <v>2544</v>
      </c>
      <c r="Q289" s="101" t="str">
        <f>MID(Tabla5[[#This Row],[CODIGO]],5,2)</f>
        <v>36</v>
      </c>
    </row>
    <row r="290" spans="3:17" ht="28.8" x14ac:dyDescent="0.3">
      <c r="C290" s="1923">
        <f>IF(D290&gt;0,SUBTOTAL(103,$D$6:D290),"")</f>
        <v>285</v>
      </c>
      <c r="D290" s="67" t="s">
        <v>6523</v>
      </c>
      <c r="E290" s="258" t="s">
        <v>6524</v>
      </c>
      <c r="F290" s="1911">
        <v>36372</v>
      </c>
      <c r="G290" s="1912">
        <f>1119.89/8.75</f>
        <v>127.98742857142858</v>
      </c>
      <c r="H290" s="67" t="s">
        <v>170</v>
      </c>
      <c r="I290" s="67"/>
      <c r="J290" s="1907"/>
      <c r="K290" s="1910" t="s">
        <v>6085</v>
      </c>
      <c r="L290" s="1910" t="s">
        <v>6525</v>
      </c>
      <c r="M290" s="1910" t="str">
        <f t="shared" si="4"/>
        <v>Unidad de Comunicaciones</v>
      </c>
      <c r="N290" s="1924" t="s">
        <v>39</v>
      </c>
      <c r="Q290" s="101" t="str">
        <f>MID(Tabla5[[#This Row],[CODIGO]],5,2)</f>
        <v>36</v>
      </c>
    </row>
    <row r="291" spans="3:17" ht="28.8" x14ac:dyDescent="0.3">
      <c r="C291" s="1923">
        <f>IF(D291&gt;0,SUBTOTAL(103,$D$6:D291),"")</f>
        <v>286</v>
      </c>
      <c r="D291" s="67" t="s">
        <v>6526</v>
      </c>
      <c r="E291" s="258" t="s">
        <v>6527</v>
      </c>
      <c r="F291" s="67"/>
      <c r="G291" s="1912"/>
      <c r="H291" s="67" t="s">
        <v>6528</v>
      </c>
      <c r="I291" s="67">
        <v>410614</v>
      </c>
      <c r="J291" s="1907"/>
      <c r="K291" s="1910" t="s">
        <v>540</v>
      </c>
      <c r="L291" s="1910" t="s">
        <v>6529</v>
      </c>
      <c r="M291" s="1910" t="str">
        <f t="shared" si="4"/>
        <v>Unidad de Comunicaciones</v>
      </c>
      <c r="N291" s="1924" t="s">
        <v>41</v>
      </c>
      <c r="Q291" s="101" t="str">
        <f>MID(Tabla5[[#This Row],[CODIGO]],5,2)</f>
        <v>36</v>
      </c>
    </row>
    <row r="292" spans="3:17" ht="28.8" x14ac:dyDescent="0.3">
      <c r="C292" s="1923">
        <f>IF(D292&gt;0,SUBTOTAL(103,$D$6:D292),"")</f>
        <v>287</v>
      </c>
      <c r="D292" s="67" t="s">
        <v>6530</v>
      </c>
      <c r="E292" s="258" t="s">
        <v>6531</v>
      </c>
      <c r="F292" s="67"/>
      <c r="G292" s="1912"/>
      <c r="H292" s="67" t="s">
        <v>6474</v>
      </c>
      <c r="I292" s="67" t="s">
        <v>6532</v>
      </c>
      <c r="J292" s="1907"/>
      <c r="K292" s="1910" t="s">
        <v>6075</v>
      </c>
      <c r="L292" s="1910" t="s">
        <v>6529</v>
      </c>
      <c r="M292" s="1910" t="str">
        <f t="shared" si="4"/>
        <v>Unidad de Comunicaciones</v>
      </c>
      <c r="N292" s="1924" t="s">
        <v>43</v>
      </c>
      <c r="Q292" s="101" t="str">
        <f>MID(Tabla5[[#This Row],[CODIGO]],5,2)</f>
        <v>36</v>
      </c>
    </row>
    <row r="293" spans="3:17" ht="28.8" x14ac:dyDescent="0.3">
      <c r="C293" s="1923">
        <f>IF(D293&gt;0,SUBTOTAL(103,$D$6:D293),"")</f>
        <v>288</v>
      </c>
      <c r="D293" s="67" t="s">
        <v>6533</v>
      </c>
      <c r="E293" s="258" t="s">
        <v>6534</v>
      </c>
      <c r="F293" s="67"/>
      <c r="G293" s="1912"/>
      <c r="H293" s="1910" t="s">
        <v>2552</v>
      </c>
      <c r="I293" s="67"/>
      <c r="J293" s="1907"/>
      <c r="K293" s="1910" t="s">
        <v>6085</v>
      </c>
      <c r="L293" s="1910" t="s">
        <v>6051</v>
      </c>
      <c r="M293" s="1910" t="str">
        <f t="shared" si="4"/>
        <v>Unidad de Comunicaciones</v>
      </c>
      <c r="N293" s="1924" t="s">
        <v>45</v>
      </c>
      <c r="Q293" s="101" t="str">
        <f>MID(Tabla5[[#This Row],[CODIGO]],5,2)</f>
        <v>36</v>
      </c>
    </row>
    <row r="294" spans="3:17" ht="28.8" x14ac:dyDescent="0.3">
      <c r="C294" s="1923">
        <f>IF(D294&gt;0,SUBTOTAL(103,$D$6:D294),"")</f>
        <v>289</v>
      </c>
      <c r="D294" s="67" t="s">
        <v>57</v>
      </c>
      <c r="E294" s="258" t="s">
        <v>6527</v>
      </c>
      <c r="F294" s="1911">
        <v>41241</v>
      </c>
      <c r="G294" s="1919">
        <v>5244</v>
      </c>
      <c r="H294" s="67" t="s">
        <v>6528</v>
      </c>
      <c r="I294" s="67" t="s">
        <v>6535</v>
      </c>
      <c r="J294" s="1907">
        <v>112869</v>
      </c>
      <c r="K294" s="67" t="s">
        <v>6536</v>
      </c>
      <c r="L294" s="1910" t="s">
        <v>6538</v>
      </c>
      <c r="M294" s="1910" t="str">
        <f t="shared" si="4"/>
        <v>Unidad de Comunicaciones</v>
      </c>
      <c r="N294" s="1924" t="s">
        <v>61</v>
      </c>
      <c r="Q294" s="101" t="str">
        <f>MID(Tabla5[[#This Row],[CODIGO]],5,2)</f>
        <v>36</v>
      </c>
    </row>
    <row r="295" spans="3:17" ht="28.8" x14ac:dyDescent="0.3">
      <c r="C295" s="1923">
        <f>IF(D295&gt;0,SUBTOTAL(103,$D$6:D295),"")</f>
        <v>290</v>
      </c>
      <c r="D295" s="67" t="s">
        <v>6537</v>
      </c>
      <c r="E295" s="258" t="s">
        <v>6038</v>
      </c>
      <c r="F295" s="1911">
        <v>41337</v>
      </c>
      <c r="G295" s="1914">
        <v>20.34</v>
      </c>
      <c r="H295" s="67"/>
      <c r="I295" s="67"/>
      <c r="J295" s="1907"/>
      <c r="K295" s="67" t="s">
        <v>6085</v>
      </c>
      <c r="L295" s="1910" t="s">
        <v>6143</v>
      </c>
      <c r="M295" s="1910" t="str">
        <f t="shared" si="4"/>
        <v>Unidad de Comunicaciones</v>
      </c>
      <c r="N295" s="1924" t="s">
        <v>29</v>
      </c>
      <c r="Q295" s="101" t="str">
        <f>MID(Tabla5[[#This Row],[CODIGO]],5,2)</f>
        <v>36</v>
      </c>
    </row>
    <row r="296" spans="3:17" ht="43.2" x14ac:dyDescent="0.3">
      <c r="C296" s="1923">
        <f>IF(D296&gt;0,SUBTOTAL(103,$D$6:D296),"")</f>
        <v>291</v>
      </c>
      <c r="D296" s="67" t="s">
        <v>5479</v>
      </c>
      <c r="E296" s="258" t="s">
        <v>6539</v>
      </c>
      <c r="F296" s="67"/>
      <c r="G296" s="1912"/>
      <c r="H296" s="67"/>
      <c r="I296" s="67"/>
      <c r="J296" s="1907"/>
      <c r="K296" s="67" t="s">
        <v>6021</v>
      </c>
      <c r="L296" s="1910" t="s">
        <v>6540</v>
      </c>
      <c r="M296" s="1910" t="str">
        <f t="shared" si="4"/>
        <v>Unidad de Comunicaciones</v>
      </c>
      <c r="N296" s="1924" t="s">
        <v>6055</v>
      </c>
      <c r="Q296" s="101" t="str">
        <f>MID(Tabla5[[#This Row],[CODIGO]],5,2)</f>
        <v>36</v>
      </c>
    </row>
    <row r="297" spans="3:17" ht="28.8" x14ac:dyDescent="0.3">
      <c r="C297" s="1923">
        <f>IF(D297&gt;0,SUBTOTAL(103,$D$6:D297),"")</f>
        <v>292</v>
      </c>
      <c r="D297" s="67" t="s">
        <v>39</v>
      </c>
      <c r="E297" s="258" t="s">
        <v>6534</v>
      </c>
      <c r="F297" s="67"/>
      <c r="G297" s="1914">
        <v>79.95</v>
      </c>
      <c r="H297" s="67" t="s">
        <v>6474</v>
      </c>
      <c r="I297" s="67" t="s">
        <v>6542</v>
      </c>
      <c r="J297" s="1910" t="s">
        <v>6541</v>
      </c>
      <c r="K297" s="67" t="s">
        <v>6021</v>
      </c>
      <c r="L297" s="1910" t="s">
        <v>6143</v>
      </c>
      <c r="M297" s="1910" t="str">
        <f t="shared" si="4"/>
        <v>Unidad de Comunicaciones</v>
      </c>
      <c r="N297" s="1924" t="s">
        <v>4359</v>
      </c>
      <c r="Q297" s="101" t="str">
        <f>MID(Tabla5[[#This Row],[CODIGO]],5,2)</f>
        <v>36</v>
      </c>
    </row>
    <row r="298" spans="3:17" ht="28.8" x14ac:dyDescent="0.3">
      <c r="C298" s="1923">
        <f>IF(D298&gt;0,SUBTOTAL(103,$D$6:D298),"")</f>
        <v>293</v>
      </c>
      <c r="D298" s="67" t="s">
        <v>91</v>
      </c>
      <c r="E298" s="1794" t="s">
        <v>6543</v>
      </c>
      <c r="F298" s="67"/>
      <c r="G298" s="1914">
        <v>79.95</v>
      </c>
      <c r="H298" s="67" t="s">
        <v>6474</v>
      </c>
      <c r="I298" s="67" t="s">
        <v>6542</v>
      </c>
      <c r="J298" s="1910" t="s">
        <v>6541</v>
      </c>
      <c r="K298" s="67" t="s">
        <v>6021</v>
      </c>
      <c r="L298" s="1910" t="s">
        <v>6143</v>
      </c>
      <c r="M298" s="1910" t="str">
        <f t="shared" si="4"/>
        <v>Unidad de Comunicaciones</v>
      </c>
      <c r="N298" s="1924" t="s">
        <v>4359</v>
      </c>
      <c r="Q298" s="101" t="str">
        <f>MID(Tabla5[[#This Row],[CODIGO]],5,2)</f>
        <v>36</v>
      </c>
    </row>
    <row r="299" spans="3:17" ht="28.8" x14ac:dyDescent="0.3">
      <c r="C299" s="1923">
        <f>IF(D299&gt;0,SUBTOTAL(103,$D$6:D299),"")</f>
        <v>294</v>
      </c>
      <c r="D299" s="67" t="s">
        <v>6548</v>
      </c>
      <c r="E299" s="258" t="s">
        <v>6531</v>
      </c>
      <c r="F299" s="1921">
        <v>729.99</v>
      </c>
      <c r="G299" s="1912"/>
      <c r="H299" s="1912" t="s">
        <v>323</v>
      </c>
      <c r="I299" s="67" t="s">
        <v>6546</v>
      </c>
      <c r="J299" s="1907">
        <v>51030627</v>
      </c>
      <c r="K299" s="67" t="s">
        <v>6021</v>
      </c>
      <c r="L299" s="1910" t="s">
        <v>6549</v>
      </c>
      <c r="M299" s="1910" t="str">
        <f t="shared" si="4"/>
        <v>Unidad de Comunicaciones</v>
      </c>
      <c r="N299" s="1924" t="s">
        <v>4359</v>
      </c>
      <c r="Q299" s="101" t="str">
        <f>MID(Tabla5[[#This Row],[CODIGO]],5,2)</f>
        <v>36</v>
      </c>
    </row>
    <row r="300" spans="3:17" ht="28.8" x14ac:dyDescent="0.3">
      <c r="C300" s="1923">
        <f>IF(D300&gt;0,SUBTOTAL(103,$D$6:D300),"")</f>
        <v>295</v>
      </c>
      <c r="D300" s="67" t="s">
        <v>6548</v>
      </c>
      <c r="E300" s="258" t="s">
        <v>6545</v>
      </c>
      <c r="F300" s="1921">
        <v>729.99</v>
      </c>
      <c r="G300" s="1912"/>
      <c r="H300" s="1912" t="s">
        <v>323</v>
      </c>
      <c r="I300" s="67" t="s">
        <v>6547</v>
      </c>
      <c r="J300" s="1907">
        <v>1931206791</v>
      </c>
      <c r="K300" s="67" t="s">
        <v>6021</v>
      </c>
      <c r="L300" s="1910" t="s">
        <v>6549</v>
      </c>
      <c r="M300" s="1910" t="str">
        <f t="shared" si="4"/>
        <v>Unidad de Comunicaciones</v>
      </c>
      <c r="N300" s="1924" t="s">
        <v>4359</v>
      </c>
      <c r="Q300" s="101" t="str">
        <f>MID(Tabla5[[#This Row],[CODIGO]],5,2)</f>
        <v>36</v>
      </c>
    </row>
    <row r="301" spans="3:17" ht="28.8" x14ac:dyDescent="0.3">
      <c r="C301" s="1923">
        <f>IF(D301&gt;0,SUBTOTAL(103,$D$6:D301),"")</f>
        <v>296</v>
      </c>
      <c r="D301" s="67" t="s">
        <v>6550</v>
      </c>
      <c r="E301" s="258" t="s">
        <v>6531</v>
      </c>
      <c r="F301" s="1921">
        <v>729.99</v>
      </c>
      <c r="G301" s="1912"/>
      <c r="H301" s="1912" t="s">
        <v>323</v>
      </c>
      <c r="I301" s="67" t="s">
        <v>6546</v>
      </c>
      <c r="J301" s="1907">
        <v>1939020772</v>
      </c>
      <c r="K301" s="67" t="s">
        <v>6021</v>
      </c>
      <c r="L301" s="1910" t="s">
        <v>6549</v>
      </c>
      <c r="M301" s="1910" t="str">
        <f t="shared" si="4"/>
        <v>Unidad de Comunicaciones</v>
      </c>
      <c r="N301" s="1924" t="s">
        <v>4359</v>
      </c>
      <c r="Q301" s="101" t="str">
        <f>MID(Tabla5[[#This Row],[CODIGO]],5,2)</f>
        <v>36</v>
      </c>
    </row>
    <row r="302" spans="3:17" ht="28.8" x14ac:dyDescent="0.3">
      <c r="C302" s="1923">
        <f>IF(D302&gt;0,SUBTOTAL(103,$D$6:D302),"")</f>
        <v>297</v>
      </c>
      <c r="D302" s="67" t="s">
        <v>6550</v>
      </c>
      <c r="E302" s="258" t="s">
        <v>6545</v>
      </c>
      <c r="F302" s="1921">
        <v>729.99</v>
      </c>
      <c r="G302" s="1912"/>
      <c r="H302" s="1912" t="s">
        <v>323</v>
      </c>
      <c r="I302" s="67" t="s">
        <v>6547</v>
      </c>
      <c r="J302" s="1907">
        <v>1931206795</v>
      </c>
      <c r="K302" s="67" t="s">
        <v>6021</v>
      </c>
      <c r="L302" s="1910" t="s">
        <v>6549</v>
      </c>
      <c r="M302" s="1910" t="str">
        <f t="shared" si="4"/>
        <v>Unidad de Comunicaciones</v>
      </c>
      <c r="N302" s="1924" t="s">
        <v>4359</v>
      </c>
      <c r="Q302" s="101" t="str">
        <f>MID(Tabla5[[#This Row],[CODIGO]],5,2)</f>
        <v>36</v>
      </c>
    </row>
    <row r="303" spans="3:17" ht="28.8" x14ac:dyDescent="0.3">
      <c r="C303" s="1923">
        <f>IF(D303&gt;0,SUBTOTAL(103,$D$6:D303),"")</f>
        <v>298</v>
      </c>
      <c r="D303" s="67" t="s">
        <v>6551</v>
      </c>
      <c r="E303" s="258" t="s">
        <v>6552</v>
      </c>
      <c r="F303" s="67"/>
      <c r="G303" s="1912"/>
      <c r="H303" s="67" t="s">
        <v>6553</v>
      </c>
      <c r="I303" s="67" t="s">
        <v>6554</v>
      </c>
      <c r="J303" s="1907" t="s">
        <v>6555</v>
      </c>
      <c r="K303" s="67" t="s">
        <v>6021</v>
      </c>
      <c r="L303" s="1910" t="s">
        <v>6556</v>
      </c>
      <c r="M303" s="1910" t="str">
        <f t="shared" si="4"/>
        <v>Unidad de Comunicaciones</v>
      </c>
      <c r="N303" s="1924" t="s">
        <v>4359</v>
      </c>
      <c r="Q303" s="101" t="str">
        <f>MID(Tabla5[[#This Row],[CODIGO]],5,2)</f>
        <v>36</v>
      </c>
    </row>
    <row r="304" spans="3:17" ht="28.8" x14ac:dyDescent="0.3">
      <c r="C304" s="1923">
        <f>IF(D304&gt;0,SUBTOTAL(103,$D$6:D304),"")</f>
        <v>299</v>
      </c>
      <c r="D304" s="67" t="s">
        <v>6557</v>
      </c>
      <c r="E304" s="258" t="s">
        <v>6558</v>
      </c>
      <c r="F304" s="67"/>
      <c r="G304" s="1912"/>
      <c r="H304" s="67" t="s">
        <v>6559</v>
      </c>
      <c r="I304" s="67" t="s">
        <v>6560</v>
      </c>
      <c r="J304" s="1907">
        <v>7495</v>
      </c>
      <c r="K304" s="67" t="s">
        <v>6021</v>
      </c>
      <c r="L304" s="1910" t="s">
        <v>6549</v>
      </c>
      <c r="M304" s="1910" t="str">
        <f t="shared" si="4"/>
        <v>Unidad de Comunicaciones</v>
      </c>
      <c r="N304" s="1924" t="s">
        <v>4359</v>
      </c>
      <c r="Q304" s="101" t="str">
        <f>MID(Tabla5[[#This Row],[CODIGO]],5,2)</f>
        <v>36</v>
      </c>
    </row>
    <row r="305" spans="3:17" ht="28.8" x14ac:dyDescent="0.3">
      <c r="C305" s="1923">
        <f>IF(D305&gt;0,SUBTOTAL(103,$D$6:D305),"")</f>
        <v>300</v>
      </c>
      <c r="D305" s="67" t="s">
        <v>59</v>
      </c>
      <c r="E305" s="258" t="s">
        <v>6562</v>
      </c>
      <c r="F305" s="67"/>
      <c r="G305" s="1912"/>
      <c r="H305" s="67" t="s">
        <v>6563</v>
      </c>
      <c r="I305" s="67" t="s">
        <v>6564</v>
      </c>
      <c r="J305" s="1907" t="s">
        <v>6565</v>
      </c>
      <c r="K305" s="67" t="s">
        <v>6021</v>
      </c>
      <c r="L305" s="1910" t="s">
        <v>6567</v>
      </c>
      <c r="M305" s="1910" t="str">
        <f t="shared" si="4"/>
        <v>Unidad de Comunicaciones</v>
      </c>
      <c r="N305" s="1924" t="s">
        <v>4359</v>
      </c>
      <c r="Q305" s="101" t="str">
        <f>MID(Tabla5[[#This Row],[CODIGO]],5,2)</f>
        <v>36</v>
      </c>
    </row>
    <row r="306" spans="3:17" ht="28.8" x14ac:dyDescent="0.3">
      <c r="C306" s="1923">
        <f>IF(D306&gt;0,SUBTOTAL(103,$D$6:D306),"")</f>
        <v>301</v>
      </c>
      <c r="D306" s="67" t="s">
        <v>6561</v>
      </c>
      <c r="E306" s="258" t="s">
        <v>6562</v>
      </c>
      <c r="F306" s="67"/>
      <c r="G306" s="1912"/>
      <c r="H306" s="67" t="s">
        <v>6563</v>
      </c>
      <c r="I306" s="67" t="s">
        <v>6564</v>
      </c>
      <c r="J306" s="1907" t="s">
        <v>6566</v>
      </c>
      <c r="K306" s="67" t="s">
        <v>6021</v>
      </c>
      <c r="L306" s="1910" t="s">
        <v>6567</v>
      </c>
      <c r="M306" s="1910" t="str">
        <f t="shared" si="4"/>
        <v>Unidad de Comunicaciones</v>
      </c>
      <c r="N306" s="1924" t="s">
        <v>4359</v>
      </c>
      <c r="Q306" s="101" t="str">
        <f>MID(Tabla5[[#This Row],[CODIGO]],5,2)</f>
        <v>36</v>
      </c>
    </row>
    <row r="307" spans="3:17" ht="28.8" x14ac:dyDescent="0.3">
      <c r="C307" s="1923">
        <f>IF(D307&gt;0,SUBTOTAL(103,$D$6:D307),"")</f>
        <v>302</v>
      </c>
      <c r="D307" s="67" t="s">
        <v>6571</v>
      </c>
      <c r="E307" s="258" t="s">
        <v>6568</v>
      </c>
      <c r="F307" s="67"/>
      <c r="G307" s="1912"/>
      <c r="H307" s="67" t="s">
        <v>6569</v>
      </c>
      <c r="I307" s="67" t="s">
        <v>6570</v>
      </c>
      <c r="J307" s="1907"/>
      <c r="K307" s="67" t="s">
        <v>6021</v>
      </c>
      <c r="L307" s="1910" t="s">
        <v>6549</v>
      </c>
      <c r="M307" s="1910" t="str">
        <f t="shared" si="4"/>
        <v>Unidad de Comunicaciones</v>
      </c>
      <c r="N307" s="1924" t="s">
        <v>4359</v>
      </c>
      <c r="Q307" s="101" t="str">
        <f>MID(Tabla5[[#This Row],[CODIGO]],5,2)</f>
        <v>36</v>
      </c>
    </row>
    <row r="308" spans="3:17" ht="28.8" x14ac:dyDescent="0.3">
      <c r="C308" s="1923">
        <f>IF(D308&gt;0,SUBTOTAL(103,$D$6:D308),"")</f>
        <v>303</v>
      </c>
      <c r="D308" s="67" t="s">
        <v>93</v>
      </c>
      <c r="E308" s="258" t="s">
        <v>6572</v>
      </c>
      <c r="F308" s="67"/>
      <c r="G308" s="1912"/>
      <c r="H308" s="67" t="s">
        <v>6573</v>
      </c>
      <c r="I308" s="67" t="s">
        <v>6574</v>
      </c>
      <c r="J308" s="1907">
        <v>20031808930</v>
      </c>
      <c r="K308" s="67" t="s">
        <v>6021</v>
      </c>
      <c r="L308" s="1910" t="s">
        <v>6567</v>
      </c>
      <c r="M308" s="1910" t="str">
        <f t="shared" si="4"/>
        <v>Unidad de Comunicaciones</v>
      </c>
      <c r="N308" s="1924" t="s">
        <v>4359</v>
      </c>
      <c r="Q308" s="101" t="str">
        <f>MID(Tabla5[[#This Row],[CODIGO]],5,2)</f>
        <v>36</v>
      </c>
    </row>
    <row r="309" spans="3:17" ht="28.8" x14ac:dyDescent="0.3">
      <c r="C309" s="1923">
        <f>IF(D309&gt;0,SUBTOTAL(103,$D$6:D309),"")</f>
        <v>304</v>
      </c>
      <c r="D309" s="67" t="s">
        <v>6575</v>
      </c>
      <c r="E309" s="258" t="s">
        <v>6578</v>
      </c>
      <c r="F309" s="67"/>
      <c r="G309" s="1912"/>
      <c r="H309" s="1910" t="s">
        <v>6576</v>
      </c>
      <c r="I309" s="67" t="s">
        <v>6577</v>
      </c>
      <c r="J309" s="1907">
        <v>191200074</v>
      </c>
      <c r="K309" s="67" t="s">
        <v>6021</v>
      </c>
      <c r="L309" s="1910" t="s">
        <v>6549</v>
      </c>
      <c r="M309" s="1910" t="str">
        <f t="shared" si="4"/>
        <v>Unidad de Comunicaciones</v>
      </c>
      <c r="N309" s="1924" t="s">
        <v>4359</v>
      </c>
      <c r="Q309" s="101" t="str">
        <f>MID(Tabla5[[#This Row],[CODIGO]],5,2)</f>
        <v>36</v>
      </c>
    </row>
    <row r="310" spans="3:17" ht="28.8" x14ac:dyDescent="0.3">
      <c r="C310" s="1923">
        <f>IF(D310&gt;0,SUBTOTAL(103,$D$6:D310),"")</f>
        <v>305</v>
      </c>
      <c r="D310" s="67" t="s">
        <v>6579</v>
      </c>
      <c r="E310" s="258" t="s">
        <v>6578</v>
      </c>
      <c r="F310" s="67"/>
      <c r="G310" s="1912"/>
      <c r="H310" s="1910" t="s">
        <v>6576</v>
      </c>
      <c r="I310" s="67" t="s">
        <v>6577</v>
      </c>
      <c r="J310" s="1907">
        <v>191200080</v>
      </c>
      <c r="K310" s="67" t="s">
        <v>6021</v>
      </c>
      <c r="L310" s="1910" t="s">
        <v>6549</v>
      </c>
      <c r="M310" s="1910" t="str">
        <f t="shared" si="4"/>
        <v>Unidad de Comunicaciones</v>
      </c>
      <c r="N310" s="1924" t="s">
        <v>4359</v>
      </c>
      <c r="Q310" s="101" t="str">
        <f>MID(Tabla5[[#This Row],[CODIGO]],5,2)</f>
        <v>36</v>
      </c>
    </row>
    <row r="311" spans="3:17" ht="28.8" x14ac:dyDescent="0.3">
      <c r="C311" s="1923">
        <f>IF(D311&gt;0,SUBTOTAL(103,$D$6:D311),"")</f>
        <v>306</v>
      </c>
      <c r="D311" s="67" t="s">
        <v>6544</v>
      </c>
      <c r="E311" s="258" t="s">
        <v>1209</v>
      </c>
      <c r="F311" s="67"/>
      <c r="G311" s="1912"/>
      <c r="H311" s="1910" t="s">
        <v>6580</v>
      </c>
      <c r="I311" s="67" t="s">
        <v>6581</v>
      </c>
      <c r="J311" s="1907"/>
      <c r="K311" s="67" t="s">
        <v>6021</v>
      </c>
      <c r="L311" s="1910" t="s">
        <v>6549</v>
      </c>
      <c r="M311" s="1910" t="str">
        <f t="shared" si="4"/>
        <v>Unidad de Comunicaciones</v>
      </c>
      <c r="N311" s="1924" t="s">
        <v>4359</v>
      </c>
      <c r="Q311" s="101" t="str">
        <f>MID(Tabla5[[#This Row],[CODIGO]],5,2)</f>
        <v>36</v>
      </c>
    </row>
    <row r="312" spans="3:17" ht="28.8" x14ac:dyDescent="0.3">
      <c r="C312" s="1923">
        <f>IF(D312&gt;0,SUBTOTAL(103,$D$6:D312),"")</f>
        <v>307</v>
      </c>
      <c r="D312" s="67" t="s">
        <v>61</v>
      </c>
      <c r="E312" s="258" t="s">
        <v>6531</v>
      </c>
      <c r="F312" s="67"/>
      <c r="G312" s="1912"/>
      <c r="H312" s="67" t="s">
        <v>323</v>
      </c>
      <c r="I312" s="67" t="s">
        <v>6582</v>
      </c>
      <c r="J312" s="1907">
        <v>382056000091</v>
      </c>
      <c r="K312" s="67" t="s">
        <v>6021</v>
      </c>
      <c r="L312" s="1910" t="s">
        <v>6567</v>
      </c>
      <c r="M312" s="1910" t="str">
        <f t="shared" si="4"/>
        <v>Unidad de Comunicaciones</v>
      </c>
      <c r="N312" s="1924" t="s">
        <v>4359</v>
      </c>
      <c r="Q312" s="101" t="str">
        <f>MID(Tabla5[[#This Row],[CODIGO]],5,2)</f>
        <v>36</v>
      </c>
    </row>
    <row r="313" spans="3:17" ht="28.8" x14ac:dyDescent="0.3">
      <c r="C313" s="1923">
        <f>IF(D313&gt;0,SUBTOTAL(103,$D$6:D313),"")</f>
        <v>308</v>
      </c>
      <c r="D313" s="67" t="s">
        <v>96</v>
      </c>
      <c r="E313" s="258" t="s">
        <v>6531</v>
      </c>
      <c r="F313" s="67"/>
      <c r="G313" s="1912"/>
      <c r="H313" s="67" t="s">
        <v>323</v>
      </c>
      <c r="I313" s="67" t="s">
        <v>6582</v>
      </c>
      <c r="J313" s="1907">
        <v>392056000639</v>
      </c>
      <c r="K313" s="67" t="s">
        <v>6021</v>
      </c>
      <c r="L313" s="1910" t="s">
        <v>6567</v>
      </c>
      <c r="M313" s="1910" t="str">
        <f t="shared" si="4"/>
        <v>Unidad de Comunicaciones</v>
      </c>
      <c r="N313" s="1924" t="s">
        <v>4359</v>
      </c>
      <c r="Q313" s="101" t="str">
        <f>MID(Tabla5[[#This Row],[CODIGO]],5,2)</f>
        <v>36</v>
      </c>
    </row>
    <row r="314" spans="3:17" ht="28.8" x14ac:dyDescent="0.3">
      <c r="C314" s="1923">
        <f>IF(D314&gt;0,SUBTOTAL(103,$D$6:D314),"")</f>
        <v>309</v>
      </c>
      <c r="D314" s="67" t="s">
        <v>4602</v>
      </c>
      <c r="E314" s="258" t="s">
        <v>6583</v>
      </c>
      <c r="F314" s="67"/>
      <c r="G314" s="1912"/>
      <c r="H314" s="67"/>
      <c r="I314" s="67"/>
      <c r="J314" s="1907"/>
      <c r="K314" s="1910" t="s">
        <v>6062</v>
      </c>
      <c r="L314" s="1910" t="s">
        <v>6567</v>
      </c>
      <c r="M314" s="1910" t="str">
        <f t="shared" si="4"/>
        <v>Unidad de Comunicaciones</v>
      </c>
      <c r="N314" s="1924" t="s">
        <v>4359</v>
      </c>
      <c r="Q314" s="101" t="str">
        <f>MID(Tabla5[[#This Row],[CODIGO]],5,2)</f>
        <v>36</v>
      </c>
    </row>
    <row r="315" spans="3:17" ht="28.8" x14ac:dyDescent="0.3">
      <c r="C315" s="1923">
        <f>IF(D315&gt;0,SUBTOTAL(103,$D$6:D315),"")</f>
        <v>310</v>
      </c>
      <c r="D315" s="67" t="s">
        <v>6584</v>
      </c>
      <c r="E315" s="258" t="s">
        <v>1142</v>
      </c>
      <c r="F315" s="67"/>
      <c r="G315" s="1912"/>
      <c r="H315" s="67"/>
      <c r="I315" s="67"/>
      <c r="J315" s="1907"/>
      <c r="K315" s="67" t="s">
        <v>6021</v>
      </c>
      <c r="L315" s="1910" t="s">
        <v>6498</v>
      </c>
      <c r="M315" s="1910" t="str">
        <f t="shared" si="4"/>
        <v>Unidad de Comunicaciones</v>
      </c>
      <c r="N315" s="1924" t="s">
        <v>3755</v>
      </c>
      <c r="Q315" s="101" t="str">
        <f>MID(Tabla5[[#This Row],[CODIGO]],5,2)</f>
        <v>36</v>
      </c>
    </row>
    <row r="316" spans="3:17" ht="43.2" x14ac:dyDescent="0.3">
      <c r="C316" s="1923">
        <f>IF(D316&gt;0,SUBTOTAL(103,$D$6:D316),"")</f>
        <v>311</v>
      </c>
      <c r="D316" s="67" t="s">
        <v>6585</v>
      </c>
      <c r="E316" s="258" t="s">
        <v>6137</v>
      </c>
      <c r="F316" s="67"/>
      <c r="G316" s="1912"/>
      <c r="H316" s="67"/>
      <c r="I316" s="67"/>
      <c r="J316" s="1907"/>
      <c r="K316" s="67" t="s">
        <v>6021</v>
      </c>
      <c r="L316" s="1910" t="s">
        <v>6586</v>
      </c>
      <c r="M316" s="1910" t="str">
        <f t="shared" si="4"/>
        <v>Unidad de Comunicaciones</v>
      </c>
      <c r="N316" s="1924" t="s">
        <v>6055</v>
      </c>
      <c r="O316" s="258"/>
      <c r="Q316" s="101" t="str">
        <f>MID(Tabla5[[#This Row],[CODIGO]],5,2)</f>
        <v>36</v>
      </c>
    </row>
    <row r="317" spans="3:17" ht="43.2" x14ac:dyDescent="0.3">
      <c r="C317" s="1923">
        <f>IF(D317&gt;0,SUBTOTAL(103,$D$6:D317),"")</f>
        <v>312</v>
      </c>
      <c r="D317" s="67" t="s">
        <v>24</v>
      </c>
      <c r="E317" s="258" t="s">
        <v>6137</v>
      </c>
      <c r="F317" s="67"/>
      <c r="G317" s="1912"/>
      <c r="H317" s="67"/>
      <c r="I317" s="67"/>
      <c r="J317" s="1907"/>
      <c r="K317" s="67" t="s">
        <v>6021</v>
      </c>
      <c r="L317" s="1910" t="s">
        <v>6587</v>
      </c>
      <c r="M317" s="1910" t="str">
        <f t="shared" si="4"/>
        <v>Unidad de Comunicaciones</v>
      </c>
      <c r="N317" s="1924" t="s">
        <v>6055</v>
      </c>
      <c r="O317" s="258"/>
      <c r="Q317" s="101" t="str">
        <f>MID(Tabla5[[#This Row],[CODIGO]],5,2)</f>
        <v>36</v>
      </c>
    </row>
    <row r="318" spans="3:17" ht="43.2" x14ac:dyDescent="0.3">
      <c r="C318" s="1923">
        <f>IF(D318&gt;0,SUBTOTAL(103,$D$6:D318),"")</f>
        <v>313</v>
      </c>
      <c r="D318" s="67" t="s">
        <v>26</v>
      </c>
      <c r="E318" s="258" t="s">
        <v>6039</v>
      </c>
      <c r="F318" s="67"/>
      <c r="G318" s="1912"/>
      <c r="H318" s="67"/>
      <c r="I318" s="67"/>
      <c r="J318" s="1907"/>
      <c r="K318" s="67" t="s">
        <v>6021</v>
      </c>
      <c r="L318" s="1910" t="s">
        <v>6588</v>
      </c>
      <c r="M318" s="1910" t="str">
        <f t="shared" si="4"/>
        <v>Unidad de Comunicaciones</v>
      </c>
      <c r="N318" s="1924" t="s">
        <v>6055</v>
      </c>
      <c r="Q318" s="101" t="str">
        <f>MID(Tabla5[[#This Row],[CODIGO]],5,2)</f>
        <v>36</v>
      </c>
    </row>
    <row r="319" spans="3:17" ht="28.8" x14ac:dyDescent="0.3">
      <c r="C319" s="1923">
        <f>IF(D319&gt;0,SUBTOTAL(103,$D$6:D319),"")</f>
        <v>314</v>
      </c>
      <c r="D319" s="67" t="s">
        <v>7156</v>
      </c>
      <c r="E319" s="258" t="s">
        <v>6589</v>
      </c>
      <c r="F319" s="67"/>
      <c r="G319" s="1912"/>
      <c r="H319" s="67"/>
      <c r="I319" s="67"/>
      <c r="J319" s="1907"/>
      <c r="K319" s="67" t="s">
        <v>6021</v>
      </c>
      <c r="L319" s="1910" t="s">
        <v>6590</v>
      </c>
      <c r="M319" s="1910" t="str">
        <f t="shared" si="4"/>
        <v>Unidad de Comunicaciones</v>
      </c>
      <c r="N319" s="1924" t="s">
        <v>6055</v>
      </c>
      <c r="Q319" s="101" t="str">
        <f>MID(Tabla5[[#This Row],[CODIGO]],5,2)</f>
        <v>36</v>
      </c>
    </row>
    <row r="320" spans="3:17" ht="57.6" x14ac:dyDescent="0.3">
      <c r="C320" s="1923">
        <f>IF(D320&gt;0,SUBTOTAL(103,$D$6:D320),"")</f>
        <v>315</v>
      </c>
      <c r="D320" s="1938" t="s">
        <v>7244</v>
      </c>
      <c r="E320" s="1878" t="s">
        <v>6591</v>
      </c>
      <c r="F320" s="1938"/>
      <c r="G320" s="1939"/>
      <c r="H320" s="1938"/>
      <c r="I320" s="1938"/>
      <c r="J320" s="1940"/>
      <c r="K320" s="1938" t="s">
        <v>6021</v>
      </c>
      <c r="L320" s="1941" t="s">
        <v>7243</v>
      </c>
      <c r="M320" s="1910" t="str">
        <f t="shared" si="4"/>
        <v>Unidad Jurídica</v>
      </c>
      <c r="N320" s="1942" t="s">
        <v>6055</v>
      </c>
      <c r="Q320" s="101" t="str">
        <f>MID(Tabla5[[#This Row],[CODIGO]],5,2)</f>
        <v>12</v>
      </c>
    </row>
    <row r="321" spans="3:17" ht="28.8" x14ac:dyDescent="0.3">
      <c r="C321" s="1923">
        <f>IF(D321&gt;0,SUBTOTAL(103,$D$6:D321),"")</f>
        <v>316</v>
      </c>
      <c r="D321" s="67" t="s">
        <v>2625</v>
      </c>
      <c r="E321" s="258" t="s">
        <v>6593</v>
      </c>
      <c r="F321" s="1911">
        <v>39469</v>
      </c>
      <c r="G321" s="1914">
        <v>126</v>
      </c>
      <c r="H321" s="67"/>
      <c r="I321" s="67"/>
      <c r="J321" s="1907"/>
      <c r="K321" s="1938" t="s">
        <v>6021</v>
      </c>
      <c r="L321" s="1910" t="s">
        <v>6594</v>
      </c>
      <c r="M321" s="1910" t="str">
        <f t="shared" si="4"/>
        <v>Unidad de Compras Públicas</v>
      </c>
      <c r="N321" s="1924" t="s">
        <v>2625</v>
      </c>
      <c r="Q321" s="101" t="str">
        <f>MID(Tabla5[[#This Row],[CODIGO]],5,2)</f>
        <v>20</v>
      </c>
    </row>
    <row r="322" spans="3:17" ht="43.2" x14ac:dyDescent="0.3">
      <c r="C322" s="1923">
        <f>IF(D322&gt;0,SUBTOTAL(103,$D$6:D322),"")</f>
        <v>317</v>
      </c>
      <c r="D322" s="67" t="s">
        <v>427</v>
      </c>
      <c r="E322" s="258" t="s">
        <v>6215</v>
      </c>
      <c r="F322" s="1911">
        <v>38718</v>
      </c>
      <c r="G322" s="1914">
        <v>80</v>
      </c>
      <c r="H322" s="67"/>
      <c r="I322" s="67"/>
      <c r="J322" s="1907"/>
      <c r="K322" s="1938" t="s">
        <v>6021</v>
      </c>
      <c r="L322" s="1910" t="s">
        <v>6595</v>
      </c>
      <c r="M322" s="1910" t="str">
        <f t="shared" si="4"/>
        <v>Unidad de Compras Públicas</v>
      </c>
      <c r="N322" s="1924" t="s">
        <v>2640</v>
      </c>
      <c r="Q322" s="101" t="str">
        <f>MID(Tabla5[[#This Row],[CODIGO]],5,2)</f>
        <v>20</v>
      </c>
    </row>
    <row r="323" spans="3:17" ht="43.2" x14ac:dyDescent="0.3">
      <c r="C323" s="1923">
        <f>IF(D323&gt;0,SUBTOTAL(103,$D$6:D323),"")</f>
        <v>318</v>
      </c>
      <c r="D323" s="67" t="s">
        <v>4758</v>
      </c>
      <c r="E323" s="258" t="s">
        <v>6366</v>
      </c>
      <c r="F323" s="1911">
        <v>42167</v>
      </c>
      <c r="G323" s="1914">
        <v>93</v>
      </c>
      <c r="H323" s="67"/>
      <c r="I323" s="67"/>
      <c r="J323" s="1907"/>
      <c r="K323" s="1938" t="s">
        <v>6021</v>
      </c>
      <c r="L323" s="1910" t="s">
        <v>6596</v>
      </c>
      <c r="M323" s="1910" t="str">
        <f t="shared" si="4"/>
        <v>Unidad de Compras Públicas</v>
      </c>
      <c r="N323" s="1924" t="s">
        <v>2628</v>
      </c>
      <c r="Q323" s="101" t="str">
        <f>MID(Tabla5[[#This Row],[CODIGO]],5,2)</f>
        <v>20</v>
      </c>
    </row>
    <row r="324" spans="3:17" ht="43.2" x14ac:dyDescent="0.3">
      <c r="C324" s="1923">
        <f>IF(D324&gt;0,SUBTOTAL(103,$D$6:D324),"")</f>
        <v>319</v>
      </c>
      <c r="D324" s="67" t="s">
        <v>2640</v>
      </c>
      <c r="E324" s="258" t="s">
        <v>6356</v>
      </c>
      <c r="F324" s="67"/>
      <c r="G324" s="1912"/>
      <c r="H324" s="67"/>
      <c r="I324" s="67"/>
      <c r="J324" s="1907"/>
      <c r="K324" s="1938" t="s">
        <v>6021</v>
      </c>
      <c r="L324" s="1910" t="s">
        <v>6597</v>
      </c>
      <c r="M324" s="1910" t="str">
        <f t="shared" si="4"/>
        <v>Unidad de Compras Públicas</v>
      </c>
      <c r="N324" s="1924" t="s">
        <v>2670</v>
      </c>
      <c r="Q324" s="101" t="str">
        <f>MID(Tabla5[[#This Row],[CODIGO]],5,2)</f>
        <v>20</v>
      </c>
    </row>
    <row r="325" spans="3:17" ht="28.8" x14ac:dyDescent="0.3">
      <c r="C325" s="1923">
        <f>IF(D325&gt;0,SUBTOTAL(103,$D$6:D325),"")</f>
        <v>320</v>
      </c>
      <c r="D325" s="67" t="s">
        <v>6598</v>
      </c>
      <c r="E325" s="258" t="s">
        <v>972</v>
      </c>
      <c r="F325" s="67"/>
      <c r="G325" s="1912"/>
      <c r="H325" s="67"/>
      <c r="I325" s="67"/>
      <c r="J325" s="1907"/>
      <c r="K325" s="1938" t="s">
        <v>6021</v>
      </c>
      <c r="L325" s="1910" t="s">
        <v>6599</v>
      </c>
      <c r="M325" s="1910" t="str">
        <f t="shared" si="4"/>
        <v>Unidad de Compras Públicas</v>
      </c>
      <c r="N325" s="1924" t="s">
        <v>2642</v>
      </c>
      <c r="Q325" s="101" t="str">
        <f>MID(Tabla5[[#This Row],[CODIGO]],5,2)</f>
        <v>20</v>
      </c>
    </row>
    <row r="326" spans="3:17" ht="43.2" x14ac:dyDescent="0.3">
      <c r="C326" s="1923">
        <f>IF(D326&gt;0,SUBTOTAL(103,$D$6:D326),"")</f>
        <v>321</v>
      </c>
      <c r="D326" s="67" t="s">
        <v>6600</v>
      </c>
      <c r="E326" s="258" t="s">
        <v>6303</v>
      </c>
      <c r="F326" s="1911">
        <v>42844</v>
      </c>
      <c r="G326" s="1914">
        <v>248</v>
      </c>
      <c r="H326" s="67"/>
      <c r="I326" s="67"/>
      <c r="J326" s="1907"/>
      <c r="K326" s="1938" t="s">
        <v>6021</v>
      </c>
      <c r="L326" s="1910" t="s">
        <v>6601</v>
      </c>
      <c r="M326" s="1910" t="str">
        <f t="shared" ref="M326:M389" si="5">VLOOKUP(Q326,Codigos,2,FALSE)</f>
        <v>Unidad de Compras Públicas</v>
      </c>
      <c r="N326" s="1924" t="s">
        <v>2648</v>
      </c>
      <c r="Q326" s="101" t="str">
        <f>MID(Tabla5[[#This Row],[CODIGO]],5,2)</f>
        <v>20</v>
      </c>
    </row>
    <row r="327" spans="3:17" ht="57.6" x14ac:dyDescent="0.3">
      <c r="C327" s="1923">
        <f>IF(D327&gt;0,SUBTOTAL(103,$D$6:D327),"")</f>
        <v>322</v>
      </c>
      <c r="D327" s="1938" t="s">
        <v>6602</v>
      </c>
      <c r="E327" s="1937" t="s">
        <v>6366</v>
      </c>
      <c r="F327" s="1938"/>
      <c r="G327" s="1939"/>
      <c r="H327" s="1938"/>
      <c r="I327" s="1938"/>
      <c r="J327" s="1940"/>
      <c r="K327" s="1938" t="s">
        <v>6021</v>
      </c>
      <c r="L327" s="1941" t="s">
        <v>6603</v>
      </c>
      <c r="M327" s="1910" t="str">
        <f t="shared" si="5"/>
        <v>Unidad de Compras Públicas</v>
      </c>
      <c r="N327" s="1942" t="s">
        <v>2649</v>
      </c>
      <c r="Q327" s="101" t="str">
        <f>MID(Tabla5[[#This Row],[CODIGO]],5,2)</f>
        <v>20</v>
      </c>
    </row>
    <row r="328" spans="3:17" ht="28.8" x14ac:dyDescent="0.3">
      <c r="C328" s="1923">
        <f>IF(D328&gt;0,SUBTOTAL(103,$D$6:D328),"")</f>
        <v>323</v>
      </c>
      <c r="D328" s="67" t="s">
        <v>6605</v>
      </c>
      <c r="E328" s="258" t="s">
        <v>972</v>
      </c>
      <c r="F328" s="67"/>
      <c r="G328" s="1912"/>
      <c r="H328" s="67"/>
      <c r="I328" s="67"/>
      <c r="J328" s="1907"/>
      <c r="K328" s="1938" t="s">
        <v>6021</v>
      </c>
      <c r="L328" s="1910" t="s">
        <v>6606</v>
      </c>
      <c r="M328" s="1910" t="str">
        <f t="shared" si="5"/>
        <v>Unidad de Compras Públicas</v>
      </c>
      <c r="N328" s="1924" t="s">
        <v>2789</v>
      </c>
      <c r="Q328" s="101" t="str">
        <f>MID(Tabla5[[#This Row],[CODIGO]],5,2)</f>
        <v>20</v>
      </c>
    </row>
    <row r="329" spans="3:17" ht="28.8" x14ac:dyDescent="0.3">
      <c r="C329" s="1923">
        <f>IF(D329&gt;0,SUBTOTAL(103,$D$6:D329),"")</f>
        <v>324</v>
      </c>
      <c r="D329" s="67" t="s">
        <v>2790</v>
      </c>
      <c r="E329" s="258" t="s">
        <v>6038</v>
      </c>
      <c r="F329" s="1911">
        <v>42306</v>
      </c>
      <c r="G329" s="1912"/>
      <c r="H329" s="67"/>
      <c r="I329" s="67"/>
      <c r="J329" s="1907"/>
      <c r="K329" s="1938" t="s">
        <v>6021</v>
      </c>
      <c r="L329" s="1910" t="s">
        <v>6608</v>
      </c>
      <c r="M329" s="1910" t="str">
        <f t="shared" si="5"/>
        <v>Unidad de Compras Públicas</v>
      </c>
      <c r="N329" s="1924" t="s">
        <v>2625</v>
      </c>
      <c r="Q329" s="101" t="str">
        <f>MID(Tabla5[[#This Row],[CODIGO]],5,2)</f>
        <v>20</v>
      </c>
    </row>
    <row r="330" spans="3:17" ht="28.8" x14ac:dyDescent="0.3">
      <c r="C330" s="1923">
        <f>IF(D330&gt;0,SUBTOTAL(103,$D$6:D330),"")</f>
        <v>325</v>
      </c>
      <c r="D330" s="67" t="s">
        <v>2599</v>
      </c>
      <c r="E330" s="258" t="s">
        <v>233</v>
      </c>
      <c r="F330" s="1911">
        <v>39184</v>
      </c>
      <c r="G330" s="1914">
        <v>998</v>
      </c>
      <c r="H330" s="67" t="s">
        <v>2629</v>
      </c>
      <c r="I330" s="67" t="s">
        <v>6513</v>
      </c>
      <c r="J330" s="1907" t="s">
        <v>2630</v>
      </c>
      <c r="K330" s="1938" t="s">
        <v>6021</v>
      </c>
      <c r="L330" s="1910" t="s">
        <v>6609</v>
      </c>
      <c r="M330" s="1910" t="str">
        <f t="shared" si="5"/>
        <v>Unidad de Compras Públicas</v>
      </c>
      <c r="N330" s="1924" t="s">
        <v>679</v>
      </c>
      <c r="Q330" s="101" t="str">
        <f>MID(Tabla5[[#This Row],[CODIGO]],5,2)</f>
        <v>20</v>
      </c>
    </row>
    <row r="331" spans="3:17" ht="28.8" x14ac:dyDescent="0.3">
      <c r="C331" s="1923">
        <f>IF(D331&gt;0,SUBTOTAL(103,$D$6:D331),"")</f>
        <v>326</v>
      </c>
      <c r="D331" s="67" t="s">
        <v>2599</v>
      </c>
      <c r="E331" s="258" t="s">
        <v>82</v>
      </c>
      <c r="F331" s="1911">
        <v>42563</v>
      </c>
      <c r="G331" s="1914">
        <v>530</v>
      </c>
      <c r="H331" s="1910" t="s">
        <v>6091</v>
      </c>
      <c r="I331" s="67" t="s">
        <v>1924</v>
      </c>
      <c r="J331" s="1907"/>
      <c r="K331" s="1938" t="s">
        <v>6021</v>
      </c>
      <c r="L331" s="1910" t="s">
        <v>6609</v>
      </c>
      <c r="M331" s="1910" t="str">
        <f t="shared" si="5"/>
        <v>Unidad de Compras Públicas</v>
      </c>
      <c r="N331" s="1924" t="s">
        <v>2782</v>
      </c>
      <c r="Q331" s="101" t="str">
        <f>MID(Tabla5[[#This Row],[CODIGO]],5,2)</f>
        <v>20</v>
      </c>
    </row>
    <row r="332" spans="3:17" ht="28.8" x14ac:dyDescent="0.3">
      <c r="C332" s="1923">
        <f>IF(D332&gt;0,SUBTOTAL(103,$D$6:D332),"")</f>
        <v>327</v>
      </c>
      <c r="D332" s="67" t="s">
        <v>679</v>
      </c>
      <c r="E332" s="258" t="s">
        <v>233</v>
      </c>
      <c r="F332" s="1911">
        <v>42320</v>
      </c>
      <c r="G332" s="1914">
        <v>725</v>
      </c>
      <c r="H332" s="67" t="s">
        <v>1027</v>
      </c>
      <c r="I332" s="67" t="s">
        <v>6610</v>
      </c>
      <c r="J332" s="1907"/>
      <c r="K332" s="1938" t="s">
        <v>6021</v>
      </c>
      <c r="L332" s="1910" t="s">
        <v>6617</v>
      </c>
      <c r="M332" s="1910" t="str">
        <f t="shared" si="5"/>
        <v>Unidad de Compras Públicas</v>
      </c>
      <c r="N332" s="1924" t="s">
        <v>2774</v>
      </c>
      <c r="Q332" s="101" t="str">
        <f>MID(Tabla5[[#This Row],[CODIGO]],5,2)</f>
        <v>20</v>
      </c>
    </row>
    <row r="333" spans="3:17" ht="28.8" x14ac:dyDescent="0.3">
      <c r="C333" s="1923">
        <f>IF(D333&gt;0,SUBTOTAL(103,$D$6:D333),"")</f>
        <v>328</v>
      </c>
      <c r="D333" s="67" t="s">
        <v>679</v>
      </c>
      <c r="E333" s="258" t="s">
        <v>82</v>
      </c>
      <c r="F333" s="1911">
        <v>42563</v>
      </c>
      <c r="G333" s="1914">
        <v>530</v>
      </c>
      <c r="H333" s="67" t="s">
        <v>6091</v>
      </c>
      <c r="I333" s="67" t="s">
        <v>1924</v>
      </c>
      <c r="J333" s="1907" t="s">
        <v>6089</v>
      </c>
      <c r="K333" s="1938" t="s">
        <v>6021</v>
      </c>
      <c r="L333" s="1910" t="s">
        <v>6617</v>
      </c>
      <c r="M333" s="1910" t="str">
        <f t="shared" si="5"/>
        <v>Unidad de Compras Públicas</v>
      </c>
      <c r="N333" s="1924" t="s">
        <v>2631</v>
      </c>
      <c r="Q333" s="101" t="str">
        <f>MID(Tabla5[[#This Row],[CODIGO]],5,2)</f>
        <v>20</v>
      </c>
    </row>
    <row r="334" spans="3:17" ht="28.8" x14ac:dyDescent="0.3">
      <c r="C334" s="1923">
        <f>IF(D334&gt;0,SUBTOTAL(103,$D$6:D334),"")</f>
        <v>329</v>
      </c>
      <c r="D334" s="67" t="s">
        <v>6607</v>
      </c>
      <c r="E334" s="258" t="s">
        <v>6356</v>
      </c>
      <c r="F334" s="67"/>
      <c r="G334" s="1912"/>
      <c r="H334" s="67"/>
      <c r="I334" s="67"/>
      <c r="J334" s="1907"/>
      <c r="K334" s="1938" t="s">
        <v>6021</v>
      </c>
      <c r="L334" s="1910" t="s">
        <v>6617</v>
      </c>
      <c r="M334" s="1910" t="str">
        <f t="shared" si="5"/>
        <v>Unidad de Compras Públicas</v>
      </c>
      <c r="N334" s="1924" t="s">
        <v>2652</v>
      </c>
      <c r="Q334" s="101" t="str">
        <f>MID(Tabla5[[#This Row],[CODIGO]],5,2)</f>
        <v>20</v>
      </c>
    </row>
    <row r="335" spans="3:17" ht="28.8" x14ac:dyDescent="0.3">
      <c r="C335" s="1923">
        <f>IF(D335&gt;0,SUBTOTAL(103,$D$6:D335),"")</f>
        <v>330</v>
      </c>
      <c r="D335" s="67" t="s">
        <v>6611</v>
      </c>
      <c r="E335" s="258" t="s">
        <v>233</v>
      </c>
      <c r="F335" s="1911">
        <v>40618</v>
      </c>
      <c r="G335" s="1914">
        <v>650</v>
      </c>
      <c r="H335" s="1912" t="s">
        <v>1027</v>
      </c>
      <c r="I335" s="67" t="s">
        <v>6612</v>
      </c>
      <c r="J335" s="1907"/>
      <c r="K335" s="1938" t="s">
        <v>6021</v>
      </c>
      <c r="L335" s="1910" t="s">
        <v>6613</v>
      </c>
      <c r="M335" s="1910" t="str">
        <f t="shared" si="5"/>
        <v>Unidad de Compras Públicas</v>
      </c>
      <c r="N335" s="1924" t="s">
        <v>1312</v>
      </c>
      <c r="Q335" s="101" t="str">
        <f>MID(Tabla5[[#This Row],[CODIGO]],5,2)</f>
        <v>20</v>
      </c>
    </row>
    <row r="336" spans="3:17" ht="28.8" x14ac:dyDescent="0.3">
      <c r="C336" s="1923">
        <f>IF(D336&gt;0,SUBTOTAL(103,$D$6:D336),"")</f>
        <v>331</v>
      </c>
      <c r="D336" s="67" t="s">
        <v>6611</v>
      </c>
      <c r="E336" s="258" t="s">
        <v>82</v>
      </c>
      <c r="F336" s="67" t="s">
        <v>6615</v>
      </c>
      <c r="G336" s="1914">
        <v>530</v>
      </c>
      <c r="H336" s="67" t="s">
        <v>6091</v>
      </c>
      <c r="I336" s="67" t="s">
        <v>1924</v>
      </c>
      <c r="J336" s="1907"/>
      <c r="K336" s="1938" t="s">
        <v>6021</v>
      </c>
      <c r="L336" s="1910" t="s">
        <v>6613</v>
      </c>
      <c r="M336" s="1910" t="str">
        <f t="shared" si="5"/>
        <v>Unidad de Compras Públicas</v>
      </c>
      <c r="N336" s="1924" t="s">
        <v>2633</v>
      </c>
      <c r="Q336" s="101" t="str">
        <f>MID(Tabla5[[#This Row],[CODIGO]],5,2)</f>
        <v>20</v>
      </c>
    </row>
    <row r="337" spans="3:17" ht="28.8" x14ac:dyDescent="0.3">
      <c r="C337" s="1923">
        <f>IF(D337&gt;0,SUBTOTAL(103,$D$6:D337),"")</f>
        <v>332</v>
      </c>
      <c r="D337" s="67" t="s">
        <v>6616</v>
      </c>
      <c r="E337" s="258" t="s">
        <v>5937</v>
      </c>
      <c r="F337" s="1911">
        <v>42293</v>
      </c>
      <c r="G337" s="1914">
        <v>375</v>
      </c>
      <c r="H337" s="67" t="s">
        <v>1139</v>
      </c>
      <c r="I337" s="67" t="s">
        <v>1034</v>
      </c>
      <c r="J337" s="1907" t="s">
        <v>6614</v>
      </c>
      <c r="K337" s="1938" t="s">
        <v>6021</v>
      </c>
      <c r="L337" s="1910" t="s">
        <v>6617</v>
      </c>
      <c r="M337" s="1910" t="str">
        <f t="shared" si="5"/>
        <v>Unidad de Compras Públicas</v>
      </c>
      <c r="N337" s="1924" t="s">
        <v>2646</v>
      </c>
      <c r="Q337" s="101" t="str">
        <f>MID(Tabla5[[#This Row],[CODIGO]],5,2)</f>
        <v>20</v>
      </c>
    </row>
    <row r="338" spans="3:17" ht="28.8" x14ac:dyDescent="0.3">
      <c r="C338" s="1923">
        <f>IF(D338&gt;0,SUBTOTAL(103,$D$6:D338),"")</f>
        <v>333</v>
      </c>
      <c r="D338" s="67" t="s">
        <v>6618</v>
      </c>
      <c r="E338" s="258" t="s">
        <v>79</v>
      </c>
      <c r="F338" s="1911">
        <v>43558</v>
      </c>
      <c r="G338" s="1914">
        <v>748</v>
      </c>
      <c r="H338" s="67" t="s">
        <v>1027</v>
      </c>
      <c r="I338" s="67" t="s">
        <v>6619</v>
      </c>
      <c r="J338" s="67" t="s">
        <v>2772</v>
      </c>
      <c r="K338" s="1938" t="s">
        <v>6021</v>
      </c>
      <c r="L338" s="1910" t="s">
        <v>6620</v>
      </c>
      <c r="M338" s="1910" t="str">
        <f t="shared" si="5"/>
        <v>Unidad de Compras Públicas</v>
      </c>
      <c r="N338" s="1924" t="s">
        <v>7427</v>
      </c>
      <c r="Q338" s="101" t="str">
        <f>MID(Tabla5[[#This Row],[CODIGO]],5,2)</f>
        <v>20</v>
      </c>
    </row>
    <row r="339" spans="3:17" ht="28.8" x14ac:dyDescent="0.3">
      <c r="C339" s="1923">
        <f>IF(D339&gt;0,SUBTOTAL(103,$D$6:D339),"")</f>
        <v>334</v>
      </c>
      <c r="D339" s="67" t="s">
        <v>6618</v>
      </c>
      <c r="E339" s="258" t="s">
        <v>82</v>
      </c>
      <c r="F339" s="1911">
        <v>43558</v>
      </c>
      <c r="G339" s="1914">
        <v>748</v>
      </c>
      <c r="H339" s="67" t="s">
        <v>1542</v>
      </c>
      <c r="I339" s="67" t="s">
        <v>6089</v>
      </c>
      <c r="J339" s="1907" t="s">
        <v>6089</v>
      </c>
      <c r="K339" s="1938" t="s">
        <v>6021</v>
      </c>
      <c r="L339" s="1910" t="s">
        <v>6620</v>
      </c>
      <c r="M339" s="1910" t="str">
        <f t="shared" si="5"/>
        <v>Unidad de Compras Públicas</v>
      </c>
      <c r="N339" s="1924" t="s">
        <v>2804</v>
      </c>
      <c r="Q339" s="101" t="str">
        <f>MID(Tabla5[[#This Row],[CODIGO]],5,2)</f>
        <v>20</v>
      </c>
    </row>
    <row r="340" spans="3:17" ht="28.8" x14ac:dyDescent="0.3">
      <c r="C340" s="1923">
        <f>IF(D340&gt;0,SUBTOTAL(103,$D$6:D340),"")</f>
        <v>335</v>
      </c>
      <c r="D340" s="67" t="s">
        <v>6621</v>
      </c>
      <c r="E340" s="258" t="s">
        <v>5937</v>
      </c>
      <c r="F340" s="1911">
        <v>43754</v>
      </c>
      <c r="G340" s="1914">
        <v>650</v>
      </c>
      <c r="H340" s="67" t="s">
        <v>1306</v>
      </c>
      <c r="I340" s="67" t="s">
        <v>6622</v>
      </c>
      <c r="J340" s="1907" t="s">
        <v>2904</v>
      </c>
      <c r="K340" s="1938" t="s">
        <v>6021</v>
      </c>
      <c r="L340" s="1910" t="s">
        <v>6143</v>
      </c>
      <c r="M340" s="1910" t="str">
        <f t="shared" si="5"/>
        <v>Unidad de Compras Públicas</v>
      </c>
      <c r="N340" s="1924" t="s">
        <v>2903</v>
      </c>
      <c r="Q340" s="101" t="str">
        <f>MID(Tabla5[[#This Row],[CODIGO]],5,2)</f>
        <v>20</v>
      </c>
    </row>
    <row r="341" spans="3:17" ht="28.8" x14ac:dyDescent="0.3">
      <c r="C341" s="1923">
        <f>IF(D341&gt;0,SUBTOTAL(103,$D$6:D341),"")</f>
        <v>336</v>
      </c>
      <c r="D341" s="67" t="s">
        <v>6623</v>
      </c>
      <c r="E341" s="258" t="s">
        <v>5996</v>
      </c>
      <c r="F341" s="1911">
        <v>44746</v>
      </c>
      <c r="G341" s="1914">
        <v>980</v>
      </c>
      <c r="H341" s="67" t="s">
        <v>889</v>
      </c>
      <c r="I341" s="67" t="s">
        <v>5516</v>
      </c>
      <c r="J341" s="1907" t="s">
        <v>6624</v>
      </c>
      <c r="K341" s="1938" t="s">
        <v>6021</v>
      </c>
      <c r="L341" s="1910" t="s">
        <v>6358</v>
      </c>
      <c r="M341" s="1910" t="str">
        <f t="shared" si="5"/>
        <v>Unidad de Compras Públicas</v>
      </c>
      <c r="N341" s="1924" t="s">
        <v>5515</v>
      </c>
      <c r="Q341" s="101" t="str">
        <f>MID(Tabla5[[#This Row],[CODIGO]],5,2)</f>
        <v>20</v>
      </c>
    </row>
    <row r="342" spans="3:17" ht="28.8" x14ac:dyDescent="0.3">
      <c r="C342" s="1923">
        <f>IF(D342&gt;0,SUBTOTAL(103,$D$6:D342),"")</f>
        <v>337</v>
      </c>
      <c r="D342" s="67" t="s">
        <v>2795</v>
      </c>
      <c r="E342" s="258" t="s">
        <v>6625</v>
      </c>
      <c r="F342" s="1911">
        <v>42573</v>
      </c>
      <c r="G342" s="1914">
        <v>169</v>
      </c>
      <c r="H342" s="67" t="s">
        <v>6626</v>
      </c>
      <c r="I342" s="67" t="s">
        <v>6627</v>
      </c>
      <c r="J342" s="1907" t="s">
        <v>4335</v>
      </c>
      <c r="K342" s="1938" t="s">
        <v>6021</v>
      </c>
      <c r="L342" s="1910" t="s">
        <v>6143</v>
      </c>
      <c r="M342" s="1910" t="str">
        <f t="shared" si="5"/>
        <v>Unidad de Compras Públicas</v>
      </c>
      <c r="N342" s="1924" t="s">
        <v>2795</v>
      </c>
      <c r="Q342" s="101" t="str">
        <f>MID(Tabla5[[#This Row],[CODIGO]],5,2)</f>
        <v>20</v>
      </c>
    </row>
    <row r="343" spans="3:17" ht="28.8" x14ac:dyDescent="0.3">
      <c r="C343" s="1923">
        <f>IF(D343&gt;0,SUBTOTAL(103,$D$6:D343),"")</f>
        <v>338</v>
      </c>
      <c r="D343" s="67" t="s">
        <v>6628</v>
      </c>
      <c r="E343" s="258" t="s">
        <v>6101</v>
      </c>
      <c r="F343" s="1911">
        <v>41228</v>
      </c>
      <c r="G343" s="1914">
        <v>1129.2</v>
      </c>
      <c r="H343" s="67" t="s">
        <v>6316</v>
      </c>
      <c r="I343" s="67" t="s">
        <v>6629</v>
      </c>
      <c r="J343" s="1907">
        <v>916130044</v>
      </c>
      <c r="K343" s="1938" t="s">
        <v>6021</v>
      </c>
      <c r="L343" s="1910" t="s">
        <v>6632</v>
      </c>
      <c r="M343" s="1910" t="str">
        <f t="shared" si="5"/>
        <v>Unidad de Compras Públicas</v>
      </c>
      <c r="N343" s="1924" t="s">
        <v>2632</v>
      </c>
      <c r="Q343" s="101" t="str">
        <f>MID(Tabla5[[#This Row],[CODIGO]],5,2)</f>
        <v>20</v>
      </c>
    </row>
    <row r="344" spans="3:17" ht="43.2" x14ac:dyDescent="0.3">
      <c r="C344" s="1923">
        <f>IF(D344&gt;0,SUBTOTAL(103,$D$6:D344),"")</f>
        <v>339</v>
      </c>
      <c r="D344" s="67" t="s">
        <v>2632</v>
      </c>
      <c r="E344" s="258" t="s">
        <v>6101</v>
      </c>
      <c r="F344" s="67"/>
      <c r="G344" s="1912"/>
      <c r="H344" s="67" t="s">
        <v>961</v>
      </c>
      <c r="I344" s="67" t="s">
        <v>6630</v>
      </c>
      <c r="J344" s="1907"/>
      <c r="K344" s="1938" t="s">
        <v>6021</v>
      </c>
      <c r="L344" s="1910" t="s">
        <v>6631</v>
      </c>
      <c r="M344" s="1910" t="str">
        <f t="shared" si="5"/>
        <v>Unidad de Compras Públicas</v>
      </c>
      <c r="N344" s="1924" t="s">
        <v>6611</v>
      </c>
      <c r="Q344" s="101" t="str">
        <f>MID(Tabla5[[#This Row],[CODIGO]],5,2)</f>
        <v>20</v>
      </c>
    </row>
    <row r="345" spans="3:17" ht="57.6" x14ac:dyDescent="0.3">
      <c r="C345" s="1923">
        <f>IF(D345&gt;0,SUBTOTAL(103,$D$6:D345),"")</f>
        <v>340</v>
      </c>
      <c r="D345" s="67" t="s">
        <v>6633</v>
      </c>
      <c r="E345" s="258" t="s">
        <v>1142</v>
      </c>
      <c r="F345" s="67"/>
      <c r="G345" s="1912"/>
      <c r="H345" s="67"/>
      <c r="I345" s="67"/>
      <c r="J345" s="1907"/>
      <c r="K345" s="1938" t="s">
        <v>6021</v>
      </c>
      <c r="L345" s="1910" t="s">
        <v>6636</v>
      </c>
      <c r="M345" s="1910" t="str">
        <f t="shared" si="5"/>
        <v>Unidad de Compras Públicas</v>
      </c>
      <c r="N345" s="1924" t="s">
        <v>6055</v>
      </c>
      <c r="Q345" s="101" t="str">
        <f>MID(Tabla5[[#This Row],[CODIGO]],5,2)</f>
        <v>20</v>
      </c>
    </row>
    <row r="346" spans="3:17" ht="28.8" x14ac:dyDescent="0.3">
      <c r="C346" s="1923">
        <f>IF(D346&gt;0,SUBTOTAL(103,$D$6:D346),"")</f>
        <v>341</v>
      </c>
      <c r="D346" s="67" t="s">
        <v>1312</v>
      </c>
      <c r="E346" s="258" t="s">
        <v>55</v>
      </c>
      <c r="F346" s="67"/>
      <c r="G346" s="1912"/>
      <c r="H346" s="67" t="s">
        <v>6169</v>
      </c>
      <c r="I346" s="67" t="s">
        <v>6634</v>
      </c>
      <c r="J346" s="1907">
        <v>210322605015</v>
      </c>
      <c r="K346" s="1938" t="s">
        <v>6021</v>
      </c>
      <c r="L346" s="1910" t="s">
        <v>6635</v>
      </c>
      <c r="M346" s="1910" t="str">
        <f t="shared" si="5"/>
        <v>Unidad de Compras Públicas</v>
      </c>
      <c r="N346" s="1924" t="s">
        <v>6055</v>
      </c>
      <c r="Q346" s="101" t="str">
        <f>MID(Tabla5[[#This Row],[CODIGO]],5,2)</f>
        <v>20</v>
      </c>
    </row>
    <row r="347" spans="3:17" ht="43.2" x14ac:dyDescent="0.3">
      <c r="C347" s="1923">
        <f>IF(D347&gt;0,SUBTOTAL(103,$D$6:D347),"")</f>
        <v>342</v>
      </c>
      <c r="D347" s="67" t="s">
        <v>2792</v>
      </c>
      <c r="E347" s="258" t="s">
        <v>1142</v>
      </c>
      <c r="F347" s="67"/>
      <c r="G347" s="1912"/>
      <c r="H347" s="67"/>
      <c r="I347" s="67"/>
      <c r="J347" s="1907"/>
      <c r="K347" s="1938" t="s">
        <v>6021</v>
      </c>
      <c r="L347" s="1910" t="s">
        <v>6637</v>
      </c>
      <c r="M347" s="1910" t="str">
        <f t="shared" si="5"/>
        <v>Unidad de Compras Públicas</v>
      </c>
      <c r="N347" s="1924" t="s">
        <v>6055</v>
      </c>
      <c r="Q347" s="101" t="str">
        <f>MID(Tabla5[[#This Row],[CODIGO]],5,2)</f>
        <v>20</v>
      </c>
    </row>
    <row r="348" spans="3:17" ht="28.8" x14ac:dyDescent="0.3">
      <c r="C348" s="1923">
        <f>IF(D348&gt;0,SUBTOTAL(103,$D$6:D348),"")</f>
        <v>343</v>
      </c>
      <c r="D348" s="67" t="s">
        <v>6638</v>
      </c>
      <c r="E348" s="258" t="s">
        <v>6366</v>
      </c>
      <c r="F348" s="67"/>
      <c r="G348" s="1912"/>
      <c r="H348" s="67"/>
      <c r="I348" s="67"/>
      <c r="J348" s="1907"/>
      <c r="K348" s="1938" t="s">
        <v>6021</v>
      </c>
      <c r="L348" s="1910" t="s">
        <v>6639</v>
      </c>
      <c r="M348" s="1910" t="str">
        <f t="shared" si="5"/>
        <v>Unidad de Compras Públicas</v>
      </c>
      <c r="N348" s="1924" t="s">
        <v>6055</v>
      </c>
      <c r="Q348" s="101" t="str">
        <f>MID(Tabla5[[#This Row],[CODIGO]],5,2)</f>
        <v>20</v>
      </c>
    </row>
    <row r="349" spans="3:17" ht="28.8" x14ac:dyDescent="0.3">
      <c r="C349" s="1923">
        <f>IF(D349&gt;0,SUBTOTAL(103,$D$6:D349),"")</f>
        <v>344</v>
      </c>
      <c r="D349" s="67" t="s">
        <v>2646</v>
      </c>
      <c r="E349" s="258" t="s">
        <v>55</v>
      </c>
      <c r="F349" s="67"/>
      <c r="G349" s="1912"/>
      <c r="H349" s="67" t="s">
        <v>6169</v>
      </c>
      <c r="I349" s="67" t="s">
        <v>6641</v>
      </c>
      <c r="J349" s="1907">
        <v>506616</v>
      </c>
      <c r="K349" s="1938" t="s">
        <v>6021</v>
      </c>
      <c r="L349" s="1910" t="s">
        <v>6594</v>
      </c>
      <c r="M349" s="1910" t="str">
        <f t="shared" si="5"/>
        <v>Unidad de Compras Públicas</v>
      </c>
      <c r="N349" s="1924" t="s">
        <v>6055</v>
      </c>
      <c r="Q349" s="101" t="str">
        <f>MID(Tabla5[[#This Row],[CODIGO]],5,2)</f>
        <v>20</v>
      </c>
    </row>
    <row r="350" spans="3:17" ht="28.8" x14ac:dyDescent="0.3">
      <c r="C350" s="1923">
        <f>IF(D350&gt;0,SUBTOTAL(103,$D$6:D350),"")</f>
        <v>345</v>
      </c>
      <c r="D350" s="67" t="s">
        <v>6640</v>
      </c>
      <c r="E350" s="258" t="s">
        <v>55</v>
      </c>
      <c r="F350" s="67"/>
      <c r="G350" s="1912"/>
      <c r="H350" s="67"/>
      <c r="I350" s="67"/>
      <c r="J350" s="1907"/>
      <c r="K350" s="1938" t="s">
        <v>6021</v>
      </c>
      <c r="L350" s="1910" t="s">
        <v>6642</v>
      </c>
      <c r="M350" s="1910" t="str">
        <f t="shared" si="5"/>
        <v>Unidad de Compras Públicas</v>
      </c>
      <c r="N350" s="1924" t="s">
        <v>6055</v>
      </c>
      <c r="Q350" s="101" t="str">
        <f>MID(Tabla5[[#This Row],[CODIGO]],5,2)</f>
        <v>20</v>
      </c>
    </row>
    <row r="351" spans="3:17" ht="43.2" x14ac:dyDescent="0.3">
      <c r="C351" s="1923">
        <f>IF(D351&gt;0,SUBTOTAL(103,$D$6:D351),"")</f>
        <v>346</v>
      </c>
      <c r="D351" s="67" t="s">
        <v>1236</v>
      </c>
      <c r="E351" s="258" t="s">
        <v>1142</v>
      </c>
      <c r="F351" s="67"/>
      <c r="G351" s="1912"/>
      <c r="H351" s="67"/>
      <c r="I351" s="67"/>
      <c r="J351" s="1907"/>
      <c r="K351" s="1938" t="s">
        <v>6021</v>
      </c>
      <c r="L351" s="1910" t="s">
        <v>6643</v>
      </c>
      <c r="M351" s="1910" t="str">
        <f t="shared" si="5"/>
        <v>Unidad de Compras Públicas</v>
      </c>
      <c r="N351" s="1924" t="s">
        <v>6055</v>
      </c>
      <c r="Q351" s="101" t="str">
        <f>MID(Tabla5[[#This Row],[CODIGO]],5,2)</f>
        <v>20</v>
      </c>
    </row>
    <row r="352" spans="3:17" ht="43.2" x14ac:dyDescent="0.3">
      <c r="C352" s="1923">
        <f>IF(D352&gt;0,SUBTOTAL(103,$D$6:D352),"")</f>
        <v>347</v>
      </c>
      <c r="D352" s="67" t="s">
        <v>2791</v>
      </c>
      <c r="E352" s="258" t="s">
        <v>6356</v>
      </c>
      <c r="F352" s="67"/>
      <c r="G352" s="1912"/>
      <c r="H352" s="67"/>
      <c r="I352" s="67"/>
      <c r="J352" s="1907"/>
      <c r="K352" s="1938" t="s">
        <v>6021</v>
      </c>
      <c r="L352" s="1910" t="s">
        <v>6644</v>
      </c>
      <c r="M352" s="1910" t="str">
        <f t="shared" si="5"/>
        <v>Unidad de Compras Públicas</v>
      </c>
      <c r="N352" s="1924" t="s">
        <v>6055</v>
      </c>
      <c r="Q352" s="101" t="str">
        <f>MID(Tabla5[[#This Row],[CODIGO]],5,2)</f>
        <v>20</v>
      </c>
    </row>
    <row r="353" spans="3:17" ht="28.8" x14ac:dyDescent="0.3">
      <c r="C353" s="1923">
        <f>IF(D353&gt;0,SUBTOTAL(103,$D$6:D353),"")</f>
        <v>348</v>
      </c>
      <c r="D353" s="67" t="s">
        <v>2364</v>
      </c>
      <c r="E353" s="258" t="s">
        <v>6039</v>
      </c>
      <c r="F353" s="67"/>
      <c r="G353" s="1912"/>
      <c r="H353" s="67"/>
      <c r="I353" s="67"/>
      <c r="J353" s="1907"/>
      <c r="K353" s="1938" t="s">
        <v>6021</v>
      </c>
      <c r="L353" s="1910" t="s">
        <v>6645</v>
      </c>
      <c r="M353" s="1910" t="str">
        <f t="shared" si="5"/>
        <v>Unidad de Compras Públicas</v>
      </c>
      <c r="N353" s="1924" t="s">
        <v>6055</v>
      </c>
      <c r="Q353" s="101" t="str">
        <f>MID(Tabla5[[#This Row],[CODIGO]],5,2)</f>
        <v>20</v>
      </c>
    </row>
    <row r="354" spans="3:17" ht="28.8" x14ac:dyDescent="0.3">
      <c r="C354" s="1923">
        <f>IF(D354&gt;0,SUBTOTAL(103,$D$6:D354),"")</f>
        <v>349</v>
      </c>
      <c r="D354" s="67" t="s">
        <v>2635</v>
      </c>
      <c r="E354" s="258" t="s">
        <v>55</v>
      </c>
      <c r="F354" s="67"/>
      <c r="G354" s="1912"/>
      <c r="H354" s="67" t="s">
        <v>6169</v>
      </c>
      <c r="I354" s="67" t="s">
        <v>6641</v>
      </c>
      <c r="J354" s="1907">
        <v>213022506614</v>
      </c>
      <c r="K354" s="1938" t="s">
        <v>6021</v>
      </c>
      <c r="L354" s="1910" t="s">
        <v>6646</v>
      </c>
      <c r="M354" s="1910" t="str">
        <f t="shared" si="5"/>
        <v>Unidad de Compras Públicas</v>
      </c>
      <c r="N354" s="1924" t="s">
        <v>6055</v>
      </c>
      <c r="Q354" s="101" t="str">
        <f>MID(Tabla5[[#This Row],[CODIGO]],5,2)</f>
        <v>20</v>
      </c>
    </row>
    <row r="355" spans="3:17" ht="28.8" x14ac:dyDescent="0.3">
      <c r="C355" s="1923">
        <f>IF(D355&gt;0,SUBTOTAL(103,$D$6:D355),"")</f>
        <v>350</v>
      </c>
      <c r="D355" s="67" t="s">
        <v>2422</v>
      </c>
      <c r="E355" s="258" t="s">
        <v>6647</v>
      </c>
      <c r="F355" s="67"/>
      <c r="G355" s="1912"/>
      <c r="H355" s="67"/>
      <c r="I355" s="67"/>
      <c r="J355" s="1907"/>
      <c r="K355" s="1938" t="s">
        <v>6021</v>
      </c>
      <c r="L355" s="1910" t="s">
        <v>6648</v>
      </c>
      <c r="M355" s="1910" t="str">
        <f t="shared" si="5"/>
        <v>Unidad de Compras Públicas</v>
      </c>
      <c r="N355" s="1924" t="s">
        <v>2656</v>
      </c>
      <c r="Q355" s="101" t="str">
        <f>MID(Tabla5[[#This Row],[CODIGO]],5,2)</f>
        <v>20</v>
      </c>
    </row>
    <row r="356" spans="3:17" ht="43.2" x14ac:dyDescent="0.3">
      <c r="C356" s="1923">
        <f>IF(D356&gt;0,SUBTOTAL(103,$D$6:D356),"")</f>
        <v>351</v>
      </c>
      <c r="D356" s="67" t="s">
        <v>2642</v>
      </c>
      <c r="E356" s="258" t="s">
        <v>6366</v>
      </c>
      <c r="F356" s="67"/>
      <c r="G356" s="1912"/>
      <c r="H356" s="67"/>
      <c r="I356" s="67"/>
      <c r="J356" s="1907"/>
      <c r="K356" s="1938" t="s">
        <v>6021</v>
      </c>
      <c r="L356" s="1910" t="s">
        <v>6649</v>
      </c>
      <c r="M356" s="1910" t="str">
        <f t="shared" si="5"/>
        <v>Unidad de Compras Públicas</v>
      </c>
      <c r="N356" s="1924" t="s">
        <v>6055</v>
      </c>
      <c r="Q356" s="101" t="str">
        <f>MID(Tabla5[[#This Row],[CODIGO]],5,2)</f>
        <v>20</v>
      </c>
    </row>
    <row r="357" spans="3:17" ht="43.2" x14ac:dyDescent="0.3">
      <c r="C357" s="1923">
        <f>IF(D357&gt;0,SUBTOTAL(103,$D$6:D357),"")</f>
        <v>352</v>
      </c>
      <c r="D357" s="67" t="s">
        <v>2643</v>
      </c>
      <c r="E357" s="258" t="s">
        <v>972</v>
      </c>
      <c r="F357" s="67"/>
      <c r="G357" s="1912"/>
      <c r="H357" s="67"/>
      <c r="I357" s="67"/>
      <c r="J357" s="1907"/>
      <c r="K357" s="1938" t="s">
        <v>6021</v>
      </c>
      <c r="L357" s="1910" t="s">
        <v>6650</v>
      </c>
      <c r="M357" s="1910" t="str">
        <f t="shared" si="5"/>
        <v>Unidad de Compras Públicas</v>
      </c>
      <c r="N357" s="1924" t="s">
        <v>6055</v>
      </c>
      <c r="Q357" s="101" t="str">
        <f>MID(Tabla5[[#This Row],[CODIGO]],5,2)</f>
        <v>20</v>
      </c>
    </row>
    <row r="358" spans="3:17" ht="43.2" x14ac:dyDescent="0.3">
      <c r="C358" s="1923">
        <f>IF(D358&gt;0,SUBTOTAL(103,$D$6:D358),"")</f>
        <v>353</v>
      </c>
      <c r="D358" s="67" t="s">
        <v>2644</v>
      </c>
      <c r="E358" s="258" t="s">
        <v>972</v>
      </c>
      <c r="F358" s="67"/>
      <c r="G358" s="1912"/>
      <c r="H358" s="67"/>
      <c r="I358" s="67"/>
      <c r="J358" s="1907"/>
      <c r="K358" s="1938" t="s">
        <v>6021</v>
      </c>
      <c r="L358" s="1910" t="s">
        <v>6650</v>
      </c>
      <c r="M358" s="1910" t="str">
        <f t="shared" si="5"/>
        <v>Unidad de Compras Públicas</v>
      </c>
      <c r="N358" s="1924" t="s">
        <v>6055</v>
      </c>
      <c r="Q358" s="101" t="str">
        <f>MID(Tabla5[[#This Row],[CODIGO]],5,2)</f>
        <v>20</v>
      </c>
    </row>
    <row r="359" spans="3:17" ht="57.6" x14ac:dyDescent="0.3">
      <c r="C359" s="1923">
        <f>IF(D359&gt;0,SUBTOTAL(103,$D$6:D359),"")</f>
        <v>354</v>
      </c>
      <c r="D359" s="67" t="s">
        <v>2658</v>
      </c>
      <c r="E359" s="258" t="s">
        <v>6271</v>
      </c>
      <c r="F359" s="67"/>
      <c r="G359" s="1912"/>
      <c r="H359" s="67"/>
      <c r="I359" s="67"/>
      <c r="J359" s="1907"/>
      <c r="K359" s="1938" t="s">
        <v>6021</v>
      </c>
      <c r="L359" s="1910" t="s">
        <v>6651</v>
      </c>
      <c r="M359" s="1910" t="str">
        <f t="shared" si="5"/>
        <v>Unidad de Compras Públicas</v>
      </c>
      <c r="N359" s="1924" t="s">
        <v>1287</v>
      </c>
      <c r="Q359" s="101" t="str">
        <f>MID(Tabla5[[#This Row],[CODIGO]],5,2)</f>
        <v>20</v>
      </c>
    </row>
    <row r="360" spans="3:17" ht="43.2" x14ac:dyDescent="0.3">
      <c r="C360" s="1923">
        <f>IF(D360&gt;0,SUBTOTAL(103,$D$6:D360),"")</f>
        <v>355</v>
      </c>
      <c r="D360" s="67" t="s">
        <v>6604</v>
      </c>
      <c r="E360" s="258" t="s">
        <v>6271</v>
      </c>
      <c r="F360" s="67"/>
      <c r="G360" s="1912"/>
      <c r="H360" s="67"/>
      <c r="I360" s="67"/>
      <c r="J360" s="1907"/>
      <c r="K360" s="1938" t="s">
        <v>6021</v>
      </c>
      <c r="L360" s="1910" t="s">
        <v>6652</v>
      </c>
      <c r="M360" s="1910" t="str">
        <f t="shared" si="5"/>
        <v>Unidad de Compras Públicas</v>
      </c>
      <c r="N360" s="1924" t="s">
        <v>6055</v>
      </c>
      <c r="Q360" s="101" t="str">
        <f>MID(Tabla5[[#This Row],[CODIGO]],5,2)</f>
        <v>20</v>
      </c>
    </row>
    <row r="361" spans="3:17" ht="43.2" x14ac:dyDescent="0.3">
      <c r="C361" s="1923">
        <f>IF(D361&gt;0,SUBTOTAL(103,$D$6:D361),"")</f>
        <v>356</v>
      </c>
      <c r="D361" s="67" t="s">
        <v>2645</v>
      </c>
      <c r="E361" s="258" t="s">
        <v>1142</v>
      </c>
      <c r="F361" s="67"/>
      <c r="G361" s="1912"/>
      <c r="H361" s="67"/>
      <c r="I361" s="67"/>
      <c r="J361" s="1907"/>
      <c r="K361" s="1938" t="s">
        <v>6021</v>
      </c>
      <c r="L361" s="1910" t="s">
        <v>6653</v>
      </c>
      <c r="M361" s="1910" t="str">
        <f t="shared" si="5"/>
        <v>Unidad de Compras Públicas</v>
      </c>
      <c r="N361" s="1924" t="s">
        <v>6055</v>
      </c>
      <c r="Q361" s="101" t="str">
        <f>MID(Tabla5[[#This Row],[CODIGO]],5,2)</f>
        <v>20</v>
      </c>
    </row>
    <row r="362" spans="3:17" ht="28.8" x14ac:dyDescent="0.3">
      <c r="C362" s="1923">
        <f>IF(D362&gt;0,SUBTOTAL(103,$D$6:D362),"")</f>
        <v>357</v>
      </c>
      <c r="D362" s="67" t="s">
        <v>2774</v>
      </c>
      <c r="E362" s="258" t="s">
        <v>55</v>
      </c>
      <c r="F362" s="67"/>
      <c r="G362" s="1912"/>
      <c r="H362" s="67" t="s">
        <v>6654</v>
      </c>
      <c r="I362" s="67" t="s">
        <v>6348</v>
      </c>
      <c r="J362" s="1907">
        <v>921210642</v>
      </c>
      <c r="K362" s="1938" t="s">
        <v>6021</v>
      </c>
      <c r="L362" s="1910" t="s">
        <v>6358</v>
      </c>
      <c r="M362" s="1910" t="str">
        <f t="shared" si="5"/>
        <v>Unidad de Compras Públicas</v>
      </c>
      <c r="N362" s="1924" t="s">
        <v>6055</v>
      </c>
      <c r="Q362" s="101" t="str">
        <f>MID(Tabla5[[#This Row],[CODIGO]],5,2)</f>
        <v>20</v>
      </c>
    </row>
    <row r="363" spans="3:17" ht="28.8" x14ac:dyDescent="0.3">
      <c r="C363" s="1923">
        <f>IF(D363&gt;0,SUBTOTAL(103,$D$6:D363),"")</f>
        <v>358</v>
      </c>
      <c r="D363" s="67" t="s">
        <v>3330</v>
      </c>
      <c r="E363" s="258" t="s">
        <v>6071</v>
      </c>
      <c r="F363" s="1911">
        <v>38718</v>
      </c>
      <c r="G363" s="1914">
        <v>55</v>
      </c>
      <c r="H363" s="67"/>
      <c r="I363" s="67"/>
      <c r="J363" s="1907"/>
      <c r="K363" s="1938" t="s">
        <v>6021</v>
      </c>
      <c r="L363" s="1910" t="s">
        <v>6655</v>
      </c>
      <c r="M363" s="1910" t="str">
        <f t="shared" si="5"/>
        <v>Departamento de Proyectos</v>
      </c>
      <c r="N363" s="1924" t="s">
        <v>3330</v>
      </c>
      <c r="Q363" s="101" t="str">
        <f>MID(Tabla5[[#This Row],[CODIGO]],5,2)</f>
        <v>28</v>
      </c>
    </row>
    <row r="364" spans="3:17" ht="28.8" x14ac:dyDescent="0.3">
      <c r="C364" s="1923">
        <f>IF(D364&gt;0,SUBTOTAL(103,$D$6:D364),"")</f>
        <v>359</v>
      </c>
      <c r="D364" s="67" t="s">
        <v>3331</v>
      </c>
      <c r="E364" s="258" t="s">
        <v>6215</v>
      </c>
      <c r="F364" s="1911">
        <v>38718</v>
      </c>
      <c r="G364" s="1914">
        <v>110</v>
      </c>
      <c r="H364" s="67"/>
      <c r="I364" s="67"/>
      <c r="J364" s="1907"/>
      <c r="K364" s="1938" t="s">
        <v>6021</v>
      </c>
      <c r="L364" s="1910" t="s">
        <v>6656</v>
      </c>
      <c r="M364" s="1910" t="str">
        <f t="shared" si="5"/>
        <v>Departamento de Proyectos</v>
      </c>
      <c r="N364" s="1924" t="s">
        <v>3331</v>
      </c>
      <c r="Q364" s="101" t="str">
        <f>MID(Tabla5[[#This Row],[CODIGO]],5,2)</f>
        <v>28</v>
      </c>
    </row>
    <row r="365" spans="3:17" ht="28.8" x14ac:dyDescent="0.3">
      <c r="C365" s="1923">
        <f>IF(D365&gt;0,SUBTOTAL(103,$D$6:D365),"")</f>
        <v>360</v>
      </c>
      <c r="D365" s="67" t="s">
        <v>3383</v>
      </c>
      <c r="E365" s="258" t="s">
        <v>6215</v>
      </c>
      <c r="F365" s="1911">
        <v>38718</v>
      </c>
      <c r="G365" s="1914">
        <v>40</v>
      </c>
      <c r="H365" s="67"/>
      <c r="I365" s="67"/>
      <c r="J365" s="1907"/>
      <c r="K365" s="1938" t="s">
        <v>6021</v>
      </c>
      <c r="L365" s="1910" t="s">
        <v>6657</v>
      </c>
      <c r="M365" s="1910" t="str">
        <f t="shared" si="5"/>
        <v>Departamento de Proyectos</v>
      </c>
      <c r="N365" s="1924" t="s">
        <v>3332</v>
      </c>
      <c r="Q365" s="101" t="str">
        <f>MID(Tabla5[[#This Row],[CODIGO]],5,2)</f>
        <v>28</v>
      </c>
    </row>
    <row r="366" spans="3:17" ht="28.8" x14ac:dyDescent="0.3">
      <c r="C366" s="1923">
        <f>IF(D366&gt;0,SUBTOTAL(103,$D$6:D366),"")</f>
        <v>361</v>
      </c>
      <c r="D366" s="67" t="s">
        <v>3367</v>
      </c>
      <c r="E366" s="258" t="s">
        <v>6593</v>
      </c>
      <c r="F366" s="1911">
        <v>38718</v>
      </c>
      <c r="G366" s="1914">
        <v>30</v>
      </c>
      <c r="H366" s="67"/>
      <c r="I366" s="67"/>
      <c r="J366" s="1907"/>
      <c r="K366" s="1938" t="s">
        <v>6021</v>
      </c>
      <c r="L366" s="1910" t="s">
        <v>6658</v>
      </c>
      <c r="M366" s="1910" t="str">
        <f t="shared" si="5"/>
        <v>Departamento de Proyectos</v>
      </c>
      <c r="N366" s="1924" t="s">
        <v>3334</v>
      </c>
      <c r="Q366" s="101" t="str">
        <f>MID(Tabla5[[#This Row],[CODIGO]],5,2)</f>
        <v>28</v>
      </c>
    </row>
    <row r="367" spans="3:17" ht="28.8" x14ac:dyDescent="0.3">
      <c r="C367" s="1923">
        <f>IF(D367&gt;0,SUBTOTAL(103,$D$6:D367),"")</f>
        <v>362</v>
      </c>
      <c r="D367" s="67" t="s">
        <v>3332</v>
      </c>
      <c r="E367" s="258" t="s">
        <v>765</v>
      </c>
      <c r="F367" s="1911">
        <v>38718</v>
      </c>
      <c r="G367" s="1914">
        <v>180</v>
      </c>
      <c r="H367" s="67"/>
      <c r="I367" s="67"/>
      <c r="J367" s="1907"/>
      <c r="K367" s="1938" t="s">
        <v>6021</v>
      </c>
      <c r="L367" s="1910" t="s">
        <v>6660</v>
      </c>
      <c r="M367" s="1910" t="str">
        <f t="shared" si="5"/>
        <v>Departamento de Proyectos</v>
      </c>
      <c r="N367" s="1924" t="s">
        <v>3335</v>
      </c>
      <c r="Q367" s="101" t="str">
        <f>MID(Tabla5[[#This Row],[CODIGO]],5,2)</f>
        <v>28</v>
      </c>
    </row>
    <row r="368" spans="3:17" ht="28.8" x14ac:dyDescent="0.3">
      <c r="C368" s="1923">
        <f>IF(D368&gt;0,SUBTOTAL(103,$D$6:D368),"")</f>
        <v>363</v>
      </c>
      <c r="D368" s="67" t="s">
        <v>3333</v>
      </c>
      <c r="E368" s="258" t="s">
        <v>3341</v>
      </c>
      <c r="F368" s="1911">
        <v>40695</v>
      </c>
      <c r="G368" s="1914">
        <v>61</v>
      </c>
      <c r="H368" s="67"/>
      <c r="I368" s="67"/>
      <c r="J368" s="1907"/>
      <c r="K368" s="1938" t="s">
        <v>6021</v>
      </c>
      <c r="L368" s="1910" t="s">
        <v>6661</v>
      </c>
      <c r="M368" s="1910" t="str">
        <f t="shared" si="5"/>
        <v>Departamento de Proyectos</v>
      </c>
      <c r="N368" s="1924" t="s">
        <v>3336</v>
      </c>
      <c r="Q368" s="101" t="str">
        <f>MID(Tabla5[[#This Row],[CODIGO]],5,2)</f>
        <v>28</v>
      </c>
    </row>
    <row r="369" spans="3:17" ht="28.8" x14ac:dyDescent="0.3">
      <c r="C369" s="1923">
        <f>IF(D369&gt;0,SUBTOTAL(103,$D$6:D369),"")</f>
        <v>364</v>
      </c>
      <c r="D369" s="67" t="s">
        <v>6659</v>
      </c>
      <c r="E369" s="258" t="s">
        <v>2960</v>
      </c>
      <c r="F369" s="1911">
        <v>40695</v>
      </c>
      <c r="G369" s="1914">
        <v>153.94999999999999</v>
      </c>
      <c r="H369" s="67"/>
      <c r="I369" s="67"/>
      <c r="J369" s="1907"/>
      <c r="K369" s="1938" t="s">
        <v>6021</v>
      </c>
      <c r="L369" s="1910" t="s">
        <v>6677</v>
      </c>
      <c r="M369" s="1910" t="str">
        <f t="shared" si="5"/>
        <v>Departamento de Proyectos</v>
      </c>
      <c r="N369" s="1924" t="s">
        <v>3337</v>
      </c>
      <c r="Q369" s="101" t="str">
        <f>MID(Tabla5[[#This Row],[CODIGO]],5,2)</f>
        <v>28</v>
      </c>
    </row>
    <row r="370" spans="3:17" ht="28.8" x14ac:dyDescent="0.3">
      <c r="C370" s="1923">
        <f>IF(D370&gt;0,SUBTOTAL(103,$D$6:D370),"")</f>
        <v>365</v>
      </c>
      <c r="D370" s="67" t="s">
        <v>3334</v>
      </c>
      <c r="E370" s="258" t="s">
        <v>6215</v>
      </c>
      <c r="F370" s="67"/>
      <c r="G370" s="1912"/>
      <c r="H370" s="67"/>
      <c r="I370" s="67"/>
      <c r="J370" s="1907"/>
      <c r="K370" s="1938" t="s">
        <v>6021</v>
      </c>
      <c r="L370" s="1910"/>
      <c r="M370" s="1910" t="str">
        <f t="shared" si="5"/>
        <v>Departamento de Proyectos</v>
      </c>
      <c r="N370" s="1924" t="s">
        <v>4758</v>
      </c>
      <c r="Q370" s="101" t="str">
        <f>MID(Tabla5[[#This Row],[CODIGO]],5,2)</f>
        <v>28</v>
      </c>
    </row>
    <row r="371" spans="3:17" ht="28.8" x14ac:dyDescent="0.3">
      <c r="C371" s="1923">
        <f>IF(D371&gt;0,SUBTOTAL(103,$D$6:D371),"")</f>
        <v>366</v>
      </c>
      <c r="D371" s="67" t="s">
        <v>3335</v>
      </c>
      <c r="E371" s="258" t="s">
        <v>6366</v>
      </c>
      <c r="F371" s="1911">
        <v>42167</v>
      </c>
      <c r="G371" s="1914">
        <v>50.45</v>
      </c>
      <c r="H371" s="67"/>
      <c r="I371" s="67"/>
      <c r="J371" s="1907"/>
      <c r="K371" s="1938" t="s">
        <v>6021</v>
      </c>
      <c r="L371" s="1910" t="s">
        <v>6662</v>
      </c>
      <c r="M371" s="1910" t="str">
        <f t="shared" si="5"/>
        <v>Departamento de Proyectos</v>
      </c>
      <c r="N371" s="1924" t="s">
        <v>2664</v>
      </c>
      <c r="Q371" s="101" t="str">
        <f>MID(Tabla5[[#This Row],[CODIGO]],5,2)</f>
        <v>28</v>
      </c>
    </row>
    <row r="372" spans="3:17" ht="28.8" x14ac:dyDescent="0.3">
      <c r="C372" s="1923">
        <f>IF(D372&gt;0,SUBTOTAL(103,$D$6:D372),"")</f>
        <v>367</v>
      </c>
      <c r="D372" s="67" t="s">
        <v>6663</v>
      </c>
      <c r="E372" s="258" t="s">
        <v>6248</v>
      </c>
      <c r="F372" s="1911">
        <v>43580</v>
      </c>
      <c r="G372" s="1914">
        <v>58</v>
      </c>
      <c r="H372" s="1910" t="s">
        <v>6664</v>
      </c>
      <c r="I372" s="67"/>
      <c r="J372" s="1907"/>
      <c r="K372" s="1938" t="s">
        <v>6021</v>
      </c>
      <c r="L372" s="1910" t="s">
        <v>6658</v>
      </c>
      <c r="M372" s="1910" t="str">
        <f t="shared" si="5"/>
        <v>Departamento de Proyectos</v>
      </c>
      <c r="N372" s="1924" t="s">
        <v>3384</v>
      </c>
      <c r="Q372" s="101" t="str">
        <f>MID(Tabla5[[#This Row],[CODIGO]],5,2)</f>
        <v>28</v>
      </c>
    </row>
    <row r="373" spans="3:17" ht="28.8" x14ac:dyDescent="0.3">
      <c r="C373" s="1923">
        <f>IF(D373&gt;0,SUBTOTAL(103,$D$6:D373),"")</f>
        <v>368</v>
      </c>
      <c r="D373" s="67" t="s">
        <v>6665</v>
      </c>
      <c r="E373" s="258" t="s">
        <v>6039</v>
      </c>
      <c r="F373" s="1911">
        <v>44740</v>
      </c>
      <c r="G373" s="1914">
        <v>203.31</v>
      </c>
      <c r="H373" s="1910" t="s">
        <v>5471</v>
      </c>
      <c r="I373" s="67" t="s">
        <v>6489</v>
      </c>
      <c r="J373" s="1907"/>
      <c r="K373" s="1938" t="s">
        <v>6021</v>
      </c>
      <c r="L373" s="1910" t="s">
        <v>6660</v>
      </c>
      <c r="M373" s="1910" t="str">
        <f t="shared" si="5"/>
        <v>Departamento de Proyectos</v>
      </c>
      <c r="N373" s="1924" t="s">
        <v>5477</v>
      </c>
      <c r="Q373" s="101" t="str">
        <f>MID(Tabla5[[#This Row],[CODIGO]],5,2)</f>
        <v>28</v>
      </c>
    </row>
    <row r="374" spans="3:17" ht="28.8" x14ac:dyDescent="0.3">
      <c r="C374" s="1923">
        <f>IF(D374&gt;0,SUBTOTAL(103,$D$6:D374),"")</f>
        <v>369</v>
      </c>
      <c r="D374" s="67" t="s">
        <v>3336</v>
      </c>
      <c r="E374" s="258" t="s">
        <v>2960</v>
      </c>
      <c r="F374" s="1911">
        <v>38718</v>
      </c>
      <c r="G374" s="1914">
        <v>110</v>
      </c>
      <c r="H374" s="67"/>
      <c r="I374" s="67"/>
      <c r="J374" s="1907"/>
      <c r="K374" s="1938" t="s">
        <v>6021</v>
      </c>
      <c r="L374" s="1910" t="s">
        <v>6666</v>
      </c>
      <c r="M374" s="1910" t="str">
        <f t="shared" si="5"/>
        <v>Departamento de Proyectos</v>
      </c>
      <c r="N374" s="1924" t="s">
        <v>2959</v>
      </c>
      <c r="Q374" s="101" t="str">
        <f>MID(Tabla5[[#This Row],[CODIGO]],5,2)</f>
        <v>28</v>
      </c>
    </row>
    <row r="375" spans="3:17" ht="28.8" x14ac:dyDescent="0.3">
      <c r="C375" s="1923">
        <f>IF(D375&gt;0,SUBTOTAL(103,$D$6:D375),"")</f>
        <v>370</v>
      </c>
      <c r="D375" s="67" t="s">
        <v>6667</v>
      </c>
      <c r="E375" s="258" t="s">
        <v>82</v>
      </c>
      <c r="F375" s="1911">
        <v>42422</v>
      </c>
      <c r="G375" s="1914">
        <v>780</v>
      </c>
      <c r="H375" s="67" t="s">
        <v>6089</v>
      </c>
      <c r="I375" s="67" t="s">
        <v>6089</v>
      </c>
      <c r="J375" s="1907" t="s">
        <v>6089</v>
      </c>
      <c r="K375" s="1938" t="s">
        <v>6021</v>
      </c>
      <c r="L375" s="1910" t="s">
        <v>6658</v>
      </c>
      <c r="M375" s="1910" t="str">
        <f t="shared" si="5"/>
        <v>Departamento de Proyectos</v>
      </c>
      <c r="N375" s="1924" t="s">
        <v>3374</v>
      </c>
      <c r="Q375" s="101" t="str">
        <f>MID(Tabla5[[#This Row],[CODIGO]],5,2)</f>
        <v>28</v>
      </c>
    </row>
    <row r="376" spans="3:17" ht="28.8" x14ac:dyDescent="0.3">
      <c r="C376" s="1923">
        <f>IF(D376&gt;0,SUBTOTAL(103,$D$6:D376),"")</f>
        <v>371</v>
      </c>
      <c r="D376" s="67" t="s">
        <v>6667</v>
      </c>
      <c r="E376" s="258" t="s">
        <v>233</v>
      </c>
      <c r="F376" s="1911">
        <v>42422</v>
      </c>
      <c r="G376" s="1914">
        <v>780</v>
      </c>
      <c r="H376" s="67" t="s">
        <v>889</v>
      </c>
      <c r="I376" s="67" t="s">
        <v>6086</v>
      </c>
      <c r="J376" s="1907" t="s">
        <v>6668</v>
      </c>
      <c r="K376" s="1938" t="s">
        <v>6021</v>
      </c>
      <c r="L376" s="1910" t="s">
        <v>6658</v>
      </c>
      <c r="M376" s="1910" t="str">
        <f t="shared" si="5"/>
        <v>Departamento de Proyectos</v>
      </c>
      <c r="N376" s="1924" t="s">
        <v>3374</v>
      </c>
      <c r="Q376" s="101" t="str">
        <f>MID(Tabla5[[#This Row],[CODIGO]],5,2)</f>
        <v>28</v>
      </c>
    </row>
    <row r="377" spans="3:17" ht="43.2" x14ac:dyDescent="0.3">
      <c r="C377" s="1923">
        <f>IF(D377&gt;0,SUBTOTAL(103,$D$6:D377),"")</f>
        <v>372</v>
      </c>
      <c r="D377" s="67" t="s">
        <v>7256</v>
      </c>
      <c r="E377" s="258" t="s">
        <v>6865</v>
      </c>
      <c r="F377" s="1911">
        <v>42445</v>
      </c>
      <c r="G377" s="1914">
        <v>2145.87</v>
      </c>
      <c r="H377" s="67" t="s">
        <v>889</v>
      </c>
      <c r="I377" s="67" t="s">
        <v>5342</v>
      </c>
      <c r="J377" s="1907"/>
      <c r="K377" s="1938" t="s">
        <v>6021</v>
      </c>
      <c r="L377" s="1910" t="s">
        <v>6669</v>
      </c>
      <c r="M377" s="1910" t="str">
        <f t="shared" si="5"/>
        <v>Departamento de Proyectos</v>
      </c>
      <c r="N377" s="1924" t="s">
        <v>3379</v>
      </c>
      <c r="Q377" s="101" t="str">
        <f>MID(Tabla5[[#This Row],[CODIGO]],5,2)</f>
        <v>28</v>
      </c>
    </row>
    <row r="378" spans="3:17" ht="28.8" x14ac:dyDescent="0.3">
      <c r="C378" s="1923">
        <f>IF(D378&gt;0,SUBTOTAL(103,$D$6:D378),"")</f>
        <v>373</v>
      </c>
      <c r="D378" s="67" t="s">
        <v>2620</v>
      </c>
      <c r="E378" s="258" t="s">
        <v>233</v>
      </c>
      <c r="F378" s="1911">
        <v>40614</v>
      </c>
      <c r="G378" s="1914">
        <v>730</v>
      </c>
      <c r="H378" s="67" t="s">
        <v>1027</v>
      </c>
      <c r="I378" s="67" t="s">
        <v>6671</v>
      </c>
      <c r="J378" s="1907" t="s">
        <v>6672</v>
      </c>
      <c r="K378" s="1938" t="s">
        <v>6021</v>
      </c>
      <c r="L378" s="1910" t="s">
        <v>6660</v>
      </c>
      <c r="M378" s="1910" t="str">
        <f t="shared" si="5"/>
        <v>Departamento de Proyectos</v>
      </c>
      <c r="N378" s="1924" t="s">
        <v>3345</v>
      </c>
      <c r="Q378" s="101" t="str">
        <f>MID(Tabla5[[#This Row],[CODIGO]],5,2)</f>
        <v>28</v>
      </c>
    </row>
    <row r="379" spans="3:17" ht="28.8" x14ac:dyDescent="0.3">
      <c r="C379" s="1923">
        <f>IF(D379&gt;0,SUBTOTAL(103,$D$6:D379),"")</f>
        <v>374</v>
      </c>
      <c r="D379" s="67" t="s">
        <v>2620</v>
      </c>
      <c r="E379" s="258" t="s">
        <v>82</v>
      </c>
      <c r="F379" s="1911">
        <v>40614</v>
      </c>
      <c r="G379" s="1914">
        <v>730</v>
      </c>
      <c r="H379" s="67" t="s">
        <v>6670</v>
      </c>
      <c r="I379" s="67" t="s">
        <v>6089</v>
      </c>
      <c r="J379" s="1907" t="s">
        <v>6089</v>
      </c>
      <c r="K379" s="1938" t="s">
        <v>6021</v>
      </c>
      <c r="L379" s="1910" t="s">
        <v>6660</v>
      </c>
      <c r="M379" s="1910" t="str">
        <f t="shared" si="5"/>
        <v>Departamento de Proyectos</v>
      </c>
      <c r="N379" s="1924" t="s">
        <v>6673</v>
      </c>
      <c r="Q379" s="101" t="str">
        <f>MID(Tabla5[[#This Row],[CODIGO]],5,2)</f>
        <v>28</v>
      </c>
    </row>
    <row r="380" spans="3:17" ht="28.8" x14ac:dyDescent="0.3">
      <c r="C380" s="1923">
        <f>IF(D380&gt;0,SUBTOTAL(103,$D$6:D380),"")</f>
        <v>375</v>
      </c>
      <c r="D380" s="67" t="s">
        <v>6674</v>
      </c>
      <c r="E380" s="258" t="s">
        <v>233</v>
      </c>
      <c r="F380" s="1911">
        <v>41411</v>
      </c>
      <c r="G380" s="1914">
        <v>800</v>
      </c>
      <c r="H380" s="67" t="s">
        <v>1027</v>
      </c>
      <c r="I380" s="67" t="s">
        <v>6676</v>
      </c>
      <c r="J380" s="1907"/>
      <c r="K380" s="1938" t="s">
        <v>6021</v>
      </c>
      <c r="L380" s="1910" t="s">
        <v>6677</v>
      </c>
      <c r="M380" s="1910" t="str">
        <f t="shared" si="5"/>
        <v>Departamento de Proyectos</v>
      </c>
      <c r="N380" s="1924" t="s">
        <v>3346</v>
      </c>
      <c r="Q380" s="101" t="str">
        <f>MID(Tabla5[[#This Row],[CODIGO]],5,2)</f>
        <v>28</v>
      </c>
    </row>
    <row r="381" spans="3:17" ht="28.8" x14ac:dyDescent="0.3">
      <c r="C381" s="1923">
        <f>IF(D381&gt;0,SUBTOTAL(103,$D$6:D381),"")</f>
        <v>376</v>
      </c>
      <c r="D381" s="67" t="s">
        <v>6674</v>
      </c>
      <c r="E381" s="258" t="s">
        <v>82</v>
      </c>
      <c r="F381" s="1911">
        <v>41411</v>
      </c>
      <c r="G381" s="1914">
        <v>800</v>
      </c>
      <c r="H381" s="1910" t="s">
        <v>6675</v>
      </c>
      <c r="I381" s="67" t="s">
        <v>6089</v>
      </c>
      <c r="J381" s="1907" t="s">
        <v>6089</v>
      </c>
      <c r="K381" s="1938" t="s">
        <v>6021</v>
      </c>
      <c r="L381" s="1910" t="s">
        <v>6677</v>
      </c>
      <c r="M381" s="1910" t="str">
        <f t="shared" si="5"/>
        <v>Departamento de Proyectos</v>
      </c>
      <c r="N381" s="1924" t="s">
        <v>3345</v>
      </c>
      <c r="Q381" s="101" t="str">
        <f>MID(Tabla5[[#This Row],[CODIGO]],5,2)</f>
        <v>28</v>
      </c>
    </row>
    <row r="382" spans="3:17" ht="28.8" x14ac:dyDescent="0.3">
      <c r="C382" s="1923">
        <f>IF(D382&gt;0,SUBTOTAL(103,$D$6:D382),"")</f>
        <v>377</v>
      </c>
      <c r="D382" s="67" t="s">
        <v>6678</v>
      </c>
      <c r="E382" s="258" t="s">
        <v>55</v>
      </c>
      <c r="F382" s="1911">
        <v>41475</v>
      </c>
      <c r="G382" s="1914">
        <v>60</v>
      </c>
      <c r="H382" s="67" t="s">
        <v>1144</v>
      </c>
      <c r="I382" s="67" t="s">
        <v>6679</v>
      </c>
      <c r="J382" s="1907"/>
      <c r="K382" s="1938" t="s">
        <v>6021</v>
      </c>
      <c r="L382" s="1910" t="s">
        <v>6660</v>
      </c>
      <c r="M382" s="1910" t="str">
        <f t="shared" si="5"/>
        <v>Departamento de Proyectos</v>
      </c>
      <c r="N382" s="1924" t="s">
        <v>3350</v>
      </c>
      <c r="Q382" s="101" t="str">
        <f>MID(Tabla5[[#This Row],[CODIGO]],5,2)</f>
        <v>28</v>
      </c>
    </row>
    <row r="383" spans="3:17" ht="28.8" x14ac:dyDescent="0.3">
      <c r="C383" s="1923">
        <f>IF(D383&gt;0,SUBTOTAL(103,$D$6:D383),"")</f>
        <v>378</v>
      </c>
      <c r="D383" s="67" t="s">
        <v>6680</v>
      </c>
      <c r="E383" s="258" t="s">
        <v>5937</v>
      </c>
      <c r="F383" s="1911">
        <v>42958</v>
      </c>
      <c r="G383" s="1914">
        <v>387.45</v>
      </c>
      <c r="H383" s="67" t="s">
        <v>1003</v>
      </c>
      <c r="I383" s="67" t="s">
        <v>1651</v>
      </c>
      <c r="J383" s="1907"/>
      <c r="K383" s="1938" t="s">
        <v>6021</v>
      </c>
      <c r="L383" s="1910" t="s">
        <v>6143</v>
      </c>
      <c r="M383" s="1910" t="str">
        <f t="shared" si="5"/>
        <v>Departamento de Proyectos</v>
      </c>
      <c r="N383" s="1924" t="s">
        <v>3363</v>
      </c>
      <c r="Q383" s="101" t="str">
        <f>MID(Tabla5[[#This Row],[CODIGO]],5,2)</f>
        <v>28</v>
      </c>
    </row>
    <row r="384" spans="3:17" ht="28.8" x14ac:dyDescent="0.3">
      <c r="C384" s="1923">
        <f>IF(D384&gt;0,SUBTOTAL(103,$D$6:D384),"")</f>
        <v>379</v>
      </c>
      <c r="D384" s="67" t="s">
        <v>6681</v>
      </c>
      <c r="E384" s="258" t="s">
        <v>169</v>
      </c>
      <c r="F384" s="1911">
        <v>43640</v>
      </c>
      <c r="G384" s="1914">
        <v>1285</v>
      </c>
      <c r="H384" s="67" t="s">
        <v>1826</v>
      </c>
      <c r="I384" s="67" t="s">
        <v>6682</v>
      </c>
      <c r="J384" s="1907" t="s">
        <v>6683</v>
      </c>
      <c r="K384" s="1938" t="s">
        <v>6021</v>
      </c>
      <c r="L384" s="1910" t="s">
        <v>6684</v>
      </c>
      <c r="M384" s="1910" t="str">
        <f t="shared" si="5"/>
        <v>Departamento de Proyectos</v>
      </c>
      <c r="N384" s="1924" t="s">
        <v>3923</v>
      </c>
      <c r="Q384" s="101" t="str">
        <f>MID(Tabla5[[#This Row],[CODIGO]],5,2)</f>
        <v>28</v>
      </c>
    </row>
    <row r="385" spans="3:17" ht="28.8" x14ac:dyDescent="0.3">
      <c r="C385" s="1923">
        <f>IF(D385&gt;0,SUBTOTAL(103,$D$6:D385),"")</f>
        <v>380</v>
      </c>
      <c r="D385" s="67" t="s">
        <v>6681</v>
      </c>
      <c r="E385" s="258" t="s">
        <v>233</v>
      </c>
      <c r="F385" s="1911">
        <v>43640</v>
      </c>
      <c r="G385" s="1914">
        <v>1285</v>
      </c>
      <c r="H385" s="67" t="s">
        <v>1826</v>
      </c>
      <c r="I385" s="67" t="s">
        <v>6686</v>
      </c>
      <c r="J385" s="1907" t="s">
        <v>6685</v>
      </c>
      <c r="K385" s="1938" t="s">
        <v>6021</v>
      </c>
      <c r="L385" s="1910" t="s">
        <v>6684</v>
      </c>
      <c r="M385" s="1910" t="str">
        <f t="shared" si="5"/>
        <v>Departamento de Proyectos</v>
      </c>
      <c r="N385" s="1924" t="s">
        <v>3923</v>
      </c>
      <c r="Q385" s="101" t="str">
        <f>MID(Tabla5[[#This Row],[CODIGO]],5,2)</f>
        <v>28</v>
      </c>
    </row>
    <row r="386" spans="3:17" ht="28.8" x14ac:dyDescent="0.3">
      <c r="C386" s="1923">
        <f>IF(D386&gt;0,SUBTOTAL(103,$D$6:D386),"")</f>
        <v>381</v>
      </c>
      <c r="D386" s="67" t="s">
        <v>3385</v>
      </c>
      <c r="E386" s="258" t="s">
        <v>1381</v>
      </c>
      <c r="F386" s="1911">
        <v>43640</v>
      </c>
      <c r="G386" s="1914">
        <v>43</v>
      </c>
      <c r="H386" s="1912" t="s">
        <v>6169</v>
      </c>
      <c r="I386" s="67" t="s">
        <v>6187</v>
      </c>
      <c r="J386" s="1907">
        <v>181222511539</v>
      </c>
      <c r="K386" s="1938" t="s">
        <v>6021</v>
      </c>
      <c r="L386" s="1910" t="s">
        <v>6677</v>
      </c>
      <c r="M386" s="1910" t="str">
        <f t="shared" si="5"/>
        <v>Departamento de Proyectos</v>
      </c>
      <c r="N386" s="1924" t="s">
        <v>3925</v>
      </c>
      <c r="Q386" s="101" t="str">
        <f>MID(Tabla5[[#This Row],[CODIGO]],5,2)</f>
        <v>28</v>
      </c>
    </row>
    <row r="387" spans="3:17" ht="28.8" x14ac:dyDescent="0.3">
      <c r="C387" s="1923">
        <f>IF(D387&gt;0,SUBTOTAL(103,$D$6:D387),"")</f>
        <v>382</v>
      </c>
      <c r="D387" s="67" t="s">
        <v>6688</v>
      </c>
      <c r="E387" s="258" t="s">
        <v>1381</v>
      </c>
      <c r="F387" s="1911">
        <v>43640</v>
      </c>
      <c r="G387" s="1914">
        <v>43</v>
      </c>
      <c r="H387" s="1912" t="s">
        <v>6169</v>
      </c>
      <c r="I387" s="67" t="s">
        <v>6187</v>
      </c>
      <c r="J387" s="1907">
        <v>181222511540</v>
      </c>
      <c r="K387" s="1938" t="s">
        <v>6021</v>
      </c>
      <c r="L387" s="1910" t="s">
        <v>6687</v>
      </c>
      <c r="M387" s="1910" t="str">
        <f t="shared" si="5"/>
        <v>Departamento de Proyectos</v>
      </c>
      <c r="N387" s="1924" t="s">
        <v>3928</v>
      </c>
      <c r="Q387" s="101" t="str">
        <f>MID(Tabla5[[#This Row],[CODIGO]],5,2)</f>
        <v>28</v>
      </c>
    </row>
    <row r="388" spans="3:17" ht="28.8" x14ac:dyDescent="0.3">
      <c r="C388" s="1923">
        <f>IF(D388&gt;0,SUBTOTAL(103,$D$6:D388),"")</f>
        <v>383</v>
      </c>
      <c r="D388" s="67" t="s">
        <v>3337</v>
      </c>
      <c r="E388" s="258" t="s">
        <v>972</v>
      </c>
      <c r="F388" s="1911">
        <v>42494</v>
      </c>
      <c r="G388" s="1914">
        <v>32.9</v>
      </c>
      <c r="H388" s="67"/>
      <c r="I388" s="67"/>
      <c r="J388" s="1907"/>
      <c r="K388" s="1938" t="s">
        <v>6021</v>
      </c>
      <c r="L388" s="1910" t="s">
        <v>6689</v>
      </c>
      <c r="M388" s="1910" t="str">
        <f t="shared" si="5"/>
        <v>Departamento de Proyectos</v>
      </c>
      <c r="N388" s="1924" t="s">
        <v>3370</v>
      </c>
      <c r="Q388" s="101" t="str">
        <f>MID(Tabla5[[#This Row],[CODIGO]],5,2)</f>
        <v>28</v>
      </c>
    </row>
    <row r="389" spans="3:17" ht="28.8" x14ac:dyDescent="0.3">
      <c r="C389" s="1923">
        <f>IF(D389&gt;0,SUBTOTAL(103,$D$6:D389),"")</f>
        <v>384</v>
      </c>
      <c r="D389" s="67" t="s">
        <v>6691</v>
      </c>
      <c r="E389" s="258" t="s">
        <v>972</v>
      </c>
      <c r="F389" s="1911">
        <v>42494</v>
      </c>
      <c r="G389" s="1914">
        <v>32.9</v>
      </c>
      <c r="H389" s="67"/>
      <c r="I389" s="67"/>
      <c r="J389" s="1907"/>
      <c r="K389" s="1938" t="s">
        <v>6021</v>
      </c>
      <c r="L389" s="1910" t="s">
        <v>6689</v>
      </c>
      <c r="M389" s="1910" t="str">
        <f t="shared" si="5"/>
        <v>Departamento de Proyectos</v>
      </c>
      <c r="N389" s="1924" t="s">
        <v>6690</v>
      </c>
      <c r="Q389" s="101" t="str">
        <f>MID(Tabla5[[#This Row],[CODIGO]],5,2)</f>
        <v>28</v>
      </c>
    </row>
    <row r="390" spans="3:17" ht="28.8" x14ac:dyDescent="0.3">
      <c r="C390" s="1923">
        <f>IF(D390&gt;0,SUBTOTAL(103,$D$6:D390),"")</f>
        <v>385</v>
      </c>
      <c r="D390" s="67" t="s">
        <v>3338</v>
      </c>
      <c r="E390" s="258" t="s">
        <v>972</v>
      </c>
      <c r="F390" s="1911">
        <v>42494</v>
      </c>
      <c r="G390" s="1914">
        <v>32.9</v>
      </c>
      <c r="H390" s="67"/>
      <c r="I390" s="67"/>
      <c r="J390" s="1907"/>
      <c r="K390" s="1938" t="s">
        <v>6021</v>
      </c>
      <c r="L390" s="1910" t="s">
        <v>6689</v>
      </c>
      <c r="M390" s="1910" t="str">
        <f t="shared" ref="M390:M453" si="6">VLOOKUP(Q390,Codigos,2,FALSE)</f>
        <v>Departamento de Proyectos</v>
      </c>
      <c r="N390" s="1924" t="s">
        <v>3372</v>
      </c>
      <c r="Q390" s="101" t="str">
        <f>MID(Tabla5[[#This Row],[CODIGO]],5,2)</f>
        <v>28</v>
      </c>
    </row>
    <row r="391" spans="3:17" ht="43.2" x14ac:dyDescent="0.3">
      <c r="C391" s="1923">
        <f>IF(D391&gt;0,SUBTOTAL(103,$D$6:D391),"")</f>
        <v>386</v>
      </c>
      <c r="D391" s="67" t="s">
        <v>3339</v>
      </c>
      <c r="E391" s="258" t="s">
        <v>6271</v>
      </c>
      <c r="F391" s="1911">
        <v>42552</v>
      </c>
      <c r="G391" s="1914">
        <v>46</v>
      </c>
      <c r="H391" s="67"/>
      <c r="I391" s="67"/>
      <c r="J391" s="1907"/>
      <c r="K391" s="1938" t="s">
        <v>6021</v>
      </c>
      <c r="L391" s="1910" t="s">
        <v>6692</v>
      </c>
      <c r="M391" s="1910" t="str">
        <f t="shared" si="6"/>
        <v>Departamento de Proyectos</v>
      </c>
      <c r="N391" s="1924" t="s">
        <v>3382</v>
      </c>
      <c r="Q391" s="101" t="str">
        <f>MID(Tabla5[[#This Row],[CODIGO]],5,2)</f>
        <v>28</v>
      </c>
    </row>
    <row r="392" spans="3:17" ht="43.2" x14ac:dyDescent="0.3">
      <c r="C392" s="1923">
        <f>IF(D392&gt;0,SUBTOTAL(103,$D$6:D392),"")</f>
        <v>387</v>
      </c>
      <c r="D392" s="67" t="s">
        <v>3340</v>
      </c>
      <c r="E392" s="258" t="s">
        <v>6693</v>
      </c>
      <c r="F392" s="67"/>
      <c r="G392" s="1912"/>
      <c r="H392" s="67"/>
      <c r="I392" s="67"/>
      <c r="J392" s="1907"/>
      <c r="K392" s="1938" t="s">
        <v>6021</v>
      </c>
      <c r="L392" s="1910" t="s">
        <v>6694</v>
      </c>
      <c r="M392" s="1910" t="str">
        <f t="shared" si="6"/>
        <v>Departamento de Proyectos</v>
      </c>
      <c r="N392" s="1924" t="s">
        <v>2264</v>
      </c>
      <c r="Q392" s="101" t="str">
        <f>MID(Tabla5[[#This Row],[CODIGO]],5,2)</f>
        <v>28</v>
      </c>
    </row>
    <row r="393" spans="3:17" ht="28.8" x14ac:dyDescent="0.3">
      <c r="C393" s="1923">
        <f>IF(D393&gt;0,SUBTOTAL(103,$D$6:D393),"")</f>
        <v>388</v>
      </c>
      <c r="D393" s="67" t="s">
        <v>3384</v>
      </c>
      <c r="E393" s="258" t="s">
        <v>6693</v>
      </c>
      <c r="F393" s="67"/>
      <c r="G393" s="1912"/>
      <c r="H393" s="67"/>
      <c r="I393" s="67"/>
      <c r="J393" s="1907"/>
      <c r="K393" s="1938" t="s">
        <v>6021</v>
      </c>
      <c r="L393" s="1910" t="s">
        <v>6695</v>
      </c>
      <c r="M393" s="1910" t="str">
        <f t="shared" si="6"/>
        <v>Departamento de Proyectos</v>
      </c>
      <c r="N393" s="1924" t="s">
        <v>2344</v>
      </c>
      <c r="Q393" s="101" t="str">
        <f>MID(Tabla5[[#This Row],[CODIGO]],5,2)</f>
        <v>28</v>
      </c>
    </row>
    <row r="394" spans="3:17" ht="28.8" x14ac:dyDescent="0.3">
      <c r="C394" s="1923">
        <f>IF(D394&gt;0,SUBTOTAL(103,$D$6:D394),"")</f>
        <v>389</v>
      </c>
      <c r="D394" s="67" t="s">
        <v>4774</v>
      </c>
      <c r="E394" s="258" t="s">
        <v>6696</v>
      </c>
      <c r="F394" s="1911">
        <v>42223</v>
      </c>
      <c r="G394" s="1912"/>
      <c r="H394" s="67"/>
      <c r="I394" s="67"/>
      <c r="J394" s="1907"/>
      <c r="K394" s="1938" t="s">
        <v>6021</v>
      </c>
      <c r="L394" s="1910" t="s">
        <v>6695</v>
      </c>
      <c r="M394" s="1910" t="str">
        <f t="shared" si="6"/>
        <v>Departamento de Proyectos</v>
      </c>
      <c r="N394" s="1924" t="s">
        <v>6055</v>
      </c>
      <c r="Q394" s="101" t="str">
        <f>MID(Tabla5[[#This Row],[CODIGO]],5,2)</f>
        <v>28</v>
      </c>
    </row>
    <row r="395" spans="3:17" ht="28.8" x14ac:dyDescent="0.3">
      <c r="C395" s="1936">
        <f>IF(D395&gt;0,SUBTOTAL(103,$D$6:D397),"")</f>
        <v>392</v>
      </c>
      <c r="D395" s="1938" t="s">
        <v>6697</v>
      </c>
      <c r="E395" s="1937" t="s">
        <v>55</v>
      </c>
      <c r="F395" s="1938"/>
      <c r="G395" s="1943"/>
      <c r="H395" s="1938" t="s">
        <v>1144</v>
      </c>
      <c r="I395" s="1938" t="s">
        <v>6187</v>
      </c>
      <c r="J395" s="1940"/>
      <c r="K395" s="1938" t="s">
        <v>6021</v>
      </c>
      <c r="L395" s="1941" t="s">
        <v>6658</v>
      </c>
      <c r="M395" s="1910" t="str">
        <f t="shared" si="6"/>
        <v>Departamento de Proyectos</v>
      </c>
      <c r="N395" s="1924" t="s">
        <v>6055</v>
      </c>
      <c r="Q395" s="101" t="str">
        <f>MID(Tabla5[[#This Row],[CODIGO]],5,2)</f>
        <v>28</v>
      </c>
    </row>
    <row r="396" spans="3:17" ht="43.2" x14ac:dyDescent="0.3">
      <c r="C396" s="1936">
        <f>IF(D396&gt;0,SUBTOTAL(103,$D$6:D397),"")</f>
        <v>392</v>
      </c>
      <c r="D396" s="1938" t="s">
        <v>4795</v>
      </c>
      <c r="E396" s="1937" t="s">
        <v>6698</v>
      </c>
      <c r="F396" s="1938"/>
      <c r="G396" s="1943"/>
      <c r="H396" s="1938"/>
      <c r="I396" s="1938"/>
      <c r="J396" s="1940"/>
      <c r="K396" s="1938" t="s">
        <v>6021</v>
      </c>
      <c r="L396" s="1941" t="s">
        <v>7219</v>
      </c>
      <c r="M396" s="1910" t="str">
        <f t="shared" si="6"/>
        <v>Departamento de Proyectos</v>
      </c>
      <c r="N396" s="1924" t="s">
        <v>6055</v>
      </c>
      <c r="Q396" s="101" t="str">
        <f>MID(Tabla5[[#This Row],[CODIGO]],5,2)</f>
        <v>28</v>
      </c>
    </row>
    <row r="397" spans="3:17" ht="28.8" x14ac:dyDescent="0.3">
      <c r="C397" s="1936">
        <f>IF(D397&gt;0,SUBTOTAL(103,$D$6:D397),"")</f>
        <v>392</v>
      </c>
      <c r="D397" s="1938" t="s">
        <v>3344</v>
      </c>
      <c r="E397" s="1937" t="s">
        <v>82</v>
      </c>
      <c r="F397" s="1938"/>
      <c r="G397" s="1943"/>
      <c r="H397" s="1938" t="s">
        <v>6089</v>
      </c>
      <c r="I397" s="1938" t="s">
        <v>6089</v>
      </c>
      <c r="J397" s="1940" t="s">
        <v>6089</v>
      </c>
      <c r="K397" s="1938" t="s">
        <v>6021</v>
      </c>
      <c r="L397" s="1941" t="s">
        <v>6695</v>
      </c>
      <c r="M397" s="1910" t="str">
        <f t="shared" si="6"/>
        <v>Departamento de Proyectos</v>
      </c>
      <c r="N397" s="1924" t="s">
        <v>6055</v>
      </c>
      <c r="Q397" s="101" t="str">
        <f>MID(Tabla5[[#This Row],[CODIGO]],5,2)</f>
        <v>28</v>
      </c>
    </row>
    <row r="398" spans="3:17" ht="28.8" x14ac:dyDescent="0.3">
      <c r="C398" s="1923">
        <f>IF(D398&gt;0,SUBTOTAL(103,$D$6:D398),"")</f>
        <v>393</v>
      </c>
      <c r="D398" s="67" t="s">
        <v>3344</v>
      </c>
      <c r="E398" s="258" t="s">
        <v>233</v>
      </c>
      <c r="F398" s="67"/>
      <c r="G398" s="1912"/>
      <c r="H398" s="67" t="s">
        <v>889</v>
      </c>
      <c r="I398" s="67" t="s">
        <v>6086</v>
      </c>
      <c r="J398" s="1907"/>
      <c r="K398" s="1938" t="s">
        <v>6021</v>
      </c>
      <c r="L398" s="1941" t="s">
        <v>6695</v>
      </c>
      <c r="M398" s="1910" t="str">
        <f t="shared" si="6"/>
        <v>Departamento de Proyectos</v>
      </c>
      <c r="N398" s="1924" t="s">
        <v>6055</v>
      </c>
      <c r="Q398" s="101" t="str">
        <f>MID(Tabla5[[#This Row],[CODIGO]],5,2)</f>
        <v>28</v>
      </c>
    </row>
    <row r="399" spans="3:17" ht="28.8" x14ac:dyDescent="0.3">
      <c r="C399" s="1923">
        <f>IF(D399&gt;0,SUBTOTAL(103,$D$6:D399),"")</f>
        <v>394</v>
      </c>
      <c r="D399" s="67" t="s">
        <v>3386</v>
      </c>
      <c r="E399" s="258" t="s">
        <v>55</v>
      </c>
      <c r="F399" s="67"/>
      <c r="G399" s="1912"/>
      <c r="H399" s="67" t="s">
        <v>6169</v>
      </c>
      <c r="I399" s="67" t="s">
        <v>6187</v>
      </c>
      <c r="J399" s="1907">
        <v>2511538</v>
      </c>
      <c r="K399" s="1938" t="s">
        <v>6021</v>
      </c>
      <c r="L399" s="1941" t="s">
        <v>6695</v>
      </c>
      <c r="M399" s="1910" t="str">
        <f t="shared" si="6"/>
        <v>Departamento de Proyectos</v>
      </c>
      <c r="N399" s="1924" t="s">
        <v>6055</v>
      </c>
      <c r="Q399" s="101" t="str">
        <f>MID(Tabla5[[#This Row],[CODIGO]],5,2)</f>
        <v>28</v>
      </c>
    </row>
    <row r="400" spans="3:17" ht="28.8" x14ac:dyDescent="0.3">
      <c r="C400" s="1923">
        <f>IF(D400&gt;0,SUBTOTAL(103,$D$6:D400),"")</f>
        <v>395</v>
      </c>
      <c r="D400" s="67" t="s">
        <v>6699</v>
      </c>
      <c r="E400" s="258" t="s">
        <v>2960</v>
      </c>
      <c r="F400" s="67"/>
      <c r="G400" s="1912"/>
      <c r="H400" s="67"/>
      <c r="I400" s="67"/>
      <c r="J400" s="1907"/>
      <c r="K400" s="1938" t="s">
        <v>6021</v>
      </c>
      <c r="L400" s="1910" t="s">
        <v>6700</v>
      </c>
      <c r="M400" s="1910" t="str">
        <f t="shared" si="6"/>
        <v>Departamento de Proyectos</v>
      </c>
      <c r="N400" s="1924" t="s">
        <v>2959</v>
      </c>
      <c r="Q400" s="101" t="str">
        <f>MID(Tabla5[[#This Row],[CODIGO]],5,2)</f>
        <v>28</v>
      </c>
    </row>
    <row r="401" spans="3:17" ht="28.8" x14ac:dyDescent="0.3">
      <c r="C401" s="1923">
        <f>IF(D401&gt;0,SUBTOTAL(103,$D$6:D401),"")</f>
        <v>396</v>
      </c>
      <c r="D401" s="67" t="s">
        <v>3345</v>
      </c>
      <c r="E401" s="258" t="s">
        <v>233</v>
      </c>
      <c r="F401" s="67"/>
      <c r="G401" s="1912"/>
      <c r="H401" s="67" t="s">
        <v>889</v>
      </c>
      <c r="I401" s="67" t="s">
        <v>6701</v>
      </c>
      <c r="J401" s="1907" t="s">
        <v>6703</v>
      </c>
      <c r="K401" s="1938" t="s">
        <v>6021</v>
      </c>
      <c r="L401" s="1910" t="s">
        <v>6705</v>
      </c>
      <c r="M401" s="1910" t="str">
        <f t="shared" si="6"/>
        <v>Departamento de Proyectos</v>
      </c>
      <c r="N401" s="1924" t="s">
        <v>6055</v>
      </c>
      <c r="Q401" s="101" t="str">
        <f>MID(Tabla5[[#This Row],[CODIGO]],5,2)</f>
        <v>28</v>
      </c>
    </row>
    <row r="402" spans="3:17" ht="28.8" x14ac:dyDescent="0.3">
      <c r="C402" s="1923">
        <f>IF(D402&gt;0,SUBTOTAL(103,$D$6:D402),"")</f>
        <v>397</v>
      </c>
      <c r="D402" s="67" t="s">
        <v>3345</v>
      </c>
      <c r="E402" s="258" t="s">
        <v>82</v>
      </c>
      <c r="F402" s="67"/>
      <c r="G402" s="1912"/>
      <c r="H402" s="67" t="s">
        <v>889</v>
      </c>
      <c r="I402" s="67" t="s">
        <v>6702</v>
      </c>
      <c r="J402" s="1907" t="s">
        <v>6704</v>
      </c>
      <c r="K402" s="1938" t="s">
        <v>6021</v>
      </c>
      <c r="L402" s="1910" t="s">
        <v>6705</v>
      </c>
      <c r="M402" s="1910" t="str">
        <f t="shared" si="6"/>
        <v>Departamento de Proyectos</v>
      </c>
      <c r="N402" s="1924" t="s">
        <v>6055</v>
      </c>
      <c r="Q402" s="101" t="str">
        <f>MID(Tabla5[[#This Row],[CODIGO]],5,2)</f>
        <v>28</v>
      </c>
    </row>
    <row r="403" spans="3:17" ht="28.8" x14ac:dyDescent="0.3">
      <c r="C403" s="1923">
        <f>IF(D403&gt;0,SUBTOTAL(103,$D$6:D403),"")</f>
        <v>398</v>
      </c>
      <c r="D403" s="67" t="s">
        <v>6706</v>
      </c>
      <c r="E403" s="258" t="s">
        <v>6039</v>
      </c>
      <c r="F403" s="67"/>
      <c r="G403" s="1912"/>
      <c r="H403" s="67"/>
      <c r="I403" s="67"/>
      <c r="J403" s="1907"/>
      <c r="K403" s="1938" t="s">
        <v>6021</v>
      </c>
      <c r="L403" s="1910" t="s">
        <v>6705</v>
      </c>
      <c r="M403" s="1910" t="str">
        <f t="shared" si="6"/>
        <v>Departamento de Proyectos</v>
      </c>
      <c r="N403" s="1924" t="s">
        <v>6055</v>
      </c>
      <c r="Q403" s="101" t="str">
        <f>MID(Tabla5[[#This Row],[CODIGO]],5,2)</f>
        <v>28</v>
      </c>
    </row>
    <row r="404" spans="3:17" ht="28.8" x14ac:dyDescent="0.3">
      <c r="C404" s="1923">
        <f>IF(D404&gt;0,SUBTOTAL(103,$D$6:D404),"")</f>
        <v>399</v>
      </c>
      <c r="D404" s="67" t="s">
        <v>6707</v>
      </c>
      <c r="E404" s="258" t="s">
        <v>2960</v>
      </c>
      <c r="F404" s="67"/>
      <c r="G404" s="1912"/>
      <c r="H404" s="67"/>
      <c r="I404" s="67"/>
      <c r="J404" s="1907"/>
      <c r="K404" s="1938" t="s">
        <v>6021</v>
      </c>
      <c r="L404" s="1910" t="s">
        <v>6705</v>
      </c>
      <c r="M404" s="1910" t="str">
        <f t="shared" si="6"/>
        <v>Departamento de Proyectos</v>
      </c>
      <c r="N404" s="1924" t="s">
        <v>2791</v>
      </c>
      <c r="Q404" s="101" t="str">
        <f>MID(Tabla5[[#This Row],[CODIGO]],5,2)</f>
        <v>28</v>
      </c>
    </row>
    <row r="405" spans="3:17" ht="28.8" x14ac:dyDescent="0.3">
      <c r="C405" s="1923">
        <f>IF(D405&gt;0,SUBTOTAL(103,$D$6:D405),"")</f>
        <v>400</v>
      </c>
      <c r="D405" s="67" t="s">
        <v>6708</v>
      </c>
      <c r="E405" s="258" t="s">
        <v>6248</v>
      </c>
      <c r="F405" s="67"/>
      <c r="G405" s="1912"/>
      <c r="H405" s="67"/>
      <c r="I405" s="67"/>
      <c r="J405" s="1907"/>
      <c r="K405" s="1938" t="s">
        <v>6021</v>
      </c>
      <c r="L405" s="1910" t="s">
        <v>6709</v>
      </c>
      <c r="M405" s="1910" t="str">
        <f t="shared" si="6"/>
        <v>Departamento de Proyectos</v>
      </c>
      <c r="N405" s="1924" t="s">
        <v>6055</v>
      </c>
      <c r="Q405" s="101" t="str">
        <f>MID(Tabla5[[#This Row],[CODIGO]],5,2)</f>
        <v>28</v>
      </c>
    </row>
    <row r="406" spans="3:17" ht="28.8" x14ac:dyDescent="0.3">
      <c r="C406" s="1923">
        <f>IF(D406&gt;0,SUBTOTAL(103,$D$6:D406),"")</f>
        <v>401</v>
      </c>
      <c r="D406" s="67" t="s">
        <v>6713</v>
      </c>
      <c r="E406" s="258" t="s">
        <v>6712</v>
      </c>
      <c r="F406" s="67"/>
      <c r="G406" s="1912"/>
      <c r="H406" s="67" t="s">
        <v>6710</v>
      </c>
      <c r="I406" s="67"/>
      <c r="J406" s="1907"/>
      <c r="K406" s="1938" t="s">
        <v>6021</v>
      </c>
      <c r="L406" s="1910" t="s">
        <v>6711</v>
      </c>
      <c r="M406" s="1910" t="str">
        <f t="shared" si="6"/>
        <v>Departamento de Proyectos</v>
      </c>
      <c r="N406" s="1924" t="s">
        <v>3917</v>
      </c>
      <c r="Q406" s="101" t="str">
        <f>MID(Tabla5[[#This Row],[CODIGO]],5,2)</f>
        <v>28</v>
      </c>
    </row>
    <row r="407" spans="3:17" ht="28.8" x14ac:dyDescent="0.3">
      <c r="C407" s="1923">
        <f>IF(D407&gt;0,SUBTOTAL(103,$D$6:D407),"")</f>
        <v>402</v>
      </c>
      <c r="D407" s="67" t="s">
        <v>3355</v>
      </c>
      <c r="E407" s="258" t="s">
        <v>6101</v>
      </c>
      <c r="F407" s="67"/>
      <c r="G407" s="1912"/>
      <c r="H407" s="67" t="s">
        <v>6714</v>
      </c>
      <c r="I407" s="67" t="s">
        <v>6715</v>
      </c>
      <c r="J407" s="1907"/>
      <c r="K407" s="1938" t="s">
        <v>6021</v>
      </c>
      <c r="L407" s="1910" t="s">
        <v>6716</v>
      </c>
      <c r="M407" s="1910" t="str">
        <f t="shared" si="6"/>
        <v>Departamento de Proyectos</v>
      </c>
      <c r="N407" s="1924" t="s">
        <v>6055</v>
      </c>
      <c r="Q407" s="101" t="str">
        <f>MID(Tabla5[[#This Row],[CODIGO]],5,2)</f>
        <v>28</v>
      </c>
    </row>
    <row r="408" spans="3:17" ht="43.2" x14ac:dyDescent="0.3">
      <c r="C408" s="1923">
        <f>IF(D408&gt;0,SUBTOTAL(103,$D$6:D408),"")</f>
        <v>403</v>
      </c>
      <c r="D408" s="67" t="s">
        <v>6717</v>
      </c>
      <c r="E408" s="258" t="s">
        <v>6718</v>
      </c>
      <c r="F408" s="1911">
        <v>38718</v>
      </c>
      <c r="G408" s="1912"/>
      <c r="H408" s="67"/>
      <c r="I408" s="67"/>
      <c r="J408" s="1907"/>
      <c r="K408" s="1941" t="s">
        <v>5983</v>
      </c>
      <c r="L408" s="1910" t="s">
        <v>7213</v>
      </c>
      <c r="M408" s="1910" t="str">
        <f t="shared" si="6"/>
        <v>Departamento de Presupuesto</v>
      </c>
      <c r="N408" s="1924" t="s">
        <v>2399</v>
      </c>
      <c r="Q408" s="101" t="str">
        <f>MID(Tabla5[[#This Row],[CODIGO]],5,2)</f>
        <v>15</v>
      </c>
    </row>
    <row r="409" spans="3:17" ht="28.8" x14ac:dyDescent="0.3">
      <c r="C409" s="1923">
        <f>IF(D409&gt;0,SUBTOTAL(103,$D$6:D409),"")</f>
        <v>404</v>
      </c>
      <c r="D409" s="67" t="s">
        <v>2399</v>
      </c>
      <c r="E409" s="258" t="s">
        <v>6718</v>
      </c>
      <c r="F409" s="1911">
        <v>40372</v>
      </c>
      <c r="G409" s="1912"/>
      <c r="H409" s="67"/>
      <c r="I409" s="67"/>
      <c r="J409" s="1907"/>
      <c r="K409" s="1938" t="s">
        <v>6021</v>
      </c>
      <c r="L409" s="1910" t="s">
        <v>6719</v>
      </c>
      <c r="M409" s="1910" t="str">
        <f t="shared" si="6"/>
        <v>Departamento de Presupuesto</v>
      </c>
      <c r="N409" s="1924" t="s">
        <v>2402</v>
      </c>
      <c r="Q409" s="101" t="str">
        <f>MID(Tabla5[[#This Row],[CODIGO]],5,2)</f>
        <v>15</v>
      </c>
    </row>
    <row r="410" spans="3:17" ht="28.8" x14ac:dyDescent="0.3">
      <c r="C410" s="1923">
        <f>IF(D410&gt;0,SUBTOTAL(103,$D$6:D410),"")</f>
        <v>405</v>
      </c>
      <c r="D410" s="67" t="s">
        <v>6720</v>
      </c>
      <c r="E410" s="258" t="s">
        <v>6721</v>
      </c>
      <c r="F410" s="1911">
        <v>41526</v>
      </c>
      <c r="G410" s="1912"/>
      <c r="H410" s="67"/>
      <c r="I410" s="67"/>
      <c r="J410" s="1907"/>
      <c r="K410" s="1938" t="s">
        <v>6021</v>
      </c>
      <c r="L410" s="1910" t="s">
        <v>6719</v>
      </c>
      <c r="M410" s="1910" t="str">
        <f t="shared" si="6"/>
        <v>Departamento de Presupuesto</v>
      </c>
      <c r="N410" s="1924" t="s">
        <v>2409</v>
      </c>
      <c r="Q410" s="101" t="str">
        <f>MID(Tabla5[[#This Row],[CODIGO]],5,2)</f>
        <v>15</v>
      </c>
    </row>
    <row r="411" spans="3:17" ht="28.8" x14ac:dyDescent="0.3">
      <c r="C411" s="1923">
        <f>IF(D411&gt;0,SUBTOTAL(103,$D$6:D411),"")</f>
        <v>406</v>
      </c>
      <c r="D411" s="67" t="s">
        <v>6722</v>
      </c>
      <c r="E411" s="258" t="s">
        <v>6718</v>
      </c>
      <c r="F411" s="1911">
        <v>38718</v>
      </c>
      <c r="G411" s="1912"/>
      <c r="H411" s="67"/>
      <c r="I411" s="67"/>
      <c r="J411" s="1907"/>
      <c r="K411" s="1938" t="s">
        <v>6021</v>
      </c>
      <c r="L411" s="1910" t="s">
        <v>6723</v>
      </c>
      <c r="M411" s="1910" t="str">
        <f t="shared" si="6"/>
        <v>Departamento de Presupuesto</v>
      </c>
      <c r="N411" s="1924" t="s">
        <v>2411</v>
      </c>
      <c r="Q411" s="101" t="str">
        <f>MID(Tabla5[[#This Row],[CODIGO]],5,2)</f>
        <v>15</v>
      </c>
    </row>
    <row r="412" spans="3:17" ht="28.8" x14ac:dyDescent="0.3">
      <c r="C412" s="1923">
        <f>IF(D412&gt;0,SUBTOTAL(103,$D$6:D412),"")</f>
        <v>407</v>
      </c>
      <c r="D412" s="67" t="s">
        <v>2400</v>
      </c>
      <c r="E412" s="258" t="s">
        <v>6215</v>
      </c>
      <c r="F412" s="1911">
        <v>41376</v>
      </c>
      <c r="G412" s="1912"/>
      <c r="H412" s="67"/>
      <c r="I412" s="67"/>
      <c r="J412" s="1907"/>
      <c r="K412" s="1938" t="s">
        <v>6021</v>
      </c>
      <c r="L412" s="1910" t="s">
        <v>6724</v>
      </c>
      <c r="M412" s="1910" t="str">
        <f t="shared" si="6"/>
        <v>Departamento de Presupuesto</v>
      </c>
      <c r="N412" s="1924" t="s">
        <v>2420</v>
      </c>
      <c r="Q412" s="101" t="str">
        <f>MID(Tabla5[[#This Row],[CODIGO]],5,2)</f>
        <v>15</v>
      </c>
    </row>
    <row r="413" spans="3:17" ht="28.8" x14ac:dyDescent="0.3">
      <c r="C413" s="1923">
        <f>IF(D413&gt;0,SUBTOTAL(103,$D$6:D413),"")</f>
        <v>408</v>
      </c>
      <c r="D413" s="67" t="s">
        <v>6725</v>
      </c>
      <c r="E413" s="258" t="s">
        <v>6366</v>
      </c>
      <c r="F413" s="1911">
        <v>38718</v>
      </c>
      <c r="G413" s="1912"/>
      <c r="H413" s="67"/>
      <c r="I413" s="67"/>
      <c r="J413" s="1907"/>
      <c r="K413" s="1938" t="s">
        <v>6021</v>
      </c>
      <c r="L413" s="1910" t="s">
        <v>6726</v>
      </c>
      <c r="M413" s="1910" t="str">
        <f t="shared" si="6"/>
        <v>Departamento de Presupuesto</v>
      </c>
      <c r="N413" s="1924" t="s">
        <v>2422</v>
      </c>
      <c r="Q413" s="101" t="str">
        <f>MID(Tabla5[[#This Row],[CODIGO]],5,2)</f>
        <v>15</v>
      </c>
    </row>
    <row r="414" spans="3:17" ht="28.8" x14ac:dyDescent="0.3">
      <c r="C414" s="1923">
        <f>IF(D414&gt;0,SUBTOTAL(103,$D$6:D414),"")</f>
        <v>409</v>
      </c>
      <c r="D414" s="1509" t="s">
        <v>2407</v>
      </c>
      <c r="E414" s="1522" t="s">
        <v>972</v>
      </c>
      <c r="F414" s="1950">
        <v>40581</v>
      </c>
      <c r="G414" s="1946"/>
      <c r="H414" s="1509"/>
      <c r="I414" s="1509"/>
      <c r="J414" s="1947"/>
      <c r="K414" s="1948" t="s">
        <v>6021</v>
      </c>
      <c r="L414" s="1570"/>
      <c r="M414" s="1910" t="str">
        <f t="shared" si="6"/>
        <v>Departamento de Presupuesto</v>
      </c>
      <c r="N414" s="1949" t="s">
        <v>2340</v>
      </c>
      <c r="Q414" s="101" t="str">
        <f>MID(Tabla5[[#This Row],[CODIGO]],5,2)</f>
        <v>15</v>
      </c>
    </row>
    <row r="415" spans="3:17" ht="43.2" x14ac:dyDescent="0.3">
      <c r="C415" s="1923">
        <f>IF(D415&gt;0,SUBTOTAL(103,$D$6:D415),"")</f>
        <v>410</v>
      </c>
      <c r="D415" s="67" t="s">
        <v>2408</v>
      </c>
      <c r="E415" s="258" t="s">
        <v>765</v>
      </c>
      <c r="F415" s="67"/>
      <c r="G415" s="1912"/>
      <c r="H415" s="67"/>
      <c r="I415" s="67"/>
      <c r="J415" s="1907"/>
      <c r="K415" s="1938" t="s">
        <v>6021</v>
      </c>
      <c r="L415" s="1910" t="s">
        <v>6727</v>
      </c>
      <c r="M415" s="1910" t="str">
        <f t="shared" si="6"/>
        <v>Departamento de Presupuesto</v>
      </c>
      <c r="N415" s="1924" t="s">
        <v>6055</v>
      </c>
      <c r="Q415" s="101" t="str">
        <f>MID(Tabla5[[#This Row],[CODIGO]],5,2)</f>
        <v>15</v>
      </c>
    </row>
    <row r="416" spans="3:17" ht="43.2" x14ac:dyDescent="0.3">
      <c r="C416" s="1923">
        <f>IF(D416&gt;0,SUBTOTAL(103,$D$6:D416),"")</f>
        <v>411</v>
      </c>
      <c r="D416" s="67" t="s">
        <v>2409</v>
      </c>
      <c r="E416" s="258" t="s">
        <v>6366</v>
      </c>
      <c r="F416" s="1911">
        <v>40373</v>
      </c>
      <c r="G416" s="1912"/>
      <c r="H416" s="67"/>
      <c r="I416" s="67"/>
      <c r="J416" s="1907"/>
      <c r="K416" s="1938" t="s">
        <v>6021</v>
      </c>
      <c r="L416" s="1910" t="s">
        <v>6649</v>
      </c>
      <c r="M416" s="1910" t="str">
        <f t="shared" si="6"/>
        <v>Departamento de Presupuesto</v>
      </c>
      <c r="N416" s="1924" t="s">
        <v>2317</v>
      </c>
      <c r="Q416" s="101" t="str">
        <f>MID(Tabla5[[#This Row],[CODIGO]],5,2)</f>
        <v>15</v>
      </c>
    </row>
    <row r="417" spans="3:17" ht="28.8" x14ac:dyDescent="0.3">
      <c r="C417" s="1923">
        <f>IF(D417&gt;0,SUBTOTAL(103,$D$6:D417),"")</f>
        <v>412</v>
      </c>
      <c r="D417" s="67" t="s">
        <v>2414</v>
      </c>
      <c r="E417" s="258" t="s">
        <v>233</v>
      </c>
      <c r="F417" s="1911">
        <v>43462</v>
      </c>
      <c r="G417" s="1914">
        <v>1082.8699999999999</v>
      </c>
      <c r="H417" s="67" t="s">
        <v>901</v>
      </c>
      <c r="I417" s="67" t="s">
        <v>6728</v>
      </c>
      <c r="J417" s="1907" t="s">
        <v>6729</v>
      </c>
      <c r="K417" s="1938" t="s">
        <v>6021</v>
      </c>
      <c r="L417" s="1910" t="s">
        <v>6730</v>
      </c>
      <c r="M417" s="1910" t="str">
        <f t="shared" si="6"/>
        <v>Departamento de Presupuesto</v>
      </c>
      <c r="N417" s="1924" t="s">
        <v>4343</v>
      </c>
      <c r="Q417" s="101" t="str">
        <f>MID(Tabla5[[#This Row],[CODIGO]],5,2)</f>
        <v>15</v>
      </c>
    </row>
    <row r="418" spans="3:17" ht="28.8" x14ac:dyDescent="0.3">
      <c r="C418" s="1923">
        <f>IF(D418&gt;0,SUBTOTAL(103,$D$6:D418),"")</f>
        <v>413</v>
      </c>
      <c r="D418" s="67" t="s">
        <v>2414</v>
      </c>
      <c r="E418" s="258" t="s">
        <v>82</v>
      </c>
      <c r="F418" s="1911">
        <v>43462</v>
      </c>
      <c r="G418" s="1914">
        <v>1082.8699999999999</v>
      </c>
      <c r="H418" s="67" t="s">
        <v>4344</v>
      </c>
      <c r="I418" s="67" t="s">
        <v>6089</v>
      </c>
      <c r="J418" s="1907" t="s">
        <v>6089</v>
      </c>
      <c r="K418" s="1938" t="s">
        <v>6021</v>
      </c>
      <c r="L418" s="1910" t="s">
        <v>6730</v>
      </c>
      <c r="M418" s="1910" t="str">
        <f t="shared" si="6"/>
        <v>Departamento de Presupuesto</v>
      </c>
      <c r="N418" s="1924" t="s">
        <v>4343</v>
      </c>
      <c r="Q418" s="101" t="str">
        <f>MID(Tabla5[[#This Row],[CODIGO]],5,2)</f>
        <v>15</v>
      </c>
    </row>
    <row r="419" spans="3:17" ht="28.8" x14ac:dyDescent="0.3">
      <c r="C419" s="1923">
        <f>IF(D419&gt;0,SUBTOTAL(103,$D$6:D419),"")</f>
        <v>414</v>
      </c>
      <c r="D419" s="67" t="s">
        <v>6731</v>
      </c>
      <c r="E419" s="258" t="s">
        <v>233</v>
      </c>
      <c r="F419" s="1911">
        <v>43462</v>
      </c>
      <c r="G419" s="1914">
        <v>1082.8699999999999</v>
      </c>
      <c r="H419" s="67" t="s">
        <v>901</v>
      </c>
      <c r="I419" s="67" t="s">
        <v>6732</v>
      </c>
      <c r="J419" s="1907" t="s">
        <v>6733</v>
      </c>
      <c r="K419" s="1938" t="s">
        <v>6021</v>
      </c>
      <c r="L419" s="1910" t="s">
        <v>6734</v>
      </c>
      <c r="M419" s="1910" t="str">
        <f t="shared" si="6"/>
        <v>Departamento de Presupuesto</v>
      </c>
      <c r="N419" s="1924" t="s">
        <v>4345</v>
      </c>
      <c r="Q419" s="101" t="str">
        <f>MID(Tabla5[[#This Row],[CODIGO]],5,2)</f>
        <v>15</v>
      </c>
    </row>
    <row r="420" spans="3:17" ht="28.8" x14ac:dyDescent="0.3">
      <c r="C420" s="1923">
        <f>IF(D420&gt;0,SUBTOTAL(103,$D$6:D420),"")</f>
        <v>415</v>
      </c>
      <c r="D420" s="67" t="s">
        <v>6731</v>
      </c>
      <c r="E420" s="258" t="s">
        <v>82</v>
      </c>
      <c r="F420" s="1911">
        <v>43462</v>
      </c>
      <c r="G420" s="1914">
        <v>1082.8699999999999</v>
      </c>
      <c r="H420" s="67" t="s">
        <v>6735</v>
      </c>
      <c r="I420" s="67" t="s">
        <v>6089</v>
      </c>
      <c r="J420" s="1907" t="s">
        <v>6089</v>
      </c>
      <c r="K420" s="1938" t="s">
        <v>6021</v>
      </c>
      <c r="L420" s="1910" t="s">
        <v>6734</v>
      </c>
      <c r="M420" s="1910" t="str">
        <f t="shared" si="6"/>
        <v>Departamento de Presupuesto</v>
      </c>
      <c r="N420" s="1924" t="s">
        <v>4345</v>
      </c>
      <c r="Q420" s="101" t="str">
        <f>MID(Tabla5[[#This Row],[CODIGO]],5,2)</f>
        <v>15</v>
      </c>
    </row>
    <row r="421" spans="3:17" ht="28.8" x14ac:dyDescent="0.3">
      <c r="C421" s="1923">
        <f>IF(D421&gt;0,SUBTOTAL(103,$D$6:D421),"")</f>
        <v>416</v>
      </c>
      <c r="D421" s="67" t="s">
        <v>6736</v>
      </c>
      <c r="E421" s="258" t="s">
        <v>1381</v>
      </c>
      <c r="F421" s="1911">
        <v>42654</v>
      </c>
      <c r="G421" s="1914">
        <v>61.6</v>
      </c>
      <c r="H421" s="67" t="s">
        <v>6169</v>
      </c>
      <c r="I421" s="67" t="s">
        <v>6187</v>
      </c>
      <c r="J421" s="1907">
        <v>180822504046</v>
      </c>
      <c r="K421" s="1938" t="s">
        <v>6021</v>
      </c>
      <c r="L421" s="1910" t="s">
        <v>6734</v>
      </c>
      <c r="M421" s="1910" t="str">
        <f t="shared" si="6"/>
        <v>Departamento de Presupuesto</v>
      </c>
      <c r="N421" s="1924" t="s">
        <v>2429</v>
      </c>
      <c r="Q421" s="101" t="str">
        <f>MID(Tabla5[[#This Row],[CODIGO]],5,2)</f>
        <v>15</v>
      </c>
    </row>
    <row r="422" spans="3:17" ht="28.8" x14ac:dyDescent="0.3">
      <c r="C422" s="1923">
        <f>IF(D422&gt;0,SUBTOTAL(103,$D$6:D422),"")</f>
        <v>417</v>
      </c>
      <c r="D422" s="67" t="s">
        <v>6737</v>
      </c>
      <c r="E422" s="258" t="s">
        <v>233</v>
      </c>
      <c r="F422" s="1911">
        <v>43462</v>
      </c>
      <c r="G422" s="1914">
        <v>1082.8699999999999</v>
      </c>
      <c r="H422" s="67" t="s">
        <v>901</v>
      </c>
      <c r="I422" s="67" t="s">
        <v>6740</v>
      </c>
      <c r="J422" s="1907" t="s">
        <v>6741</v>
      </c>
      <c r="K422" s="1938" t="s">
        <v>6021</v>
      </c>
      <c r="L422" s="1910" t="s">
        <v>6738</v>
      </c>
      <c r="M422" s="1910" t="str">
        <f t="shared" si="6"/>
        <v>Departamento de Presupuesto</v>
      </c>
      <c r="N422" s="1924" t="s">
        <v>4347</v>
      </c>
      <c r="Q422" s="101" t="str">
        <f>MID(Tabla5[[#This Row],[CODIGO]],5,2)</f>
        <v>15</v>
      </c>
    </row>
    <row r="423" spans="3:17" ht="28.8" x14ac:dyDescent="0.3">
      <c r="C423" s="1923">
        <f>IF(D423&gt;0,SUBTOTAL(103,$D$6:D423),"")</f>
        <v>418</v>
      </c>
      <c r="D423" s="67" t="s">
        <v>6737</v>
      </c>
      <c r="E423" s="258" t="s">
        <v>82</v>
      </c>
      <c r="F423" s="1911">
        <v>43462</v>
      </c>
      <c r="G423" s="1914">
        <v>1082.8699999999999</v>
      </c>
      <c r="H423" s="67" t="s">
        <v>6735</v>
      </c>
      <c r="I423" s="67" t="s">
        <v>6742</v>
      </c>
      <c r="J423" s="1907" t="s">
        <v>6089</v>
      </c>
      <c r="K423" s="1938" t="s">
        <v>6021</v>
      </c>
      <c r="L423" s="1910" t="s">
        <v>6738</v>
      </c>
      <c r="M423" s="1910" t="str">
        <f t="shared" si="6"/>
        <v>Departamento de Presupuesto</v>
      </c>
      <c r="N423" s="1924" t="s">
        <v>6739</v>
      </c>
      <c r="Q423" s="101" t="str">
        <f>MID(Tabla5[[#This Row],[CODIGO]],5,2)</f>
        <v>15</v>
      </c>
    </row>
    <row r="424" spans="3:17" ht="28.8" x14ac:dyDescent="0.3">
      <c r="C424" s="1923">
        <f>IF(D424&gt;0,SUBTOTAL(103,$D$6:D424),"")</f>
        <v>419</v>
      </c>
      <c r="D424" s="67" t="s">
        <v>6743</v>
      </c>
      <c r="E424" s="258" t="s">
        <v>5937</v>
      </c>
      <c r="F424" s="1911">
        <v>43726</v>
      </c>
      <c r="G424" s="1914">
        <v>245</v>
      </c>
      <c r="H424" s="67" t="s">
        <v>1139</v>
      </c>
      <c r="I424" s="67" t="s">
        <v>6744</v>
      </c>
      <c r="J424" s="1907"/>
      <c r="K424" s="1938" t="s">
        <v>6021</v>
      </c>
      <c r="L424" s="1910" t="s">
        <v>6734</v>
      </c>
      <c r="M424" s="1910" t="str">
        <f t="shared" si="6"/>
        <v>Departamento de Presupuesto</v>
      </c>
      <c r="N424" s="1924" t="s">
        <v>2917</v>
      </c>
      <c r="Q424" s="101" t="str">
        <f>MID(Tabla5[[#This Row],[CODIGO]],5,2)</f>
        <v>15</v>
      </c>
    </row>
    <row r="425" spans="3:17" ht="28.8" x14ac:dyDescent="0.3">
      <c r="C425" s="1923">
        <f>IF(D425&gt;0,SUBTOTAL(103,$D$6:D425),"")</f>
        <v>420</v>
      </c>
      <c r="D425" s="67" t="s">
        <v>6745</v>
      </c>
      <c r="E425" s="258" t="s">
        <v>6271</v>
      </c>
      <c r="F425" s="1911">
        <v>44897</v>
      </c>
      <c r="G425" s="1914">
        <v>140</v>
      </c>
      <c r="H425" s="67" t="s">
        <v>6735</v>
      </c>
      <c r="I425" s="67"/>
      <c r="J425" s="1907"/>
      <c r="K425" s="1938" t="s">
        <v>6021</v>
      </c>
      <c r="L425" s="1910" t="s">
        <v>6723</v>
      </c>
      <c r="M425" s="1910" t="str">
        <f t="shared" si="6"/>
        <v>Departamento de Presupuesto</v>
      </c>
      <c r="N425" s="1924" t="s">
        <v>5938</v>
      </c>
      <c r="Q425" s="101" t="str">
        <f>MID(Tabla5[[#This Row],[CODIGO]],5,2)</f>
        <v>15</v>
      </c>
    </row>
    <row r="426" spans="3:17" ht="28.8" x14ac:dyDescent="0.3">
      <c r="C426" s="1923">
        <f>IF(D426&gt;0,SUBTOTAL(103,$D$6:D426),"")</f>
        <v>421</v>
      </c>
      <c r="D426" s="67" t="s">
        <v>6746</v>
      </c>
      <c r="E426" s="258" t="s">
        <v>82</v>
      </c>
      <c r="F426" s="67"/>
      <c r="G426" s="1912"/>
      <c r="H426" s="67"/>
      <c r="I426" s="67" t="s">
        <v>6089</v>
      </c>
      <c r="J426" s="1907" t="s">
        <v>6089</v>
      </c>
      <c r="K426" s="1938" t="s">
        <v>6021</v>
      </c>
      <c r="L426" s="1910" t="s">
        <v>6723</v>
      </c>
      <c r="M426" s="1910" t="str">
        <f t="shared" si="6"/>
        <v>Departamento de Presupuesto</v>
      </c>
      <c r="N426" s="1924" t="s">
        <v>4718</v>
      </c>
      <c r="Q426" s="101" t="str">
        <f>MID(Tabla5[[#This Row],[CODIGO]],5,2)</f>
        <v>15</v>
      </c>
    </row>
    <row r="427" spans="3:17" ht="28.8" x14ac:dyDescent="0.3">
      <c r="C427" s="1923">
        <f>IF(D427&gt;0,SUBTOTAL(103,$D$6:D427),"")</f>
        <v>422</v>
      </c>
      <c r="D427" s="67" t="s">
        <v>6746</v>
      </c>
      <c r="E427" s="258" t="s">
        <v>79</v>
      </c>
      <c r="F427" s="67"/>
      <c r="G427" s="1912"/>
      <c r="H427" s="67" t="s">
        <v>1027</v>
      </c>
      <c r="I427" s="67" t="s">
        <v>6747</v>
      </c>
      <c r="J427" s="1907" t="s">
        <v>6748</v>
      </c>
      <c r="K427" s="1938" t="s">
        <v>6021</v>
      </c>
      <c r="L427" s="1910" t="s">
        <v>6723</v>
      </c>
      <c r="M427" s="1910" t="str">
        <f t="shared" si="6"/>
        <v>Departamento de Presupuesto</v>
      </c>
      <c r="N427" s="1924" t="s">
        <v>1655</v>
      </c>
      <c r="Q427" s="101" t="str">
        <f>MID(Tabla5[[#This Row],[CODIGO]],5,2)</f>
        <v>15</v>
      </c>
    </row>
    <row r="428" spans="3:17" ht="28.8" x14ac:dyDescent="0.3">
      <c r="C428" s="1923">
        <f>IF(D428&gt;0,SUBTOTAL(103,$D$6:D428),"")</f>
        <v>423</v>
      </c>
      <c r="D428" s="67" t="s">
        <v>6749</v>
      </c>
      <c r="E428" s="258" t="s">
        <v>55</v>
      </c>
      <c r="F428" s="67"/>
      <c r="G428" s="1912"/>
      <c r="H428" s="67" t="s">
        <v>1144</v>
      </c>
      <c r="I428" s="67" t="s">
        <v>6187</v>
      </c>
      <c r="J428" s="1907">
        <v>210422502277</v>
      </c>
      <c r="K428" s="1938" t="s">
        <v>6021</v>
      </c>
      <c r="L428" s="1910" t="s">
        <v>6723</v>
      </c>
      <c r="M428" s="1910" t="str">
        <f t="shared" si="6"/>
        <v>Departamento de Presupuesto</v>
      </c>
      <c r="N428" s="1924" t="s">
        <v>6055</v>
      </c>
      <c r="Q428" s="101" t="str">
        <f>MID(Tabla5[[#This Row],[CODIGO]],5,2)</f>
        <v>15</v>
      </c>
    </row>
    <row r="429" spans="3:17" ht="28.8" x14ac:dyDescent="0.3">
      <c r="C429" s="1923">
        <f>IF(D429&gt;0,SUBTOTAL(103,$D$6:D429),"")</f>
        <v>424</v>
      </c>
      <c r="D429" s="67" t="s">
        <v>2432</v>
      </c>
      <c r="E429" s="258" t="s">
        <v>6583</v>
      </c>
      <c r="F429" s="67"/>
      <c r="G429" s="1912"/>
      <c r="H429" s="67"/>
      <c r="I429" s="67"/>
      <c r="J429" s="1907"/>
      <c r="K429" s="1938" t="s">
        <v>6021</v>
      </c>
      <c r="L429" s="1910" t="s">
        <v>6738</v>
      </c>
      <c r="M429" s="1910" t="str">
        <f t="shared" si="6"/>
        <v>Departamento de Presupuesto</v>
      </c>
      <c r="N429" s="1924" t="s">
        <v>6055</v>
      </c>
      <c r="Q429" s="101" t="str">
        <f>MID(Tabla5[[#This Row],[CODIGO]],5,2)</f>
        <v>15</v>
      </c>
    </row>
    <row r="430" spans="3:17" ht="28.8" x14ac:dyDescent="0.3">
      <c r="C430" s="1923">
        <f>IF(D430&gt;0,SUBTOTAL(103,$D$6:D430),"")</f>
        <v>425</v>
      </c>
      <c r="D430" s="67" t="s">
        <v>2415</v>
      </c>
      <c r="E430" s="258" t="s">
        <v>55</v>
      </c>
      <c r="F430" s="67"/>
      <c r="G430" s="1912"/>
      <c r="H430" s="67" t="s">
        <v>1144</v>
      </c>
      <c r="I430" s="67" t="s">
        <v>6187</v>
      </c>
      <c r="J430" s="1907">
        <v>214022502250</v>
      </c>
      <c r="K430" s="1938" t="s">
        <v>6021</v>
      </c>
      <c r="L430" s="1910" t="s">
        <v>6738</v>
      </c>
      <c r="M430" s="1910" t="str">
        <f t="shared" si="6"/>
        <v>Departamento de Presupuesto</v>
      </c>
      <c r="N430" s="1924" t="s">
        <v>6055</v>
      </c>
      <c r="Q430" s="101" t="str">
        <f>MID(Tabla5[[#This Row],[CODIGO]],5,2)</f>
        <v>15</v>
      </c>
    </row>
    <row r="431" spans="3:17" ht="28.8" x14ac:dyDescent="0.3">
      <c r="C431" s="1923">
        <f>IF(D431&gt;0,SUBTOTAL(103,$D$6:D431),"")</f>
        <v>426</v>
      </c>
      <c r="D431" s="67" t="s">
        <v>6750</v>
      </c>
      <c r="E431" s="258" t="s">
        <v>6718</v>
      </c>
      <c r="F431" s="67"/>
      <c r="G431" s="1912"/>
      <c r="H431" s="67"/>
      <c r="I431" s="67"/>
      <c r="J431" s="1907"/>
      <c r="K431" s="1938" t="s">
        <v>6021</v>
      </c>
      <c r="L431" s="1910" t="s">
        <v>6751</v>
      </c>
      <c r="M431" s="1910" t="str">
        <f t="shared" si="6"/>
        <v>Departamento de Presupuesto</v>
      </c>
      <c r="N431" s="1924" t="s">
        <v>2313</v>
      </c>
      <c r="Q431" s="101" t="str">
        <f>MID(Tabla5[[#This Row],[CODIGO]],5,2)</f>
        <v>15</v>
      </c>
    </row>
    <row r="432" spans="3:17" ht="28.8" x14ac:dyDescent="0.3">
      <c r="C432" s="1923">
        <f>IF(D432&gt;0,SUBTOTAL(103,$D$6:D432),"")</f>
        <v>427</v>
      </c>
      <c r="D432" s="67" t="s">
        <v>2433</v>
      </c>
      <c r="E432" s="258" t="s">
        <v>1381</v>
      </c>
      <c r="F432" s="67"/>
      <c r="G432" s="1912"/>
      <c r="H432" s="67" t="s">
        <v>1144</v>
      </c>
      <c r="I432" s="67" t="s">
        <v>6187</v>
      </c>
      <c r="J432" s="1907">
        <v>210422502252</v>
      </c>
      <c r="K432" s="1938" t="s">
        <v>6021</v>
      </c>
      <c r="L432" s="1910" t="s">
        <v>6752</v>
      </c>
      <c r="M432" s="1910" t="str">
        <f t="shared" si="6"/>
        <v>Departamento de Presupuesto</v>
      </c>
      <c r="N432" s="1924" t="s">
        <v>6055</v>
      </c>
      <c r="Q432" s="101" t="str">
        <f>MID(Tabla5[[#This Row],[CODIGO]],5,2)</f>
        <v>15</v>
      </c>
    </row>
    <row r="433" spans="3:17" ht="28.8" x14ac:dyDescent="0.3">
      <c r="C433" s="1923">
        <f>IF(D433&gt;0,SUBTOTAL(103,$D$6:D433),"")</f>
        <v>428</v>
      </c>
      <c r="D433" s="67" t="s">
        <v>6753</v>
      </c>
      <c r="E433" s="258" t="s">
        <v>6698</v>
      </c>
      <c r="F433" s="67"/>
      <c r="G433" s="1912"/>
      <c r="H433" s="67"/>
      <c r="I433" s="67"/>
      <c r="J433" s="1907"/>
      <c r="K433" s="1938" t="s">
        <v>6021</v>
      </c>
      <c r="L433" s="1910" t="s">
        <v>6754</v>
      </c>
      <c r="M433" s="1910" t="str">
        <f t="shared" si="6"/>
        <v>Departamento de Presupuesto</v>
      </c>
      <c r="N433" s="1924" t="s">
        <v>6055</v>
      </c>
      <c r="Q433" s="101" t="str">
        <f>MID(Tabla5[[#This Row],[CODIGO]],5,2)</f>
        <v>15</v>
      </c>
    </row>
    <row r="434" spans="3:17" ht="28.8" x14ac:dyDescent="0.3">
      <c r="C434" s="1923">
        <f>IF(D434&gt;0,SUBTOTAL(103,$D$6:D434),"")</f>
        <v>429</v>
      </c>
      <c r="D434" s="67" t="s">
        <v>6755</v>
      </c>
      <c r="E434" s="258" t="s">
        <v>6583</v>
      </c>
      <c r="F434" s="67"/>
      <c r="G434" s="1912"/>
      <c r="H434" s="67"/>
      <c r="I434" s="67"/>
      <c r="J434" s="1907"/>
      <c r="K434" s="1938" t="s">
        <v>6021</v>
      </c>
      <c r="L434" s="1910" t="s">
        <v>6752</v>
      </c>
      <c r="M434" s="1910" t="str">
        <f t="shared" si="6"/>
        <v>Departamento de Presupuesto</v>
      </c>
      <c r="N434" s="1924" t="s">
        <v>6055</v>
      </c>
      <c r="Q434" s="101" t="str">
        <f>MID(Tabla5[[#This Row],[CODIGO]],5,2)</f>
        <v>15</v>
      </c>
    </row>
    <row r="435" spans="3:17" ht="28.8" x14ac:dyDescent="0.3">
      <c r="C435" s="1945">
        <f>IF(D435&gt;0,SUBTOTAL(103,$D$6:D435),"")</f>
        <v>430</v>
      </c>
      <c r="D435" s="1509" t="s">
        <v>6516</v>
      </c>
      <c r="E435" s="1522" t="s">
        <v>1142</v>
      </c>
      <c r="F435" s="1509"/>
      <c r="G435" s="1946"/>
      <c r="H435" s="1509"/>
      <c r="I435" s="1509"/>
      <c r="J435" s="1947"/>
      <c r="K435" s="1948" t="s">
        <v>6021</v>
      </c>
      <c r="L435" s="1570" t="s">
        <v>6752</v>
      </c>
      <c r="M435" s="1910" t="str">
        <f t="shared" si="6"/>
        <v>Departamento de Presupuesto</v>
      </c>
      <c r="N435" s="1949" t="s">
        <v>2310</v>
      </c>
      <c r="Q435" s="101" t="str">
        <f>MID(Tabla5[[#This Row],[CODIGO]],5,2)</f>
        <v>15</v>
      </c>
    </row>
    <row r="436" spans="3:17" ht="28.8" x14ac:dyDescent="0.3">
      <c r="C436" s="1923">
        <f>IF(D436&gt;0,SUBTOTAL(103,$D$6:D436),"")</f>
        <v>431</v>
      </c>
      <c r="D436" s="67" t="s">
        <v>2311</v>
      </c>
      <c r="E436" s="258" t="s">
        <v>2960</v>
      </c>
      <c r="F436" s="1911">
        <v>38718</v>
      </c>
      <c r="G436" s="1912"/>
      <c r="H436" s="67"/>
      <c r="I436" s="67"/>
      <c r="J436" s="1907"/>
      <c r="K436" s="1941" t="s">
        <v>5983</v>
      </c>
      <c r="L436" s="1910" t="s">
        <v>6756</v>
      </c>
      <c r="M436" s="1910" t="str">
        <f t="shared" si="6"/>
        <v>Departamento de Contabilidad</v>
      </c>
      <c r="N436" s="1924" t="s">
        <v>2311</v>
      </c>
      <c r="Q436" s="101" t="str">
        <f>MID(Tabla5[[#This Row],[CODIGO]],5,2)</f>
        <v>17</v>
      </c>
    </row>
    <row r="437" spans="3:17" ht="28.8" x14ac:dyDescent="0.3">
      <c r="C437" s="1923">
        <f>IF(D437&gt;0,SUBTOTAL(103,$D$6:D437),"")</f>
        <v>432</v>
      </c>
      <c r="D437" s="67" t="s">
        <v>4848</v>
      </c>
      <c r="E437" s="258" t="s">
        <v>2960</v>
      </c>
      <c r="F437" s="1911">
        <v>38718</v>
      </c>
      <c r="G437" s="1912"/>
      <c r="H437" s="67"/>
      <c r="I437" s="67"/>
      <c r="J437" s="1907"/>
      <c r="K437" s="1941" t="s">
        <v>5983</v>
      </c>
      <c r="L437" s="1910" t="s">
        <v>6757</v>
      </c>
      <c r="M437" s="1910" t="str">
        <f t="shared" si="6"/>
        <v>Departamento de Contabilidad</v>
      </c>
      <c r="N437" s="1924" t="s">
        <v>2312</v>
      </c>
      <c r="Q437" s="101" t="str">
        <f>MID(Tabla5[[#This Row],[CODIGO]],5,2)</f>
        <v>17</v>
      </c>
    </row>
    <row r="438" spans="3:17" ht="28.8" x14ac:dyDescent="0.3">
      <c r="C438" s="1923">
        <f>IF(D438&gt;0,SUBTOTAL(103,$D$6:D438),"")</f>
        <v>433</v>
      </c>
      <c r="D438" s="67" t="s">
        <v>2312</v>
      </c>
      <c r="E438" s="258" t="s">
        <v>6215</v>
      </c>
      <c r="F438" s="1911">
        <v>40226</v>
      </c>
      <c r="G438" s="1912"/>
      <c r="H438" s="67"/>
      <c r="I438" s="67"/>
      <c r="J438" s="1907"/>
      <c r="K438" s="67" t="s">
        <v>6021</v>
      </c>
      <c r="L438" s="1910" t="s">
        <v>6758</v>
      </c>
      <c r="M438" s="1910" t="str">
        <f t="shared" si="6"/>
        <v>Departamento de Contabilidad</v>
      </c>
      <c r="N438" s="1924" t="s">
        <v>2314</v>
      </c>
      <c r="Q438" s="101" t="str">
        <f>MID(Tabla5[[#This Row],[CODIGO]],5,2)</f>
        <v>17</v>
      </c>
    </row>
    <row r="439" spans="3:17" ht="28.8" x14ac:dyDescent="0.3">
      <c r="C439" s="1923">
        <f>IF(D439&gt;0,SUBTOTAL(103,$D$6:D439),"")</f>
        <v>434</v>
      </c>
      <c r="D439" s="67" t="s">
        <v>2313</v>
      </c>
      <c r="E439" s="258" t="s">
        <v>6366</v>
      </c>
      <c r="F439" s="1911">
        <v>40373</v>
      </c>
      <c r="G439" s="1912"/>
      <c r="H439" s="67" t="s">
        <v>6759</v>
      </c>
      <c r="I439" s="67"/>
      <c r="J439" s="1907"/>
      <c r="K439" s="67" t="s">
        <v>6021</v>
      </c>
      <c r="L439" s="1910" t="s">
        <v>6760</v>
      </c>
      <c r="M439" s="1910" t="str">
        <f t="shared" si="6"/>
        <v>Departamento de Contabilidad</v>
      </c>
      <c r="N439" s="1924" t="s">
        <v>2317</v>
      </c>
      <c r="Q439" s="101" t="str">
        <f>MID(Tabla5[[#This Row],[CODIGO]],5,2)</f>
        <v>17</v>
      </c>
    </row>
    <row r="440" spans="3:17" ht="28.8" x14ac:dyDescent="0.3">
      <c r="C440" s="1923">
        <f>IF(D440&gt;0,SUBTOTAL(103,$D$6:D440),"")</f>
        <v>435</v>
      </c>
      <c r="D440" s="67" t="s">
        <v>2314</v>
      </c>
      <c r="E440" s="258" t="s">
        <v>6366</v>
      </c>
      <c r="F440" s="1911">
        <v>38718</v>
      </c>
      <c r="G440" s="1912"/>
      <c r="H440" s="67" t="s">
        <v>6759</v>
      </c>
      <c r="I440" s="67"/>
      <c r="J440" s="1907"/>
      <c r="K440" s="67" t="s">
        <v>6021</v>
      </c>
      <c r="L440" s="1910" t="s">
        <v>6760</v>
      </c>
      <c r="M440" s="1910" t="str">
        <f t="shared" si="6"/>
        <v>Departamento de Contabilidad</v>
      </c>
      <c r="N440" s="1924" t="s">
        <v>2316</v>
      </c>
      <c r="Q440" s="101" t="str">
        <f>MID(Tabla5[[#This Row],[CODIGO]],5,2)</f>
        <v>17</v>
      </c>
    </row>
    <row r="441" spans="3:17" ht="28.8" x14ac:dyDescent="0.3">
      <c r="C441" s="1923">
        <f>IF(D441&gt;0,SUBTOTAL(103,$D$6:D441),"")</f>
        <v>436</v>
      </c>
      <c r="D441" s="67" t="s">
        <v>2316</v>
      </c>
      <c r="E441" s="258" t="s">
        <v>6583</v>
      </c>
      <c r="F441" s="67"/>
      <c r="G441" s="1912"/>
      <c r="H441" s="67"/>
      <c r="I441" s="67"/>
      <c r="J441" s="1907"/>
      <c r="K441" s="67" t="s">
        <v>6021</v>
      </c>
      <c r="L441" s="1910" t="s">
        <v>6092</v>
      </c>
      <c r="M441" s="1910" t="str">
        <f t="shared" si="6"/>
        <v>Departamento de Contabilidad</v>
      </c>
      <c r="N441" s="1924" t="s">
        <v>2032</v>
      </c>
      <c r="Q441" s="101" t="str">
        <f>MID(Tabla5[[#This Row],[CODIGO]],5,2)</f>
        <v>17</v>
      </c>
    </row>
    <row r="442" spans="3:17" ht="43.2" x14ac:dyDescent="0.3">
      <c r="C442" s="1923">
        <f>IF(D442&gt;0,SUBTOTAL(103,$D$6:D442),"")</f>
        <v>437</v>
      </c>
      <c r="D442" s="67" t="s">
        <v>2317</v>
      </c>
      <c r="E442" s="258" t="s">
        <v>6366</v>
      </c>
      <c r="F442" s="1911">
        <v>41258</v>
      </c>
      <c r="G442" s="1914">
        <v>210</v>
      </c>
      <c r="H442" s="67"/>
      <c r="I442" s="67"/>
      <c r="J442" s="1907"/>
      <c r="K442" s="67" t="s">
        <v>6021</v>
      </c>
      <c r="L442" s="1910" t="s">
        <v>6761</v>
      </c>
      <c r="M442" s="1910" t="str">
        <f t="shared" si="6"/>
        <v>Departamento de Contabilidad</v>
      </c>
      <c r="N442" s="1924" t="s">
        <v>2331</v>
      </c>
      <c r="Q442" s="101" t="str">
        <f>MID(Tabla5[[#This Row],[CODIGO]],5,2)</f>
        <v>17</v>
      </c>
    </row>
    <row r="443" spans="3:17" ht="43.2" x14ac:dyDescent="0.3">
      <c r="C443" s="1923">
        <f>IF(D443&gt;0,SUBTOTAL(103,$D$6:D443),"")</f>
        <v>438</v>
      </c>
      <c r="D443" s="67" t="s">
        <v>2321</v>
      </c>
      <c r="E443" s="258" t="s">
        <v>6366</v>
      </c>
      <c r="F443" s="1911">
        <v>40612</v>
      </c>
      <c r="G443" s="1914">
        <v>155</v>
      </c>
      <c r="H443" s="67"/>
      <c r="I443" s="67"/>
      <c r="J443" s="1907"/>
      <c r="K443" s="67" t="s">
        <v>6021</v>
      </c>
      <c r="L443" s="1910" t="s">
        <v>6761</v>
      </c>
      <c r="M443" s="1910" t="str">
        <f t="shared" si="6"/>
        <v>Departamento de Contabilidad</v>
      </c>
      <c r="N443" s="1924" t="s">
        <v>2332</v>
      </c>
      <c r="Q443" s="101" t="str">
        <f>MID(Tabla5[[#This Row],[CODIGO]],5,2)</f>
        <v>17</v>
      </c>
    </row>
    <row r="444" spans="3:17" ht="28.8" x14ac:dyDescent="0.3">
      <c r="C444" s="1923">
        <f>IF(D444&gt;0,SUBTOTAL(103,$D$6:D444),"")</f>
        <v>439</v>
      </c>
      <c r="D444" s="67" t="s">
        <v>2323</v>
      </c>
      <c r="E444" s="258" t="s">
        <v>6215</v>
      </c>
      <c r="F444" s="67"/>
      <c r="G444" s="1912"/>
      <c r="H444" s="67"/>
      <c r="I444" s="67"/>
      <c r="J444" s="1907"/>
      <c r="K444" s="67" t="s">
        <v>6021</v>
      </c>
      <c r="L444" s="1910" t="s">
        <v>6762</v>
      </c>
      <c r="M444" s="1910" t="str">
        <f t="shared" si="6"/>
        <v>Departamento de Contabilidad</v>
      </c>
      <c r="N444" s="1924" t="s">
        <v>2359</v>
      </c>
      <c r="Q444" s="101" t="str">
        <f>MID(Tabla5[[#This Row],[CODIGO]],5,2)</f>
        <v>17</v>
      </c>
    </row>
    <row r="445" spans="3:17" ht="28.8" x14ac:dyDescent="0.3">
      <c r="C445" s="1923">
        <f>IF(D445&gt;0,SUBTOTAL(103,$D$6:D445),"")</f>
        <v>440</v>
      </c>
      <c r="D445" s="67" t="s">
        <v>2324</v>
      </c>
      <c r="E445" s="258" t="s">
        <v>6227</v>
      </c>
      <c r="F445" s="67"/>
      <c r="G445" s="1912"/>
      <c r="H445" s="67"/>
      <c r="I445" s="67"/>
      <c r="J445" s="1907"/>
      <c r="K445" s="67" t="s">
        <v>6021</v>
      </c>
      <c r="L445" s="1910" t="s">
        <v>6763</v>
      </c>
      <c r="M445" s="1910" t="str">
        <f t="shared" si="6"/>
        <v>Departamento de Contabilidad</v>
      </c>
      <c r="N445" s="1924" t="s">
        <v>1448</v>
      </c>
      <c r="Q445" s="101" t="str">
        <f>MID(Tabla5[[#This Row],[CODIGO]],5,2)</f>
        <v>17</v>
      </c>
    </row>
    <row r="446" spans="3:17" ht="28.8" x14ac:dyDescent="0.3">
      <c r="C446" s="1923">
        <f>IF(D446&gt;0,SUBTOTAL(103,$D$6:D446),"")</f>
        <v>441</v>
      </c>
      <c r="D446" s="67" t="s">
        <v>6764</v>
      </c>
      <c r="E446" s="258" t="s">
        <v>6366</v>
      </c>
      <c r="F446" s="67"/>
      <c r="G446" s="1912"/>
      <c r="H446" s="67" t="s">
        <v>6759</v>
      </c>
      <c r="I446" s="67"/>
      <c r="J446" s="1907"/>
      <c r="K446" s="67" t="s">
        <v>6021</v>
      </c>
      <c r="L446" s="1910" t="s">
        <v>6468</v>
      </c>
      <c r="M446" s="1910" t="str">
        <f t="shared" si="6"/>
        <v>Departamento de Contabilidad</v>
      </c>
      <c r="N446" s="1924" t="s">
        <v>2364</v>
      </c>
      <c r="Q446" s="101" t="str">
        <f>MID(Tabla5[[#This Row],[CODIGO]],5,2)</f>
        <v>17</v>
      </c>
    </row>
    <row r="447" spans="3:17" ht="28.8" x14ac:dyDescent="0.3">
      <c r="C447" s="1923">
        <f>IF(D447&gt;0,SUBTOTAL(103,$D$6:D447),"")</f>
        <v>442</v>
      </c>
      <c r="D447" s="67" t="s">
        <v>2398</v>
      </c>
      <c r="E447" s="258" t="s">
        <v>233</v>
      </c>
      <c r="F447" s="67"/>
      <c r="G447" s="1914">
        <v>607</v>
      </c>
      <c r="H447" s="67" t="s">
        <v>6765</v>
      </c>
      <c r="I447" s="67" t="s">
        <v>6766</v>
      </c>
      <c r="J447" s="1907" t="s">
        <v>1629</v>
      </c>
      <c r="K447" s="67" t="s">
        <v>6021</v>
      </c>
      <c r="L447" s="1910" t="s">
        <v>6092</v>
      </c>
      <c r="M447" s="1910" t="str">
        <f t="shared" si="6"/>
        <v>Departamento de Contabilidad</v>
      </c>
      <c r="N447" s="1924" t="s">
        <v>2395</v>
      </c>
      <c r="Q447" s="101" t="str">
        <f>MID(Tabla5[[#This Row],[CODIGO]],5,2)</f>
        <v>17</v>
      </c>
    </row>
    <row r="448" spans="3:17" ht="28.8" x14ac:dyDescent="0.3">
      <c r="C448" s="1923">
        <f>IF(D448&gt;0,SUBTOTAL(103,$D$6:D448),"")</f>
        <v>443</v>
      </c>
      <c r="D448" s="67" t="s">
        <v>2398</v>
      </c>
      <c r="E448" s="258" t="s">
        <v>82</v>
      </c>
      <c r="F448" s="1911">
        <v>42591</v>
      </c>
      <c r="G448" s="1914">
        <v>607</v>
      </c>
      <c r="H448" s="67" t="s">
        <v>6767</v>
      </c>
      <c r="I448" s="67" t="s">
        <v>2353</v>
      </c>
      <c r="J448" s="1907" t="s">
        <v>6089</v>
      </c>
      <c r="K448" s="67" t="s">
        <v>6021</v>
      </c>
      <c r="L448" s="1910" t="s">
        <v>6092</v>
      </c>
      <c r="M448" s="1910" t="str">
        <f t="shared" si="6"/>
        <v>Departamento de Contabilidad</v>
      </c>
      <c r="N448" s="1924" t="s">
        <v>2356</v>
      </c>
      <c r="Q448" s="101" t="str">
        <f>MID(Tabla5[[#This Row],[CODIGO]],5,2)</f>
        <v>17</v>
      </c>
    </row>
    <row r="449" spans="3:17" ht="28.8" x14ac:dyDescent="0.3">
      <c r="C449" s="1923">
        <f>IF(D449&gt;0,SUBTOTAL(103,$D$6:D449),"")</f>
        <v>444</v>
      </c>
      <c r="D449" s="67" t="s">
        <v>2395</v>
      </c>
      <c r="E449" s="258" t="s">
        <v>233</v>
      </c>
      <c r="F449" s="1911">
        <v>41248</v>
      </c>
      <c r="G449" s="1914">
        <v>167.82</v>
      </c>
      <c r="H449" s="67" t="s">
        <v>170</v>
      </c>
      <c r="I449" s="67" t="s">
        <v>6768</v>
      </c>
      <c r="J449" s="1907" t="s">
        <v>2348</v>
      </c>
      <c r="K449" s="67" t="s">
        <v>6021</v>
      </c>
      <c r="L449" s="1910" t="s">
        <v>6769</v>
      </c>
      <c r="M449" s="1910" t="str">
        <f t="shared" si="6"/>
        <v>Departamento de Contabilidad</v>
      </c>
      <c r="N449" s="1924" t="s">
        <v>2346</v>
      </c>
      <c r="Q449" s="101" t="str">
        <f>MID(Tabla5[[#This Row],[CODIGO]],5,2)</f>
        <v>17</v>
      </c>
    </row>
    <row r="450" spans="3:17" ht="28.8" x14ac:dyDescent="0.3">
      <c r="C450" s="1923">
        <f>IF(D450&gt;0,SUBTOTAL(103,$D$6:D450),"")</f>
        <v>445</v>
      </c>
      <c r="D450" s="67" t="s">
        <v>2395</v>
      </c>
      <c r="E450" s="258" t="s">
        <v>82</v>
      </c>
      <c r="F450" s="1911">
        <v>42591</v>
      </c>
      <c r="G450" s="1914">
        <v>632</v>
      </c>
      <c r="H450" s="67"/>
      <c r="I450" s="67" t="s">
        <v>2353</v>
      </c>
      <c r="J450" s="1907" t="s">
        <v>6089</v>
      </c>
      <c r="K450" s="67" t="s">
        <v>6021</v>
      </c>
      <c r="L450" s="1910" t="s">
        <v>6769</v>
      </c>
      <c r="M450" s="1910" t="str">
        <f t="shared" si="6"/>
        <v>Departamento de Contabilidad</v>
      </c>
      <c r="N450" s="1924" t="s">
        <v>2352</v>
      </c>
      <c r="Q450" s="101" t="str">
        <f>MID(Tabla5[[#This Row],[CODIGO]],5,2)</f>
        <v>17</v>
      </c>
    </row>
    <row r="451" spans="3:17" ht="43.2" x14ac:dyDescent="0.3">
      <c r="C451" s="1923">
        <f>IF(D451&gt;0,SUBTOTAL(103,$D$6:D451),"")</f>
        <v>446</v>
      </c>
      <c r="D451" s="67" t="s">
        <v>6770</v>
      </c>
      <c r="E451" s="258" t="s">
        <v>233</v>
      </c>
      <c r="F451" s="67"/>
      <c r="G451" s="1912"/>
      <c r="H451" s="67" t="s">
        <v>901</v>
      </c>
      <c r="I451" s="67"/>
      <c r="J451" s="1907" t="s">
        <v>6771</v>
      </c>
      <c r="K451" s="67" t="s">
        <v>6021</v>
      </c>
      <c r="L451" s="1910" t="s">
        <v>6772</v>
      </c>
      <c r="M451" s="1910" t="str">
        <f t="shared" si="6"/>
        <v>Departamento de Contabilidad</v>
      </c>
      <c r="N451" s="1924" t="s">
        <v>6055</v>
      </c>
      <c r="Q451" s="101" t="str">
        <f>MID(Tabla5[[#This Row],[CODIGO]],5,2)</f>
        <v>17</v>
      </c>
    </row>
    <row r="452" spans="3:17" ht="28.8" x14ac:dyDescent="0.3">
      <c r="C452" s="1923">
        <f>IF(D452&gt;0,SUBTOTAL(103,$D$6:D452),"")</f>
        <v>447</v>
      </c>
      <c r="D452" s="67" t="s">
        <v>6770</v>
      </c>
      <c r="E452" s="258" t="s">
        <v>82</v>
      </c>
      <c r="F452" s="1911">
        <v>42591</v>
      </c>
      <c r="G452" s="1914">
        <v>607</v>
      </c>
      <c r="H452" s="67" t="s">
        <v>6767</v>
      </c>
      <c r="I452" s="67" t="s">
        <v>2353</v>
      </c>
      <c r="J452" s="1907" t="s">
        <v>6089</v>
      </c>
      <c r="K452" s="67" t="s">
        <v>6021</v>
      </c>
      <c r="L452" s="1910" t="s">
        <v>6772</v>
      </c>
      <c r="M452" s="1910" t="str">
        <f t="shared" si="6"/>
        <v>Departamento de Contabilidad</v>
      </c>
      <c r="N452" s="1924" t="s">
        <v>2347</v>
      </c>
      <c r="Q452" s="101" t="str">
        <f>MID(Tabla5[[#This Row],[CODIGO]],5,2)</f>
        <v>17</v>
      </c>
    </row>
    <row r="453" spans="3:17" ht="28.8" x14ac:dyDescent="0.3">
      <c r="C453" s="1923">
        <f>IF(D453&gt;0,SUBTOTAL(103,$D$6:D453),"")</f>
        <v>448</v>
      </c>
      <c r="D453" s="67" t="s">
        <v>5308</v>
      </c>
      <c r="E453" s="258" t="s">
        <v>1083</v>
      </c>
      <c r="F453" s="1911">
        <v>42531</v>
      </c>
      <c r="G453" s="1914">
        <v>550</v>
      </c>
      <c r="H453" s="67" t="s">
        <v>1003</v>
      </c>
      <c r="I453" s="67" t="s">
        <v>2807</v>
      </c>
      <c r="J453" s="1907" t="s">
        <v>2808</v>
      </c>
      <c r="K453" s="67" t="s">
        <v>6021</v>
      </c>
      <c r="L453" s="1910" t="s">
        <v>6143</v>
      </c>
      <c r="M453" s="1910" t="str">
        <f t="shared" si="6"/>
        <v>Departamento de Contabilidad</v>
      </c>
      <c r="N453" s="1924" t="s">
        <v>2391</v>
      </c>
      <c r="Q453" s="101" t="str">
        <f>MID(Tabla5[[#This Row],[CODIGO]],5,2)</f>
        <v>17</v>
      </c>
    </row>
    <row r="454" spans="3:17" ht="28.8" x14ac:dyDescent="0.3">
      <c r="C454" s="1923">
        <f>IF(D454&gt;0,SUBTOTAL(103,$D$6:D454),"")</f>
        <v>449</v>
      </c>
      <c r="D454" s="67" t="s">
        <v>6773</v>
      </c>
      <c r="E454" s="258" t="s">
        <v>1381</v>
      </c>
      <c r="F454" s="67"/>
      <c r="G454" s="1912"/>
      <c r="H454" s="67" t="s">
        <v>1144</v>
      </c>
      <c r="I454" s="67" t="s">
        <v>6187</v>
      </c>
      <c r="J454" s="1907">
        <v>210422502249</v>
      </c>
      <c r="K454" s="67" t="s">
        <v>6021</v>
      </c>
      <c r="L454" s="1910" t="s">
        <v>6092</v>
      </c>
      <c r="M454" s="1910" t="str">
        <f t="shared" ref="M454:M517" si="7">VLOOKUP(Q454,Codigos,2,FALSE)</f>
        <v>Departamento de Contabilidad</v>
      </c>
      <c r="N454" s="1924" t="s">
        <v>6055</v>
      </c>
      <c r="Q454" s="101" t="str">
        <f>MID(Tabla5[[#This Row],[CODIGO]],5,2)</f>
        <v>17</v>
      </c>
    </row>
    <row r="455" spans="3:17" ht="28.8" x14ac:dyDescent="0.3">
      <c r="C455" s="1923">
        <f>IF(D455&gt;0,SUBTOTAL(103,$D$6:D455),"")</f>
        <v>450</v>
      </c>
      <c r="D455" s="67" t="s">
        <v>6774</v>
      </c>
      <c r="E455" s="258" t="s">
        <v>1381</v>
      </c>
      <c r="F455" s="67"/>
      <c r="G455" s="1912"/>
      <c r="H455" s="67" t="s">
        <v>1144</v>
      </c>
      <c r="I455" s="67" t="s">
        <v>6187</v>
      </c>
      <c r="J455" s="1907">
        <v>210422502175</v>
      </c>
      <c r="K455" s="67" t="s">
        <v>6021</v>
      </c>
      <c r="L455" s="1910" t="s">
        <v>6775</v>
      </c>
      <c r="M455" s="1910" t="str">
        <f t="shared" si="7"/>
        <v>Departamento de Contabilidad</v>
      </c>
      <c r="N455" s="1924" t="s">
        <v>6055</v>
      </c>
      <c r="Q455" s="101" t="str">
        <f>MID(Tabla5[[#This Row],[CODIGO]],5,2)</f>
        <v>17</v>
      </c>
    </row>
    <row r="456" spans="3:17" ht="28.8" x14ac:dyDescent="0.3">
      <c r="C456" s="1923">
        <f>IF(D456&gt;0,SUBTOTAL(103,$D$6:D456),"")</f>
        <v>451</v>
      </c>
      <c r="D456" s="67" t="s">
        <v>6776</v>
      </c>
      <c r="E456" s="258" t="s">
        <v>6583</v>
      </c>
      <c r="F456" s="67"/>
      <c r="G456" s="1912"/>
      <c r="H456" s="67"/>
      <c r="I456" s="67"/>
      <c r="J456" s="1907"/>
      <c r="K456" s="67" t="s">
        <v>6021</v>
      </c>
      <c r="L456" s="1910" t="s">
        <v>6775</v>
      </c>
      <c r="M456" s="1910" t="str">
        <f t="shared" si="7"/>
        <v>Departamento de Contabilidad</v>
      </c>
      <c r="N456" s="1924" t="s">
        <v>6055</v>
      </c>
      <c r="Q456" s="101" t="str">
        <f>MID(Tabla5[[#This Row],[CODIGO]],5,2)</f>
        <v>17</v>
      </c>
    </row>
    <row r="457" spans="3:17" ht="28.8" x14ac:dyDescent="0.3">
      <c r="C457" s="1923">
        <f>IF(D457&gt;0,SUBTOTAL(103,$D$6:D457),"")</f>
        <v>452</v>
      </c>
      <c r="D457" s="67" t="s">
        <v>2325</v>
      </c>
      <c r="E457" s="258" t="s">
        <v>6366</v>
      </c>
      <c r="F457" s="67"/>
      <c r="G457" s="1912"/>
      <c r="H457" s="67" t="s">
        <v>7212</v>
      </c>
      <c r="I457" s="67"/>
      <c r="J457" s="1907"/>
      <c r="K457" s="67" t="s">
        <v>6021</v>
      </c>
      <c r="L457" s="1910" t="s">
        <v>6469</v>
      </c>
      <c r="M457" s="1910" t="str">
        <f t="shared" si="7"/>
        <v>Departamento de Contabilidad</v>
      </c>
      <c r="N457" s="1924" t="s">
        <v>6055</v>
      </c>
      <c r="Q457" s="101" t="str">
        <f>MID(Tabla5[[#This Row],[CODIGO]],5,2)</f>
        <v>17</v>
      </c>
    </row>
    <row r="458" spans="3:17" ht="28.8" x14ac:dyDescent="0.3">
      <c r="C458" s="1923">
        <f>IF(D458&gt;0,SUBTOTAL(103,$D$6:D458),"")</f>
        <v>453</v>
      </c>
      <c r="D458" s="67" t="s">
        <v>1609</v>
      </c>
      <c r="E458" s="258" t="s">
        <v>6777</v>
      </c>
      <c r="F458" s="67"/>
      <c r="G458" s="1912"/>
      <c r="H458" s="67"/>
      <c r="I458" s="67"/>
      <c r="J458" s="1907"/>
      <c r="K458" s="67" t="s">
        <v>6021</v>
      </c>
      <c r="L458" s="1910" t="s">
        <v>6778</v>
      </c>
      <c r="M458" s="1910" t="str">
        <f t="shared" si="7"/>
        <v>Departamento de Contabilidad</v>
      </c>
      <c r="N458" s="1924" t="s">
        <v>6055</v>
      </c>
      <c r="Q458" s="101" t="str">
        <f>MID(Tabla5[[#This Row],[CODIGO]],5,2)</f>
        <v>17</v>
      </c>
    </row>
    <row r="459" spans="3:17" ht="57.6" x14ac:dyDescent="0.3">
      <c r="C459" s="1923">
        <f>IF(D459&gt;0,SUBTOTAL(103,$D$6:D459),"")</f>
        <v>454</v>
      </c>
      <c r="D459" s="67" t="s">
        <v>2328</v>
      </c>
      <c r="E459" s="258" t="s">
        <v>6366</v>
      </c>
      <c r="F459" s="67"/>
      <c r="G459" s="1912"/>
      <c r="H459" s="67" t="s">
        <v>6759</v>
      </c>
      <c r="I459" s="67"/>
      <c r="J459" s="1907"/>
      <c r="K459" s="67" t="s">
        <v>6021</v>
      </c>
      <c r="L459" s="1910" t="s">
        <v>6779</v>
      </c>
      <c r="M459" s="1910" t="str">
        <f t="shared" si="7"/>
        <v>Departamento de Contabilidad</v>
      </c>
      <c r="N459" s="1924" t="s">
        <v>6055</v>
      </c>
      <c r="Q459" s="101" t="str">
        <f>MID(Tabla5[[#This Row],[CODIGO]],5,2)</f>
        <v>17</v>
      </c>
    </row>
    <row r="460" spans="3:17" ht="28.8" x14ac:dyDescent="0.3">
      <c r="C460" s="1923">
        <f>IF(D460&gt;0,SUBTOTAL(103,$D$6:D460),"")</f>
        <v>455</v>
      </c>
      <c r="D460" s="67" t="s">
        <v>2330</v>
      </c>
      <c r="E460" s="258" t="s">
        <v>6366</v>
      </c>
      <c r="F460" s="258"/>
      <c r="G460" s="1912"/>
      <c r="H460" s="67" t="s">
        <v>6759</v>
      </c>
      <c r="I460" s="67"/>
      <c r="J460" s="1907"/>
      <c r="K460" s="67" t="s">
        <v>6021</v>
      </c>
      <c r="L460" s="1910" t="s">
        <v>6469</v>
      </c>
      <c r="M460" s="1910" t="str">
        <f t="shared" si="7"/>
        <v>Departamento de Contabilidad</v>
      </c>
      <c r="N460" s="1924" t="s">
        <v>6055</v>
      </c>
      <c r="Q460" s="101" t="str">
        <f>MID(Tabla5[[#This Row],[CODIGO]],5,2)</f>
        <v>17</v>
      </c>
    </row>
    <row r="461" spans="3:17" ht="28.8" x14ac:dyDescent="0.3">
      <c r="C461" s="1923">
        <f>IF(D461&gt;0,SUBTOTAL(103,$D$6:D461),"")</f>
        <v>456</v>
      </c>
      <c r="D461" s="67" t="s">
        <v>2378</v>
      </c>
      <c r="E461" s="258" t="s">
        <v>6414</v>
      </c>
      <c r="F461" s="67"/>
      <c r="G461" s="1912"/>
      <c r="H461" s="67" t="s">
        <v>1003</v>
      </c>
      <c r="I461" s="67" t="s">
        <v>6780</v>
      </c>
      <c r="J461" s="1907" t="s">
        <v>6781</v>
      </c>
      <c r="K461" s="67" t="s">
        <v>6021</v>
      </c>
      <c r="L461" s="1910" t="s">
        <v>6782</v>
      </c>
      <c r="M461" s="1910" t="str">
        <f t="shared" si="7"/>
        <v>Departamento de Contabilidad</v>
      </c>
      <c r="N461" s="1924" t="s">
        <v>6055</v>
      </c>
      <c r="Q461" s="101" t="str">
        <f>MID(Tabla5[[#This Row],[CODIGO]],5,2)</f>
        <v>17</v>
      </c>
    </row>
    <row r="462" spans="3:17" ht="28.8" x14ac:dyDescent="0.3">
      <c r="C462" s="1923">
        <f>IF(D462&gt;0,SUBTOTAL(103,$D$6:D462),"")</f>
        <v>457</v>
      </c>
      <c r="D462" s="67" t="s">
        <v>6783</v>
      </c>
      <c r="E462" s="258" t="s">
        <v>55</v>
      </c>
      <c r="F462" s="67"/>
      <c r="G462" s="1912"/>
      <c r="H462" s="67" t="s">
        <v>1144</v>
      </c>
      <c r="I462" s="67" t="s">
        <v>6187</v>
      </c>
      <c r="J462" s="1907">
        <v>210425501885</v>
      </c>
      <c r="K462" s="67" t="s">
        <v>6021</v>
      </c>
      <c r="L462" s="1910" t="s">
        <v>6785</v>
      </c>
      <c r="M462" s="1910" t="str">
        <f t="shared" si="7"/>
        <v>Departamento de Contabilidad</v>
      </c>
      <c r="N462" s="1924" t="s">
        <v>6055</v>
      </c>
      <c r="Q462" s="101" t="str">
        <f>MID(Tabla5[[#This Row],[CODIGO]],5,2)</f>
        <v>17</v>
      </c>
    </row>
    <row r="463" spans="3:17" ht="28.8" x14ac:dyDescent="0.3">
      <c r="C463" s="1923">
        <f>IF(D463&gt;0,SUBTOTAL(103,$D$6:D463),"")</f>
        <v>458</v>
      </c>
      <c r="D463" s="67" t="s">
        <v>6784</v>
      </c>
      <c r="E463" s="258" t="s">
        <v>55</v>
      </c>
      <c r="F463" s="67"/>
      <c r="G463" s="1912"/>
      <c r="H463" s="67" t="s">
        <v>1144</v>
      </c>
      <c r="I463" s="67" t="s">
        <v>6187</v>
      </c>
      <c r="J463" s="1907">
        <v>120422502176</v>
      </c>
      <c r="K463" s="67" t="s">
        <v>6021</v>
      </c>
      <c r="L463" s="1910" t="s">
        <v>6772</v>
      </c>
      <c r="M463" s="1910" t="str">
        <f t="shared" si="7"/>
        <v>Departamento de Contabilidad</v>
      </c>
      <c r="N463" s="1924" t="s">
        <v>6055</v>
      </c>
      <c r="Q463" s="101" t="str">
        <f>MID(Tabla5[[#This Row],[CODIGO]],5,2)</f>
        <v>17</v>
      </c>
    </row>
    <row r="464" spans="3:17" ht="28.8" x14ac:dyDescent="0.3">
      <c r="C464" s="1923">
        <f>IF(D464&gt;0,SUBTOTAL(103,$D$6:D464),"")</f>
        <v>459</v>
      </c>
      <c r="D464" s="67" t="s">
        <v>2331</v>
      </c>
      <c r="E464" s="258" t="s">
        <v>2960</v>
      </c>
      <c r="F464" s="67"/>
      <c r="G464" s="1912"/>
      <c r="H464" s="67"/>
      <c r="I464" s="67"/>
      <c r="J464" s="1907"/>
      <c r="K464" s="67" t="s">
        <v>6021</v>
      </c>
      <c r="L464" s="1910" t="s">
        <v>6772</v>
      </c>
      <c r="M464" s="1910" t="str">
        <f t="shared" si="7"/>
        <v>Departamento de Contabilidad</v>
      </c>
      <c r="N464" s="1924" t="s">
        <v>2362</v>
      </c>
      <c r="Q464" s="101" t="str">
        <f>MID(Tabla5[[#This Row],[CODIGO]],5,2)</f>
        <v>17</v>
      </c>
    </row>
    <row r="465" spans="3:17" ht="28.8" x14ac:dyDescent="0.3">
      <c r="C465" s="1923">
        <f>IF(D465&gt;0,SUBTOTAL(103,$D$6:D465),"")</f>
        <v>460</v>
      </c>
      <c r="D465" s="67" t="s">
        <v>2332</v>
      </c>
      <c r="E465" s="258" t="s">
        <v>2960</v>
      </c>
      <c r="F465" s="67"/>
      <c r="G465" s="1912"/>
      <c r="H465" s="67"/>
      <c r="I465" s="67"/>
      <c r="J465" s="1907"/>
      <c r="K465" s="67" t="s">
        <v>6021</v>
      </c>
      <c r="L465" s="1910" t="s">
        <v>6786</v>
      </c>
      <c r="M465" s="1910" t="str">
        <f t="shared" si="7"/>
        <v>Departamento de Contabilidad</v>
      </c>
      <c r="N465" s="1924" t="s">
        <v>1362</v>
      </c>
      <c r="Q465" s="101" t="str">
        <f>MID(Tabla5[[#This Row],[CODIGO]],5,2)</f>
        <v>17</v>
      </c>
    </row>
    <row r="466" spans="3:17" ht="28.8" x14ac:dyDescent="0.3">
      <c r="C466" s="1923">
        <f>IF(D466&gt;0,SUBTOTAL(103,$D$6:D466),"")</f>
        <v>461</v>
      </c>
      <c r="D466" s="67" t="s">
        <v>6787</v>
      </c>
      <c r="E466" s="258" t="s">
        <v>233</v>
      </c>
      <c r="F466" s="67"/>
      <c r="G466" s="1912"/>
      <c r="H466" s="67" t="s">
        <v>1027</v>
      </c>
      <c r="I466" s="67" t="s">
        <v>6610</v>
      </c>
      <c r="J466" s="1907" t="s">
        <v>6788</v>
      </c>
      <c r="K466" s="67" t="s">
        <v>6021</v>
      </c>
      <c r="L466" s="1910" t="s">
        <v>6786</v>
      </c>
      <c r="M466" s="1910" t="str">
        <f t="shared" si="7"/>
        <v>Departamento de Contabilidad</v>
      </c>
      <c r="N466" s="1924" t="s">
        <v>6055</v>
      </c>
      <c r="Q466" s="101" t="str">
        <f>MID(Tabla5[[#This Row],[CODIGO]],5,2)</f>
        <v>17</v>
      </c>
    </row>
    <row r="467" spans="3:17" ht="28.8" x14ac:dyDescent="0.3">
      <c r="C467" s="1923">
        <f>IF(D467&gt;0,SUBTOTAL(103,$D$6:D467),"")</f>
        <v>462</v>
      </c>
      <c r="D467" s="67" t="s">
        <v>6787</v>
      </c>
      <c r="E467" s="258" t="s">
        <v>82</v>
      </c>
      <c r="F467" s="67"/>
      <c r="G467" s="1912"/>
      <c r="H467" s="67" t="s">
        <v>2369</v>
      </c>
      <c r="I467" s="67" t="s">
        <v>6789</v>
      </c>
      <c r="J467" s="1907" t="s">
        <v>6089</v>
      </c>
      <c r="K467" s="67" t="s">
        <v>6021</v>
      </c>
      <c r="L467" s="1910" t="s">
        <v>6786</v>
      </c>
      <c r="M467" s="1910" t="str">
        <f t="shared" si="7"/>
        <v>Departamento de Contabilidad</v>
      </c>
      <c r="N467" s="1924" t="s">
        <v>6055</v>
      </c>
      <c r="Q467" s="101" t="str">
        <f>MID(Tabla5[[#This Row],[CODIGO]],5,2)</f>
        <v>17</v>
      </c>
    </row>
    <row r="468" spans="3:17" ht="28.8" x14ac:dyDescent="0.3">
      <c r="C468" s="1923">
        <f>IF(D468&gt;0,SUBTOTAL(103,$D$6:D468),"")</f>
        <v>463</v>
      </c>
      <c r="D468" s="67" t="s">
        <v>6790</v>
      </c>
      <c r="E468" s="258" t="s">
        <v>1381</v>
      </c>
      <c r="F468" s="67"/>
      <c r="G468" s="1912"/>
      <c r="H468" s="67" t="s">
        <v>6169</v>
      </c>
      <c r="I468" s="67" t="s">
        <v>6187</v>
      </c>
      <c r="J468" s="1907">
        <v>21022502174</v>
      </c>
      <c r="K468" s="67" t="s">
        <v>6021</v>
      </c>
      <c r="L468" s="1910" t="s">
        <v>6786</v>
      </c>
      <c r="M468" s="1910" t="str">
        <f t="shared" si="7"/>
        <v>Departamento de Contabilidad</v>
      </c>
      <c r="N468" s="1924" t="s">
        <v>6055</v>
      </c>
      <c r="Q468" s="101" t="str">
        <f>MID(Tabla5[[#This Row],[CODIGO]],5,2)</f>
        <v>17</v>
      </c>
    </row>
    <row r="469" spans="3:17" ht="43.2" x14ac:dyDescent="0.3">
      <c r="C469" s="1923">
        <f>IF(D469&gt;0,SUBTOTAL(103,$D$6:D469),"")</f>
        <v>464</v>
      </c>
      <c r="D469" s="67" t="s">
        <v>2333</v>
      </c>
      <c r="E469" s="258" t="s">
        <v>6110</v>
      </c>
      <c r="F469" s="67"/>
      <c r="G469" s="1912"/>
      <c r="H469" s="67"/>
      <c r="I469" s="67"/>
      <c r="J469" s="1907"/>
      <c r="K469" s="67" t="s">
        <v>6021</v>
      </c>
      <c r="L469" s="1910" t="s">
        <v>6791</v>
      </c>
      <c r="M469" s="1910" t="str">
        <f t="shared" si="7"/>
        <v>Departamento de Contabilidad</v>
      </c>
      <c r="N469" s="1924" t="s">
        <v>1422</v>
      </c>
      <c r="Q469" s="101" t="str">
        <f>MID(Tabla5[[#This Row],[CODIGO]],5,2)</f>
        <v>17</v>
      </c>
    </row>
    <row r="470" spans="3:17" ht="28.8" x14ac:dyDescent="0.3">
      <c r="C470" s="1923">
        <f>IF(D470&gt;0,SUBTOTAL(103,$D$6:D470),"")</f>
        <v>465</v>
      </c>
      <c r="D470" s="67" t="s">
        <v>2362</v>
      </c>
      <c r="E470" s="258" t="s">
        <v>972</v>
      </c>
      <c r="F470" s="67"/>
      <c r="G470" s="1912"/>
      <c r="H470" s="67"/>
      <c r="I470" s="67"/>
      <c r="J470" s="1907"/>
      <c r="K470" s="67" t="s">
        <v>6021</v>
      </c>
      <c r="L470" s="1910" t="s">
        <v>6123</v>
      </c>
      <c r="M470" s="1910" t="str">
        <f t="shared" si="7"/>
        <v>Departamento de Contabilidad</v>
      </c>
      <c r="N470" s="1924" t="s">
        <v>6055</v>
      </c>
      <c r="Q470" s="101" t="str">
        <f>MID(Tabla5[[#This Row],[CODIGO]],5,2)</f>
        <v>17</v>
      </c>
    </row>
    <row r="471" spans="3:17" ht="28.8" x14ac:dyDescent="0.3">
      <c r="C471" s="1923">
        <f>IF(D471&gt;0,SUBTOTAL(103,$D$6:D471),"")</f>
        <v>466</v>
      </c>
      <c r="D471" s="67" t="s">
        <v>6792</v>
      </c>
      <c r="E471" s="258" t="s">
        <v>6101</v>
      </c>
      <c r="F471" s="67"/>
      <c r="G471" s="1912"/>
      <c r="H471" s="67" t="s">
        <v>6793</v>
      </c>
      <c r="I471" s="67" t="s">
        <v>6794</v>
      </c>
      <c r="J471" s="1907"/>
      <c r="K471" s="67" t="s">
        <v>6021</v>
      </c>
      <c r="L471" s="1910" t="s">
        <v>6795</v>
      </c>
      <c r="M471" s="1910" t="str">
        <f t="shared" si="7"/>
        <v>Departamento de Contabilidad</v>
      </c>
      <c r="N471" s="1924" t="s">
        <v>6796</v>
      </c>
      <c r="Q471" s="101" t="str">
        <f>MID(Tabla5[[#This Row],[CODIGO]],5,2)</f>
        <v>17</v>
      </c>
    </row>
    <row r="472" spans="3:17" ht="43.2" x14ac:dyDescent="0.3">
      <c r="C472" s="1923">
        <f>IF(D472&gt;0,SUBTOTAL(103,$D$6:D472),"")</f>
        <v>467</v>
      </c>
      <c r="D472" s="67" t="s">
        <v>6797</v>
      </c>
      <c r="E472" s="258" t="s">
        <v>5996</v>
      </c>
      <c r="F472" s="67"/>
      <c r="G472" s="1912"/>
      <c r="H472" s="67" t="s">
        <v>889</v>
      </c>
      <c r="I472" s="67" t="s">
        <v>6798</v>
      </c>
      <c r="J472" s="1907" t="s">
        <v>6799</v>
      </c>
      <c r="K472" s="67" t="s">
        <v>6021</v>
      </c>
      <c r="L472" s="1910" t="s">
        <v>6800</v>
      </c>
      <c r="M472" s="1910" t="str">
        <f t="shared" si="7"/>
        <v>Unidad de Acceso a la Información Pública</v>
      </c>
      <c r="N472" s="1924" t="s">
        <v>6055</v>
      </c>
      <c r="Q472" s="101" t="str">
        <f>MID(Tabla5[[#This Row],[CODIGO]],5,2)</f>
        <v>53</v>
      </c>
    </row>
    <row r="473" spans="3:17" ht="43.2" x14ac:dyDescent="0.3">
      <c r="C473" s="1923">
        <f>IF(D473&gt;0,SUBTOTAL(103,$D$6:D473),"")</f>
        <v>468</v>
      </c>
      <c r="D473" s="67" t="s">
        <v>6290</v>
      </c>
      <c r="E473" s="258" t="s">
        <v>233</v>
      </c>
      <c r="F473" s="67"/>
      <c r="G473" s="1912"/>
      <c r="H473" s="67" t="s">
        <v>889</v>
      </c>
      <c r="I473" s="67" t="s">
        <v>6801</v>
      </c>
      <c r="J473" s="1907" t="s">
        <v>1135</v>
      </c>
      <c r="K473" s="67" t="s">
        <v>6021</v>
      </c>
      <c r="L473" s="1910" t="s">
        <v>7440</v>
      </c>
      <c r="M473" s="1910" t="str">
        <f t="shared" si="7"/>
        <v>Unidad de Acceso a la Información Pública</v>
      </c>
      <c r="N473" s="1924" t="s">
        <v>6055</v>
      </c>
      <c r="Q473" s="101" t="str">
        <f>MID(Tabla5[[#This Row],[CODIGO]],5,2)</f>
        <v>53</v>
      </c>
    </row>
    <row r="474" spans="3:17" ht="72" x14ac:dyDescent="0.3">
      <c r="C474" s="1923">
        <f>IF(D474&gt;0,SUBTOTAL(103,$D$6:D474),"")</f>
        <v>469</v>
      </c>
      <c r="D474" s="67" t="s">
        <v>3086</v>
      </c>
      <c r="E474" s="258" t="s">
        <v>1142</v>
      </c>
      <c r="F474" s="1911">
        <v>44998</v>
      </c>
      <c r="G474" s="1914">
        <v>165</v>
      </c>
      <c r="H474" s="67"/>
      <c r="I474" s="67" t="s">
        <v>6802</v>
      </c>
      <c r="J474" s="1907"/>
      <c r="K474" s="627" t="s">
        <v>5682</v>
      </c>
      <c r="L474" s="1910" t="s">
        <v>6803</v>
      </c>
      <c r="M474" s="1910" t="str">
        <f t="shared" si="7"/>
        <v>Auditoría Interna</v>
      </c>
      <c r="N474" s="1924" t="s">
        <v>6055</v>
      </c>
      <c r="Q474" s="101" t="str">
        <f>MID(Tabla5[[#This Row],[CODIGO]],5,2)</f>
        <v>05</v>
      </c>
    </row>
    <row r="475" spans="3:17" ht="72" x14ac:dyDescent="0.3">
      <c r="C475" s="1923">
        <f>IF(D475&gt;0,SUBTOTAL(103,$D$6:D475),"")</f>
        <v>470</v>
      </c>
      <c r="D475" s="67" t="s">
        <v>3087</v>
      </c>
      <c r="E475" s="258" t="s">
        <v>1142</v>
      </c>
      <c r="F475" s="1911">
        <v>44998</v>
      </c>
      <c r="G475" s="1914">
        <v>165</v>
      </c>
      <c r="H475" s="67"/>
      <c r="I475" s="67" t="s">
        <v>6802</v>
      </c>
      <c r="J475" s="1907"/>
      <c r="K475" s="627" t="s">
        <v>5682</v>
      </c>
      <c r="L475" s="1910" t="s">
        <v>6803</v>
      </c>
      <c r="M475" s="1910" t="str">
        <f t="shared" si="7"/>
        <v>Auditoría Interna</v>
      </c>
      <c r="N475" s="1924" t="s">
        <v>6055</v>
      </c>
      <c r="Q475" s="101" t="str">
        <f>MID(Tabla5[[#This Row],[CODIGO]],5,2)</f>
        <v>05</v>
      </c>
    </row>
    <row r="476" spans="3:17" ht="72" x14ac:dyDescent="0.3">
      <c r="C476" s="1923">
        <f>IF(D476&gt;0,SUBTOTAL(103,$D$6:D476),"")</f>
        <v>471</v>
      </c>
      <c r="D476" s="67" t="s">
        <v>6804</v>
      </c>
      <c r="E476" s="258" t="s">
        <v>1142</v>
      </c>
      <c r="F476" s="1911">
        <v>44998</v>
      </c>
      <c r="G476" s="1914">
        <v>165</v>
      </c>
      <c r="H476" s="67"/>
      <c r="I476" s="67" t="s">
        <v>6802</v>
      </c>
      <c r="J476" s="1907"/>
      <c r="K476" s="627" t="s">
        <v>5682</v>
      </c>
      <c r="L476" s="1910" t="s">
        <v>6803</v>
      </c>
      <c r="M476" s="1910" t="str">
        <f t="shared" si="7"/>
        <v>Auditoría Interna</v>
      </c>
      <c r="N476" s="1924" t="s">
        <v>6055</v>
      </c>
      <c r="Q476" s="101" t="str">
        <f>MID(Tabla5[[#This Row],[CODIGO]],5,2)</f>
        <v>05</v>
      </c>
    </row>
    <row r="477" spans="3:17" ht="72" x14ac:dyDescent="0.3">
      <c r="C477" s="1923">
        <f>IF(D477&gt;0,SUBTOTAL(103,$D$6:D477),"")</f>
        <v>472</v>
      </c>
      <c r="D477" s="67" t="s">
        <v>6805</v>
      </c>
      <c r="E477" s="1944" t="s">
        <v>1142</v>
      </c>
      <c r="F477" s="1911">
        <v>44992</v>
      </c>
      <c r="G477" s="1914">
        <v>385</v>
      </c>
      <c r="H477" s="67"/>
      <c r="I477" s="67" t="s">
        <v>6806</v>
      </c>
      <c r="J477" s="1907"/>
      <c r="K477" s="627" t="s">
        <v>5682</v>
      </c>
      <c r="L477" s="1910" t="s">
        <v>7155</v>
      </c>
      <c r="M477" s="1910" t="str">
        <f t="shared" si="7"/>
        <v>Auditoría Interna</v>
      </c>
      <c r="N477" s="1924" t="s">
        <v>6055</v>
      </c>
      <c r="Q477" s="101" t="str">
        <f>MID(Tabla5[[#This Row],[CODIGO]],5,2)</f>
        <v>05</v>
      </c>
    </row>
    <row r="478" spans="3:17" ht="28.8" x14ac:dyDescent="0.3">
      <c r="C478" s="1923">
        <f>IF(D478&gt;0,SUBTOTAL(103,$D$6:D478),"")</f>
        <v>473</v>
      </c>
      <c r="D478" s="67" t="s">
        <v>6807</v>
      </c>
      <c r="E478" s="258" t="s">
        <v>6342</v>
      </c>
      <c r="F478" s="1911">
        <v>44967</v>
      </c>
      <c r="G478" s="1914">
        <v>240</v>
      </c>
      <c r="H478" s="67"/>
      <c r="I478" s="67"/>
      <c r="J478" s="1907"/>
      <c r="K478" s="627" t="s">
        <v>5682</v>
      </c>
      <c r="L478" s="1910" t="s">
        <v>6808</v>
      </c>
      <c r="M478" s="1910" t="str">
        <f t="shared" si="7"/>
        <v>Unidad de Activo Fijo</v>
      </c>
      <c r="N478" s="1924" t="s">
        <v>6055</v>
      </c>
      <c r="Q478" s="101" t="str">
        <f>MID(Tabla5[[#This Row],[CODIGO]],5,2)</f>
        <v>61</v>
      </c>
    </row>
    <row r="479" spans="3:17" ht="57.6" x14ac:dyDescent="0.3">
      <c r="C479" s="1923">
        <f>IF(D479&gt;0,SUBTOTAL(103,$D$6:D479),"")</f>
        <v>474</v>
      </c>
      <c r="D479" s="67" t="s">
        <v>6809</v>
      </c>
      <c r="E479" s="258" t="s">
        <v>6810</v>
      </c>
      <c r="F479" s="1911">
        <v>44967</v>
      </c>
      <c r="G479" s="1914">
        <v>308</v>
      </c>
      <c r="H479" s="67" t="s">
        <v>6811</v>
      </c>
      <c r="I479" s="67"/>
      <c r="J479" s="1907"/>
      <c r="K479" s="627" t="s">
        <v>5682</v>
      </c>
      <c r="L479" s="1910" t="s">
        <v>6812</v>
      </c>
      <c r="M479" s="1910" t="str">
        <f t="shared" si="7"/>
        <v>Unidad de Activo Fijo</v>
      </c>
      <c r="N479" s="1924" t="s">
        <v>6055</v>
      </c>
      <c r="Q479" s="101" t="str">
        <f>MID(Tabla5[[#This Row],[CODIGO]],5,2)</f>
        <v>61</v>
      </c>
    </row>
    <row r="480" spans="3:17" ht="57.6" x14ac:dyDescent="0.3">
      <c r="C480" s="1923">
        <f>IF(D480&gt;0,SUBTOTAL(103,$D$6:D480),"")</f>
        <v>475</v>
      </c>
      <c r="D480" s="67" t="s">
        <v>6815</v>
      </c>
      <c r="E480" s="258" t="s">
        <v>6810</v>
      </c>
      <c r="F480" s="1911">
        <v>44967</v>
      </c>
      <c r="G480" s="1914">
        <v>308</v>
      </c>
      <c r="H480" s="67" t="s">
        <v>6811</v>
      </c>
      <c r="I480" s="67"/>
      <c r="J480" s="1907"/>
      <c r="K480" s="627" t="s">
        <v>5682</v>
      </c>
      <c r="L480" s="1910" t="s">
        <v>6812</v>
      </c>
      <c r="M480" s="1910" t="str">
        <f t="shared" si="7"/>
        <v>Unidad de Activo Fijo</v>
      </c>
      <c r="N480" s="1924" t="s">
        <v>6055</v>
      </c>
      <c r="Q480" s="101" t="str">
        <f>MID(Tabla5[[#This Row],[CODIGO]],5,2)</f>
        <v>61</v>
      </c>
    </row>
    <row r="481" spans="3:17" ht="43.2" x14ac:dyDescent="0.3">
      <c r="C481" s="1923">
        <f>IF(D481&gt;0,SUBTOTAL(103,$D$6:D481),"")</f>
        <v>476</v>
      </c>
      <c r="D481" s="67" t="s">
        <v>6816</v>
      </c>
      <c r="E481" s="67" t="s">
        <v>1142</v>
      </c>
      <c r="F481" s="1911">
        <v>44967</v>
      </c>
      <c r="G481" s="1914">
        <v>225</v>
      </c>
      <c r="H481" s="67"/>
      <c r="I481" s="67" t="s">
        <v>6813</v>
      </c>
      <c r="J481" s="1907"/>
      <c r="K481" s="627" t="s">
        <v>5682</v>
      </c>
      <c r="L481" s="1910" t="s">
        <v>6814</v>
      </c>
      <c r="M481" s="1910" t="str">
        <f t="shared" si="7"/>
        <v>Unidad de Activo Fijo</v>
      </c>
      <c r="N481" s="1924" t="s">
        <v>6055</v>
      </c>
      <c r="Q481" s="101" t="str">
        <f>MID(Tabla5[[#This Row],[CODIGO]],5,2)</f>
        <v>61</v>
      </c>
    </row>
    <row r="482" spans="3:17" ht="43.2" x14ac:dyDescent="0.3">
      <c r="C482" s="1923">
        <f>IF(D482&gt;0,SUBTOTAL(103,$D$6:D482),"")</f>
        <v>477</v>
      </c>
      <c r="D482" s="67" t="s">
        <v>6817</v>
      </c>
      <c r="E482" s="258" t="s">
        <v>6366</v>
      </c>
      <c r="F482" s="1911">
        <v>44967</v>
      </c>
      <c r="G482" s="1914">
        <v>120</v>
      </c>
      <c r="H482" s="67" t="s">
        <v>6061</v>
      </c>
      <c r="I482" s="67" t="s">
        <v>6427</v>
      </c>
      <c r="J482" s="1907"/>
      <c r="K482" s="627" t="s">
        <v>5682</v>
      </c>
      <c r="L482" s="1910" t="s">
        <v>6819</v>
      </c>
      <c r="M482" s="1910" t="str">
        <f t="shared" si="7"/>
        <v>Unidad de Activo Fijo</v>
      </c>
      <c r="N482" s="1924" t="s">
        <v>6055</v>
      </c>
      <c r="Q482" s="101" t="str">
        <f>MID(Tabla5[[#This Row],[CODIGO]],5,2)</f>
        <v>61</v>
      </c>
    </row>
    <row r="483" spans="3:17" ht="43.2" x14ac:dyDescent="0.3">
      <c r="C483" s="1923">
        <f>IF(D483&gt;0,SUBTOTAL(103,$D$6:D483),"")</f>
        <v>478</v>
      </c>
      <c r="D483" s="67" t="s">
        <v>6818</v>
      </c>
      <c r="E483" s="258" t="s">
        <v>6366</v>
      </c>
      <c r="F483" s="1911">
        <v>44967</v>
      </c>
      <c r="G483" s="1914">
        <v>120</v>
      </c>
      <c r="H483" s="67" t="s">
        <v>6061</v>
      </c>
      <c r="I483" s="67" t="s">
        <v>6427</v>
      </c>
      <c r="J483" s="1907"/>
      <c r="K483" s="627" t="s">
        <v>5682</v>
      </c>
      <c r="L483" s="1910" t="s">
        <v>6819</v>
      </c>
      <c r="M483" s="1910" t="str">
        <f t="shared" si="7"/>
        <v>Unidad de Activo Fijo</v>
      </c>
      <c r="N483" s="1924" t="s">
        <v>6055</v>
      </c>
      <c r="Q483" s="101" t="str">
        <f>MID(Tabla5[[#This Row],[CODIGO]],5,2)</f>
        <v>61</v>
      </c>
    </row>
    <row r="484" spans="3:17" ht="28.8" x14ac:dyDescent="0.3">
      <c r="C484" s="1923">
        <f>IF(D484&gt;0,SUBTOTAL(103,$D$6:D484),"")</f>
        <v>479</v>
      </c>
      <c r="D484" s="67" t="s">
        <v>6820</v>
      </c>
      <c r="E484" s="258" t="s">
        <v>972</v>
      </c>
      <c r="F484" s="1911">
        <v>44967</v>
      </c>
      <c r="G484" s="1914">
        <v>60</v>
      </c>
      <c r="H484" s="67" t="s">
        <v>6823</v>
      </c>
      <c r="I484" s="67" t="s">
        <v>6822</v>
      </c>
      <c r="J484" s="1907"/>
      <c r="K484" s="627" t="s">
        <v>5682</v>
      </c>
      <c r="L484" s="1910" t="s">
        <v>6824</v>
      </c>
      <c r="M484" s="1910" t="str">
        <f t="shared" si="7"/>
        <v>Unidad de Activo Fijo</v>
      </c>
      <c r="N484" s="1924" t="s">
        <v>6055</v>
      </c>
      <c r="Q484" s="101" t="str">
        <f>MID(Tabla5[[#This Row],[CODIGO]],5,2)</f>
        <v>61</v>
      </c>
    </row>
    <row r="485" spans="3:17" ht="28.8" x14ac:dyDescent="0.3">
      <c r="C485" s="1923">
        <f>IF(D485&gt;0,SUBTOTAL(103,$D$6:D485),"")</f>
        <v>480</v>
      </c>
      <c r="D485" s="67" t="s">
        <v>6821</v>
      </c>
      <c r="E485" s="258" t="s">
        <v>972</v>
      </c>
      <c r="F485" s="1911">
        <v>44967</v>
      </c>
      <c r="G485" s="1914">
        <v>60</v>
      </c>
      <c r="H485" s="67" t="s">
        <v>6823</v>
      </c>
      <c r="I485" s="67" t="s">
        <v>6822</v>
      </c>
      <c r="J485" s="1907"/>
      <c r="K485" s="627" t="s">
        <v>5682</v>
      </c>
      <c r="L485" s="1910" t="s">
        <v>6824</v>
      </c>
      <c r="M485" s="1910" t="str">
        <f t="shared" si="7"/>
        <v>Unidad de Activo Fijo</v>
      </c>
      <c r="N485" s="1924" t="s">
        <v>6055</v>
      </c>
      <c r="Q485" s="101" t="str">
        <f>MID(Tabla5[[#This Row],[CODIGO]],5,2)</f>
        <v>61</v>
      </c>
    </row>
    <row r="486" spans="3:17" ht="57.6" x14ac:dyDescent="0.3">
      <c r="C486" s="1923">
        <f>IF(D486&gt;0,SUBTOTAL(103,$D$6:D486),"")</f>
        <v>481</v>
      </c>
      <c r="D486" s="67" t="s">
        <v>6825</v>
      </c>
      <c r="E486" s="258" t="s">
        <v>6271</v>
      </c>
      <c r="F486" s="1911">
        <v>44967</v>
      </c>
      <c r="G486" s="1914">
        <v>115</v>
      </c>
      <c r="H486" s="1910"/>
      <c r="I486" s="67" t="s">
        <v>6828</v>
      </c>
      <c r="J486" s="1907"/>
      <c r="K486" s="627" t="s">
        <v>5682</v>
      </c>
      <c r="L486" s="1910" t="s">
        <v>6827</v>
      </c>
      <c r="M486" s="1910" t="str">
        <f t="shared" si="7"/>
        <v>Unidad de Activo Fijo</v>
      </c>
      <c r="N486" s="1924" t="s">
        <v>6055</v>
      </c>
      <c r="Q486" s="101" t="str">
        <f>MID(Tabla5[[#This Row],[CODIGO]],5,2)</f>
        <v>61</v>
      </c>
    </row>
    <row r="487" spans="3:17" ht="57.6" x14ac:dyDescent="0.3">
      <c r="C487" s="1923">
        <f>IF(D487&gt;0,SUBTOTAL(103,$D$6:D487),"")</f>
        <v>482</v>
      </c>
      <c r="D487" s="67" t="s">
        <v>6826</v>
      </c>
      <c r="E487" s="258" t="s">
        <v>6271</v>
      </c>
      <c r="F487" s="1911">
        <v>44967</v>
      </c>
      <c r="G487" s="1914">
        <v>115</v>
      </c>
      <c r="H487" s="67"/>
      <c r="I487" s="67" t="s">
        <v>6828</v>
      </c>
      <c r="J487" s="1907"/>
      <c r="K487" s="627" t="s">
        <v>5682</v>
      </c>
      <c r="L487" s="1910" t="s">
        <v>6827</v>
      </c>
      <c r="M487" s="1910" t="str">
        <f t="shared" si="7"/>
        <v>Unidad de Activo Fijo</v>
      </c>
      <c r="N487" s="1924" t="s">
        <v>6055</v>
      </c>
      <c r="Q487" s="101" t="str">
        <f>MID(Tabla5[[#This Row],[CODIGO]],5,2)</f>
        <v>61</v>
      </c>
    </row>
    <row r="488" spans="3:17" x14ac:dyDescent="0.3">
      <c r="C488" s="1923">
        <f>IF(D488&gt;0,SUBTOTAL(103,$D$6:D488),"")</f>
        <v>483</v>
      </c>
      <c r="D488" s="67" t="s">
        <v>6829</v>
      </c>
      <c r="E488" s="258" t="s">
        <v>5937</v>
      </c>
      <c r="F488" s="1911">
        <v>44918</v>
      </c>
      <c r="G488" s="1914">
        <v>873.62</v>
      </c>
      <c r="H488" s="67" t="s">
        <v>1139</v>
      </c>
      <c r="I488" s="67" t="s">
        <v>2807</v>
      </c>
      <c r="J488" s="1907" t="s">
        <v>6835</v>
      </c>
      <c r="K488" s="627" t="s">
        <v>5682</v>
      </c>
      <c r="L488" s="1910" t="s">
        <v>6143</v>
      </c>
      <c r="M488" s="1910" t="str">
        <f t="shared" si="7"/>
        <v>Unidad de Activo Fijo</v>
      </c>
      <c r="N488" s="1924" t="s">
        <v>6055</v>
      </c>
      <c r="Q488" s="101" t="str">
        <f>MID(Tabla5[[#This Row],[CODIGO]],5,2)</f>
        <v>61</v>
      </c>
    </row>
    <row r="489" spans="3:17" ht="28.8" x14ac:dyDescent="0.3">
      <c r="C489" s="1923">
        <f>IF(D489&gt;0,SUBTOTAL(103,$D$6:D489),"")</f>
        <v>484</v>
      </c>
      <c r="D489" s="67" t="s">
        <v>6830</v>
      </c>
      <c r="E489" s="258" t="s">
        <v>6831</v>
      </c>
      <c r="F489" s="1911">
        <v>44918</v>
      </c>
      <c r="G489" s="1914">
        <v>294.45</v>
      </c>
      <c r="H489" s="67" t="s">
        <v>6832</v>
      </c>
      <c r="I489" s="67" t="s">
        <v>6833</v>
      </c>
      <c r="J489" s="1907" t="s">
        <v>6834</v>
      </c>
      <c r="K489" s="627" t="s">
        <v>5682</v>
      </c>
      <c r="L489" s="1910" t="s">
        <v>6836</v>
      </c>
      <c r="M489" s="1910" t="str">
        <f t="shared" si="7"/>
        <v>Unidad de Activo Fijo</v>
      </c>
      <c r="N489" s="1924" t="s">
        <v>6055</v>
      </c>
      <c r="Q489" s="101" t="str">
        <f>MID(Tabla5[[#This Row],[CODIGO]],5,2)</f>
        <v>61</v>
      </c>
    </row>
    <row r="490" spans="3:17" ht="28.8" x14ac:dyDescent="0.3">
      <c r="C490" s="1923">
        <f>IF(D490&gt;0,SUBTOTAL(103,$D$6:D490),"")</f>
        <v>485</v>
      </c>
      <c r="D490" s="67" t="s">
        <v>6837</v>
      </c>
      <c r="E490" s="1794" t="s">
        <v>6838</v>
      </c>
      <c r="F490" s="1911">
        <v>44918</v>
      </c>
      <c r="G490" s="1914">
        <v>255</v>
      </c>
      <c r="H490" s="67" t="s">
        <v>6840</v>
      </c>
      <c r="I490" s="67" t="s">
        <v>6841</v>
      </c>
      <c r="J490" s="1907" t="s">
        <v>6842</v>
      </c>
      <c r="K490" s="627" t="s">
        <v>5682</v>
      </c>
      <c r="L490" s="1910" t="s">
        <v>6143</v>
      </c>
      <c r="M490" s="1910" t="str">
        <f t="shared" si="7"/>
        <v>Unidad de Activo Fijo</v>
      </c>
      <c r="N490" s="1924" t="s">
        <v>6055</v>
      </c>
      <c r="Q490" s="101" t="str">
        <f>MID(Tabla5[[#This Row],[CODIGO]],5,2)</f>
        <v>61</v>
      </c>
    </row>
    <row r="491" spans="3:17" ht="28.8" x14ac:dyDescent="0.3">
      <c r="C491" s="1923">
        <f>IF(D491&gt;0,SUBTOTAL(103,$D$6:D491),"")</f>
        <v>486</v>
      </c>
      <c r="D491" s="67" t="s">
        <v>6839</v>
      </c>
      <c r="E491" s="1794" t="s">
        <v>6838</v>
      </c>
      <c r="F491" s="1911">
        <v>44918</v>
      </c>
      <c r="G491" s="1914">
        <v>255</v>
      </c>
      <c r="H491" s="67" t="s">
        <v>6840</v>
      </c>
      <c r="I491" s="67" t="s">
        <v>6841</v>
      </c>
      <c r="J491" s="1907" t="s">
        <v>6842</v>
      </c>
      <c r="K491" s="627" t="s">
        <v>5682</v>
      </c>
      <c r="L491" s="1910" t="s">
        <v>6143</v>
      </c>
      <c r="M491" s="1910" t="str">
        <f t="shared" si="7"/>
        <v>Unidad de Activo Fijo</v>
      </c>
      <c r="N491" s="1924" t="s">
        <v>6055</v>
      </c>
      <c r="Q491" s="101" t="str">
        <f>MID(Tabla5[[#This Row],[CODIGO]],5,2)</f>
        <v>61</v>
      </c>
    </row>
    <row r="492" spans="3:17" ht="28.8" x14ac:dyDescent="0.3">
      <c r="C492" s="1923">
        <f>IF(D492&gt;0,SUBTOTAL(103,$D$6:D492),"")</f>
        <v>487</v>
      </c>
      <c r="D492" s="67" t="s">
        <v>6843</v>
      </c>
      <c r="E492" s="1794" t="s">
        <v>6844</v>
      </c>
      <c r="F492" s="1911">
        <v>44918</v>
      </c>
      <c r="G492" s="1914">
        <v>340</v>
      </c>
      <c r="H492" s="67" t="s">
        <v>2203</v>
      </c>
      <c r="I492" s="67" t="s">
        <v>6845</v>
      </c>
      <c r="J492" s="1907" t="s">
        <v>6846</v>
      </c>
      <c r="K492" s="627" t="s">
        <v>5682</v>
      </c>
      <c r="L492" s="1910" t="s">
        <v>6143</v>
      </c>
      <c r="M492" s="1910" t="str">
        <f t="shared" si="7"/>
        <v>Unidad de Activo Fijo</v>
      </c>
      <c r="N492" s="1924" t="s">
        <v>6055</v>
      </c>
      <c r="Q492" s="101" t="str">
        <f>MID(Tabla5[[#This Row],[CODIGO]],5,2)</f>
        <v>61</v>
      </c>
    </row>
    <row r="493" spans="3:17" ht="28.8" x14ac:dyDescent="0.3">
      <c r="C493" s="1923">
        <f>IF(D493&gt;0,SUBTOTAL(103,$D$6:D493),"")</f>
        <v>488</v>
      </c>
      <c r="D493" s="67" t="s">
        <v>6847</v>
      </c>
      <c r="E493" s="1794" t="s">
        <v>6844</v>
      </c>
      <c r="F493" s="1911">
        <v>44918</v>
      </c>
      <c r="G493" s="1914">
        <v>340</v>
      </c>
      <c r="H493" s="67" t="s">
        <v>2203</v>
      </c>
      <c r="I493" s="67" t="s">
        <v>6845</v>
      </c>
      <c r="J493" s="1907" t="s">
        <v>6846</v>
      </c>
      <c r="K493" s="627" t="s">
        <v>5682</v>
      </c>
      <c r="L493" s="1910" t="s">
        <v>6143</v>
      </c>
      <c r="M493" s="1910" t="str">
        <f t="shared" si="7"/>
        <v>Unidad de Activo Fijo</v>
      </c>
      <c r="N493" s="1924" t="s">
        <v>6055</v>
      </c>
      <c r="Q493" s="101" t="str">
        <f>MID(Tabla5[[#This Row],[CODIGO]],5,2)</f>
        <v>61</v>
      </c>
    </row>
    <row r="494" spans="3:17" x14ac:dyDescent="0.3">
      <c r="C494" s="1923">
        <f>IF(D494&gt;0,SUBTOTAL(103,$D$6:D494),"")</f>
        <v>489</v>
      </c>
      <c r="D494" s="67" t="s">
        <v>6848</v>
      </c>
      <c r="E494" s="258" t="s">
        <v>5996</v>
      </c>
      <c r="F494" s="1911">
        <v>44918</v>
      </c>
      <c r="G494" s="1914">
        <v>1635.4</v>
      </c>
      <c r="H494" s="67" t="s">
        <v>889</v>
      </c>
      <c r="I494" s="67" t="s">
        <v>6850</v>
      </c>
      <c r="J494" s="1907" t="s">
        <v>6849</v>
      </c>
      <c r="K494" s="627" t="s">
        <v>5682</v>
      </c>
      <c r="L494" s="1910" t="s">
        <v>6836</v>
      </c>
      <c r="M494" s="1910" t="str">
        <f t="shared" si="7"/>
        <v>Unidad de Activo Fijo</v>
      </c>
      <c r="N494" s="1924" t="s">
        <v>6055</v>
      </c>
      <c r="Q494" s="101" t="str">
        <f>MID(Tabla5[[#This Row],[CODIGO]],5,2)</f>
        <v>61</v>
      </c>
    </row>
    <row r="495" spans="3:17" ht="28.8" x14ac:dyDescent="0.3">
      <c r="C495" s="1923">
        <f>IF(D495&gt;0,SUBTOTAL(103,$D$6:D495),"")</f>
        <v>490</v>
      </c>
      <c r="D495" s="67" t="s">
        <v>1154</v>
      </c>
      <c r="E495" s="258" t="s">
        <v>6342</v>
      </c>
      <c r="F495" s="1911">
        <v>42931</v>
      </c>
      <c r="G495" s="1914">
        <v>160</v>
      </c>
      <c r="H495" s="67"/>
      <c r="I495" s="67"/>
      <c r="J495" s="1907"/>
      <c r="K495" s="67" t="s">
        <v>6021</v>
      </c>
      <c r="L495" s="1910" t="s">
        <v>6851</v>
      </c>
      <c r="M495" s="1910" t="str">
        <f t="shared" si="7"/>
        <v>Unidad de Planificación y Seguimiento</v>
      </c>
      <c r="N495" s="1924" t="s">
        <v>1158</v>
      </c>
      <c r="Q495" s="101" t="str">
        <f>MID(Tabla5[[#This Row],[CODIGO]],5,2)</f>
        <v>57</v>
      </c>
    </row>
    <row r="496" spans="3:17" ht="28.8" x14ac:dyDescent="0.3">
      <c r="C496" s="1923">
        <f>IF(D496&gt;0,SUBTOTAL(103,$D$6:D496),"")</f>
        <v>491</v>
      </c>
      <c r="D496" s="67" t="s">
        <v>1155</v>
      </c>
      <c r="E496" s="258" t="s">
        <v>972</v>
      </c>
      <c r="F496" s="1911">
        <v>42931</v>
      </c>
      <c r="G496" s="1914">
        <v>40</v>
      </c>
      <c r="H496" s="67"/>
      <c r="I496" s="67"/>
      <c r="J496" s="1907"/>
      <c r="K496" s="67" t="s">
        <v>6021</v>
      </c>
      <c r="L496" s="1910" t="s">
        <v>6852</v>
      </c>
      <c r="M496" s="1910" t="str">
        <f t="shared" si="7"/>
        <v>Unidad de Planificación y Seguimiento</v>
      </c>
      <c r="N496" s="1924" t="s">
        <v>1158</v>
      </c>
      <c r="Q496" s="101" t="str">
        <f>MID(Tabla5[[#This Row],[CODIGO]],5,2)</f>
        <v>57</v>
      </c>
    </row>
    <row r="497" spans="3:17" ht="28.8" x14ac:dyDescent="0.3">
      <c r="C497" s="1923">
        <f>IF(D497&gt;0,SUBTOTAL(103,$D$6:D497),"")</f>
        <v>492</v>
      </c>
      <c r="D497" s="67" t="s">
        <v>1156</v>
      </c>
      <c r="E497" s="258" t="s">
        <v>972</v>
      </c>
      <c r="F497" s="1911">
        <v>42931</v>
      </c>
      <c r="G497" s="1914">
        <v>40</v>
      </c>
      <c r="H497" s="67"/>
      <c r="I497" s="67"/>
      <c r="J497" s="1907"/>
      <c r="K497" s="67" t="s">
        <v>6021</v>
      </c>
      <c r="L497" s="1910" t="s">
        <v>6852</v>
      </c>
      <c r="M497" s="1910" t="str">
        <f t="shared" si="7"/>
        <v>Unidad de Planificación y Seguimiento</v>
      </c>
      <c r="N497" s="1924" t="s">
        <v>1159</v>
      </c>
      <c r="Q497" s="101" t="str">
        <f>MID(Tabla5[[#This Row],[CODIGO]],5,2)</f>
        <v>57</v>
      </c>
    </row>
    <row r="498" spans="3:17" ht="28.8" x14ac:dyDescent="0.3">
      <c r="C498" s="1923">
        <f>IF(D498&gt;0,SUBTOTAL(103,$D$6:D498),"")</f>
        <v>493</v>
      </c>
      <c r="D498" s="67" t="s">
        <v>1157</v>
      </c>
      <c r="E498" s="258" t="s">
        <v>972</v>
      </c>
      <c r="F498" s="1911">
        <v>42931</v>
      </c>
      <c r="G498" s="1914">
        <v>40</v>
      </c>
      <c r="H498" s="67"/>
      <c r="I498" s="67"/>
      <c r="J498" s="1907"/>
      <c r="K498" s="67" t="s">
        <v>6021</v>
      </c>
      <c r="L498" s="1910" t="s">
        <v>6852</v>
      </c>
      <c r="M498" s="1910" t="str">
        <f t="shared" si="7"/>
        <v>Unidad de Planificación y Seguimiento</v>
      </c>
      <c r="N498" s="1924" t="s">
        <v>1160</v>
      </c>
      <c r="Q498" s="101" t="str">
        <f>MID(Tabla5[[#This Row],[CODIGO]],5,2)</f>
        <v>57</v>
      </c>
    </row>
    <row r="499" spans="3:17" ht="28.8" x14ac:dyDescent="0.3">
      <c r="C499" s="1923">
        <f>IF(D499&gt;0,SUBTOTAL(103,$D$6:D499),"")</f>
        <v>494</v>
      </c>
      <c r="D499" s="67" t="s">
        <v>1158</v>
      </c>
      <c r="E499" s="258" t="s">
        <v>972</v>
      </c>
      <c r="F499" s="1911">
        <v>42931</v>
      </c>
      <c r="G499" s="1914">
        <v>40</v>
      </c>
      <c r="H499" s="67"/>
      <c r="I499" s="67"/>
      <c r="J499" s="1907"/>
      <c r="K499" s="67" t="s">
        <v>6021</v>
      </c>
      <c r="L499" s="1910" t="s">
        <v>6852</v>
      </c>
      <c r="M499" s="1910" t="str">
        <f t="shared" si="7"/>
        <v>Unidad de Planificación y Seguimiento</v>
      </c>
      <c r="N499" s="1924" t="s">
        <v>1161</v>
      </c>
      <c r="Q499" s="101" t="str">
        <f>MID(Tabla5[[#This Row],[CODIGO]],5,2)</f>
        <v>57</v>
      </c>
    </row>
    <row r="500" spans="3:17" ht="57.6" x14ac:dyDescent="0.3">
      <c r="C500" s="1923">
        <f>IF(D500&gt;0,SUBTOTAL(103,$D$6:D500),"")</f>
        <v>495</v>
      </c>
      <c r="D500" s="67" t="s">
        <v>1159</v>
      </c>
      <c r="E500" s="258" t="s">
        <v>6137</v>
      </c>
      <c r="F500" s="67"/>
      <c r="G500" s="1912"/>
      <c r="H500" s="67"/>
      <c r="I500" s="67"/>
      <c r="J500" s="1907"/>
      <c r="K500" s="67" t="s">
        <v>6021</v>
      </c>
      <c r="L500" s="1910" t="s">
        <v>7264</v>
      </c>
      <c r="M500" s="1910" t="str">
        <f t="shared" si="7"/>
        <v>Unidad de Planificación y Seguimiento</v>
      </c>
      <c r="N500" s="1924" t="s">
        <v>6055</v>
      </c>
      <c r="Q500" s="101" t="str">
        <f>MID(Tabla5[[#This Row],[CODIGO]],5,2)</f>
        <v>57</v>
      </c>
    </row>
    <row r="501" spans="3:17" ht="57.6" x14ac:dyDescent="0.3">
      <c r="C501" s="1923">
        <f>IF(D501&gt;0,SUBTOTAL(103,$D$6:D501),"")</f>
        <v>496</v>
      </c>
      <c r="D501" s="67" t="s">
        <v>1160</v>
      </c>
      <c r="E501" s="258" t="s">
        <v>1142</v>
      </c>
      <c r="F501" s="67"/>
      <c r="G501" s="1912"/>
      <c r="H501" s="67"/>
      <c r="I501" s="67"/>
      <c r="J501" s="1907"/>
      <c r="K501" s="67" t="s">
        <v>6021</v>
      </c>
      <c r="L501" s="1910" t="s">
        <v>7265</v>
      </c>
      <c r="M501" s="1910" t="str">
        <f t="shared" si="7"/>
        <v>Unidad de Planificación y Seguimiento</v>
      </c>
      <c r="N501" s="1924" t="s">
        <v>6055</v>
      </c>
      <c r="Q501" s="101" t="str">
        <f>MID(Tabla5[[#This Row],[CODIGO]],5,2)</f>
        <v>57</v>
      </c>
    </row>
    <row r="502" spans="3:17" ht="28.8" x14ac:dyDescent="0.3">
      <c r="C502" s="1923">
        <f>IF(D502&gt;0,SUBTOTAL(103,$D$6:D502),"")</f>
        <v>497</v>
      </c>
      <c r="D502" s="67" t="s">
        <v>1161</v>
      </c>
      <c r="E502" s="258" t="s">
        <v>1760</v>
      </c>
      <c r="F502" s="67"/>
      <c r="G502" s="1912"/>
      <c r="H502" s="67"/>
      <c r="I502" s="67"/>
      <c r="J502" s="1907"/>
      <c r="K502" s="1910" t="s">
        <v>5983</v>
      </c>
      <c r="L502" s="1910" t="s">
        <v>6853</v>
      </c>
      <c r="M502" s="1910" t="str">
        <f t="shared" si="7"/>
        <v>Unidad de Planificación y Seguimiento</v>
      </c>
      <c r="N502" s="1924" t="s">
        <v>6055</v>
      </c>
      <c r="Q502" s="101" t="str">
        <f>MID(Tabla5[[#This Row],[CODIGO]],5,2)</f>
        <v>57</v>
      </c>
    </row>
    <row r="503" spans="3:17" ht="28.8" x14ac:dyDescent="0.3">
      <c r="C503" s="1923">
        <f>IF(D503&gt;0,SUBTOTAL(103,$D$6:D503),"")</f>
        <v>498</v>
      </c>
      <c r="D503" s="67" t="s">
        <v>1172</v>
      </c>
      <c r="E503" s="258" t="s">
        <v>5937</v>
      </c>
      <c r="F503" s="1911">
        <v>42781</v>
      </c>
      <c r="G503" s="1914">
        <v>375</v>
      </c>
      <c r="H503" s="67" t="s">
        <v>1003</v>
      </c>
      <c r="I503" s="67" t="s">
        <v>1651</v>
      </c>
      <c r="J503" s="1907" t="s">
        <v>6854</v>
      </c>
      <c r="K503" s="67" t="s">
        <v>6021</v>
      </c>
      <c r="L503" s="1910" t="s">
        <v>6855</v>
      </c>
      <c r="M503" s="1910" t="str">
        <f t="shared" si="7"/>
        <v>Unidad de Planificación y Seguimiento</v>
      </c>
      <c r="N503" s="1924" t="s">
        <v>1162</v>
      </c>
      <c r="Q503" s="101" t="str">
        <f>MID(Tabla5[[#This Row],[CODIGO]],5,2)</f>
        <v>57</v>
      </c>
    </row>
    <row r="504" spans="3:17" ht="43.2" x14ac:dyDescent="0.3">
      <c r="C504" s="1923">
        <f>IF(D504&gt;0,SUBTOTAL(103,$D$6:D504),"")</f>
        <v>499</v>
      </c>
      <c r="D504" s="1341" t="s">
        <v>1162</v>
      </c>
      <c r="E504" s="1959" t="s">
        <v>233</v>
      </c>
      <c r="F504" s="1968">
        <v>42781</v>
      </c>
      <c r="G504" s="1969">
        <v>500</v>
      </c>
      <c r="H504" s="1341" t="s">
        <v>170</v>
      </c>
      <c r="I504" s="1341"/>
      <c r="J504" s="1961" t="s">
        <v>1896</v>
      </c>
      <c r="K504" s="1341" t="s">
        <v>6021</v>
      </c>
      <c r="L504" s="1962" t="s">
        <v>6856</v>
      </c>
      <c r="M504" s="1962" t="str">
        <f t="shared" si="7"/>
        <v>Unidad de Planificación y Seguimiento</v>
      </c>
      <c r="N504" s="1963" t="s">
        <v>1172</v>
      </c>
      <c r="O504" s="1964"/>
      <c r="P504" s="1964" t="s">
        <v>7266</v>
      </c>
      <c r="Q504" s="101" t="str">
        <f>MID(Tabla5[[#This Row],[CODIGO]],5,2)</f>
        <v>57</v>
      </c>
    </row>
    <row r="505" spans="3:17" ht="28.8" x14ac:dyDescent="0.3">
      <c r="C505" s="1923">
        <f>IF(D505&gt;0,SUBTOTAL(103,$D$6:D505),"")</f>
        <v>500</v>
      </c>
      <c r="D505" s="67" t="s">
        <v>1173</v>
      </c>
      <c r="E505" s="258" t="s">
        <v>5996</v>
      </c>
      <c r="F505" s="1911">
        <v>43180</v>
      </c>
      <c r="G505" s="1914">
        <v>1075</v>
      </c>
      <c r="H505" s="67" t="s">
        <v>6859</v>
      </c>
      <c r="I505" s="67" t="s">
        <v>1898</v>
      </c>
      <c r="J505" s="1907" t="s">
        <v>6857</v>
      </c>
      <c r="K505" s="67" t="s">
        <v>6021</v>
      </c>
      <c r="L505" s="1910" t="s">
        <v>6143</v>
      </c>
      <c r="M505" s="1910" t="str">
        <f t="shared" si="7"/>
        <v>Unidad de Planificación y Seguimiento</v>
      </c>
      <c r="N505" s="1924" t="s">
        <v>1173</v>
      </c>
      <c r="Q505" s="101" t="str">
        <f>MID(Tabla5[[#This Row],[CODIGO]],5,2)</f>
        <v>57</v>
      </c>
    </row>
    <row r="506" spans="3:17" ht="28.8" x14ac:dyDescent="0.3">
      <c r="C506" s="1923">
        <f>IF(D506&gt;0,SUBTOTAL(103,$D$6:D506),"")</f>
        <v>501</v>
      </c>
      <c r="D506" s="1341" t="s">
        <v>2977</v>
      </c>
      <c r="E506" s="1959" t="s">
        <v>55</v>
      </c>
      <c r="F506" s="1968">
        <v>43887</v>
      </c>
      <c r="G506" s="1969">
        <v>55</v>
      </c>
      <c r="H506" s="1341" t="s">
        <v>1238</v>
      </c>
      <c r="I506" s="1341" t="s">
        <v>6046</v>
      </c>
      <c r="J506" s="1961">
        <v>194113058774</v>
      </c>
      <c r="K506" s="1341" t="s">
        <v>6021</v>
      </c>
      <c r="L506" s="1962" t="s">
        <v>6858</v>
      </c>
      <c r="M506" s="1962" t="str">
        <f t="shared" si="7"/>
        <v>Unidad de Planificación y Seguimiento</v>
      </c>
      <c r="N506" s="1963" t="s">
        <v>2978</v>
      </c>
      <c r="O506" s="1964"/>
      <c r="P506" s="1964" t="s">
        <v>7266</v>
      </c>
      <c r="Q506" s="101" t="str">
        <f>MID(Tabla5[[#This Row],[CODIGO]],5,2)</f>
        <v>57</v>
      </c>
    </row>
    <row r="507" spans="3:17" ht="28.8" x14ac:dyDescent="0.3">
      <c r="C507" s="1923">
        <f>IF(D507&gt;0,SUBTOTAL(103,$D$6:D507),"")</f>
        <v>502</v>
      </c>
      <c r="D507" s="67" t="s">
        <v>5518</v>
      </c>
      <c r="E507" s="258" t="s">
        <v>233</v>
      </c>
      <c r="F507" s="1911">
        <v>44762</v>
      </c>
      <c r="G507" s="1914">
        <v>250</v>
      </c>
      <c r="H507" s="67" t="s">
        <v>889</v>
      </c>
      <c r="I507" s="67" t="s">
        <v>6860</v>
      </c>
      <c r="J507" s="1907" t="s">
        <v>5522</v>
      </c>
      <c r="K507" s="67" t="s">
        <v>6021</v>
      </c>
      <c r="L507" s="1910" t="s">
        <v>7267</v>
      </c>
      <c r="M507" s="1910" t="str">
        <f t="shared" si="7"/>
        <v>Unidad de Planificación y Seguimiento</v>
      </c>
      <c r="N507" s="1924" t="s">
        <v>1172</v>
      </c>
      <c r="Q507" s="101" t="str">
        <f>MID(Tabla5[[#This Row],[CODIGO]],5,2)</f>
        <v>57</v>
      </c>
    </row>
    <row r="508" spans="3:17" ht="28.8" x14ac:dyDescent="0.3">
      <c r="C508" s="1923">
        <f>IF(D508&gt;0,SUBTOTAL(103,$D$6:D508),"")</f>
        <v>503</v>
      </c>
      <c r="D508" s="67" t="s">
        <v>5518</v>
      </c>
      <c r="E508" s="258" t="s">
        <v>82</v>
      </c>
      <c r="F508" s="1911">
        <v>44762</v>
      </c>
      <c r="G508" s="1914">
        <v>750</v>
      </c>
      <c r="H508" s="67" t="s">
        <v>889</v>
      </c>
      <c r="I508" s="67" t="s">
        <v>6860</v>
      </c>
      <c r="J508" s="1907" t="s">
        <v>5523</v>
      </c>
      <c r="K508" s="67" t="s">
        <v>6021</v>
      </c>
      <c r="L508" s="1910" t="s">
        <v>7267</v>
      </c>
      <c r="M508" s="1910" t="str">
        <f t="shared" si="7"/>
        <v>Unidad de Planificación y Seguimiento</v>
      </c>
      <c r="N508" s="1924" t="s">
        <v>1172</v>
      </c>
      <c r="Q508" s="101" t="str">
        <f>MID(Tabla5[[#This Row],[CODIGO]],5,2)</f>
        <v>57</v>
      </c>
    </row>
    <row r="509" spans="3:17" ht="43.2" x14ac:dyDescent="0.3">
      <c r="C509" s="1923">
        <f>IF(D509&gt;0,SUBTOTAL(103,$D$6:D509),"")</f>
        <v>504</v>
      </c>
      <c r="D509" s="67" t="s">
        <v>5520</v>
      </c>
      <c r="E509" s="258" t="s">
        <v>233</v>
      </c>
      <c r="F509" s="1911">
        <v>44762</v>
      </c>
      <c r="G509" s="1914">
        <v>250</v>
      </c>
      <c r="H509" s="67" t="s">
        <v>889</v>
      </c>
      <c r="I509" s="67" t="s">
        <v>6860</v>
      </c>
      <c r="J509" s="1907" t="s">
        <v>5524</v>
      </c>
      <c r="K509" s="67" t="s">
        <v>6021</v>
      </c>
      <c r="L509" s="1910" t="s">
        <v>7302</v>
      </c>
      <c r="M509" s="1910" t="str">
        <f t="shared" si="7"/>
        <v>Unidad de Planificación y Seguimiento</v>
      </c>
      <c r="N509" s="1924" t="s">
        <v>1162</v>
      </c>
      <c r="Q509" s="101" t="str">
        <f>MID(Tabla5[[#This Row],[CODIGO]],5,2)</f>
        <v>57</v>
      </c>
    </row>
    <row r="510" spans="3:17" ht="43.2" x14ac:dyDescent="0.3">
      <c r="C510" s="1923">
        <f>IF(D510&gt;0,SUBTOTAL(103,$D$6:D510),"")</f>
        <v>505</v>
      </c>
      <c r="D510" s="67" t="s">
        <v>5520</v>
      </c>
      <c r="E510" s="258" t="s">
        <v>82</v>
      </c>
      <c r="F510" s="1911">
        <v>44762</v>
      </c>
      <c r="G510" s="1914">
        <v>750</v>
      </c>
      <c r="H510" s="67" t="s">
        <v>889</v>
      </c>
      <c r="I510" s="67" t="s">
        <v>6860</v>
      </c>
      <c r="J510" s="1907" t="s">
        <v>5525</v>
      </c>
      <c r="K510" s="67" t="s">
        <v>6021</v>
      </c>
      <c r="L510" s="1910" t="s">
        <v>7303</v>
      </c>
      <c r="M510" s="1910" t="str">
        <f t="shared" si="7"/>
        <v>Unidad de Planificación y Seguimiento</v>
      </c>
      <c r="N510" s="1924" t="s">
        <v>1162</v>
      </c>
      <c r="Q510" s="101" t="str">
        <f>MID(Tabla5[[#This Row],[CODIGO]],5,2)</f>
        <v>57</v>
      </c>
    </row>
    <row r="511" spans="3:17" ht="28.8" x14ac:dyDescent="0.3">
      <c r="C511" s="1923">
        <f>IF(D511&gt;0,SUBTOTAL(103,$D$6:D511),"")</f>
        <v>506</v>
      </c>
      <c r="D511" s="67" t="s">
        <v>5521</v>
      </c>
      <c r="E511" s="258" t="s">
        <v>233</v>
      </c>
      <c r="F511" s="1911">
        <v>44762</v>
      </c>
      <c r="G511" s="1914">
        <v>250</v>
      </c>
      <c r="H511" s="67" t="s">
        <v>889</v>
      </c>
      <c r="I511" s="67" t="s">
        <v>6860</v>
      </c>
      <c r="J511" s="1907" t="s">
        <v>5526</v>
      </c>
      <c r="K511" s="67" t="s">
        <v>6021</v>
      </c>
      <c r="L511" s="1910" t="s">
        <v>7269</v>
      </c>
      <c r="M511" s="1910" t="str">
        <f t="shared" si="7"/>
        <v>Unidad de Planificación y Seguimiento</v>
      </c>
      <c r="N511" s="1924" t="s">
        <v>1173</v>
      </c>
      <c r="Q511" s="101" t="str">
        <f>MID(Tabla5[[#This Row],[CODIGO]],5,2)</f>
        <v>57</v>
      </c>
    </row>
    <row r="512" spans="3:17" ht="28.8" x14ac:dyDescent="0.3">
      <c r="C512" s="1923">
        <f>IF(D512&gt;0,SUBTOTAL(103,$D$6:D512),"")</f>
        <v>507</v>
      </c>
      <c r="D512" s="67" t="s">
        <v>5521</v>
      </c>
      <c r="E512" s="258" t="s">
        <v>82</v>
      </c>
      <c r="F512" s="1911">
        <v>44762</v>
      </c>
      <c r="G512" s="1914">
        <v>750</v>
      </c>
      <c r="H512" s="67" t="s">
        <v>889</v>
      </c>
      <c r="I512" s="67" t="s">
        <v>6860</v>
      </c>
      <c r="J512" s="1907" t="s">
        <v>5527</v>
      </c>
      <c r="K512" s="67" t="s">
        <v>6021</v>
      </c>
      <c r="L512" s="1910" t="s">
        <v>7269</v>
      </c>
      <c r="M512" s="1910" t="str">
        <f t="shared" si="7"/>
        <v>Unidad de Planificación y Seguimiento</v>
      </c>
      <c r="N512" s="1924" t="s">
        <v>1173</v>
      </c>
      <c r="Q512" s="101" t="str">
        <f>MID(Tabla5[[#This Row],[CODIGO]],5,2)</f>
        <v>57</v>
      </c>
    </row>
    <row r="513" spans="3:17" ht="28.8" x14ac:dyDescent="0.3">
      <c r="C513" s="1923">
        <f>IF(D513&gt;0,SUBTOTAL(103,$D$6:D513),"")</f>
        <v>508</v>
      </c>
      <c r="D513" s="67" t="s">
        <v>5528</v>
      </c>
      <c r="E513" s="258" t="s">
        <v>5937</v>
      </c>
      <c r="F513" s="1911">
        <v>44762</v>
      </c>
      <c r="G513" s="1914">
        <v>750</v>
      </c>
      <c r="H513" s="67" t="s">
        <v>6474</v>
      </c>
      <c r="I513" s="67" t="s">
        <v>6861</v>
      </c>
      <c r="J513" s="1907" t="s">
        <v>5530</v>
      </c>
      <c r="K513" s="67" t="s">
        <v>6021</v>
      </c>
      <c r="L513" s="1910" t="s">
        <v>7270</v>
      </c>
      <c r="M513" s="1910" t="str">
        <f t="shared" si="7"/>
        <v>Unidad de Planificación y Seguimiento</v>
      </c>
      <c r="N513" s="1924" t="s">
        <v>2977</v>
      </c>
      <c r="Q513" s="101" t="str">
        <f>MID(Tabla5[[#This Row],[CODIGO]],5,2)</f>
        <v>57</v>
      </c>
    </row>
    <row r="514" spans="3:17" ht="28.8" x14ac:dyDescent="0.3">
      <c r="C514" s="1923">
        <f>IF(D514&gt;0,SUBTOTAL(103,$D$6:D514),"")</f>
        <v>509</v>
      </c>
      <c r="D514" s="67" t="s">
        <v>5531</v>
      </c>
      <c r="E514" s="258" t="s">
        <v>637</v>
      </c>
      <c r="F514" s="1911">
        <v>44762</v>
      </c>
      <c r="G514" s="1914">
        <v>900</v>
      </c>
      <c r="H514" s="67" t="s">
        <v>6862</v>
      </c>
      <c r="I514" s="67" t="s">
        <v>6863</v>
      </c>
      <c r="J514" s="1907" t="s">
        <v>5533</v>
      </c>
      <c r="K514" s="67" t="s">
        <v>6021</v>
      </c>
      <c r="L514" s="1910" t="s">
        <v>7270</v>
      </c>
      <c r="M514" s="1910" t="str">
        <f t="shared" si="7"/>
        <v>Unidad de Planificación y Seguimiento</v>
      </c>
      <c r="N514" s="1924" t="s">
        <v>5531</v>
      </c>
      <c r="Q514" s="101" t="str">
        <f>MID(Tabla5[[#This Row],[CODIGO]],5,2)</f>
        <v>57</v>
      </c>
    </row>
    <row r="515" spans="3:17" ht="28.8" x14ac:dyDescent="0.3">
      <c r="C515" s="1923">
        <f>IF(D515&gt;0,SUBTOTAL(103,$D$6:D515),"")</f>
        <v>510</v>
      </c>
      <c r="D515" s="67" t="s">
        <v>5534</v>
      </c>
      <c r="E515" s="258" t="s">
        <v>55</v>
      </c>
      <c r="F515" s="1911">
        <v>44762</v>
      </c>
      <c r="G515" s="1914">
        <v>60</v>
      </c>
      <c r="H515" s="67" t="s">
        <v>6864</v>
      </c>
      <c r="I515" s="67" t="s">
        <v>5535</v>
      </c>
      <c r="J515" s="1907">
        <v>2105193141155</v>
      </c>
      <c r="K515" s="67" t="s">
        <v>6021</v>
      </c>
      <c r="L515" s="1910" t="s">
        <v>7269</v>
      </c>
      <c r="M515" s="1910" t="str">
        <f t="shared" si="7"/>
        <v>Unidad de Planificación y Seguimiento</v>
      </c>
      <c r="N515" s="1924" t="s">
        <v>5534</v>
      </c>
      <c r="Q515" s="101" t="str">
        <f>MID(Tabla5[[#This Row],[CODIGO]],5,2)</f>
        <v>57</v>
      </c>
    </row>
    <row r="516" spans="3:17" ht="28.8" x14ac:dyDescent="0.3">
      <c r="C516" s="1923">
        <f>IF(D516&gt;0,SUBTOTAL(103,$D$6:D516),"")</f>
        <v>511</v>
      </c>
      <c r="D516" s="67" t="s">
        <v>5537</v>
      </c>
      <c r="E516" s="258" t="s">
        <v>55</v>
      </c>
      <c r="F516" s="1911">
        <v>44762</v>
      </c>
      <c r="G516" s="1914">
        <v>60</v>
      </c>
      <c r="H516" s="67" t="s">
        <v>6864</v>
      </c>
      <c r="I516" s="67" t="s">
        <v>5535</v>
      </c>
      <c r="J516" s="1907">
        <v>2105193141154</v>
      </c>
      <c r="K516" s="67" t="s">
        <v>6021</v>
      </c>
      <c r="L516" s="1910" t="s">
        <v>7268</v>
      </c>
      <c r="M516" s="1910" t="str">
        <f t="shared" si="7"/>
        <v>Unidad de Planificación y Seguimiento</v>
      </c>
      <c r="N516" s="1924" t="s">
        <v>5537</v>
      </c>
      <c r="Q516" s="101" t="str">
        <f>MID(Tabla5[[#This Row],[CODIGO]],5,2)</f>
        <v>57</v>
      </c>
    </row>
    <row r="517" spans="3:17" ht="28.8" x14ac:dyDescent="0.3">
      <c r="C517" s="1923">
        <f>IF(D517&gt;0,SUBTOTAL(103,$D$6:D517),"")</f>
        <v>512</v>
      </c>
      <c r="D517" s="67" t="s">
        <v>5538</v>
      </c>
      <c r="E517" s="258" t="s">
        <v>55</v>
      </c>
      <c r="F517" s="1911">
        <v>44762</v>
      </c>
      <c r="G517" s="1914">
        <v>60</v>
      </c>
      <c r="H517" s="67" t="s">
        <v>6864</v>
      </c>
      <c r="I517" s="67" t="s">
        <v>5535</v>
      </c>
      <c r="J517" s="1907">
        <v>2105193141153</v>
      </c>
      <c r="K517" s="67" t="s">
        <v>6021</v>
      </c>
      <c r="L517" s="1910" t="s">
        <v>7267</v>
      </c>
      <c r="M517" s="1910" t="str">
        <f t="shared" si="7"/>
        <v>Unidad de Planificación y Seguimiento</v>
      </c>
      <c r="N517" s="1924" t="s">
        <v>5538</v>
      </c>
      <c r="Q517" s="101" t="str">
        <f>MID(Tabla5[[#This Row],[CODIGO]],5,2)</f>
        <v>57</v>
      </c>
    </row>
    <row r="518" spans="3:17" ht="28.8" x14ac:dyDescent="0.3">
      <c r="C518" s="1923">
        <f>IF(D518&gt;0,SUBTOTAL(103,$D$6:D518),"")</f>
        <v>513</v>
      </c>
      <c r="D518" s="67" t="s">
        <v>5541</v>
      </c>
      <c r="E518" s="258" t="s">
        <v>6866</v>
      </c>
      <c r="F518" s="67" t="s">
        <v>6867</v>
      </c>
      <c r="G518" s="1914">
        <v>1965.09</v>
      </c>
      <c r="H518" s="67" t="s">
        <v>889</v>
      </c>
      <c r="I518" s="67" t="s">
        <v>6868</v>
      </c>
      <c r="J518" s="1907" t="s">
        <v>5544</v>
      </c>
      <c r="K518" s="67" t="s">
        <v>6021</v>
      </c>
      <c r="L518" s="1910" t="s">
        <v>7270</v>
      </c>
      <c r="M518" s="1910" t="str">
        <f t="shared" ref="M518:M581" si="8">VLOOKUP(Q518,Codigos,2,FALSE)</f>
        <v>Unidad de Planificación y Seguimiento</v>
      </c>
      <c r="N518" s="1924" t="s">
        <v>5541</v>
      </c>
      <c r="Q518" s="101" t="str">
        <f>MID(Tabla5[[#This Row],[CODIGO]],5,2)</f>
        <v>57</v>
      </c>
    </row>
    <row r="519" spans="3:17" ht="28.8" x14ac:dyDescent="0.3">
      <c r="C519" s="1923">
        <f>IF(D519&gt;0,SUBTOTAL(103,$D$6:D519),"")</f>
        <v>514</v>
      </c>
      <c r="D519" s="67" t="s">
        <v>1170</v>
      </c>
      <c r="E519" s="258" t="s">
        <v>6869</v>
      </c>
      <c r="F519" s="1911">
        <v>42931</v>
      </c>
      <c r="G519" s="1914">
        <v>80.25</v>
      </c>
      <c r="H519" s="67"/>
      <c r="I519" s="67"/>
      <c r="J519" s="1907"/>
      <c r="K519" s="67" t="s">
        <v>6021</v>
      </c>
      <c r="L519" s="1910" t="s">
        <v>6143</v>
      </c>
      <c r="M519" s="1910" t="str">
        <f t="shared" si="8"/>
        <v>Unidad de Planificación y Seguimiento</v>
      </c>
      <c r="N519" s="1924" t="s">
        <v>1170</v>
      </c>
      <c r="Q519" s="101" t="str">
        <f>MID(Tabla5[[#This Row],[CODIGO]],5,2)</f>
        <v>57</v>
      </c>
    </row>
    <row r="520" spans="3:17" ht="28.8" x14ac:dyDescent="0.3">
      <c r="C520" s="1923">
        <f>IF(D520&gt;0,SUBTOTAL(103,$D$6:D520),"")</f>
        <v>515</v>
      </c>
      <c r="D520" s="67" t="s">
        <v>2171</v>
      </c>
      <c r="E520" s="258" t="s">
        <v>6101</v>
      </c>
      <c r="F520" s="67"/>
      <c r="G520" s="1912"/>
      <c r="H520" s="67" t="s">
        <v>6870</v>
      </c>
      <c r="I520" s="67" t="s">
        <v>6871</v>
      </c>
      <c r="J520" s="1907">
        <v>10585884</v>
      </c>
      <c r="K520" s="67" t="s">
        <v>6021</v>
      </c>
      <c r="L520" s="1910" t="s">
        <v>6143</v>
      </c>
      <c r="M520" s="1910" t="str">
        <f t="shared" si="8"/>
        <v>Unidad de Planificación y Seguimiento</v>
      </c>
      <c r="N520" s="1924" t="s">
        <v>2171</v>
      </c>
      <c r="Q520" s="101" t="str">
        <f>MID(Tabla5[[#This Row],[CODIGO]],5,2)</f>
        <v>57</v>
      </c>
    </row>
    <row r="521" spans="3:17" ht="43.2" x14ac:dyDescent="0.3">
      <c r="C521" s="1923">
        <f>IF(D521&gt;0,SUBTOTAL(103,$D$6:D521),"")</f>
        <v>516</v>
      </c>
      <c r="D521" s="67" t="s">
        <v>7307</v>
      </c>
      <c r="E521" s="258" t="s">
        <v>6303</v>
      </c>
      <c r="F521" s="67"/>
      <c r="G521" s="1912"/>
      <c r="H521" s="67" t="s">
        <v>6061</v>
      </c>
      <c r="I521" s="67"/>
      <c r="J521" s="1907"/>
      <c r="K521" s="67" t="s">
        <v>6021</v>
      </c>
      <c r="L521" s="1910" t="s">
        <v>7263</v>
      </c>
      <c r="M521" s="1910" t="str">
        <f t="shared" si="8"/>
        <v>Unidad de Planificación y Seguimiento</v>
      </c>
      <c r="N521" s="1924" t="s">
        <v>6055</v>
      </c>
      <c r="Q521" s="101" t="str">
        <f>MID(Tabla5[[#This Row],[CODIGO]],5,2)</f>
        <v>57</v>
      </c>
    </row>
    <row r="522" spans="3:17" ht="43.2" x14ac:dyDescent="0.3">
      <c r="C522" s="1923">
        <f>IF(D522&gt;0,SUBTOTAL(103,$D$6:D522),"")</f>
        <v>517</v>
      </c>
      <c r="D522" s="67" t="s">
        <v>7308</v>
      </c>
      <c r="E522" s="258" t="s">
        <v>5888</v>
      </c>
      <c r="F522" s="67"/>
      <c r="G522" s="1912"/>
      <c r="H522" s="67" t="s">
        <v>6061</v>
      </c>
      <c r="I522" s="67"/>
      <c r="J522" s="1907"/>
      <c r="K522" s="67" t="s">
        <v>6021</v>
      </c>
      <c r="L522" s="1910" t="s">
        <v>7304</v>
      </c>
      <c r="M522" s="1910" t="str">
        <f t="shared" si="8"/>
        <v>Unidad de Planificación y Seguimiento</v>
      </c>
      <c r="N522" s="1924" t="s">
        <v>6055</v>
      </c>
      <c r="Q522" s="101" t="str">
        <f>MID(Tabla5[[#This Row],[CODIGO]],5,2)</f>
        <v>57</v>
      </c>
    </row>
    <row r="523" spans="3:17" ht="28.8" x14ac:dyDescent="0.3">
      <c r="C523" s="1923">
        <f>IF(D523&gt;0,SUBTOTAL(103,$D$6:D523),"")</f>
        <v>518</v>
      </c>
      <c r="D523" s="67" t="s">
        <v>7309</v>
      </c>
      <c r="E523" s="258" t="s">
        <v>5888</v>
      </c>
      <c r="F523" s="67"/>
      <c r="G523" s="1912"/>
      <c r="H523" s="67" t="s">
        <v>6061</v>
      </c>
      <c r="I523" s="67"/>
      <c r="J523" s="1907"/>
      <c r="K523" s="67" t="s">
        <v>6021</v>
      </c>
      <c r="L523" s="1910" t="s">
        <v>7271</v>
      </c>
      <c r="M523" s="1910" t="str">
        <f t="shared" si="8"/>
        <v>Unidad de Planificación y Seguimiento</v>
      </c>
      <c r="N523" s="1924" t="s">
        <v>6055</v>
      </c>
      <c r="Q523" s="101" t="str">
        <f>MID(Tabla5[[#This Row],[CODIGO]],5,2)</f>
        <v>57</v>
      </c>
    </row>
    <row r="524" spans="3:17" ht="28.8" x14ac:dyDescent="0.3">
      <c r="C524" s="1923">
        <f>IF(D524&gt;0,SUBTOTAL(103,$D$6:D524),"")</f>
        <v>519</v>
      </c>
      <c r="D524" s="67" t="s">
        <v>7310</v>
      </c>
      <c r="E524" s="258" t="s">
        <v>5888</v>
      </c>
      <c r="F524" s="67"/>
      <c r="G524" s="1912"/>
      <c r="H524" s="67" t="s">
        <v>6061</v>
      </c>
      <c r="I524" s="67"/>
      <c r="J524" s="1907"/>
      <c r="K524" s="67" t="s">
        <v>6021</v>
      </c>
      <c r="L524" s="1910" t="s">
        <v>7272</v>
      </c>
      <c r="M524" s="1910" t="str">
        <f t="shared" si="8"/>
        <v>Unidad de Planificación y Seguimiento</v>
      </c>
      <c r="N524" s="1924" t="s">
        <v>6055</v>
      </c>
      <c r="Q524" s="101" t="str">
        <f>MID(Tabla5[[#This Row],[CODIGO]],5,2)</f>
        <v>57</v>
      </c>
    </row>
    <row r="525" spans="3:17" ht="28.8" x14ac:dyDescent="0.3">
      <c r="C525" s="1923">
        <f>IF(D525&gt;0,SUBTOTAL(103,$D$6:D525),"")</f>
        <v>520</v>
      </c>
      <c r="D525" s="67" t="s">
        <v>7311</v>
      </c>
      <c r="E525" s="258" t="s">
        <v>5888</v>
      </c>
      <c r="F525" s="67"/>
      <c r="G525" s="1912"/>
      <c r="H525" s="67" t="s">
        <v>6061</v>
      </c>
      <c r="I525" s="67"/>
      <c r="J525" s="1907"/>
      <c r="K525" s="67" t="s">
        <v>6021</v>
      </c>
      <c r="L525" s="1910" t="s">
        <v>7273</v>
      </c>
      <c r="M525" s="1910" t="str">
        <f t="shared" si="8"/>
        <v>Unidad de Planificación y Seguimiento</v>
      </c>
      <c r="N525" s="1924" t="s">
        <v>6055</v>
      </c>
      <c r="Q525" s="101" t="str">
        <f>MID(Tabla5[[#This Row],[CODIGO]],5,2)</f>
        <v>57</v>
      </c>
    </row>
    <row r="526" spans="3:17" ht="28.8" x14ac:dyDescent="0.3">
      <c r="C526" s="1923">
        <f>IF(D526&gt;0,SUBTOTAL(103,$D$6:D526),"")</f>
        <v>521</v>
      </c>
      <c r="D526" s="67" t="s">
        <v>7312</v>
      </c>
      <c r="E526" s="258" t="s">
        <v>5888</v>
      </c>
      <c r="F526" s="67"/>
      <c r="G526" s="1912"/>
      <c r="H526" s="67" t="s">
        <v>6061</v>
      </c>
      <c r="I526" s="67"/>
      <c r="J526" s="1907"/>
      <c r="K526" s="67" t="s">
        <v>6021</v>
      </c>
      <c r="L526" s="1910" t="s">
        <v>7274</v>
      </c>
      <c r="M526" s="1910" t="str">
        <f t="shared" si="8"/>
        <v>Unidad de Planificación y Seguimiento</v>
      </c>
      <c r="N526" s="1924" t="s">
        <v>6055</v>
      </c>
      <c r="Q526" s="101" t="str">
        <f>MID(Tabla5[[#This Row],[CODIGO]],5,2)</f>
        <v>57</v>
      </c>
    </row>
    <row r="527" spans="3:17" ht="43.2" x14ac:dyDescent="0.3">
      <c r="C527" s="1923">
        <f>IF(D527&gt;0,SUBTOTAL(103,$D$6:D527),"")</f>
        <v>522</v>
      </c>
      <c r="D527" s="67" t="s">
        <v>7313</v>
      </c>
      <c r="E527" s="258" t="s">
        <v>3341</v>
      </c>
      <c r="F527" s="67"/>
      <c r="G527" s="1912"/>
      <c r="H527" s="67"/>
      <c r="I527" s="67"/>
      <c r="J527" s="1907"/>
      <c r="K527" s="67" t="s">
        <v>6021</v>
      </c>
      <c r="L527" s="1910" t="s">
        <v>7275</v>
      </c>
      <c r="M527" s="1910" t="str">
        <f t="shared" si="8"/>
        <v>Unidad de Planificación y Seguimiento</v>
      </c>
      <c r="N527" s="1924" t="s">
        <v>4525</v>
      </c>
      <c r="Q527" s="101" t="str">
        <f>MID(Tabla5[[#This Row],[CODIGO]],5,2)</f>
        <v>57</v>
      </c>
    </row>
    <row r="528" spans="3:17" ht="57.6" x14ac:dyDescent="0.3">
      <c r="C528" s="1923">
        <f>IF(D528&gt;0,SUBTOTAL(103,$D$6:D528),"")</f>
        <v>523</v>
      </c>
      <c r="D528" s="67" t="s">
        <v>7314</v>
      </c>
      <c r="E528" s="258" t="s">
        <v>6873</v>
      </c>
      <c r="F528" s="67"/>
      <c r="G528" s="1912"/>
      <c r="H528" s="67"/>
      <c r="I528" s="67"/>
      <c r="J528" s="1907"/>
      <c r="K528" s="67" t="s">
        <v>6021</v>
      </c>
      <c r="L528" s="1910" t="s">
        <v>6874</v>
      </c>
      <c r="M528" s="1910" t="str">
        <f t="shared" si="8"/>
        <v>Unidad de Planificación y Seguimiento</v>
      </c>
      <c r="N528" s="1924" t="s">
        <v>6055</v>
      </c>
      <c r="Q528" s="101" t="str">
        <f>MID(Tabla5[[#This Row],[CODIGO]],5,2)</f>
        <v>57</v>
      </c>
    </row>
    <row r="529" spans="3:17" ht="43.2" x14ac:dyDescent="0.3">
      <c r="C529" s="1923">
        <f>IF(D529&gt;0,SUBTOTAL(103,$D$6:D529),"")</f>
        <v>524</v>
      </c>
      <c r="D529" s="67" t="s">
        <v>6872</v>
      </c>
      <c r="E529" s="258" t="s">
        <v>7276</v>
      </c>
      <c r="F529" s="67"/>
      <c r="G529" s="1912"/>
      <c r="H529" s="67"/>
      <c r="I529" s="67"/>
      <c r="J529" s="1907"/>
      <c r="K529" s="67" t="s">
        <v>6021</v>
      </c>
      <c r="L529" s="1910" t="s">
        <v>7277</v>
      </c>
      <c r="M529" s="1910" t="str">
        <f t="shared" si="8"/>
        <v>Unidad de Planificación y Seguimiento</v>
      </c>
      <c r="N529" s="1924" t="s">
        <v>6055</v>
      </c>
      <c r="Q529" s="101" t="str">
        <f>MID(Tabla5[[#This Row],[CODIGO]],5,2)</f>
        <v>57</v>
      </c>
    </row>
    <row r="530" spans="3:17" ht="57.6" x14ac:dyDescent="0.3">
      <c r="C530" s="1923">
        <f>IF(D530&gt;0,SUBTOTAL(103,$D$6:D530),"")</f>
        <v>525</v>
      </c>
      <c r="D530" s="67" t="s">
        <v>7306</v>
      </c>
      <c r="E530" s="258" t="s">
        <v>6873</v>
      </c>
      <c r="F530" s="67"/>
      <c r="G530" s="1912"/>
      <c r="H530" s="67"/>
      <c r="I530" s="67"/>
      <c r="J530" s="1907"/>
      <c r="K530" s="67" t="s">
        <v>6021</v>
      </c>
      <c r="L530" s="1910" t="s">
        <v>6875</v>
      </c>
      <c r="M530" s="1910" t="str">
        <f t="shared" si="8"/>
        <v>Unidad de Planificación y Seguimiento</v>
      </c>
      <c r="N530" s="1924" t="s">
        <v>6055</v>
      </c>
      <c r="Q530" s="101" t="str">
        <f>MID(Tabla5[[#This Row],[CODIGO]],5,2)</f>
        <v>57</v>
      </c>
    </row>
    <row r="531" spans="3:17" ht="57.6" x14ac:dyDescent="0.3">
      <c r="C531" s="1923">
        <f>IF(D531&gt;0,SUBTOTAL(103,$D$6:D531),"")</f>
        <v>526</v>
      </c>
      <c r="D531" s="67" t="s">
        <v>7305</v>
      </c>
      <c r="E531" s="258" t="s">
        <v>6873</v>
      </c>
      <c r="F531" s="67"/>
      <c r="G531" s="1912"/>
      <c r="H531" s="67"/>
      <c r="I531" s="67"/>
      <c r="J531" s="1907"/>
      <c r="K531" s="67" t="s">
        <v>6021</v>
      </c>
      <c r="L531" s="1910" t="s">
        <v>6876</v>
      </c>
      <c r="M531" s="1910" t="str">
        <f t="shared" si="8"/>
        <v>Unidad de Planificación y Seguimiento</v>
      </c>
      <c r="N531" s="1924" t="s">
        <v>6055</v>
      </c>
      <c r="Q531" s="101" t="str">
        <f>MID(Tabla5[[#This Row],[CODIGO]],5,2)</f>
        <v>57</v>
      </c>
    </row>
    <row r="532" spans="3:17" ht="28.8" x14ac:dyDescent="0.3">
      <c r="C532" s="1923">
        <f>IF(D532&gt;0,SUBTOTAL(103,$D$6:D532),"")</f>
        <v>527</v>
      </c>
      <c r="D532" s="67" t="s">
        <v>6877</v>
      </c>
      <c r="E532" s="258" t="s">
        <v>6878</v>
      </c>
      <c r="F532" s="67"/>
      <c r="G532" s="1912"/>
      <c r="H532" s="67" t="s">
        <v>6879</v>
      </c>
      <c r="I532" s="67" t="s">
        <v>6880</v>
      </c>
      <c r="J532" s="1907"/>
      <c r="K532" s="67" t="s">
        <v>6021</v>
      </c>
      <c r="L532" s="1910" t="s">
        <v>6143</v>
      </c>
      <c r="M532" s="1910" t="str">
        <f t="shared" si="8"/>
        <v>Unidad de Planificación y Seguimiento</v>
      </c>
      <c r="N532" s="1924" t="s">
        <v>6055</v>
      </c>
      <c r="Q532" s="101" t="str">
        <f>MID(Tabla5[[#This Row],[CODIGO]],5,2)</f>
        <v>57</v>
      </c>
    </row>
    <row r="533" spans="3:17" ht="28.8" x14ac:dyDescent="0.3">
      <c r="C533" s="1923">
        <f>IF(D533&gt;0,SUBTOTAL(103,$D$6:D533),"")</f>
        <v>528</v>
      </c>
      <c r="D533" s="67" t="s">
        <v>4302</v>
      </c>
      <c r="E533" s="1794" t="s">
        <v>6882</v>
      </c>
      <c r="F533" s="1911">
        <v>44294</v>
      </c>
      <c r="G533" s="1914">
        <v>53</v>
      </c>
      <c r="H533" s="67"/>
      <c r="I533" s="67"/>
      <c r="J533" s="1907"/>
      <c r="K533" s="67" t="s">
        <v>6021</v>
      </c>
      <c r="L533" s="1910" t="s">
        <v>6143</v>
      </c>
      <c r="M533" s="1910" t="str">
        <f t="shared" si="8"/>
        <v xml:space="preserve">Unidad de Informatica </v>
      </c>
      <c r="N533" s="1924" t="s">
        <v>4349</v>
      </c>
      <c r="Q533" s="101" t="str">
        <f>MID(Tabla5[[#This Row],[CODIGO]],5,2)</f>
        <v>24</v>
      </c>
    </row>
    <row r="534" spans="3:17" ht="28.8" x14ac:dyDescent="0.3">
      <c r="C534" s="1923">
        <f>IF(D534&gt;0,SUBTOTAL(103,$D$6:D534),"")</f>
        <v>529</v>
      </c>
      <c r="D534" s="67" t="s">
        <v>4349</v>
      </c>
      <c r="E534" s="1794" t="s">
        <v>6883</v>
      </c>
      <c r="F534" s="1911">
        <v>44267</v>
      </c>
      <c r="G534" s="1914">
        <v>99</v>
      </c>
      <c r="H534" s="67"/>
      <c r="I534" s="67"/>
      <c r="J534" s="1907"/>
      <c r="K534" s="67" t="s">
        <v>6021</v>
      </c>
      <c r="L534" s="1910" t="s">
        <v>6143</v>
      </c>
      <c r="M534" s="1910" t="str">
        <f t="shared" si="8"/>
        <v xml:space="preserve">Unidad de Informatica </v>
      </c>
      <c r="N534" s="1924" t="s">
        <v>5357</v>
      </c>
      <c r="Q534" s="101" t="str">
        <f>MID(Tabla5[[#This Row],[CODIGO]],5,2)</f>
        <v>24</v>
      </c>
    </row>
    <row r="535" spans="3:17" x14ac:dyDescent="0.3">
      <c r="C535" s="1923">
        <f>IF(D535&gt;0,SUBTOTAL(103,$D$6:D535),"")</f>
        <v>530</v>
      </c>
      <c r="D535" s="67" t="s">
        <v>4350</v>
      </c>
      <c r="E535" s="258" t="s">
        <v>6884</v>
      </c>
      <c r="F535" s="1911">
        <v>44298</v>
      </c>
      <c r="G535" s="1914">
        <v>105</v>
      </c>
      <c r="H535" s="67"/>
      <c r="I535" s="67"/>
      <c r="J535" s="1907"/>
      <c r="K535" s="67" t="s">
        <v>6021</v>
      </c>
      <c r="L535" s="1910" t="s">
        <v>6143</v>
      </c>
      <c r="M535" s="1910" t="str">
        <f t="shared" si="8"/>
        <v xml:space="preserve">Unidad de Informatica </v>
      </c>
      <c r="N535" s="67" t="s">
        <v>4350</v>
      </c>
      <c r="Q535" s="101" t="str">
        <f>MID(Tabla5[[#This Row],[CODIGO]],5,2)</f>
        <v>24</v>
      </c>
    </row>
    <row r="536" spans="3:17" x14ac:dyDescent="0.3">
      <c r="C536" s="1923">
        <f>IF(D536&gt;0,SUBTOTAL(103,$D$6:D536),"")</f>
        <v>531</v>
      </c>
      <c r="D536" s="67" t="s">
        <v>6881</v>
      </c>
      <c r="E536" s="258" t="s">
        <v>2960</v>
      </c>
      <c r="F536" s="1911">
        <v>40376</v>
      </c>
      <c r="G536" s="1912"/>
      <c r="H536" s="67"/>
      <c r="I536" s="67"/>
      <c r="J536" s="1907"/>
      <c r="K536" s="67" t="s">
        <v>6021</v>
      </c>
      <c r="L536" s="1910" t="s">
        <v>6885</v>
      </c>
      <c r="M536" s="1910" t="str">
        <f t="shared" si="8"/>
        <v xml:space="preserve">Unidad de Informatica </v>
      </c>
      <c r="N536" s="1924" t="s">
        <v>10</v>
      </c>
      <c r="Q536" s="101" t="str">
        <f>MID(Tabla5[[#This Row],[CODIGO]],5,2)</f>
        <v>24</v>
      </c>
    </row>
    <row r="537" spans="3:17" ht="28.8" x14ac:dyDescent="0.3">
      <c r="C537" s="1923">
        <f>IF(D537&gt;0,SUBTOTAL(103,$D$6:D537),"")</f>
        <v>532</v>
      </c>
      <c r="D537" s="67" t="s">
        <v>3142</v>
      </c>
      <c r="E537" s="1899" t="s">
        <v>5996</v>
      </c>
      <c r="F537" s="1899">
        <v>42422</v>
      </c>
      <c r="G537" s="1914">
        <v>875</v>
      </c>
      <c r="H537" s="67" t="s">
        <v>889</v>
      </c>
      <c r="I537" s="67" t="s">
        <v>2136</v>
      </c>
      <c r="J537" s="1907" t="s">
        <v>2137</v>
      </c>
      <c r="K537" s="67" t="s">
        <v>6021</v>
      </c>
      <c r="L537" s="1910" t="s">
        <v>6886</v>
      </c>
      <c r="M537" s="1910" t="str">
        <f t="shared" si="8"/>
        <v xml:space="preserve">Unidad de Informatica </v>
      </c>
      <c r="N537" s="1924" t="s">
        <v>2135</v>
      </c>
      <c r="Q537" s="101" t="str">
        <f>MID(Tabla5[[#This Row],[CODIGO]],5,2)</f>
        <v>24</v>
      </c>
    </row>
    <row r="538" spans="3:17" x14ac:dyDescent="0.3">
      <c r="C538" s="1923">
        <f>IF(D538&gt;0,SUBTOTAL(103,$D$6:D538),"")</f>
        <v>533</v>
      </c>
      <c r="D538" s="67" t="s">
        <v>5485</v>
      </c>
      <c r="E538" s="258" t="s">
        <v>82</v>
      </c>
      <c r="F538" s="1911">
        <v>44826</v>
      </c>
      <c r="G538" s="1912"/>
      <c r="H538" s="67" t="s">
        <v>3090</v>
      </c>
      <c r="I538" s="67" t="s">
        <v>6887</v>
      </c>
      <c r="J538" s="1907" t="s">
        <v>6089</v>
      </c>
      <c r="K538" s="67" t="s">
        <v>6021</v>
      </c>
      <c r="L538" s="1910" t="s">
        <v>6888</v>
      </c>
      <c r="M538" s="1910" t="str">
        <f t="shared" si="8"/>
        <v xml:space="preserve">Unidad de Informatica </v>
      </c>
      <c r="N538" s="1924" t="s">
        <v>4299</v>
      </c>
      <c r="Q538" s="101" t="str">
        <f>MID(Tabla5[[#This Row],[CODIGO]],5,2)</f>
        <v>24</v>
      </c>
    </row>
    <row r="539" spans="3:17" x14ac:dyDescent="0.3">
      <c r="C539" s="1923">
        <f>IF(D539&gt;0,SUBTOTAL(103,$D$6:D539),"")</f>
        <v>534</v>
      </c>
      <c r="D539" s="67" t="s">
        <v>5486</v>
      </c>
      <c r="E539" s="258" t="s">
        <v>82</v>
      </c>
      <c r="F539" s="1911">
        <v>44826</v>
      </c>
      <c r="G539" s="1912"/>
      <c r="H539" s="67" t="s">
        <v>3090</v>
      </c>
      <c r="I539" s="67" t="s">
        <v>6887</v>
      </c>
      <c r="J539" s="1907" t="s">
        <v>6089</v>
      </c>
      <c r="K539" s="67" t="s">
        <v>6021</v>
      </c>
      <c r="L539" s="1910" t="s">
        <v>6889</v>
      </c>
      <c r="M539" s="1910" t="str">
        <f t="shared" si="8"/>
        <v xml:space="preserve">Unidad de Informatica </v>
      </c>
      <c r="N539" s="1924" t="s">
        <v>6890</v>
      </c>
      <c r="Q539" s="101" t="str">
        <f>MID(Tabla5[[#This Row],[CODIGO]],5,2)</f>
        <v>24</v>
      </c>
    </row>
    <row r="540" spans="3:17" ht="43.2" x14ac:dyDescent="0.3">
      <c r="C540" s="1923">
        <f>IF(D540&gt;0,SUBTOTAL(103,$D$6:D540),"")</f>
        <v>535</v>
      </c>
      <c r="D540" s="67" t="s">
        <v>2099</v>
      </c>
      <c r="E540" s="258" t="s">
        <v>765</v>
      </c>
      <c r="F540" s="67"/>
      <c r="G540" s="1912"/>
      <c r="H540" s="67"/>
      <c r="I540" s="67"/>
      <c r="J540" s="1907"/>
      <c r="K540" s="67" t="s">
        <v>6021</v>
      </c>
      <c r="L540" s="1910" t="s">
        <v>6891</v>
      </c>
      <c r="M540" s="1910" t="str">
        <f t="shared" si="8"/>
        <v xml:space="preserve">Unidad de Informatica </v>
      </c>
      <c r="N540" s="1924" t="s">
        <v>6055</v>
      </c>
      <c r="Q540" s="101" t="str">
        <f>MID(Tabla5[[#This Row],[CODIGO]],5,2)</f>
        <v>24</v>
      </c>
    </row>
    <row r="541" spans="3:17" ht="28.8" x14ac:dyDescent="0.3">
      <c r="C541" s="1923">
        <f>IF(D541&gt;0,SUBTOTAL(103,$D$6:D541),"")</f>
        <v>536</v>
      </c>
      <c r="D541" s="67" t="s">
        <v>2101</v>
      </c>
      <c r="E541" s="258" t="s">
        <v>765</v>
      </c>
      <c r="F541" s="67"/>
      <c r="G541" s="1912"/>
      <c r="H541" s="67"/>
      <c r="I541" s="67"/>
      <c r="J541" s="1907"/>
      <c r="K541" s="67" t="s">
        <v>6021</v>
      </c>
      <c r="L541" s="1910" t="s">
        <v>6892</v>
      </c>
      <c r="M541" s="1910" t="str">
        <f t="shared" si="8"/>
        <v xml:space="preserve">Unidad de Informatica </v>
      </c>
      <c r="N541" s="1924" t="s">
        <v>1447</v>
      </c>
      <c r="Q541" s="101" t="str">
        <f>MID(Tabla5[[#This Row],[CODIGO]],5,2)</f>
        <v>24</v>
      </c>
    </row>
    <row r="542" spans="3:17" x14ac:dyDescent="0.3">
      <c r="C542" s="1923">
        <f>IF(D542&gt;0,SUBTOTAL(103,$D$6:D542),"")</f>
        <v>537</v>
      </c>
      <c r="D542" s="67" t="s">
        <v>5487</v>
      </c>
      <c r="E542" s="258" t="s">
        <v>5937</v>
      </c>
      <c r="F542" s="67"/>
      <c r="G542" s="1912"/>
      <c r="H542" s="67" t="s">
        <v>1306</v>
      </c>
      <c r="I542" s="67" t="s">
        <v>6893</v>
      </c>
      <c r="J542" s="1907"/>
      <c r="K542" s="67" t="s">
        <v>6021</v>
      </c>
      <c r="L542" s="1910" t="s">
        <v>6143</v>
      </c>
      <c r="M542" s="1910" t="str">
        <f t="shared" si="8"/>
        <v xml:space="preserve">Unidad de Informatica </v>
      </c>
      <c r="N542" s="1924" t="s">
        <v>6055</v>
      </c>
      <c r="Q542" s="101" t="str">
        <f>MID(Tabla5[[#This Row],[CODIGO]],5,2)</f>
        <v>24</v>
      </c>
    </row>
    <row r="543" spans="3:17" x14ac:dyDescent="0.3">
      <c r="C543" s="1923">
        <f>IF(D543&gt;0,SUBTOTAL(103,$D$6:D543),"")</f>
        <v>538</v>
      </c>
      <c r="D543" s="67" t="s">
        <v>5488</v>
      </c>
      <c r="E543" s="258" t="s">
        <v>233</v>
      </c>
      <c r="F543" s="67"/>
      <c r="G543" s="1912"/>
      <c r="H543" s="67" t="s">
        <v>1027</v>
      </c>
      <c r="I543" s="67" t="s">
        <v>6894</v>
      </c>
      <c r="J543" s="1907" t="s">
        <v>6895</v>
      </c>
      <c r="K543" s="67" t="s">
        <v>6021</v>
      </c>
      <c r="L543" s="1910" t="s">
        <v>6896</v>
      </c>
      <c r="M543" s="1910" t="str">
        <f t="shared" si="8"/>
        <v xml:space="preserve">Unidad de Informatica </v>
      </c>
      <c r="N543" s="1924" t="s">
        <v>6055</v>
      </c>
      <c r="Q543" s="101" t="str">
        <f>MID(Tabla5[[#This Row],[CODIGO]],5,2)</f>
        <v>24</v>
      </c>
    </row>
    <row r="544" spans="3:17" x14ac:dyDescent="0.3">
      <c r="C544" s="1923">
        <f>IF(D544&gt;0,SUBTOTAL(103,$D$6:D544),"")</f>
        <v>539</v>
      </c>
      <c r="D544" s="67" t="s">
        <v>2108</v>
      </c>
      <c r="E544" s="258" t="s">
        <v>55</v>
      </c>
      <c r="F544" s="67"/>
      <c r="G544" s="1912"/>
      <c r="H544" s="67" t="s">
        <v>1144</v>
      </c>
      <c r="I544" s="67" t="s">
        <v>1145</v>
      </c>
      <c r="J544" s="1907"/>
      <c r="K544" s="67" t="s">
        <v>6021</v>
      </c>
      <c r="L544" s="1910" t="s">
        <v>6896</v>
      </c>
      <c r="M544" s="1910" t="str">
        <f t="shared" si="8"/>
        <v xml:space="preserve">Unidad de Informatica </v>
      </c>
      <c r="N544" s="1924" t="s">
        <v>6055</v>
      </c>
      <c r="Q544" s="101" t="str">
        <f>MID(Tabla5[[#This Row],[CODIGO]],5,2)</f>
        <v>24</v>
      </c>
    </row>
    <row r="545" spans="3:17" x14ac:dyDescent="0.3">
      <c r="C545" s="1923">
        <f>IF(D545&gt;0,SUBTOTAL(103,$D$6:D545),"")</f>
        <v>540</v>
      </c>
      <c r="D545" s="67" t="s">
        <v>2924</v>
      </c>
      <c r="E545" s="258" t="s">
        <v>6101</v>
      </c>
      <c r="F545" s="67"/>
      <c r="G545" s="1912"/>
      <c r="H545" s="67" t="s">
        <v>6714</v>
      </c>
      <c r="I545" s="67" t="s">
        <v>6897</v>
      </c>
      <c r="J545" s="1907" t="s">
        <v>2172</v>
      </c>
      <c r="K545" s="67" t="s">
        <v>6021</v>
      </c>
      <c r="L545" s="1910" t="s">
        <v>6143</v>
      </c>
      <c r="M545" s="1910" t="str">
        <f t="shared" si="8"/>
        <v xml:space="preserve">Unidad de Informatica </v>
      </c>
      <c r="N545" s="1924" t="s">
        <v>6055</v>
      </c>
      <c r="Q545" s="101" t="str">
        <f>MID(Tabla5[[#This Row],[CODIGO]],5,2)</f>
        <v>24</v>
      </c>
    </row>
    <row r="546" spans="3:17" x14ac:dyDescent="0.3">
      <c r="C546" s="1923">
        <f>IF(D546&gt;0,SUBTOTAL(103,$D$6:D546),"")</f>
        <v>541</v>
      </c>
      <c r="D546" s="67" t="s">
        <v>2102</v>
      </c>
      <c r="E546" s="258" t="s">
        <v>2960</v>
      </c>
      <c r="F546" s="67"/>
      <c r="G546" s="1912"/>
      <c r="H546" s="67" t="s">
        <v>6061</v>
      </c>
      <c r="I546" s="67"/>
      <c r="J546" s="1907"/>
      <c r="K546" s="67" t="s">
        <v>6021</v>
      </c>
      <c r="L546" s="1910" t="s">
        <v>6898</v>
      </c>
      <c r="M546" s="1910" t="str">
        <f t="shared" si="8"/>
        <v xml:space="preserve">Unidad de Informatica </v>
      </c>
      <c r="N546" s="1924" t="s">
        <v>2145</v>
      </c>
      <c r="Q546" s="101" t="str">
        <f>MID(Tabla5[[#This Row],[CODIGO]],5,2)</f>
        <v>24</v>
      </c>
    </row>
    <row r="547" spans="3:17" x14ac:dyDescent="0.3">
      <c r="C547" s="1923">
        <f>IF(D547&gt;0,SUBTOTAL(103,$D$6:D547),"")</f>
        <v>542</v>
      </c>
      <c r="D547" s="67" t="s">
        <v>4716</v>
      </c>
      <c r="E547" s="258" t="s">
        <v>82</v>
      </c>
      <c r="F547" s="67"/>
      <c r="G547" s="1912"/>
      <c r="H547" s="67" t="s">
        <v>6089</v>
      </c>
      <c r="I547" s="67" t="s">
        <v>6089</v>
      </c>
      <c r="J547" s="1907" t="s">
        <v>2683</v>
      </c>
      <c r="K547" s="67" t="s">
        <v>6021</v>
      </c>
      <c r="L547" s="1910" t="s">
        <v>6898</v>
      </c>
      <c r="M547" s="1910" t="str">
        <f t="shared" si="8"/>
        <v xml:space="preserve">Unidad de Informatica </v>
      </c>
      <c r="N547" s="1924" t="s">
        <v>2132</v>
      </c>
      <c r="Q547" s="101" t="str">
        <f>MID(Tabla5[[#This Row],[CODIGO]],5,2)</f>
        <v>24</v>
      </c>
    </row>
    <row r="548" spans="3:17" x14ac:dyDescent="0.3">
      <c r="C548" s="1923">
        <f>IF(D548&gt;0,SUBTOTAL(103,$D$6:D548),"")</f>
        <v>543</v>
      </c>
      <c r="D548" s="67" t="s">
        <v>4716</v>
      </c>
      <c r="E548" s="258" t="s">
        <v>233</v>
      </c>
      <c r="F548" s="67"/>
      <c r="G548" s="1912"/>
      <c r="H548" s="67" t="s">
        <v>889</v>
      </c>
      <c r="I548" s="67" t="s">
        <v>6086</v>
      </c>
      <c r="J548" s="1907" t="s">
        <v>6899</v>
      </c>
      <c r="K548" s="67" t="s">
        <v>6021</v>
      </c>
      <c r="L548" s="1910" t="s">
        <v>6898</v>
      </c>
      <c r="M548" s="1910" t="str">
        <f t="shared" si="8"/>
        <v xml:space="preserve">Unidad de Informatica </v>
      </c>
      <c r="N548" s="1924" t="s">
        <v>2956</v>
      </c>
      <c r="Q548" s="101" t="str">
        <f>MID(Tabla5[[#This Row],[CODIGO]],5,2)</f>
        <v>24</v>
      </c>
    </row>
    <row r="549" spans="3:17" x14ac:dyDescent="0.3">
      <c r="C549" s="1923">
        <f>IF(D549&gt;0,SUBTOTAL(103,$D$6:D549),"")</f>
        <v>544</v>
      </c>
      <c r="D549" s="67" t="s">
        <v>6900</v>
      </c>
      <c r="E549" s="258" t="s">
        <v>55</v>
      </c>
      <c r="F549" s="67"/>
      <c r="G549" s="1912"/>
      <c r="H549" s="67" t="s">
        <v>6864</v>
      </c>
      <c r="I549" s="67" t="s">
        <v>6901</v>
      </c>
      <c r="J549" s="1907">
        <v>2106193071677</v>
      </c>
      <c r="K549" s="67" t="s">
        <v>6021</v>
      </c>
      <c r="L549" s="1910" t="s">
        <v>6898</v>
      </c>
      <c r="M549" s="1910" t="str">
        <f t="shared" si="8"/>
        <v xml:space="preserve">Unidad de Informatica </v>
      </c>
      <c r="N549" s="1924" t="s">
        <v>6055</v>
      </c>
      <c r="Q549" s="101" t="str">
        <f>MID(Tabla5[[#This Row],[CODIGO]],5,2)</f>
        <v>24</v>
      </c>
    </row>
    <row r="550" spans="3:17" x14ac:dyDescent="0.3">
      <c r="C550" s="1923">
        <f>IF(D550&gt;0,SUBTOTAL(103,$D$6:D550),"")</f>
        <v>545</v>
      </c>
      <c r="D550" s="67" t="s">
        <v>2103</v>
      </c>
      <c r="E550" s="258" t="s">
        <v>2960</v>
      </c>
      <c r="F550" s="67"/>
      <c r="G550" s="1912"/>
      <c r="H550" s="67"/>
      <c r="I550" s="67"/>
      <c r="J550" s="1907"/>
      <c r="K550" s="67" t="s">
        <v>6021</v>
      </c>
      <c r="L550" s="1910" t="s">
        <v>6902</v>
      </c>
      <c r="M550" s="1910" t="str">
        <f t="shared" si="8"/>
        <v xml:space="preserve">Unidad de Informatica </v>
      </c>
      <c r="N550" s="1924" t="s">
        <v>10</v>
      </c>
      <c r="Q550" s="101" t="str">
        <f>MID(Tabla5[[#This Row],[CODIGO]],5,2)</f>
        <v>24</v>
      </c>
    </row>
    <row r="551" spans="3:17" x14ac:dyDescent="0.3">
      <c r="C551" s="1923">
        <f>IF(D551&gt;0,SUBTOTAL(103,$D$6:D551),"")</f>
        <v>546</v>
      </c>
      <c r="D551" s="67" t="s">
        <v>6903</v>
      </c>
      <c r="E551" s="258" t="s">
        <v>6904</v>
      </c>
      <c r="F551" s="67"/>
      <c r="G551" s="1912"/>
      <c r="H551" s="67" t="s">
        <v>6905</v>
      </c>
      <c r="I551" s="67" t="s">
        <v>6906</v>
      </c>
      <c r="J551" s="1907"/>
      <c r="K551" s="67" t="s">
        <v>6021</v>
      </c>
      <c r="L551" s="1910" t="s">
        <v>6143</v>
      </c>
      <c r="M551" s="1910" t="str">
        <f t="shared" si="8"/>
        <v xml:space="preserve">Unidad de Informatica </v>
      </c>
      <c r="N551" s="1924" t="s">
        <v>6055</v>
      </c>
      <c r="Q551" s="101" t="str">
        <f>MID(Tabla5[[#This Row],[CODIGO]],5,2)</f>
        <v>24</v>
      </c>
    </row>
    <row r="552" spans="3:17" x14ac:dyDescent="0.3">
      <c r="C552" s="1923">
        <f>IF(D552&gt;0,SUBTOTAL(103,$D$6:D552),"")</f>
        <v>547</v>
      </c>
      <c r="D552" s="67" t="s">
        <v>6907</v>
      </c>
      <c r="E552" s="258" t="s">
        <v>82</v>
      </c>
      <c r="F552" s="67"/>
      <c r="G552" s="1912"/>
      <c r="H552" s="67" t="s">
        <v>6089</v>
      </c>
      <c r="I552" s="67" t="s">
        <v>6089</v>
      </c>
      <c r="J552" s="1907" t="s">
        <v>6089</v>
      </c>
      <c r="K552" s="67" t="s">
        <v>6021</v>
      </c>
      <c r="L552" s="1910" t="s">
        <v>6908</v>
      </c>
      <c r="M552" s="1910" t="str">
        <f t="shared" si="8"/>
        <v xml:space="preserve">Unidad de Informatica </v>
      </c>
      <c r="N552" s="1924" t="s">
        <v>6055</v>
      </c>
      <c r="Q552" s="101" t="str">
        <f>MID(Tabla5[[#This Row],[CODIGO]],5,2)</f>
        <v>24</v>
      </c>
    </row>
    <row r="553" spans="3:17" x14ac:dyDescent="0.3">
      <c r="C553" s="1923">
        <f>IF(D553&gt;0,SUBTOTAL(103,$D$6:D553),"")</f>
        <v>548</v>
      </c>
      <c r="D553" s="67" t="s">
        <v>2167</v>
      </c>
      <c r="E553" s="258" t="s">
        <v>233</v>
      </c>
      <c r="F553" s="67"/>
      <c r="G553" s="1912"/>
      <c r="H553" s="67" t="s">
        <v>1027</v>
      </c>
      <c r="I553" s="67" t="s">
        <v>6089</v>
      </c>
      <c r="J553" s="1907" t="s">
        <v>2683</v>
      </c>
      <c r="K553" s="67" t="s">
        <v>6021</v>
      </c>
      <c r="L553" s="1910" t="s">
        <v>6908</v>
      </c>
      <c r="M553" s="1910" t="str">
        <f t="shared" si="8"/>
        <v xml:space="preserve">Unidad de Informatica </v>
      </c>
      <c r="N553" s="1924" t="s">
        <v>6055</v>
      </c>
      <c r="Q553" s="101" t="str">
        <f>MID(Tabla5[[#This Row],[CODIGO]],5,2)</f>
        <v>24</v>
      </c>
    </row>
    <row r="554" spans="3:17" x14ac:dyDescent="0.3">
      <c r="C554" s="1923">
        <f>IF(D554&gt;0,SUBTOTAL(103,$D$6:D554),"")</f>
        <v>549</v>
      </c>
      <c r="D554" s="67" t="s">
        <v>2115</v>
      </c>
      <c r="E554" s="258" t="s">
        <v>55</v>
      </c>
      <c r="F554" s="67"/>
      <c r="G554" s="1912"/>
      <c r="H554" s="67" t="s">
        <v>6864</v>
      </c>
      <c r="I554" s="67" t="s">
        <v>6909</v>
      </c>
      <c r="J554" s="1907"/>
      <c r="K554" s="67" t="s">
        <v>6021</v>
      </c>
      <c r="L554" s="1910" t="s">
        <v>6908</v>
      </c>
      <c r="M554" s="1910" t="str">
        <f t="shared" si="8"/>
        <v xml:space="preserve">Unidad de Informatica </v>
      </c>
      <c r="N554" s="1924" t="s">
        <v>6055</v>
      </c>
      <c r="Q554" s="101" t="str">
        <f>MID(Tabla5[[#This Row],[CODIGO]],5,2)</f>
        <v>24</v>
      </c>
    </row>
    <row r="555" spans="3:17" x14ac:dyDescent="0.3">
      <c r="C555" s="1923">
        <f>IF(D555&gt;0,SUBTOTAL(103,$D$6:D555),"")</f>
        <v>550</v>
      </c>
      <c r="D555" s="67" t="s">
        <v>2104</v>
      </c>
      <c r="E555" s="258" t="s">
        <v>6137</v>
      </c>
      <c r="F555" s="67"/>
      <c r="G555" s="1912"/>
      <c r="H555" s="67"/>
      <c r="I555" s="67"/>
      <c r="J555" s="1907"/>
      <c r="K555" s="67" t="s">
        <v>6021</v>
      </c>
      <c r="L555" s="1910" t="s">
        <v>6908</v>
      </c>
      <c r="M555" s="1910" t="str">
        <f t="shared" si="8"/>
        <v xml:space="preserve">Unidad de Informatica </v>
      </c>
      <c r="N555" s="1924" t="s">
        <v>2800</v>
      </c>
      <c r="Q555" s="101" t="str">
        <f>MID(Tabla5[[#This Row],[CODIGO]],5,2)</f>
        <v>24</v>
      </c>
    </row>
    <row r="556" spans="3:17" ht="43.2" x14ac:dyDescent="0.3">
      <c r="C556" s="1923">
        <f>IF(D556&gt;0,SUBTOTAL(103,$D$6:D556),"")</f>
        <v>551</v>
      </c>
      <c r="D556" s="67" t="s">
        <v>2105</v>
      </c>
      <c r="E556" s="258" t="s">
        <v>6910</v>
      </c>
      <c r="F556" s="67"/>
      <c r="G556" s="1912"/>
      <c r="H556" s="67"/>
      <c r="I556" s="67"/>
      <c r="J556" s="1907"/>
      <c r="K556" s="67" t="s">
        <v>6021</v>
      </c>
      <c r="L556" s="1910" t="s">
        <v>6911</v>
      </c>
      <c r="M556" s="1910" t="str">
        <f t="shared" si="8"/>
        <v xml:space="preserve">Unidad de Informatica </v>
      </c>
      <c r="N556" s="1924" t="s">
        <v>6055</v>
      </c>
      <c r="Q556" s="101" t="str">
        <f>MID(Tabla5[[#This Row],[CODIGO]],5,2)</f>
        <v>24</v>
      </c>
    </row>
    <row r="557" spans="3:17" ht="43.2" x14ac:dyDescent="0.3">
      <c r="C557" s="1923">
        <f>IF(D557&gt;0,SUBTOTAL(103,$D$6:D557),"")</f>
        <v>552</v>
      </c>
      <c r="D557" s="67" t="s">
        <v>2106</v>
      </c>
      <c r="E557" s="258" t="s">
        <v>972</v>
      </c>
      <c r="F557" s="67"/>
      <c r="G557" s="1912"/>
      <c r="H557" s="67"/>
      <c r="I557" s="67"/>
      <c r="J557" s="1907"/>
      <c r="K557" s="67" t="s">
        <v>6021</v>
      </c>
      <c r="L557" s="1910" t="s">
        <v>6913</v>
      </c>
      <c r="M557" s="1910" t="str">
        <f t="shared" si="8"/>
        <v xml:space="preserve">Unidad de Informatica </v>
      </c>
      <c r="N557" s="1924" t="s">
        <v>6055</v>
      </c>
      <c r="Q557" s="101" t="str">
        <f>MID(Tabla5[[#This Row],[CODIGO]],5,2)</f>
        <v>24</v>
      </c>
    </row>
    <row r="558" spans="3:17" ht="57.6" x14ac:dyDescent="0.3">
      <c r="C558" s="1923">
        <f>IF(D558&gt;0,SUBTOTAL(103,$D$6:D558),"")</f>
        <v>553</v>
      </c>
      <c r="D558" s="67" t="s">
        <v>6912</v>
      </c>
      <c r="E558" s="258" t="s">
        <v>6303</v>
      </c>
      <c r="F558" s="67"/>
      <c r="G558" s="1912"/>
      <c r="H558" s="67"/>
      <c r="I558" s="67"/>
      <c r="J558" s="1907"/>
      <c r="K558" s="67" t="s">
        <v>6021</v>
      </c>
      <c r="L558" s="1910" t="s">
        <v>6914</v>
      </c>
      <c r="M558" s="1910" t="str">
        <f t="shared" si="8"/>
        <v xml:space="preserve">Unidad de Informatica </v>
      </c>
      <c r="N558" s="1924" t="s">
        <v>6055</v>
      </c>
      <c r="Q558" s="101" t="str">
        <f>MID(Tabla5[[#This Row],[CODIGO]],5,2)</f>
        <v>24</v>
      </c>
    </row>
    <row r="559" spans="3:17" ht="43.2" x14ac:dyDescent="0.3">
      <c r="C559" s="1923">
        <f>IF(D559&gt;0,SUBTOTAL(103,$D$6:D559),"")</f>
        <v>554</v>
      </c>
      <c r="D559" s="67" t="s">
        <v>6915</v>
      </c>
      <c r="E559" s="258" t="s">
        <v>1142</v>
      </c>
      <c r="F559" s="67"/>
      <c r="G559" s="1912"/>
      <c r="H559" s="67"/>
      <c r="I559" s="67"/>
      <c r="J559" s="1907"/>
      <c r="K559" s="67" t="s">
        <v>6021</v>
      </c>
      <c r="L559" s="1910" t="s">
        <v>6916</v>
      </c>
      <c r="M559" s="1910" t="str">
        <f t="shared" si="8"/>
        <v xml:space="preserve">Unidad de Informatica </v>
      </c>
      <c r="N559" s="1924" t="s">
        <v>6055</v>
      </c>
      <c r="Q559" s="101" t="str">
        <f>MID(Tabla5[[#This Row],[CODIGO]],5,2)</f>
        <v>24</v>
      </c>
    </row>
    <row r="560" spans="3:17" x14ac:dyDescent="0.3">
      <c r="C560" s="1923">
        <f>IF(D560&gt;0,SUBTOTAL(103,$D$6:D560),"")</f>
        <v>555</v>
      </c>
      <c r="D560" s="67" t="s">
        <v>2121</v>
      </c>
      <c r="E560" s="258" t="s">
        <v>233</v>
      </c>
      <c r="F560" s="67"/>
      <c r="G560" s="1912"/>
      <c r="H560" s="67" t="s">
        <v>1027</v>
      </c>
      <c r="I560" s="67" t="s">
        <v>6089</v>
      </c>
      <c r="J560" s="1907" t="s">
        <v>6089</v>
      </c>
      <c r="K560" s="67" t="s">
        <v>6021</v>
      </c>
      <c r="L560" s="1910" t="s">
        <v>6917</v>
      </c>
      <c r="M560" s="1910" t="str">
        <f t="shared" si="8"/>
        <v xml:space="preserve">Unidad de Informatica </v>
      </c>
      <c r="N560" s="1924" t="s">
        <v>6055</v>
      </c>
      <c r="Q560" s="101" t="str">
        <f>MID(Tabla5[[#This Row],[CODIGO]],5,2)</f>
        <v>24</v>
      </c>
    </row>
    <row r="561" spans="3:17" x14ac:dyDescent="0.3">
      <c r="C561" s="1923">
        <f>IF(D561&gt;0,SUBTOTAL(103,$D$6:D561),"")</f>
        <v>556</v>
      </c>
      <c r="D561" s="67" t="s">
        <v>2121</v>
      </c>
      <c r="E561" s="258" t="s">
        <v>82</v>
      </c>
      <c r="F561" s="67"/>
      <c r="G561" s="1912"/>
      <c r="H561" s="67" t="s">
        <v>6089</v>
      </c>
      <c r="I561" s="67" t="s">
        <v>6918</v>
      </c>
      <c r="J561" s="1907" t="s">
        <v>6089</v>
      </c>
      <c r="K561" s="67" t="s">
        <v>6021</v>
      </c>
      <c r="L561" s="1910" t="s">
        <v>6917</v>
      </c>
      <c r="M561" s="1910" t="str">
        <f t="shared" si="8"/>
        <v xml:space="preserve">Unidad de Informatica </v>
      </c>
      <c r="N561" s="1924" t="s">
        <v>6055</v>
      </c>
      <c r="Q561" s="101" t="str">
        <f>MID(Tabla5[[#This Row],[CODIGO]],5,2)</f>
        <v>24</v>
      </c>
    </row>
    <row r="562" spans="3:17" x14ac:dyDescent="0.3">
      <c r="C562" s="1923">
        <f>IF(D562&gt;0,SUBTOTAL(103,$D$6:D562),"")</f>
        <v>557</v>
      </c>
      <c r="D562" s="67" t="s">
        <v>2117</v>
      </c>
      <c r="E562" s="258" t="s">
        <v>55</v>
      </c>
      <c r="F562" s="67"/>
      <c r="G562" s="1912"/>
      <c r="H562" s="67" t="s">
        <v>6864</v>
      </c>
      <c r="I562" s="67" t="s">
        <v>6909</v>
      </c>
      <c r="J562" s="1907"/>
      <c r="K562" s="67" t="s">
        <v>6021</v>
      </c>
      <c r="L562" s="1910" t="s">
        <v>6917</v>
      </c>
      <c r="M562" s="1910" t="str">
        <f t="shared" si="8"/>
        <v xml:space="preserve">Unidad de Informatica </v>
      </c>
      <c r="N562" s="1924" t="s">
        <v>6055</v>
      </c>
      <c r="Q562" s="101" t="str">
        <f>MID(Tabla5[[#This Row],[CODIGO]],5,2)</f>
        <v>24</v>
      </c>
    </row>
    <row r="563" spans="3:17" x14ac:dyDescent="0.3">
      <c r="C563" s="1923">
        <f>IF(D563&gt;0,SUBTOTAL(103,$D$6:D563),"")</f>
        <v>558</v>
      </c>
      <c r="D563" s="67" t="s">
        <v>2905</v>
      </c>
      <c r="E563" s="258" t="s">
        <v>6101</v>
      </c>
      <c r="F563" s="67"/>
      <c r="G563" s="1912"/>
      <c r="H563" s="67" t="s">
        <v>6919</v>
      </c>
      <c r="I563" s="67" t="s">
        <v>5224</v>
      </c>
      <c r="J563" s="1907"/>
      <c r="K563" s="67" t="s">
        <v>6021</v>
      </c>
      <c r="L563" s="1910" t="s">
        <v>6920</v>
      </c>
      <c r="M563" s="1910" t="str">
        <f t="shared" si="8"/>
        <v xml:space="preserve">Unidad de Informatica </v>
      </c>
      <c r="N563" s="1924" t="s">
        <v>6055</v>
      </c>
      <c r="Q563" s="101" t="str">
        <f>MID(Tabla5[[#This Row],[CODIGO]],5,2)</f>
        <v>24</v>
      </c>
    </row>
    <row r="564" spans="3:17" ht="28.8" x14ac:dyDescent="0.3">
      <c r="C564" s="1923">
        <f>IF(D564&gt;0,SUBTOTAL(103,$D$6:D564),"")</f>
        <v>559</v>
      </c>
      <c r="D564" s="67" t="s">
        <v>2145</v>
      </c>
      <c r="E564" s="258" t="s">
        <v>6271</v>
      </c>
      <c r="F564" s="67"/>
      <c r="G564" s="1912"/>
      <c r="H564" s="67"/>
      <c r="I564" s="67"/>
      <c r="J564" s="1907"/>
      <c r="K564" s="67" t="s">
        <v>6021</v>
      </c>
      <c r="L564" s="1910" t="s">
        <v>6921</v>
      </c>
      <c r="M564" s="1910" t="str">
        <f t="shared" si="8"/>
        <v xml:space="preserve">Unidad de Informatica </v>
      </c>
      <c r="N564" s="1924" t="s">
        <v>6055</v>
      </c>
      <c r="Q564" s="101" t="str">
        <f>MID(Tabla5[[#This Row],[CODIGO]],5,2)</f>
        <v>24</v>
      </c>
    </row>
    <row r="565" spans="3:17" x14ac:dyDescent="0.3">
      <c r="C565" s="1923">
        <f>IF(D565&gt;0,SUBTOTAL(103,$D$6:D565),"")</f>
        <v>560</v>
      </c>
      <c r="D565" s="67" t="s">
        <v>6922</v>
      </c>
      <c r="E565" s="258" t="s">
        <v>5937</v>
      </c>
      <c r="F565" s="67"/>
      <c r="G565" s="1912"/>
      <c r="H565" s="67" t="s">
        <v>1003</v>
      </c>
      <c r="I565" s="67" t="s">
        <v>1151</v>
      </c>
      <c r="J565" s="1907"/>
      <c r="K565" s="67" t="s">
        <v>6021</v>
      </c>
      <c r="L565" s="1910" t="s">
        <v>6923</v>
      </c>
      <c r="M565" s="1910" t="str">
        <f t="shared" si="8"/>
        <v xml:space="preserve">Unidad de Informatica </v>
      </c>
      <c r="N565" s="1924" t="s">
        <v>6055</v>
      </c>
      <c r="Q565" s="101" t="str">
        <f>MID(Tabla5[[#This Row],[CODIGO]],5,2)</f>
        <v>24</v>
      </c>
    </row>
    <row r="566" spans="3:17" ht="72" x14ac:dyDescent="0.3">
      <c r="C566" s="1923">
        <f>IF(D566&gt;0,SUBTOTAL(103,$D$6:D566),"")</f>
        <v>561</v>
      </c>
      <c r="D566" s="67" t="s">
        <v>2160</v>
      </c>
      <c r="E566" s="258" t="s">
        <v>6593</v>
      </c>
      <c r="F566" s="67"/>
      <c r="G566" s="1912"/>
      <c r="H566" s="67"/>
      <c r="I566" s="67"/>
      <c r="J566" s="1907"/>
      <c r="K566" s="67" t="s">
        <v>6021</v>
      </c>
      <c r="L566" s="1910" t="s">
        <v>6924</v>
      </c>
      <c r="M566" s="1910" t="str">
        <f t="shared" si="8"/>
        <v xml:space="preserve">Unidad de Informatica </v>
      </c>
      <c r="N566" s="1924" t="s">
        <v>6055</v>
      </c>
      <c r="Q566" s="101" t="str">
        <f>MID(Tabla5[[#This Row],[CODIGO]],5,2)</f>
        <v>24</v>
      </c>
    </row>
    <row r="567" spans="3:17" ht="28.8" x14ac:dyDescent="0.3">
      <c r="C567" s="1923">
        <f>IF(D567&gt;0,SUBTOTAL(103,$D$6:D567),"")</f>
        <v>562</v>
      </c>
      <c r="D567" s="67" t="s">
        <v>6925</v>
      </c>
      <c r="E567" s="258" t="s">
        <v>233</v>
      </c>
      <c r="F567" s="67"/>
      <c r="G567" s="1912"/>
      <c r="H567" s="67" t="s">
        <v>6862</v>
      </c>
      <c r="I567" s="67" t="s">
        <v>6926</v>
      </c>
      <c r="J567" s="1907"/>
      <c r="K567" s="67" t="s">
        <v>6021</v>
      </c>
      <c r="L567" s="1910" t="s">
        <v>6927</v>
      </c>
      <c r="M567" s="1910" t="str">
        <f t="shared" si="8"/>
        <v xml:space="preserve">Unidad de Informatica </v>
      </c>
      <c r="N567" s="1924" t="s">
        <v>6055</v>
      </c>
      <c r="Q567" s="101" t="str">
        <f>MID(Tabla5[[#This Row],[CODIGO]],5,2)</f>
        <v>24</v>
      </c>
    </row>
    <row r="568" spans="3:17" ht="57.6" x14ac:dyDescent="0.3">
      <c r="C568" s="1923">
        <f>IF(D568&gt;0,SUBTOTAL(103,$D$6:D568),"")</f>
        <v>563</v>
      </c>
      <c r="D568" s="67" t="s">
        <v>2124</v>
      </c>
      <c r="E568" s="258" t="s">
        <v>233</v>
      </c>
      <c r="F568" s="67"/>
      <c r="G568" s="1912"/>
      <c r="H568" s="67" t="s">
        <v>889</v>
      </c>
      <c r="I568" s="67" t="s">
        <v>6086</v>
      </c>
      <c r="J568" s="1907" t="s">
        <v>6928</v>
      </c>
      <c r="K568" s="67" t="s">
        <v>6021</v>
      </c>
      <c r="L568" s="1910" t="s">
        <v>6929</v>
      </c>
      <c r="M568" s="1910" t="str">
        <f t="shared" si="8"/>
        <v xml:space="preserve">Unidad de Informatica </v>
      </c>
      <c r="N568" s="1924" t="s">
        <v>74</v>
      </c>
      <c r="Q568" s="101" t="str">
        <f>MID(Tabla5[[#This Row],[CODIGO]],5,2)</f>
        <v>24</v>
      </c>
    </row>
    <row r="569" spans="3:17" ht="28.8" x14ac:dyDescent="0.3">
      <c r="C569" s="1923">
        <f>IF(D569&gt;0,SUBTOTAL(103,$D$6:D569),"")</f>
        <v>564</v>
      </c>
      <c r="D569" s="67" t="s">
        <v>4559</v>
      </c>
      <c r="E569" s="258" t="s">
        <v>3341</v>
      </c>
      <c r="F569" s="67"/>
      <c r="G569" s="1912"/>
      <c r="H569" s="67"/>
      <c r="I569" s="67"/>
      <c r="J569" s="1907"/>
      <c r="K569" s="67" t="s">
        <v>6021</v>
      </c>
      <c r="L569" s="1910" t="s">
        <v>6599</v>
      </c>
      <c r="M569" s="1910" t="str">
        <f t="shared" si="8"/>
        <v xml:space="preserve">Unidad de Informatica </v>
      </c>
      <c r="N569" s="1924" t="s">
        <v>6055</v>
      </c>
      <c r="Q569" s="101" t="str">
        <f>MID(Tabla5[[#This Row],[CODIGO]],5,2)</f>
        <v>24</v>
      </c>
    </row>
    <row r="570" spans="3:17" x14ac:dyDescent="0.3">
      <c r="C570" s="1923">
        <f>IF(D570&gt;0,SUBTOTAL(103,$D$6:D570),"")</f>
        <v>565</v>
      </c>
      <c r="D570" s="67" t="s">
        <v>6930</v>
      </c>
      <c r="E570" s="258" t="s">
        <v>55</v>
      </c>
      <c r="F570" s="67"/>
      <c r="G570" s="1912"/>
      <c r="H570" s="67" t="s">
        <v>6864</v>
      </c>
      <c r="I570" s="67" t="s">
        <v>6931</v>
      </c>
      <c r="J570" s="1907"/>
      <c r="K570" s="67" t="s">
        <v>6021</v>
      </c>
      <c r="L570" s="1910" t="s">
        <v>6932</v>
      </c>
      <c r="M570" s="1910" t="str">
        <f t="shared" si="8"/>
        <v xml:space="preserve">Unidad de Informatica </v>
      </c>
      <c r="N570" s="1924" t="s">
        <v>6055</v>
      </c>
      <c r="Q570" s="101" t="str">
        <f>MID(Tabla5[[#This Row],[CODIGO]],5,2)</f>
        <v>24</v>
      </c>
    </row>
    <row r="571" spans="3:17" ht="28.8" x14ac:dyDescent="0.3">
      <c r="C571" s="1923">
        <f>IF(D571&gt;0,SUBTOTAL(103,$D$6:D571),"")</f>
        <v>566</v>
      </c>
      <c r="D571" s="67" t="s">
        <v>6933</v>
      </c>
      <c r="E571" s="258" t="s">
        <v>6366</v>
      </c>
      <c r="F571" s="67"/>
      <c r="G571" s="1912"/>
      <c r="H571" s="67" t="s">
        <v>6759</v>
      </c>
      <c r="I571" s="67"/>
      <c r="J571" s="1907"/>
      <c r="K571" s="67" t="s">
        <v>6021</v>
      </c>
      <c r="L571" s="1910" t="s">
        <v>6935</v>
      </c>
      <c r="M571" s="1910" t="str">
        <f t="shared" si="8"/>
        <v xml:space="preserve">Unidad de Informatica </v>
      </c>
      <c r="N571" s="1924" t="s">
        <v>6055</v>
      </c>
      <c r="Q571" s="101" t="str">
        <f>MID(Tabla5[[#This Row],[CODIGO]],5,2)</f>
        <v>24</v>
      </c>
    </row>
    <row r="572" spans="3:17" ht="28.8" x14ac:dyDescent="0.3">
      <c r="C572" s="1923">
        <f>IF(D572&gt;0,SUBTOTAL(103,$D$6:D572),"")</f>
        <v>567</v>
      </c>
      <c r="D572" s="67" t="s">
        <v>6934</v>
      </c>
      <c r="E572" s="258" t="s">
        <v>6366</v>
      </c>
      <c r="F572" s="67"/>
      <c r="G572" s="1912"/>
      <c r="H572" s="67" t="s">
        <v>6759</v>
      </c>
      <c r="I572" s="67"/>
      <c r="J572" s="1907"/>
      <c r="K572" s="67" t="s">
        <v>6021</v>
      </c>
      <c r="L572" s="1910" t="s">
        <v>6935</v>
      </c>
      <c r="M572" s="1910" t="str">
        <f t="shared" si="8"/>
        <v xml:space="preserve">Unidad de Informatica </v>
      </c>
      <c r="N572" s="1924" t="s">
        <v>6055</v>
      </c>
      <c r="Q572" s="101" t="str">
        <f>MID(Tabla5[[#This Row],[CODIGO]],5,2)</f>
        <v>24</v>
      </c>
    </row>
    <row r="573" spans="3:17" x14ac:dyDescent="0.3">
      <c r="C573" s="1923">
        <f>IF(D573&gt;0,SUBTOTAL(103,$D$6:D573),"")</f>
        <v>568</v>
      </c>
      <c r="D573" s="67" t="s">
        <v>6936</v>
      </c>
      <c r="E573" s="258" t="s">
        <v>6101</v>
      </c>
      <c r="F573" s="67"/>
      <c r="G573" s="1912"/>
      <c r="H573" s="67" t="s">
        <v>6190</v>
      </c>
      <c r="I573" s="67" t="s">
        <v>6937</v>
      </c>
      <c r="J573" s="1907"/>
      <c r="K573" s="67" t="s">
        <v>6021</v>
      </c>
      <c r="L573" s="1910" t="s">
        <v>6938</v>
      </c>
      <c r="M573" s="1910" t="str">
        <f t="shared" si="8"/>
        <v xml:space="preserve">Unidad de Informatica </v>
      </c>
      <c r="N573" s="1924" t="s">
        <v>6055</v>
      </c>
      <c r="Q573" s="101" t="str">
        <f>MID(Tabla5[[#This Row],[CODIGO]],5,2)</f>
        <v>24</v>
      </c>
    </row>
    <row r="574" spans="3:17" x14ac:dyDescent="0.3">
      <c r="C574" s="1923">
        <f>IF(D574&gt;0,SUBTOTAL(103,$D$6:D574),"")</f>
        <v>569</v>
      </c>
      <c r="D574" s="67" t="s">
        <v>6939</v>
      </c>
      <c r="E574" s="258" t="s">
        <v>6101</v>
      </c>
      <c r="F574" s="67"/>
      <c r="G574" s="1912"/>
      <c r="H574" s="67" t="s">
        <v>6190</v>
      </c>
      <c r="I574" s="67" t="s">
        <v>6937</v>
      </c>
      <c r="J574" s="1907"/>
      <c r="K574" s="67" t="s">
        <v>6021</v>
      </c>
      <c r="L574" s="1910" t="s">
        <v>6938</v>
      </c>
      <c r="M574" s="1910" t="str">
        <f t="shared" si="8"/>
        <v xml:space="preserve">Unidad de Informatica </v>
      </c>
      <c r="N574" s="1924" t="s">
        <v>6055</v>
      </c>
      <c r="Q574" s="101" t="str">
        <f>MID(Tabla5[[#This Row],[CODIGO]],5,2)</f>
        <v>24</v>
      </c>
    </row>
    <row r="575" spans="3:17" x14ac:dyDescent="0.3">
      <c r="C575" s="1923">
        <f>IF(D575&gt;0,SUBTOTAL(103,$D$6:D575),"")</f>
        <v>570</v>
      </c>
      <c r="D575" s="67" t="s">
        <v>6940</v>
      </c>
      <c r="E575" s="258" t="s">
        <v>6366</v>
      </c>
      <c r="F575" s="67"/>
      <c r="G575" s="1912"/>
      <c r="H575" s="67" t="s">
        <v>6759</v>
      </c>
      <c r="I575" s="67"/>
      <c r="J575" s="1907"/>
      <c r="K575" s="67" t="s">
        <v>6021</v>
      </c>
      <c r="L575" s="1910" t="s">
        <v>6938</v>
      </c>
      <c r="M575" s="1910" t="str">
        <f t="shared" si="8"/>
        <v xml:space="preserve">Unidad de Informatica </v>
      </c>
      <c r="N575" s="1924" t="s">
        <v>6055</v>
      </c>
      <c r="Q575" s="101" t="str">
        <f>MID(Tabla5[[#This Row],[CODIGO]],5,2)</f>
        <v>24</v>
      </c>
    </row>
    <row r="576" spans="3:17" x14ac:dyDescent="0.3">
      <c r="C576" s="1923">
        <f>IF(D576&gt;0,SUBTOTAL(103,$D$6:D576),"")</f>
        <v>571</v>
      </c>
      <c r="D576" s="67" t="s">
        <v>2126</v>
      </c>
      <c r="E576" s="258" t="s">
        <v>233</v>
      </c>
      <c r="F576" s="67"/>
      <c r="G576" s="1912"/>
      <c r="H576" s="67" t="s">
        <v>889</v>
      </c>
      <c r="I576" s="67" t="s">
        <v>6941</v>
      </c>
      <c r="J576" s="1907"/>
      <c r="K576" s="67" t="s">
        <v>6021</v>
      </c>
      <c r="L576" s="1910" t="s">
        <v>6938</v>
      </c>
      <c r="M576" s="1910" t="str">
        <f t="shared" si="8"/>
        <v xml:space="preserve">Unidad de Informatica </v>
      </c>
      <c r="N576" s="1924" t="s">
        <v>830</v>
      </c>
      <c r="Q576" s="101" t="str">
        <f>MID(Tabla5[[#This Row],[CODIGO]],5,2)</f>
        <v>24</v>
      </c>
    </row>
    <row r="577" spans="3:17" x14ac:dyDescent="0.3">
      <c r="C577" s="1923">
        <f>IF(D577&gt;0,SUBTOTAL(103,$D$6:D577),"")</f>
        <v>572</v>
      </c>
      <c r="D577" s="67" t="s">
        <v>2139</v>
      </c>
      <c r="E577" s="258" t="s">
        <v>6942</v>
      </c>
      <c r="F577" s="67"/>
      <c r="G577" s="1912"/>
      <c r="H577" s="67" t="s">
        <v>6943</v>
      </c>
      <c r="I577" s="67" t="s">
        <v>6944</v>
      </c>
      <c r="J577" s="1907"/>
      <c r="K577" s="67" t="s">
        <v>6021</v>
      </c>
      <c r="L577" s="1910" t="s">
        <v>6938</v>
      </c>
      <c r="M577" s="1910" t="str">
        <f t="shared" si="8"/>
        <v xml:space="preserve">Unidad de Informatica </v>
      </c>
      <c r="N577" s="1924" t="s">
        <v>2108</v>
      </c>
      <c r="Q577" s="101" t="str">
        <f>MID(Tabla5[[#This Row],[CODIGO]],5,2)</f>
        <v>24</v>
      </c>
    </row>
    <row r="578" spans="3:17" x14ac:dyDescent="0.3">
      <c r="C578" s="1923">
        <f>IF(D578&gt;0,SUBTOTAL(103,$D$6:D578),"")</f>
        <v>573</v>
      </c>
      <c r="D578" s="67" t="s">
        <v>6946</v>
      </c>
      <c r="E578" s="258" t="s">
        <v>6956</v>
      </c>
      <c r="F578" s="67"/>
      <c r="G578" s="1912"/>
      <c r="H578" s="67" t="s">
        <v>6945</v>
      </c>
      <c r="I578" s="67"/>
      <c r="J578" s="1907"/>
      <c r="K578" s="67" t="s">
        <v>6021</v>
      </c>
      <c r="L578" s="1910" t="s">
        <v>6938</v>
      </c>
      <c r="M578" s="1910" t="str">
        <f t="shared" si="8"/>
        <v xml:space="preserve">Unidad de Informatica </v>
      </c>
      <c r="N578" s="1924" t="s">
        <v>2105</v>
      </c>
      <c r="Q578" s="101" t="str">
        <f>MID(Tabla5[[#This Row],[CODIGO]],5,2)</f>
        <v>24</v>
      </c>
    </row>
    <row r="579" spans="3:17" x14ac:dyDescent="0.3">
      <c r="C579" s="1923">
        <f>IF(D579&gt;0,SUBTOTAL(103,$D$6:D579),"")</f>
        <v>574</v>
      </c>
      <c r="D579" s="67" t="s">
        <v>6947</v>
      </c>
      <c r="E579" s="258" t="s">
        <v>6956</v>
      </c>
      <c r="F579" s="67"/>
      <c r="G579" s="1912"/>
      <c r="H579" s="67" t="s">
        <v>6945</v>
      </c>
      <c r="I579" s="67"/>
      <c r="J579" s="1907"/>
      <c r="K579" s="67" t="s">
        <v>6021</v>
      </c>
      <c r="L579" s="1910" t="s">
        <v>6938</v>
      </c>
      <c r="M579" s="1910" t="str">
        <f t="shared" si="8"/>
        <v xml:space="preserve">Unidad de Informatica </v>
      </c>
      <c r="N579" s="1924" t="s">
        <v>2103</v>
      </c>
      <c r="Q579" s="101" t="str">
        <f>MID(Tabla5[[#This Row],[CODIGO]],5,2)</f>
        <v>24</v>
      </c>
    </row>
    <row r="580" spans="3:17" x14ac:dyDescent="0.3">
      <c r="C580" s="1923">
        <f>IF(D580&gt;0,SUBTOTAL(103,$D$6:D580),"")</f>
        <v>575</v>
      </c>
      <c r="D580" s="67" t="s">
        <v>6948</v>
      </c>
      <c r="E580" s="258" t="s">
        <v>6956</v>
      </c>
      <c r="F580" s="67"/>
      <c r="G580" s="1912"/>
      <c r="H580" s="67" t="s">
        <v>6945</v>
      </c>
      <c r="I580" s="67"/>
      <c r="J580" s="1907"/>
      <c r="K580" s="67" t="s">
        <v>6021</v>
      </c>
      <c r="L580" s="1910" t="s">
        <v>6938</v>
      </c>
      <c r="M580" s="1910" t="str">
        <f t="shared" si="8"/>
        <v xml:space="preserve">Unidad de Informatica </v>
      </c>
      <c r="N580" s="1924" t="s">
        <v>2101</v>
      </c>
      <c r="Q580" s="101" t="str">
        <f>MID(Tabla5[[#This Row],[CODIGO]],5,2)</f>
        <v>24</v>
      </c>
    </row>
    <row r="581" spans="3:17" x14ac:dyDescent="0.3">
      <c r="C581" s="1923">
        <f>IF(D581&gt;0,SUBTOTAL(103,$D$6:D581),"")</f>
        <v>576</v>
      </c>
      <c r="D581" s="67" t="s">
        <v>6949</v>
      </c>
      <c r="E581" s="258" t="s">
        <v>6956</v>
      </c>
      <c r="F581" s="67"/>
      <c r="G581" s="1912"/>
      <c r="H581" s="67" t="s">
        <v>6945</v>
      </c>
      <c r="I581" s="67"/>
      <c r="J581" s="1907"/>
      <c r="K581" s="67" t="s">
        <v>6021</v>
      </c>
      <c r="L581" s="1910" t="s">
        <v>6938</v>
      </c>
      <c r="M581" s="1910" t="str">
        <f t="shared" si="8"/>
        <v xml:space="preserve">Unidad de Informatica </v>
      </c>
      <c r="N581" s="1924" t="s">
        <v>2106</v>
      </c>
      <c r="Q581" s="101" t="str">
        <f>MID(Tabla5[[#This Row],[CODIGO]],5,2)</f>
        <v>24</v>
      </c>
    </row>
    <row r="582" spans="3:17" x14ac:dyDescent="0.3">
      <c r="C582" s="1923">
        <f>IF(D582&gt;0,SUBTOTAL(103,$D$6:D582),"")</f>
        <v>577</v>
      </c>
      <c r="D582" s="67" t="s">
        <v>6950</v>
      </c>
      <c r="E582" s="258" t="s">
        <v>6956</v>
      </c>
      <c r="F582" s="67"/>
      <c r="G582" s="1912"/>
      <c r="H582" s="67" t="s">
        <v>6945</v>
      </c>
      <c r="I582" s="67"/>
      <c r="J582" s="1907"/>
      <c r="K582" s="67" t="s">
        <v>6021</v>
      </c>
      <c r="L582" s="1910" t="s">
        <v>6938</v>
      </c>
      <c r="M582" s="1910" t="str">
        <f t="shared" ref="M582:M645" si="9">VLOOKUP(Q582,Codigos,2,FALSE)</f>
        <v xml:space="preserve">Unidad de Informatica </v>
      </c>
      <c r="N582" s="1924" t="s">
        <v>6055</v>
      </c>
      <c r="Q582" s="101" t="str">
        <f>MID(Tabla5[[#This Row],[CODIGO]],5,2)</f>
        <v>24</v>
      </c>
    </row>
    <row r="583" spans="3:17" x14ac:dyDescent="0.3">
      <c r="C583" s="1923">
        <f>IF(D583&gt;0,SUBTOTAL(103,$D$6:D583),"")</f>
        <v>578</v>
      </c>
      <c r="D583" s="67" t="s">
        <v>6951</v>
      </c>
      <c r="E583" s="258" t="s">
        <v>6956</v>
      </c>
      <c r="F583" s="67"/>
      <c r="G583" s="1912"/>
      <c r="H583" s="67" t="s">
        <v>6945</v>
      </c>
      <c r="I583" s="67"/>
      <c r="J583" s="1907"/>
      <c r="K583" s="67" t="s">
        <v>6021</v>
      </c>
      <c r="L583" s="1910" t="s">
        <v>6938</v>
      </c>
      <c r="M583" s="1910" t="str">
        <f t="shared" si="9"/>
        <v xml:space="preserve">Unidad de Informatica </v>
      </c>
      <c r="N583" s="1924" t="s">
        <v>2099</v>
      </c>
      <c r="Q583" s="101" t="str">
        <f>MID(Tabla5[[#This Row],[CODIGO]],5,2)</f>
        <v>24</v>
      </c>
    </row>
    <row r="584" spans="3:17" x14ac:dyDescent="0.3">
      <c r="C584" s="1923">
        <f>IF(D584&gt;0,SUBTOTAL(103,$D$6:D584),"")</f>
        <v>579</v>
      </c>
      <c r="D584" s="67" t="s">
        <v>6952</v>
      </c>
      <c r="E584" s="258" t="s">
        <v>6956</v>
      </c>
      <c r="F584" s="67"/>
      <c r="G584" s="1912"/>
      <c r="H584" s="67" t="s">
        <v>6945</v>
      </c>
      <c r="I584" s="67"/>
      <c r="J584" s="1907"/>
      <c r="K584" s="67" t="s">
        <v>6021</v>
      </c>
      <c r="L584" s="1910" t="s">
        <v>6938</v>
      </c>
      <c r="M584" s="1910" t="str">
        <f t="shared" si="9"/>
        <v xml:space="preserve">Unidad de Informatica </v>
      </c>
      <c r="N584" s="1924" t="s">
        <v>6055</v>
      </c>
      <c r="Q584" s="101" t="str">
        <f>MID(Tabla5[[#This Row],[CODIGO]],5,2)</f>
        <v>24</v>
      </c>
    </row>
    <row r="585" spans="3:17" x14ac:dyDescent="0.3">
      <c r="C585" s="1923">
        <f>IF(D585&gt;0,SUBTOTAL(103,$D$6:D585),"")</f>
        <v>580</v>
      </c>
      <c r="D585" s="67" t="s">
        <v>6953</v>
      </c>
      <c r="E585" s="258" t="s">
        <v>6956</v>
      </c>
      <c r="F585" s="67"/>
      <c r="G585" s="1912"/>
      <c r="H585" s="67" t="s">
        <v>6945</v>
      </c>
      <c r="I585" s="67"/>
      <c r="J585" s="1907"/>
      <c r="K585" s="67" t="s">
        <v>6021</v>
      </c>
      <c r="L585" s="1910" t="s">
        <v>6938</v>
      </c>
      <c r="M585" s="1910" t="str">
        <f t="shared" si="9"/>
        <v xml:space="preserve">Unidad de Informatica </v>
      </c>
      <c r="N585" s="1924" t="s">
        <v>6055</v>
      </c>
      <c r="Q585" s="101" t="str">
        <f>MID(Tabla5[[#This Row],[CODIGO]],5,2)</f>
        <v>24</v>
      </c>
    </row>
    <row r="586" spans="3:17" x14ac:dyDescent="0.3">
      <c r="C586" s="1923">
        <f>IF(D586&gt;0,SUBTOTAL(103,$D$6:D586),"")</f>
        <v>581</v>
      </c>
      <c r="D586" s="67" t="s">
        <v>6954</v>
      </c>
      <c r="E586" s="258" t="s">
        <v>6956</v>
      </c>
      <c r="F586" s="67"/>
      <c r="G586" s="1912"/>
      <c r="H586" s="67" t="s">
        <v>6945</v>
      </c>
      <c r="I586" s="67"/>
      <c r="J586" s="1907"/>
      <c r="K586" s="67" t="s">
        <v>6021</v>
      </c>
      <c r="L586" s="1910" t="s">
        <v>6938</v>
      </c>
      <c r="M586" s="1910" t="str">
        <f t="shared" si="9"/>
        <v xml:space="preserve">Unidad de Informatica </v>
      </c>
      <c r="N586" s="1924" t="s">
        <v>6055</v>
      </c>
      <c r="Q586" s="101" t="str">
        <f>MID(Tabla5[[#This Row],[CODIGO]],5,2)</f>
        <v>24</v>
      </c>
    </row>
    <row r="587" spans="3:17" x14ac:dyDescent="0.3">
      <c r="C587" s="1923">
        <f>IF(D587&gt;0,SUBTOTAL(103,$D$6:D587),"")</f>
        <v>582</v>
      </c>
      <c r="D587" s="67" t="s">
        <v>6955</v>
      </c>
      <c r="E587" s="258" t="s">
        <v>6956</v>
      </c>
      <c r="F587" s="67"/>
      <c r="G587" s="1912"/>
      <c r="H587" s="67" t="s">
        <v>6945</v>
      </c>
      <c r="I587" s="67"/>
      <c r="J587" s="1907"/>
      <c r="K587" s="67" t="s">
        <v>6021</v>
      </c>
      <c r="L587" s="1910" t="s">
        <v>6938</v>
      </c>
      <c r="M587" s="1910" t="str">
        <f t="shared" si="9"/>
        <v xml:space="preserve">Unidad de Informatica </v>
      </c>
      <c r="N587" s="1924" t="s">
        <v>6055</v>
      </c>
      <c r="Q587" s="101" t="str">
        <f>MID(Tabla5[[#This Row],[CODIGO]],5,2)</f>
        <v>24</v>
      </c>
    </row>
    <row r="588" spans="3:17" x14ac:dyDescent="0.3">
      <c r="C588" s="1923">
        <f>IF(D588&gt;0,SUBTOTAL(103,$D$6:D588),"")</f>
        <v>583</v>
      </c>
      <c r="D588" s="67" t="s">
        <v>2140</v>
      </c>
      <c r="E588" s="258" t="s">
        <v>2150</v>
      </c>
      <c r="F588" s="67"/>
      <c r="G588" s="1912"/>
      <c r="H588" s="67" t="s">
        <v>889</v>
      </c>
      <c r="I588" s="67"/>
      <c r="J588" s="1907"/>
      <c r="K588" s="67" t="s">
        <v>6021</v>
      </c>
      <c r="L588" s="1910" t="s">
        <v>6938</v>
      </c>
      <c r="M588" s="1910" t="str">
        <f t="shared" si="9"/>
        <v xml:space="preserve">Unidad de Informatica </v>
      </c>
      <c r="N588" s="1924" t="s">
        <v>6055</v>
      </c>
      <c r="Q588" s="101" t="str">
        <f>MID(Tabla5[[#This Row],[CODIGO]],5,2)</f>
        <v>24</v>
      </c>
    </row>
    <row r="589" spans="3:17" x14ac:dyDescent="0.3">
      <c r="C589" s="1923">
        <f>IF(D589&gt;0,SUBTOTAL(103,$D$6:D589),"")</f>
        <v>584</v>
      </c>
      <c r="D589" s="67" t="s">
        <v>2141</v>
      </c>
      <c r="E589" s="258" t="s">
        <v>2150</v>
      </c>
      <c r="F589" s="67"/>
      <c r="G589" s="1912"/>
      <c r="H589" s="67" t="s">
        <v>889</v>
      </c>
      <c r="I589" s="67"/>
      <c r="J589" s="1907"/>
      <c r="K589" s="67" t="s">
        <v>6021</v>
      </c>
      <c r="L589" s="1910" t="s">
        <v>6938</v>
      </c>
      <c r="M589" s="1910" t="str">
        <f t="shared" si="9"/>
        <v xml:space="preserve">Unidad de Informatica </v>
      </c>
      <c r="N589" s="1924" t="s">
        <v>6055</v>
      </c>
      <c r="Q589" s="101" t="str">
        <f>MID(Tabla5[[#This Row],[CODIGO]],5,2)</f>
        <v>24</v>
      </c>
    </row>
    <row r="590" spans="3:17" x14ac:dyDescent="0.3">
      <c r="C590" s="1923">
        <f>IF(D590&gt;0,SUBTOTAL(103,$D$6:D590),"")</f>
        <v>585</v>
      </c>
      <c r="D590" s="67" t="s">
        <v>2142</v>
      </c>
      <c r="E590" s="258" t="s">
        <v>2150</v>
      </c>
      <c r="F590" s="67"/>
      <c r="G590" s="1912"/>
      <c r="H590" s="67" t="s">
        <v>889</v>
      </c>
      <c r="I590" s="67"/>
      <c r="J590" s="1907"/>
      <c r="K590" s="67" t="s">
        <v>6021</v>
      </c>
      <c r="L590" s="1910" t="s">
        <v>6938</v>
      </c>
      <c r="M590" s="1910" t="str">
        <f t="shared" si="9"/>
        <v xml:space="preserve">Unidad de Informatica </v>
      </c>
      <c r="N590" s="1924" t="s">
        <v>6055</v>
      </c>
      <c r="Q590" s="101" t="str">
        <f>MID(Tabla5[[#This Row],[CODIGO]],5,2)</f>
        <v>24</v>
      </c>
    </row>
    <row r="591" spans="3:17" x14ac:dyDescent="0.3">
      <c r="C591" s="1923">
        <f>IF(D591&gt;0,SUBTOTAL(103,$D$6:D591),"")</f>
        <v>586</v>
      </c>
      <c r="D591" s="67" t="s">
        <v>2143</v>
      </c>
      <c r="E591" s="258" t="s">
        <v>2150</v>
      </c>
      <c r="F591" s="67"/>
      <c r="G591" s="1912"/>
      <c r="H591" s="67" t="s">
        <v>889</v>
      </c>
      <c r="I591" s="67"/>
      <c r="J591" s="1907"/>
      <c r="K591" s="67" t="s">
        <v>6021</v>
      </c>
      <c r="L591" s="1910" t="s">
        <v>6938</v>
      </c>
      <c r="M591" s="1910" t="str">
        <f t="shared" si="9"/>
        <v xml:space="preserve">Unidad de Informatica </v>
      </c>
      <c r="N591" s="1924" t="s">
        <v>6055</v>
      </c>
      <c r="Q591" s="101" t="str">
        <f>MID(Tabla5[[#This Row],[CODIGO]],5,2)</f>
        <v>24</v>
      </c>
    </row>
    <row r="592" spans="3:17" x14ac:dyDescent="0.3">
      <c r="C592" s="1923">
        <f>IF(D592&gt;0,SUBTOTAL(103,$D$6:D592),"")</f>
        <v>587</v>
      </c>
      <c r="D592" s="67" t="s">
        <v>2144</v>
      </c>
      <c r="E592" s="258" t="s">
        <v>2150</v>
      </c>
      <c r="F592" s="67"/>
      <c r="G592" s="1912"/>
      <c r="H592" s="67" t="s">
        <v>889</v>
      </c>
      <c r="I592" s="67"/>
      <c r="J592" s="1907"/>
      <c r="K592" s="67" t="s">
        <v>6021</v>
      </c>
      <c r="L592" s="1910" t="s">
        <v>6938</v>
      </c>
      <c r="M592" s="1910" t="str">
        <f t="shared" si="9"/>
        <v xml:space="preserve">Unidad de Informatica </v>
      </c>
      <c r="N592" s="1924" t="s">
        <v>6055</v>
      </c>
      <c r="Q592" s="101" t="str">
        <f>MID(Tabla5[[#This Row],[CODIGO]],5,2)</f>
        <v>24</v>
      </c>
    </row>
    <row r="593" spans="3:17" x14ac:dyDescent="0.3">
      <c r="C593" s="1923">
        <f>IF(D593&gt;0,SUBTOTAL(103,$D$6:D593),"")</f>
        <v>588</v>
      </c>
      <c r="D593" s="67" t="s">
        <v>4347</v>
      </c>
      <c r="E593" s="258" t="s">
        <v>2150</v>
      </c>
      <c r="F593" s="67"/>
      <c r="G593" s="1912"/>
      <c r="H593" s="67" t="s">
        <v>6957</v>
      </c>
      <c r="I593" s="67"/>
      <c r="J593" s="1907"/>
      <c r="K593" s="67" t="s">
        <v>6021</v>
      </c>
      <c r="L593" s="1910" t="s">
        <v>6938</v>
      </c>
      <c r="M593" s="1910" t="str">
        <f t="shared" si="9"/>
        <v xml:space="preserve">Unidad de Informatica </v>
      </c>
      <c r="N593" s="1924" t="s">
        <v>6055</v>
      </c>
      <c r="Q593" s="101" t="str">
        <f>MID(Tabla5[[#This Row],[CODIGO]],5,2)</f>
        <v>24</v>
      </c>
    </row>
    <row r="594" spans="3:17" x14ac:dyDescent="0.3">
      <c r="C594" s="1923">
        <f>IF(D594&gt;0,SUBTOTAL(103,$D$6:D594),"")</f>
        <v>589</v>
      </c>
      <c r="D594" s="67" t="s">
        <v>4345</v>
      </c>
      <c r="E594" s="258" t="s">
        <v>2150</v>
      </c>
      <c r="F594" s="67"/>
      <c r="G594" s="1912"/>
      <c r="H594" s="67" t="s">
        <v>6957</v>
      </c>
      <c r="I594" s="67"/>
      <c r="J594" s="1907"/>
      <c r="K594" s="67" t="s">
        <v>6021</v>
      </c>
      <c r="L594" s="1910" t="s">
        <v>6938</v>
      </c>
      <c r="M594" s="1910" t="str">
        <f t="shared" si="9"/>
        <v xml:space="preserve">Unidad de Informatica </v>
      </c>
      <c r="N594" s="1924" t="s">
        <v>6055</v>
      </c>
      <c r="Q594" s="101" t="str">
        <f>MID(Tabla5[[#This Row],[CODIGO]],5,2)</f>
        <v>24</v>
      </c>
    </row>
    <row r="595" spans="3:17" x14ac:dyDescent="0.3">
      <c r="C595" s="1923">
        <f>IF(D595&gt;0,SUBTOTAL(103,$D$6:D595),"")</f>
        <v>590</v>
      </c>
      <c r="D595" s="67" t="s">
        <v>4343</v>
      </c>
      <c r="E595" s="258" t="s">
        <v>2150</v>
      </c>
      <c r="F595" s="67"/>
      <c r="G595" s="1912"/>
      <c r="H595" s="67" t="s">
        <v>6957</v>
      </c>
      <c r="I595" s="67"/>
      <c r="J595" s="1907"/>
      <c r="K595" s="67" t="s">
        <v>6021</v>
      </c>
      <c r="L595" s="1910" t="s">
        <v>6938</v>
      </c>
      <c r="M595" s="1910" t="str">
        <f t="shared" si="9"/>
        <v xml:space="preserve">Unidad de Informatica </v>
      </c>
      <c r="N595" s="1924" t="s">
        <v>6055</v>
      </c>
      <c r="Q595" s="101" t="str">
        <f>MID(Tabla5[[#This Row],[CODIGO]],5,2)</f>
        <v>24</v>
      </c>
    </row>
    <row r="596" spans="3:17" x14ac:dyDescent="0.3">
      <c r="C596" s="1923">
        <f>IF(D596&gt;0,SUBTOTAL(103,$D$6:D596),"")</f>
        <v>591</v>
      </c>
      <c r="D596" s="67" t="s">
        <v>4348</v>
      </c>
      <c r="E596" s="258" t="s">
        <v>6958</v>
      </c>
      <c r="F596" s="67"/>
      <c r="G596" s="1912"/>
      <c r="H596" s="1912" t="s">
        <v>901</v>
      </c>
      <c r="I596" s="67" t="s">
        <v>6960</v>
      </c>
      <c r="J596" s="1907"/>
      <c r="K596" s="67" t="s">
        <v>6021</v>
      </c>
      <c r="L596" s="1910" t="s">
        <v>6938</v>
      </c>
      <c r="M596" s="1910" t="str">
        <f t="shared" si="9"/>
        <v xml:space="preserve">Unidad de Informatica </v>
      </c>
      <c r="N596" s="1924" t="s">
        <v>6055</v>
      </c>
      <c r="Q596" s="101" t="str">
        <f>MID(Tabla5[[#This Row],[CODIGO]],5,2)</f>
        <v>24</v>
      </c>
    </row>
    <row r="597" spans="3:17" x14ac:dyDescent="0.3">
      <c r="C597" s="1923">
        <f>IF(D597&gt;0,SUBTOTAL(103,$D$6:D597),"")</f>
        <v>592</v>
      </c>
      <c r="D597" s="67" t="s">
        <v>5179</v>
      </c>
      <c r="E597" s="258" t="s">
        <v>6958</v>
      </c>
      <c r="F597" s="67"/>
      <c r="G597" s="1912"/>
      <c r="H597" s="67" t="s">
        <v>901</v>
      </c>
      <c r="I597" s="67" t="s">
        <v>6960</v>
      </c>
      <c r="J597" s="1907"/>
      <c r="K597" s="67" t="s">
        <v>6021</v>
      </c>
      <c r="L597" s="1910" t="s">
        <v>6938</v>
      </c>
      <c r="M597" s="1910" t="str">
        <f t="shared" si="9"/>
        <v xml:space="preserve">Unidad de Informatica </v>
      </c>
      <c r="N597" s="1924" t="s">
        <v>6055</v>
      </c>
      <c r="Q597" s="101" t="str">
        <f>MID(Tabla5[[#This Row],[CODIGO]],5,2)</f>
        <v>24</v>
      </c>
    </row>
    <row r="598" spans="3:17" x14ac:dyDescent="0.3">
      <c r="C598" s="1923">
        <f>IF(D598&gt;0,SUBTOTAL(103,$D$6:D598),"")</f>
        <v>593</v>
      </c>
      <c r="D598" s="67" t="s">
        <v>4839</v>
      </c>
      <c r="E598" s="258" t="s">
        <v>6958</v>
      </c>
      <c r="F598" s="67"/>
      <c r="G598" s="1912"/>
      <c r="H598" s="67" t="s">
        <v>6959</v>
      </c>
      <c r="I598" s="67"/>
      <c r="J598" s="1907"/>
      <c r="K598" s="67" t="s">
        <v>6021</v>
      </c>
      <c r="L598" s="1910" t="s">
        <v>6938</v>
      </c>
      <c r="M598" s="1910" t="str">
        <f t="shared" si="9"/>
        <v xml:space="preserve">Unidad de Informatica </v>
      </c>
      <c r="N598" s="1924" t="s">
        <v>6055</v>
      </c>
      <c r="Q598" s="101" t="str">
        <f>MID(Tabla5[[#This Row],[CODIGO]],5,2)</f>
        <v>24</v>
      </c>
    </row>
    <row r="599" spans="3:17" x14ac:dyDescent="0.3">
      <c r="C599" s="1923">
        <f>IF(D599&gt;0,SUBTOTAL(103,$D$6:D599),"")</f>
        <v>594</v>
      </c>
      <c r="D599" s="67" t="s">
        <v>4838</v>
      </c>
      <c r="E599" s="258" t="s">
        <v>6961</v>
      </c>
      <c r="F599" s="67"/>
      <c r="G599" s="1912"/>
      <c r="H599" s="67" t="s">
        <v>6962</v>
      </c>
      <c r="I599" s="67">
        <v>3300</v>
      </c>
      <c r="J599" s="1907"/>
      <c r="K599" s="67" t="s">
        <v>6021</v>
      </c>
      <c r="L599" s="1910" t="s">
        <v>6938</v>
      </c>
      <c r="M599" s="1910" t="str">
        <f t="shared" si="9"/>
        <v xml:space="preserve">Unidad de Informatica </v>
      </c>
      <c r="N599" s="1924" t="s">
        <v>6055</v>
      </c>
      <c r="Q599" s="101" t="str">
        <f>MID(Tabla5[[#This Row],[CODIGO]],5,2)</f>
        <v>24</v>
      </c>
    </row>
    <row r="600" spans="3:17" x14ac:dyDescent="0.3">
      <c r="C600" s="1923">
        <f>IF(D600&gt;0,SUBTOTAL(103,$D$6:D600),"")</f>
        <v>595</v>
      </c>
      <c r="D600" s="67" t="s">
        <v>6963</v>
      </c>
      <c r="E600" s="258" t="s">
        <v>6964</v>
      </c>
      <c r="F600" s="67"/>
      <c r="G600" s="1912"/>
      <c r="H600" s="67"/>
      <c r="I600" s="67"/>
      <c r="J600" s="1907"/>
      <c r="K600" s="67" t="s">
        <v>6021</v>
      </c>
      <c r="L600" s="1910" t="s">
        <v>6938</v>
      </c>
      <c r="M600" s="1910" t="str">
        <f t="shared" si="9"/>
        <v xml:space="preserve">Unidad de Informatica </v>
      </c>
      <c r="N600" s="1924" t="s">
        <v>6055</v>
      </c>
      <c r="Q600" s="101" t="str">
        <f>MID(Tabla5[[#This Row],[CODIGO]],5,2)</f>
        <v>24</v>
      </c>
    </row>
    <row r="601" spans="3:17" x14ac:dyDescent="0.3">
      <c r="C601" s="1923">
        <f>IF(D601&gt;0,SUBTOTAL(103,$D$6:D601),"")</f>
        <v>596</v>
      </c>
      <c r="D601" s="67" t="s">
        <v>4718</v>
      </c>
      <c r="E601" s="258" t="s">
        <v>55</v>
      </c>
      <c r="F601" s="67"/>
      <c r="G601" s="1912"/>
      <c r="H601" s="67" t="s">
        <v>1294</v>
      </c>
      <c r="I601" s="67" t="s">
        <v>6965</v>
      </c>
      <c r="J601" s="1907"/>
      <c r="K601" s="67" t="s">
        <v>6021</v>
      </c>
      <c r="L601" s="1910" t="s">
        <v>6938</v>
      </c>
      <c r="M601" s="1910" t="str">
        <f t="shared" si="9"/>
        <v xml:space="preserve">Unidad de Informatica </v>
      </c>
      <c r="N601" s="1924" t="s">
        <v>2126</v>
      </c>
      <c r="Q601" s="101" t="str">
        <f>MID(Tabla5[[#This Row],[CODIGO]],5,2)</f>
        <v>24</v>
      </c>
    </row>
    <row r="602" spans="3:17" x14ac:dyDescent="0.3">
      <c r="C602" s="1923">
        <f>IF(D602&gt;0,SUBTOTAL(103,$D$6:D602),"")</f>
        <v>597</v>
      </c>
      <c r="D602" s="67" t="s">
        <v>4939</v>
      </c>
      <c r="E602" s="258" t="s">
        <v>55</v>
      </c>
      <c r="F602" s="67"/>
      <c r="G602" s="1912"/>
      <c r="H602" s="67" t="s">
        <v>1294</v>
      </c>
      <c r="I602" s="67" t="s">
        <v>6965</v>
      </c>
      <c r="J602" s="1907"/>
      <c r="K602" s="67" t="s">
        <v>6021</v>
      </c>
      <c r="L602" s="1910" t="s">
        <v>6938</v>
      </c>
      <c r="M602" s="1910" t="str">
        <f t="shared" si="9"/>
        <v xml:space="preserve">Unidad de Informatica </v>
      </c>
      <c r="N602" s="1924" t="s">
        <v>6055</v>
      </c>
      <c r="Q602" s="101" t="str">
        <f>MID(Tabla5[[#This Row],[CODIGO]],5,2)</f>
        <v>24</v>
      </c>
    </row>
    <row r="603" spans="3:17" ht="28.8" x14ac:dyDescent="0.3">
      <c r="C603" s="1923">
        <f>IF(D603&gt;0,SUBTOTAL(103,$D$6:D603),"")</f>
        <v>598</v>
      </c>
      <c r="D603" s="67" t="s">
        <v>1631</v>
      </c>
      <c r="E603" s="258" t="s">
        <v>2960</v>
      </c>
      <c r="F603" s="67" t="s">
        <v>6966</v>
      </c>
      <c r="G603" s="1914">
        <v>80</v>
      </c>
      <c r="H603" s="67"/>
      <c r="I603" s="67"/>
      <c r="J603" s="1907"/>
      <c r="K603" s="67" t="s">
        <v>6021</v>
      </c>
      <c r="L603" s="1910" t="s">
        <v>6967</v>
      </c>
      <c r="M603" s="1910" t="str">
        <f t="shared" si="9"/>
        <v>Departamento de Recursos Humanos</v>
      </c>
      <c r="N603" s="1924" t="s">
        <v>1631</v>
      </c>
      <c r="Q603" s="101" t="str">
        <f>MID(Tabla5[[#This Row],[CODIGO]],5,2)</f>
        <v>27</v>
      </c>
    </row>
    <row r="604" spans="3:17" ht="28.8" x14ac:dyDescent="0.3">
      <c r="C604" s="1923">
        <f>IF(D604&gt;0,SUBTOTAL(103,$D$6:D604),"")</f>
        <v>599</v>
      </c>
      <c r="D604" s="67" t="s">
        <v>6968</v>
      </c>
      <c r="E604" s="258" t="s">
        <v>6215</v>
      </c>
      <c r="F604" s="1911">
        <v>38718</v>
      </c>
      <c r="G604" s="1914">
        <v>80</v>
      </c>
      <c r="H604" s="67"/>
      <c r="I604" s="67"/>
      <c r="J604" s="1907"/>
      <c r="K604" s="1910" t="s">
        <v>6969</v>
      </c>
      <c r="L604" s="1910" t="s">
        <v>6972</v>
      </c>
      <c r="M604" s="1910" t="str">
        <f t="shared" si="9"/>
        <v>Departamento de Recursos Humanos</v>
      </c>
      <c r="N604" s="1924" t="s">
        <v>1632</v>
      </c>
      <c r="Q604" s="101" t="str">
        <f>MID(Tabla5[[#This Row],[CODIGO]],5,2)</f>
        <v>27</v>
      </c>
    </row>
    <row r="605" spans="3:17" ht="28.8" x14ac:dyDescent="0.3">
      <c r="C605" s="1923">
        <f>IF(D605&gt;0,SUBTOTAL(103,$D$6:D605),"")</f>
        <v>600</v>
      </c>
      <c r="D605" s="67" t="s">
        <v>6970</v>
      </c>
      <c r="E605" s="258" t="s">
        <v>6271</v>
      </c>
      <c r="F605" s="1911">
        <v>41583</v>
      </c>
      <c r="G605" s="1914">
        <v>80</v>
      </c>
      <c r="H605" s="67"/>
      <c r="I605" s="67"/>
      <c r="J605" s="1907"/>
      <c r="K605" s="67" t="s">
        <v>6021</v>
      </c>
      <c r="L605" s="1910" t="s">
        <v>6967</v>
      </c>
      <c r="M605" s="1910" t="str">
        <f t="shared" si="9"/>
        <v>Departamento de Recursos Humanos</v>
      </c>
      <c r="N605" s="1924" t="s">
        <v>1634</v>
      </c>
      <c r="Q605" s="101" t="str">
        <f>MID(Tabla5[[#This Row],[CODIGO]],5,2)</f>
        <v>27</v>
      </c>
    </row>
    <row r="606" spans="3:17" ht="28.8" x14ac:dyDescent="0.3">
      <c r="C606" s="1923">
        <f>IF(D606&gt;0,SUBTOTAL(103,$D$6:D606),"")</f>
        <v>601</v>
      </c>
      <c r="D606" s="67" t="s">
        <v>6971</v>
      </c>
      <c r="E606" s="258" t="s">
        <v>6271</v>
      </c>
      <c r="F606" s="1911">
        <v>41583</v>
      </c>
      <c r="G606" s="1914">
        <v>80</v>
      </c>
      <c r="H606" s="67"/>
      <c r="I606" s="67"/>
      <c r="J606" s="1907"/>
      <c r="K606" s="67" t="s">
        <v>6021</v>
      </c>
      <c r="L606" s="1910" t="s">
        <v>6973</v>
      </c>
      <c r="M606" s="1910" t="str">
        <f t="shared" si="9"/>
        <v>Departamento de Recursos Humanos</v>
      </c>
      <c r="N606" s="1924" t="s">
        <v>1635</v>
      </c>
      <c r="Q606" s="101" t="str">
        <f>MID(Tabla5[[#This Row],[CODIGO]],5,2)</f>
        <v>27</v>
      </c>
    </row>
    <row r="607" spans="3:17" ht="28.8" x14ac:dyDescent="0.3">
      <c r="C607" s="1923">
        <f>IF(D607&gt;0,SUBTOTAL(103,$D$6:D607),"")</f>
        <v>602</v>
      </c>
      <c r="D607" s="67" t="s">
        <v>6974</v>
      </c>
      <c r="E607" s="258" t="s">
        <v>6356</v>
      </c>
      <c r="F607" s="1920">
        <v>40612</v>
      </c>
      <c r="G607" s="1914">
        <v>146</v>
      </c>
      <c r="H607" s="67"/>
      <c r="I607" s="67"/>
      <c r="J607" s="1907"/>
      <c r="K607" s="67" t="s">
        <v>6021</v>
      </c>
      <c r="L607" s="1910" t="s">
        <v>6973</v>
      </c>
      <c r="M607" s="1910" t="str">
        <f t="shared" si="9"/>
        <v>Departamento de Recursos Humanos</v>
      </c>
      <c r="N607" s="1924" t="s">
        <v>1637</v>
      </c>
      <c r="Q607" s="101" t="str">
        <f>MID(Tabla5[[#This Row],[CODIGO]],5,2)</f>
        <v>27</v>
      </c>
    </row>
    <row r="608" spans="3:17" ht="28.8" x14ac:dyDescent="0.3">
      <c r="C608" s="1923">
        <f>IF(D608&gt;0,SUBTOTAL(103,$D$6:D608),"")</f>
        <v>603</v>
      </c>
      <c r="D608" s="67" t="s">
        <v>1632</v>
      </c>
      <c r="E608" s="258" t="s">
        <v>6215</v>
      </c>
      <c r="F608" s="67"/>
      <c r="G608" s="1920"/>
      <c r="H608" s="67"/>
      <c r="I608" s="67"/>
      <c r="J608" s="1907"/>
      <c r="K608" s="67" t="s">
        <v>6021</v>
      </c>
      <c r="L608" s="1910" t="s">
        <v>6975</v>
      </c>
      <c r="M608" s="1910" t="str">
        <f t="shared" si="9"/>
        <v>Departamento de Recursos Humanos</v>
      </c>
      <c r="N608" s="1924" t="s">
        <v>6055</v>
      </c>
      <c r="Q608" s="101" t="str">
        <f>MID(Tabla5[[#This Row],[CODIGO]],5,2)</f>
        <v>27</v>
      </c>
    </row>
    <row r="609" spans="3:17" ht="28.8" x14ac:dyDescent="0.3">
      <c r="C609" s="1923">
        <f>IF(D609&gt;0,SUBTOTAL(103,$D$6:D609),"")</f>
        <v>604</v>
      </c>
      <c r="D609" s="67" t="s">
        <v>1684</v>
      </c>
      <c r="E609" s="258" t="s">
        <v>765</v>
      </c>
      <c r="F609" s="67"/>
      <c r="G609" s="1912"/>
      <c r="H609" s="67"/>
      <c r="I609" s="67"/>
      <c r="J609" s="1907"/>
      <c r="K609" s="67" t="s">
        <v>6021</v>
      </c>
      <c r="L609" s="1910" t="s">
        <v>6973</v>
      </c>
      <c r="M609" s="1910" t="str">
        <f t="shared" si="9"/>
        <v>Departamento de Recursos Humanos</v>
      </c>
      <c r="N609" s="1924" t="s">
        <v>6055</v>
      </c>
      <c r="Q609" s="101" t="str">
        <f>MID(Tabla5[[#This Row],[CODIGO]],5,2)</f>
        <v>27</v>
      </c>
    </row>
    <row r="610" spans="3:17" ht="28.8" x14ac:dyDescent="0.3">
      <c r="C610" s="1923">
        <f>IF(D610&gt;0,SUBTOTAL(103,$D$6:D610),"")</f>
        <v>605</v>
      </c>
      <c r="D610" s="67" t="s">
        <v>6976</v>
      </c>
      <c r="E610" s="258" t="s">
        <v>765</v>
      </c>
      <c r="F610" s="67"/>
      <c r="G610" s="1912"/>
      <c r="H610" s="67"/>
      <c r="I610" s="67"/>
      <c r="J610" s="1907"/>
      <c r="K610" s="67" t="s">
        <v>6021</v>
      </c>
      <c r="L610" s="1910" t="s">
        <v>6977</v>
      </c>
      <c r="M610" s="1910" t="str">
        <f t="shared" si="9"/>
        <v>Departamento de Recursos Humanos</v>
      </c>
      <c r="N610" s="1924" t="s">
        <v>6055</v>
      </c>
      <c r="Q610" s="101" t="str">
        <f>MID(Tabla5[[#This Row],[CODIGO]],5,2)</f>
        <v>27</v>
      </c>
    </row>
    <row r="611" spans="3:17" ht="28.8" x14ac:dyDescent="0.3">
      <c r="C611" s="1923">
        <f>IF(D611&gt;0,SUBTOTAL(103,$D$6:D611),"")</f>
        <v>606</v>
      </c>
      <c r="D611" s="67" t="s">
        <v>1636</v>
      </c>
      <c r="E611" s="258" t="s">
        <v>3341</v>
      </c>
      <c r="F611" s="67"/>
      <c r="G611" s="1912"/>
      <c r="H611" s="67"/>
      <c r="I611" s="67"/>
      <c r="J611" s="1907"/>
      <c r="K611" s="67" t="s">
        <v>6021</v>
      </c>
      <c r="L611" s="1910" t="s">
        <v>6973</v>
      </c>
      <c r="M611" s="1910" t="str">
        <f t="shared" si="9"/>
        <v>Departamento de Recursos Humanos</v>
      </c>
      <c r="N611" s="1924" t="s">
        <v>6055</v>
      </c>
      <c r="Q611" s="101" t="str">
        <f>MID(Tabla5[[#This Row],[CODIGO]],5,2)</f>
        <v>27</v>
      </c>
    </row>
    <row r="612" spans="3:17" ht="28.8" x14ac:dyDescent="0.3">
      <c r="C612" s="1923">
        <f>IF(D612&gt;0,SUBTOTAL(103,$D$6:D612),"")</f>
        <v>607</v>
      </c>
      <c r="D612" s="67" t="s">
        <v>1675</v>
      </c>
      <c r="E612" s="258" t="s">
        <v>6978</v>
      </c>
      <c r="F612" s="1911">
        <v>42954</v>
      </c>
      <c r="G612" s="1914">
        <v>69.900000000000006</v>
      </c>
      <c r="H612" s="67"/>
      <c r="I612" s="67"/>
      <c r="J612" s="1907"/>
      <c r="K612" s="67" t="s">
        <v>6021</v>
      </c>
      <c r="L612" s="1910" t="s">
        <v>6143</v>
      </c>
      <c r="M612" s="1910" t="str">
        <f t="shared" si="9"/>
        <v>Departamento de Recursos Humanos</v>
      </c>
      <c r="N612" s="1924" t="s">
        <v>1675</v>
      </c>
      <c r="Q612" s="101" t="str">
        <f>MID(Tabla5[[#This Row],[CODIGO]],5,2)</f>
        <v>27</v>
      </c>
    </row>
    <row r="613" spans="3:17" ht="28.8" x14ac:dyDescent="0.3">
      <c r="C613" s="1923">
        <f>IF(D613&gt;0,SUBTOTAL(103,$D$6:D613),"")</f>
        <v>608</v>
      </c>
      <c r="D613" s="67" t="s">
        <v>3486</v>
      </c>
      <c r="E613" s="258" t="s">
        <v>233</v>
      </c>
      <c r="F613" s="1911">
        <v>41477</v>
      </c>
      <c r="G613" s="1914">
        <v>735</v>
      </c>
      <c r="H613" s="67" t="s">
        <v>1027</v>
      </c>
      <c r="I613" s="67" t="s">
        <v>6766</v>
      </c>
      <c r="J613" s="1907" t="s">
        <v>6979</v>
      </c>
      <c r="K613" s="67" t="s">
        <v>6021</v>
      </c>
      <c r="L613" s="1910" t="s">
        <v>6980</v>
      </c>
      <c r="M613" s="1910" t="str">
        <f t="shared" si="9"/>
        <v>Departamento de Recursos Humanos</v>
      </c>
      <c r="N613" s="1924" t="s">
        <v>1644</v>
      </c>
      <c r="Q613" s="101" t="str">
        <f>MID(Tabla5[[#This Row],[CODIGO]],5,2)</f>
        <v>27</v>
      </c>
    </row>
    <row r="614" spans="3:17" ht="28.8" x14ac:dyDescent="0.3">
      <c r="C614" s="1923">
        <f>IF(D614&gt;0,SUBTOTAL(103,$D$6:D614),"")</f>
        <v>609</v>
      </c>
      <c r="D614" s="67" t="s">
        <v>3486</v>
      </c>
      <c r="E614" s="258" t="s">
        <v>82</v>
      </c>
      <c r="F614" s="1911">
        <v>41477</v>
      </c>
      <c r="G614" s="1914">
        <v>735</v>
      </c>
      <c r="H614" s="67"/>
      <c r="I614" s="67"/>
      <c r="J614" s="1907"/>
      <c r="K614" s="67" t="s">
        <v>6021</v>
      </c>
      <c r="L614" s="1910" t="s">
        <v>6980</v>
      </c>
      <c r="M614" s="1910" t="str">
        <f t="shared" si="9"/>
        <v>Departamento de Recursos Humanos</v>
      </c>
      <c r="N614" s="1924" t="s">
        <v>1644</v>
      </c>
      <c r="Q614" s="101" t="str">
        <f>MID(Tabla5[[#This Row],[CODIGO]],5,2)</f>
        <v>27</v>
      </c>
    </row>
    <row r="615" spans="3:17" ht="28.8" x14ac:dyDescent="0.3">
      <c r="C615" s="1923">
        <f>IF(D615&gt;0,SUBTOTAL(103,$D$6:D615),"")</f>
        <v>610</v>
      </c>
      <c r="D615" s="67" t="s">
        <v>828</v>
      </c>
      <c r="E615" s="258" t="s">
        <v>82</v>
      </c>
      <c r="F615" s="1911">
        <v>42563</v>
      </c>
      <c r="G615" s="1914">
        <v>530</v>
      </c>
      <c r="H615" s="67" t="s">
        <v>6862</v>
      </c>
      <c r="I615" s="67"/>
      <c r="J615" s="1907"/>
      <c r="K615" s="67" t="s">
        <v>6021</v>
      </c>
      <c r="L615" s="1910" t="s">
        <v>6967</v>
      </c>
      <c r="M615" s="1910" t="str">
        <f t="shared" si="9"/>
        <v>Departamento de Recursos Humanos</v>
      </c>
      <c r="N615" s="1924" t="s">
        <v>1643</v>
      </c>
      <c r="Q615" s="101" t="str">
        <f>MID(Tabla5[[#This Row],[CODIGO]],5,2)</f>
        <v>27</v>
      </c>
    </row>
    <row r="616" spans="3:17" ht="28.8" x14ac:dyDescent="0.3">
      <c r="C616" s="1923">
        <f>IF(D616&gt;0,SUBTOTAL(103,$D$6:D616),"")</f>
        <v>611</v>
      </c>
      <c r="D616" s="67" t="s">
        <v>828</v>
      </c>
      <c r="E616" s="258" t="s">
        <v>233</v>
      </c>
      <c r="F616" s="1911">
        <v>42422</v>
      </c>
      <c r="G616" s="1914">
        <v>450</v>
      </c>
      <c r="H616" s="67" t="s">
        <v>889</v>
      </c>
      <c r="I616" s="67" t="s">
        <v>1527</v>
      </c>
      <c r="J616" s="1907" t="s">
        <v>6981</v>
      </c>
      <c r="K616" s="67" t="s">
        <v>6021</v>
      </c>
      <c r="L616" s="1910" t="s">
        <v>6967</v>
      </c>
      <c r="M616" s="1910" t="str">
        <f t="shared" si="9"/>
        <v>Departamento de Recursos Humanos</v>
      </c>
      <c r="N616" s="1924" t="s">
        <v>3486</v>
      </c>
      <c r="Q616" s="101" t="str">
        <f>MID(Tabla5[[#This Row],[CODIGO]],5,2)</f>
        <v>27</v>
      </c>
    </row>
    <row r="617" spans="3:17" ht="28.8" x14ac:dyDescent="0.3">
      <c r="C617" s="1923">
        <f>IF(D617&gt;0,SUBTOTAL(103,$D$6:D617),"")</f>
        <v>612</v>
      </c>
      <c r="D617" s="67" t="s">
        <v>6982</v>
      </c>
      <c r="E617" s="258" t="s">
        <v>233</v>
      </c>
      <c r="F617" s="1911">
        <v>42795</v>
      </c>
      <c r="G617" s="1914">
        <v>645</v>
      </c>
      <c r="H617" s="67" t="s">
        <v>1733</v>
      </c>
      <c r="I617" s="67" t="s">
        <v>6983</v>
      </c>
      <c r="J617" s="1907"/>
      <c r="K617" s="67" t="s">
        <v>6021</v>
      </c>
      <c r="L617" s="1910" t="s">
        <v>6984</v>
      </c>
      <c r="M617" s="1910" t="str">
        <f t="shared" si="9"/>
        <v>Departamento de Recursos Humanos</v>
      </c>
      <c r="N617" s="1924" t="s">
        <v>1646</v>
      </c>
      <c r="Q617" s="101" t="str">
        <f>MID(Tabla5[[#This Row],[CODIGO]],5,2)</f>
        <v>27</v>
      </c>
    </row>
    <row r="618" spans="3:17" ht="28.8" x14ac:dyDescent="0.3">
      <c r="C618" s="1923">
        <f>IF(D618&gt;0,SUBTOTAL(103,$D$6:D618),"")</f>
        <v>613</v>
      </c>
      <c r="D618" s="67" t="s">
        <v>6982</v>
      </c>
      <c r="E618" s="258" t="s">
        <v>82</v>
      </c>
      <c r="F618" s="1911">
        <v>42795</v>
      </c>
      <c r="G618" s="1914">
        <v>645</v>
      </c>
      <c r="H618" s="67" t="s">
        <v>6089</v>
      </c>
      <c r="I618" s="67" t="s">
        <v>6089</v>
      </c>
      <c r="J618" s="67" t="s">
        <v>6089</v>
      </c>
      <c r="K618" s="67" t="s">
        <v>6021</v>
      </c>
      <c r="L618" s="1910" t="s">
        <v>6984</v>
      </c>
      <c r="M618" s="1910" t="str">
        <f t="shared" si="9"/>
        <v>Departamento de Recursos Humanos</v>
      </c>
      <c r="N618" s="1924" t="s">
        <v>1646</v>
      </c>
      <c r="Q618" s="101" t="str">
        <f>MID(Tabla5[[#This Row],[CODIGO]],5,2)</f>
        <v>27</v>
      </c>
    </row>
    <row r="619" spans="3:17" ht="28.8" x14ac:dyDescent="0.3">
      <c r="C619" s="1923">
        <f>IF(D619&gt;0,SUBTOTAL(103,$D$6:D619),"")</f>
        <v>614</v>
      </c>
      <c r="D619" s="67" t="s">
        <v>6985</v>
      </c>
      <c r="E619" s="258" t="s">
        <v>5937</v>
      </c>
      <c r="F619" s="1911" t="s">
        <v>6986</v>
      </c>
      <c r="G619" s="1914">
        <v>425</v>
      </c>
      <c r="H619" s="67" t="s">
        <v>6987</v>
      </c>
      <c r="I619" s="67" t="s">
        <v>1651</v>
      </c>
      <c r="J619" s="1907"/>
      <c r="K619" s="67" t="s">
        <v>6021</v>
      </c>
      <c r="L619" s="1910" t="s">
        <v>6984</v>
      </c>
      <c r="M619" s="1910" t="str">
        <f t="shared" si="9"/>
        <v>Departamento de Recursos Humanos</v>
      </c>
      <c r="N619" s="1924" t="s">
        <v>1650</v>
      </c>
      <c r="Q619" s="101" t="str">
        <f>MID(Tabla5[[#This Row],[CODIGO]],5,2)</f>
        <v>27</v>
      </c>
    </row>
    <row r="620" spans="3:17" ht="28.8" x14ac:dyDescent="0.3">
      <c r="C620" s="1923">
        <f>IF(D620&gt;0,SUBTOTAL(103,$D$6:D620),"")</f>
        <v>615</v>
      </c>
      <c r="D620" s="67" t="s">
        <v>1644</v>
      </c>
      <c r="E620" s="258" t="s">
        <v>233</v>
      </c>
      <c r="F620" s="67" t="s">
        <v>6989</v>
      </c>
      <c r="G620" s="1914">
        <v>167.82</v>
      </c>
      <c r="H620" s="67" t="s">
        <v>170</v>
      </c>
      <c r="I620" s="67" t="s">
        <v>6768</v>
      </c>
      <c r="J620" s="1907" t="s">
        <v>1654</v>
      </c>
      <c r="K620" s="67" t="s">
        <v>6021</v>
      </c>
      <c r="L620" s="1910" t="s">
        <v>6203</v>
      </c>
      <c r="M620" s="1910" t="str">
        <f t="shared" si="9"/>
        <v>Departamento de Recursos Humanos</v>
      </c>
      <c r="N620" s="1924" t="s">
        <v>1652</v>
      </c>
      <c r="Q620" s="101" t="str">
        <f>MID(Tabla5[[#This Row],[CODIGO]],5,2)</f>
        <v>27</v>
      </c>
    </row>
    <row r="621" spans="3:17" ht="28.8" x14ac:dyDescent="0.3">
      <c r="C621" s="1923">
        <f>IF(D621&gt;0,SUBTOTAL(103,$D$6:D621),"")</f>
        <v>616</v>
      </c>
      <c r="D621" s="67" t="s">
        <v>6988</v>
      </c>
      <c r="E621" s="258" t="s">
        <v>233</v>
      </c>
      <c r="F621" s="67"/>
      <c r="G621" s="1912"/>
      <c r="H621" s="67" t="s">
        <v>1027</v>
      </c>
      <c r="I621" s="67" t="s">
        <v>6990</v>
      </c>
      <c r="J621" s="1907"/>
      <c r="K621" s="67" t="s">
        <v>6021</v>
      </c>
      <c r="L621" s="1910" t="s">
        <v>6973</v>
      </c>
      <c r="M621" s="1910" t="str">
        <f t="shared" si="9"/>
        <v>Departamento de Recursos Humanos</v>
      </c>
      <c r="N621" s="1924" t="s">
        <v>1093</v>
      </c>
      <c r="Q621" s="101" t="str">
        <f>MID(Tabla5[[#This Row],[CODIGO]],5,2)</f>
        <v>27</v>
      </c>
    </row>
    <row r="622" spans="3:17" ht="28.8" x14ac:dyDescent="0.3">
      <c r="C622" s="1923">
        <f>IF(D622&gt;0,SUBTOTAL(103,$D$6:D622),"")</f>
        <v>617</v>
      </c>
      <c r="D622" s="67" t="s">
        <v>1689</v>
      </c>
      <c r="E622" s="258" t="s">
        <v>55</v>
      </c>
      <c r="F622" s="67"/>
      <c r="G622" s="1912"/>
      <c r="H622" s="67" t="s">
        <v>6864</v>
      </c>
      <c r="I622" s="67"/>
      <c r="J622" s="1907"/>
      <c r="K622" s="67" t="s">
        <v>6021</v>
      </c>
      <c r="L622" s="1910" t="s">
        <v>6973</v>
      </c>
      <c r="M622" s="1910" t="str">
        <f>VLOOKUP(Q622,Codigos,2,FALSE)</f>
        <v>Departamento de Recursos Humanos</v>
      </c>
      <c r="N622" s="1924" t="s">
        <v>54</v>
      </c>
      <c r="Q622" s="101" t="str">
        <f>MID(Tabla5[[#This Row],[CODIGO]],5,2)</f>
        <v>27</v>
      </c>
    </row>
    <row r="623" spans="3:17" ht="28.8" x14ac:dyDescent="0.3">
      <c r="C623" s="1923">
        <f>IF(D623&gt;0,SUBTOTAL(103,$D$6:D623),"")</f>
        <v>618</v>
      </c>
      <c r="D623" s="67" t="s">
        <v>1634</v>
      </c>
      <c r="E623" s="258" t="s">
        <v>6227</v>
      </c>
      <c r="F623" s="1911">
        <v>38718</v>
      </c>
      <c r="G623" s="1912" t="s">
        <v>6991</v>
      </c>
      <c r="H623" s="67"/>
      <c r="I623" s="67"/>
      <c r="J623" s="1907"/>
      <c r="K623" s="67" t="s">
        <v>6021</v>
      </c>
      <c r="L623" s="1910" t="s">
        <v>6992</v>
      </c>
      <c r="M623" s="1910" t="str">
        <f t="shared" si="9"/>
        <v>Departamento de Recursos Humanos</v>
      </c>
      <c r="N623" s="1924" t="s">
        <v>1684</v>
      </c>
      <c r="Q623" s="101" t="str">
        <f>MID(Tabla5[[#This Row],[CODIGO]],5,2)</f>
        <v>27</v>
      </c>
    </row>
    <row r="624" spans="3:17" ht="57.6" x14ac:dyDescent="0.3">
      <c r="C624" s="1923">
        <f>IF(D624&gt;0,SUBTOTAL(103,$D$6:D624),"")</f>
        <v>619</v>
      </c>
      <c r="D624" s="67" t="s">
        <v>6988</v>
      </c>
      <c r="E624" s="258" t="s">
        <v>82</v>
      </c>
      <c r="F624" s="67"/>
      <c r="G624" s="1912"/>
      <c r="H624" s="67" t="s">
        <v>6089</v>
      </c>
      <c r="I624" s="67" t="s">
        <v>6089</v>
      </c>
      <c r="J624" s="1907" t="s">
        <v>2683</v>
      </c>
      <c r="K624" s="67" t="s">
        <v>6021</v>
      </c>
      <c r="L624" s="1910" t="s">
        <v>6993</v>
      </c>
      <c r="M624" s="1910" t="str">
        <f t="shared" si="9"/>
        <v>Departamento de Recursos Humanos</v>
      </c>
      <c r="N624" s="1924" t="s">
        <v>6055</v>
      </c>
      <c r="Q624" s="101" t="str">
        <f>MID(Tabla5[[#This Row],[CODIGO]],5,2)</f>
        <v>27</v>
      </c>
    </row>
    <row r="625" spans="3:17" ht="28.8" x14ac:dyDescent="0.3">
      <c r="C625" s="1923">
        <f>IF(D625&gt;0,SUBTOTAL(103,$D$6:D625),"")</f>
        <v>620</v>
      </c>
      <c r="D625" s="67" t="s">
        <v>6994</v>
      </c>
      <c r="E625" s="258" t="s">
        <v>5937</v>
      </c>
      <c r="F625" s="67"/>
      <c r="G625" s="1912"/>
      <c r="H625" s="67" t="s">
        <v>1306</v>
      </c>
      <c r="I625" s="67" t="s">
        <v>6995</v>
      </c>
      <c r="J625" s="1907"/>
      <c r="K625" s="67" t="s">
        <v>6021</v>
      </c>
      <c r="L625" s="1910" t="s">
        <v>6143</v>
      </c>
      <c r="M625" s="1910" t="str">
        <f t="shared" si="9"/>
        <v>Departamento de Recursos Humanos</v>
      </c>
      <c r="N625" s="1924" t="s">
        <v>6055</v>
      </c>
      <c r="Q625" s="101" t="str">
        <f>MID(Tabla5[[#This Row],[CODIGO]],5,2)</f>
        <v>27</v>
      </c>
    </row>
    <row r="626" spans="3:17" ht="28.8" x14ac:dyDescent="0.3">
      <c r="C626" s="1923">
        <f>IF(D626&gt;0,SUBTOTAL(103,$D$6:D626),"")</f>
        <v>621</v>
      </c>
      <c r="D626" s="67" t="s">
        <v>1641</v>
      </c>
      <c r="E626" s="258" t="s">
        <v>55</v>
      </c>
      <c r="F626" s="67"/>
      <c r="G626" s="1912"/>
      <c r="H626" s="67" t="s">
        <v>6864</v>
      </c>
      <c r="I626" s="67" t="s">
        <v>6996</v>
      </c>
      <c r="J626" s="1907">
        <v>2109293071272</v>
      </c>
      <c r="K626" s="67" t="s">
        <v>6021</v>
      </c>
      <c r="L626" s="1910" t="s">
        <v>6967</v>
      </c>
      <c r="M626" s="1910" t="str">
        <f t="shared" si="9"/>
        <v>Departamento de Recursos Humanos</v>
      </c>
      <c r="N626" s="1924" t="s">
        <v>6055</v>
      </c>
      <c r="Q626" s="101" t="str">
        <f>MID(Tabla5[[#This Row],[CODIGO]],5,2)</f>
        <v>27</v>
      </c>
    </row>
    <row r="627" spans="3:17" ht="28.8" x14ac:dyDescent="0.3">
      <c r="C627" s="1923">
        <f>IF(D627&gt;0,SUBTOTAL(103,$D$6:D627),"")</f>
        <v>622</v>
      </c>
      <c r="D627" s="67" t="s">
        <v>1635</v>
      </c>
      <c r="E627" s="258" t="s">
        <v>2960</v>
      </c>
      <c r="F627" s="67"/>
      <c r="G627" s="1912"/>
      <c r="H627" s="67"/>
      <c r="I627" s="67"/>
      <c r="J627" s="1907"/>
      <c r="K627" s="67" t="s">
        <v>6021</v>
      </c>
      <c r="L627" s="1910" t="s">
        <v>6997</v>
      </c>
      <c r="M627" s="1910" t="str">
        <f t="shared" si="9"/>
        <v>Departamento de Recursos Humanos</v>
      </c>
      <c r="N627" s="1924" t="s">
        <v>6055</v>
      </c>
      <c r="Q627" s="101" t="str">
        <f>MID(Tabla5[[#This Row],[CODIGO]],5,2)</f>
        <v>27</v>
      </c>
    </row>
    <row r="628" spans="3:17" ht="28.8" x14ac:dyDescent="0.3">
      <c r="C628" s="1923">
        <f>IF(D628&gt;0,SUBTOTAL(103,$D$6:D628),"")</f>
        <v>623</v>
      </c>
      <c r="D628" s="67" t="s">
        <v>1643</v>
      </c>
      <c r="E628" s="258" t="s">
        <v>55</v>
      </c>
      <c r="F628" s="67"/>
      <c r="G628" s="1912"/>
      <c r="H628" s="67" t="s">
        <v>1238</v>
      </c>
      <c r="I628" s="67" t="s">
        <v>6998</v>
      </c>
      <c r="J628" s="1907">
        <v>187348</v>
      </c>
      <c r="K628" s="67" t="s">
        <v>6021</v>
      </c>
      <c r="L628" s="1910" t="s">
        <v>6997</v>
      </c>
      <c r="M628" s="1910" t="str">
        <f t="shared" si="9"/>
        <v>Departamento de Recursos Humanos</v>
      </c>
      <c r="N628" s="1924" t="s">
        <v>6055</v>
      </c>
      <c r="Q628" s="101" t="str">
        <f>MID(Tabla5[[#This Row],[CODIGO]],5,2)</f>
        <v>27</v>
      </c>
    </row>
    <row r="629" spans="3:17" ht="43.2" x14ac:dyDescent="0.3">
      <c r="C629" s="1923">
        <f>IF(D629&gt;0,SUBTOTAL(103,$D$6:D629),"")</f>
        <v>624</v>
      </c>
      <c r="D629" s="67" t="s">
        <v>1686</v>
      </c>
      <c r="E629" s="258" t="s">
        <v>765</v>
      </c>
      <c r="F629" s="67"/>
      <c r="G629" s="1912"/>
      <c r="H629" s="67"/>
      <c r="I629" s="67"/>
      <c r="J629" s="1907"/>
      <c r="K629" s="67" t="s">
        <v>6021</v>
      </c>
      <c r="L629" s="1910" t="s">
        <v>7240</v>
      </c>
      <c r="M629" s="1910" t="str">
        <f t="shared" si="9"/>
        <v>Departamento de Recursos Humanos</v>
      </c>
      <c r="N629" s="1924" t="s">
        <v>6055</v>
      </c>
      <c r="Q629" s="101" t="str">
        <f>MID(Tabla5[[#This Row],[CODIGO]],5,2)</f>
        <v>27</v>
      </c>
    </row>
    <row r="630" spans="3:17" ht="28.8" x14ac:dyDescent="0.3">
      <c r="C630" s="1923">
        <f>IF(D630&gt;0,SUBTOTAL(103,$D$6:D630),"")</f>
        <v>625</v>
      </c>
      <c r="D630" s="67" t="s">
        <v>1637</v>
      </c>
      <c r="E630" s="258" t="s">
        <v>972</v>
      </c>
      <c r="F630" s="67"/>
      <c r="G630" s="1912"/>
      <c r="H630" s="67"/>
      <c r="I630" s="67"/>
      <c r="J630" s="1907"/>
      <c r="K630" s="67" t="s">
        <v>6021</v>
      </c>
      <c r="L630" s="1910" t="s">
        <v>6999</v>
      </c>
      <c r="M630" s="1910" t="str">
        <f t="shared" si="9"/>
        <v>Departamento de Recursos Humanos</v>
      </c>
      <c r="N630" s="1924" t="s">
        <v>6055</v>
      </c>
      <c r="Q630" s="101" t="str">
        <f>MID(Tabla5[[#This Row],[CODIGO]],5,2)</f>
        <v>27</v>
      </c>
    </row>
    <row r="631" spans="3:17" ht="28.8" x14ac:dyDescent="0.3">
      <c r="C631" s="1923">
        <f>IF(D631&gt;0,SUBTOTAL(103,$D$6:D631),"")</f>
        <v>626</v>
      </c>
      <c r="D631" s="67" t="s">
        <v>1688</v>
      </c>
      <c r="E631" s="258" t="s">
        <v>972</v>
      </c>
      <c r="F631" s="67"/>
      <c r="G631" s="1912"/>
      <c r="H631" s="67"/>
      <c r="I631" s="67"/>
      <c r="J631" s="1907"/>
      <c r="K631" s="67" t="s">
        <v>6021</v>
      </c>
      <c r="L631" s="1910" t="s">
        <v>6999</v>
      </c>
      <c r="M631" s="1910" t="str">
        <f t="shared" si="9"/>
        <v>Departamento de Recursos Humanos</v>
      </c>
      <c r="N631" s="1924" t="s">
        <v>6055</v>
      </c>
      <c r="Q631" s="101" t="str">
        <f>MID(Tabla5[[#This Row],[CODIGO]],5,2)</f>
        <v>27</v>
      </c>
    </row>
    <row r="632" spans="3:17" ht="28.8" x14ac:dyDescent="0.3">
      <c r="C632" s="1923">
        <f>IF(D632&gt;0,SUBTOTAL(103,$D$6:D632),"")</f>
        <v>627</v>
      </c>
      <c r="D632" s="67" t="s">
        <v>7000</v>
      </c>
      <c r="E632" s="258" t="s">
        <v>6215</v>
      </c>
      <c r="F632" s="67"/>
      <c r="G632" s="1912"/>
      <c r="H632" s="67"/>
      <c r="I632" s="67"/>
      <c r="J632" s="1907"/>
      <c r="K632" s="67" t="s">
        <v>6021</v>
      </c>
      <c r="L632" s="1910" t="s">
        <v>7001</v>
      </c>
      <c r="M632" s="1910" t="str">
        <f t="shared" si="9"/>
        <v>Departamento de Recursos Humanos</v>
      </c>
      <c r="N632" s="1924" t="s">
        <v>6055</v>
      </c>
      <c r="Q632" s="101" t="str">
        <f>MID(Tabla5[[#This Row],[CODIGO]],5,2)</f>
        <v>27</v>
      </c>
    </row>
    <row r="633" spans="3:17" ht="28.8" x14ac:dyDescent="0.3">
      <c r="C633" s="1923">
        <f>IF(D633&gt;0,SUBTOTAL(103,$D$6:D633),"")</f>
        <v>628</v>
      </c>
      <c r="D633" s="67" t="s">
        <v>1679</v>
      </c>
      <c r="E633" s="258" t="s">
        <v>6101</v>
      </c>
      <c r="F633" s="67"/>
      <c r="G633" s="1912"/>
      <c r="H633" s="67" t="s">
        <v>6714</v>
      </c>
      <c r="I633" s="67" t="s">
        <v>7002</v>
      </c>
      <c r="J633" s="1907" t="s">
        <v>378</v>
      </c>
      <c r="K633" s="67" t="s">
        <v>6021</v>
      </c>
      <c r="L633" s="1910" t="s">
        <v>6632</v>
      </c>
      <c r="M633" s="1910" t="str">
        <f t="shared" si="9"/>
        <v>Departamento de Recursos Humanos</v>
      </c>
      <c r="N633" s="1924" t="s">
        <v>6055</v>
      </c>
      <c r="Q633" s="101" t="str">
        <f>MID(Tabla5[[#This Row],[CODIGO]],5,2)</f>
        <v>27</v>
      </c>
    </row>
    <row r="634" spans="3:17" ht="28.8" x14ac:dyDescent="0.3">
      <c r="C634" s="1923">
        <f>IF(D634&gt;0,SUBTOTAL(103,$D$6:D634),"")</f>
        <v>629</v>
      </c>
      <c r="D634" s="67" t="s">
        <v>1656</v>
      </c>
      <c r="E634" s="258" t="s">
        <v>55</v>
      </c>
      <c r="F634" s="67"/>
      <c r="G634" s="1912"/>
      <c r="H634" s="67" t="s">
        <v>6864</v>
      </c>
      <c r="I634" s="67" t="s">
        <v>6996</v>
      </c>
      <c r="J634" s="1907"/>
      <c r="K634" s="67" t="s">
        <v>6021</v>
      </c>
      <c r="L634" s="1910" t="s">
        <v>6980</v>
      </c>
      <c r="M634" s="1910" t="str">
        <f t="shared" si="9"/>
        <v>Departamento de Recursos Humanos</v>
      </c>
      <c r="N634" s="1924" t="s">
        <v>6055</v>
      </c>
      <c r="Q634" s="101" t="str">
        <f>MID(Tabla5[[#This Row],[CODIGO]],5,2)</f>
        <v>27</v>
      </c>
    </row>
    <row r="635" spans="3:17" ht="28.8" x14ac:dyDescent="0.3">
      <c r="C635" s="1923">
        <f>IF(D635&gt;0,SUBTOTAL(103,$D$6:D635),"")</f>
        <v>630</v>
      </c>
      <c r="D635" s="67" t="s">
        <v>7003</v>
      </c>
      <c r="E635" s="258" t="s">
        <v>2960</v>
      </c>
      <c r="F635" s="67"/>
      <c r="G635" s="1912"/>
      <c r="H635" s="67" t="s">
        <v>6061</v>
      </c>
      <c r="I635" s="67"/>
      <c r="J635" s="1907"/>
      <c r="K635" s="67" t="s">
        <v>6021</v>
      </c>
      <c r="L635" s="1910" t="s">
        <v>6980</v>
      </c>
      <c r="M635" s="1910" t="str">
        <f t="shared" si="9"/>
        <v>Departamento de Recursos Humanos</v>
      </c>
      <c r="N635" s="1924" t="s">
        <v>6055</v>
      </c>
      <c r="Q635" s="101" t="str">
        <f>MID(Tabla5[[#This Row],[CODIGO]],5,2)</f>
        <v>27</v>
      </c>
    </row>
    <row r="636" spans="3:17" ht="43.2" x14ac:dyDescent="0.3">
      <c r="C636" s="1923">
        <f>IF(D636&gt;0,SUBTOTAL(103,$D$6:D636),"")</f>
        <v>631</v>
      </c>
      <c r="D636" s="67" t="s">
        <v>7004</v>
      </c>
      <c r="E636" s="258" t="s">
        <v>6366</v>
      </c>
      <c r="F636" s="67"/>
      <c r="G636" s="1912"/>
      <c r="H636" s="67" t="s">
        <v>7006</v>
      </c>
      <c r="I636" s="67"/>
      <c r="J636" s="1907"/>
      <c r="K636" s="67" t="s">
        <v>6021</v>
      </c>
      <c r="L636" s="1910" t="s">
        <v>7007</v>
      </c>
      <c r="M636" s="1910" t="str">
        <f t="shared" si="9"/>
        <v>Departamento de Recursos Humanos</v>
      </c>
      <c r="N636" s="1924" t="s">
        <v>6055</v>
      </c>
      <c r="Q636" s="101" t="str">
        <f>MID(Tabla5[[#This Row],[CODIGO]],5,2)</f>
        <v>27</v>
      </c>
    </row>
    <row r="637" spans="3:17" ht="43.2" x14ac:dyDescent="0.3">
      <c r="C637" s="1923">
        <f>IF(D637&gt;0,SUBTOTAL(103,$D$6:D637),"")</f>
        <v>632</v>
      </c>
      <c r="D637" s="67" t="s">
        <v>7005</v>
      </c>
      <c r="E637" s="258" t="s">
        <v>6366</v>
      </c>
      <c r="F637" s="67"/>
      <c r="G637" s="1912"/>
      <c r="H637" s="67" t="s">
        <v>7006</v>
      </c>
      <c r="I637" s="67"/>
      <c r="J637" s="1907"/>
      <c r="K637" s="67" t="s">
        <v>6021</v>
      </c>
      <c r="L637" s="1910" t="s">
        <v>7007</v>
      </c>
      <c r="M637" s="1910" t="str">
        <f t="shared" si="9"/>
        <v>Departamento de Recursos Humanos</v>
      </c>
      <c r="N637" s="1924" t="s">
        <v>6055</v>
      </c>
      <c r="Q637" s="101" t="str">
        <f>MID(Tabla5[[#This Row],[CODIGO]],5,2)</f>
        <v>27</v>
      </c>
    </row>
    <row r="638" spans="3:17" ht="57.6" x14ac:dyDescent="0.3">
      <c r="C638" s="1923">
        <f>IF(D638&gt;0,SUBTOTAL(103,$D$6:D638),"")</f>
        <v>633</v>
      </c>
      <c r="D638" s="67" t="s">
        <v>7008</v>
      </c>
      <c r="E638" s="258" t="s">
        <v>6215</v>
      </c>
      <c r="F638" s="67"/>
      <c r="G638" s="1912"/>
      <c r="H638" s="67"/>
      <c r="I638" s="67"/>
      <c r="J638" s="1907"/>
      <c r="K638" s="67" t="s">
        <v>6021</v>
      </c>
      <c r="L638" s="1910" t="s">
        <v>7010</v>
      </c>
      <c r="M638" s="1910" t="str">
        <f t="shared" si="9"/>
        <v>Departamento de Recursos Humanos</v>
      </c>
      <c r="N638" s="1924" t="s">
        <v>6055</v>
      </c>
      <c r="Q638" s="101" t="str">
        <f>MID(Tabla5[[#This Row],[CODIGO]],5,2)</f>
        <v>27</v>
      </c>
    </row>
    <row r="639" spans="3:17" ht="57.6" x14ac:dyDescent="0.3">
      <c r="C639" s="1923">
        <f>IF(D639&gt;0,SUBTOTAL(103,$D$6:D639),"")</f>
        <v>634</v>
      </c>
      <c r="D639" s="67" t="s">
        <v>7009</v>
      </c>
      <c r="E639" s="258" t="s">
        <v>6215</v>
      </c>
      <c r="F639" s="67"/>
      <c r="G639" s="1912"/>
      <c r="H639" s="67"/>
      <c r="I639" s="67"/>
      <c r="J639" s="1907"/>
      <c r="K639" s="67" t="s">
        <v>6021</v>
      </c>
      <c r="L639" s="1910" t="s">
        <v>7010</v>
      </c>
      <c r="M639" s="1910" t="str">
        <f t="shared" si="9"/>
        <v>Departamento de Recursos Humanos</v>
      </c>
      <c r="N639" s="1924" t="s">
        <v>6055</v>
      </c>
      <c r="Q639" s="101" t="str">
        <f>MID(Tabla5[[#This Row],[CODIGO]],5,2)</f>
        <v>27</v>
      </c>
    </row>
    <row r="640" spans="3:17" ht="28.8" x14ac:dyDescent="0.3">
      <c r="C640" s="1923">
        <f>IF(D640&gt;0,SUBTOTAL(103,$D$6:D640),"")</f>
        <v>635</v>
      </c>
      <c r="D640" s="67" t="s">
        <v>4850</v>
      </c>
      <c r="E640" s="258" t="s">
        <v>2960</v>
      </c>
      <c r="F640" s="67"/>
      <c r="G640" s="1912"/>
      <c r="H640" s="67"/>
      <c r="I640" s="67"/>
      <c r="J640" s="1907"/>
      <c r="K640" s="67" t="s">
        <v>6021</v>
      </c>
      <c r="L640" s="1910" t="s">
        <v>7011</v>
      </c>
      <c r="M640" s="1910" t="str">
        <f t="shared" si="9"/>
        <v>Departamento de Cementerios</v>
      </c>
      <c r="N640" s="1924" t="s">
        <v>1905</v>
      </c>
      <c r="Q640" s="101" t="str">
        <f>MID(Tabla5[[#This Row],[CODIGO]],5,2)</f>
        <v>33</v>
      </c>
    </row>
    <row r="641" spans="3:17" ht="28.8" x14ac:dyDescent="0.3">
      <c r="C641" s="1923">
        <f>IF(D641&gt;0,SUBTOTAL(103,$D$6:D641),"")</f>
        <v>636</v>
      </c>
      <c r="D641" s="67" t="s">
        <v>7015</v>
      </c>
      <c r="E641" s="258" t="s">
        <v>6215</v>
      </c>
      <c r="F641" s="67"/>
      <c r="G641" s="1912"/>
      <c r="H641" s="67"/>
      <c r="I641" s="67"/>
      <c r="J641" s="1907"/>
      <c r="K641" s="67" t="s">
        <v>6021</v>
      </c>
      <c r="L641" s="1910" t="s">
        <v>7012</v>
      </c>
      <c r="M641" s="1910" t="str">
        <f t="shared" si="9"/>
        <v>Departamento de Cementerios</v>
      </c>
      <c r="N641" s="1924" t="s">
        <v>3421</v>
      </c>
      <c r="Q641" s="101" t="str">
        <f>MID(Tabla5[[#This Row],[CODIGO]],5,2)</f>
        <v>33</v>
      </c>
    </row>
    <row r="642" spans="3:17" ht="28.8" x14ac:dyDescent="0.3">
      <c r="C642" s="1923">
        <f>IF(D642&gt;0,SUBTOTAL(103,$D$6:D642),"")</f>
        <v>637</v>
      </c>
      <c r="D642" s="67" t="s">
        <v>7016</v>
      </c>
      <c r="E642" s="258" t="s">
        <v>2960</v>
      </c>
      <c r="F642" s="67"/>
      <c r="G642" s="1912"/>
      <c r="H642" s="67" t="s">
        <v>7013</v>
      </c>
      <c r="I642" s="67"/>
      <c r="J642" s="1907"/>
      <c r="K642" s="67" t="s">
        <v>6021</v>
      </c>
      <c r="L642" s="1910" t="s">
        <v>7014</v>
      </c>
      <c r="M642" s="1910" t="str">
        <f t="shared" si="9"/>
        <v>Departamento de Cementerios</v>
      </c>
      <c r="N642" s="1924" t="s">
        <v>3423</v>
      </c>
      <c r="Q642" s="101" t="str">
        <f>MID(Tabla5[[#This Row],[CODIGO]],5,2)</f>
        <v>33</v>
      </c>
    </row>
    <row r="643" spans="3:17" ht="28.8" x14ac:dyDescent="0.3">
      <c r="C643" s="1923">
        <f>IF(D643&gt;0,SUBTOTAL(103,$D$6:D643),"")</f>
        <v>638</v>
      </c>
      <c r="D643" s="67" t="s">
        <v>7017</v>
      </c>
      <c r="E643" s="258" t="s">
        <v>7018</v>
      </c>
      <c r="F643" s="67"/>
      <c r="G643" s="1912"/>
      <c r="H643" s="67"/>
      <c r="I643" s="67"/>
      <c r="J643" s="1907"/>
      <c r="K643" s="67" t="s">
        <v>6021</v>
      </c>
      <c r="L643" s="1910" t="s">
        <v>7019</v>
      </c>
      <c r="M643" s="1910" t="str">
        <f t="shared" si="9"/>
        <v>Departamento de Cementerios</v>
      </c>
      <c r="N643" s="1924" t="s">
        <v>6055</v>
      </c>
      <c r="Q643" s="101" t="str">
        <f>MID(Tabla5[[#This Row],[CODIGO]],5,2)</f>
        <v>33</v>
      </c>
    </row>
    <row r="644" spans="3:17" ht="28.8" x14ac:dyDescent="0.3">
      <c r="C644" s="1923">
        <f>IF(D644&gt;0,SUBTOTAL(103,$D$6:D644),"")</f>
        <v>639</v>
      </c>
      <c r="D644" s="67" t="s">
        <v>7020</v>
      </c>
      <c r="E644" s="258" t="s">
        <v>6215</v>
      </c>
      <c r="F644" s="67"/>
      <c r="G644" s="1912"/>
      <c r="H644" s="67"/>
      <c r="I644" s="67"/>
      <c r="J644" s="1907"/>
      <c r="K644" s="67" t="s">
        <v>6021</v>
      </c>
      <c r="L644" s="1910" t="s">
        <v>7021</v>
      </c>
      <c r="M644" s="1910" t="str">
        <f t="shared" si="9"/>
        <v>Departamento de Cementerios</v>
      </c>
      <c r="N644" s="1924" t="s">
        <v>1932</v>
      </c>
      <c r="Q644" s="101" t="str">
        <f>MID(Tabla5[[#This Row],[CODIGO]],5,2)</f>
        <v>33</v>
      </c>
    </row>
    <row r="645" spans="3:17" ht="28.8" x14ac:dyDescent="0.3">
      <c r="C645" s="1923">
        <f>IF(D645&gt;0,SUBTOTAL(103,$D$6:D645),"")</f>
        <v>640</v>
      </c>
      <c r="D645" s="67" t="s">
        <v>7022</v>
      </c>
      <c r="E645" s="258" t="s">
        <v>82</v>
      </c>
      <c r="F645" s="67"/>
      <c r="G645" s="1912"/>
      <c r="H645" s="67" t="s">
        <v>6089</v>
      </c>
      <c r="I645" s="67" t="s">
        <v>6089</v>
      </c>
      <c r="J645" s="1907" t="s">
        <v>6089</v>
      </c>
      <c r="K645" s="67" t="s">
        <v>6021</v>
      </c>
      <c r="L645" s="1910" t="s">
        <v>7014</v>
      </c>
      <c r="M645" s="1910" t="str">
        <f t="shared" si="9"/>
        <v>Departamento de Cementerios</v>
      </c>
      <c r="N645" s="1924" t="s">
        <v>1932</v>
      </c>
      <c r="Q645" s="101" t="str">
        <f>MID(Tabla5[[#This Row],[CODIGO]],5,2)</f>
        <v>33</v>
      </c>
    </row>
    <row r="646" spans="3:17" ht="28.8" x14ac:dyDescent="0.3">
      <c r="C646" s="1923">
        <f>IF(D646&gt;0,SUBTOTAL(103,$D$6:D646),"")</f>
        <v>641</v>
      </c>
      <c r="D646" s="67" t="s">
        <v>7022</v>
      </c>
      <c r="E646" s="258" t="s">
        <v>233</v>
      </c>
      <c r="F646" s="67"/>
      <c r="G646" s="1912"/>
      <c r="H646" s="67" t="s">
        <v>1027</v>
      </c>
      <c r="I646" s="67" t="s">
        <v>6747</v>
      </c>
      <c r="J646" s="1907" t="s">
        <v>7023</v>
      </c>
      <c r="K646" s="67" t="s">
        <v>6021</v>
      </c>
      <c r="L646" s="1910" t="s">
        <v>7014</v>
      </c>
      <c r="M646" s="1910" t="str">
        <f t="shared" ref="M646:M709" si="10">VLOOKUP(Q646,Codigos,2,FALSE)</f>
        <v>Departamento de Cementerios</v>
      </c>
      <c r="N646" s="1924" t="s">
        <v>1932</v>
      </c>
      <c r="Q646" s="101" t="str">
        <f>MID(Tabla5[[#This Row],[CODIGO]],5,2)</f>
        <v>33</v>
      </c>
    </row>
    <row r="647" spans="3:17" ht="28.8" x14ac:dyDescent="0.3">
      <c r="C647" s="1923">
        <f>IF(D647&gt;0,SUBTOTAL(103,$D$6:D647),"")</f>
        <v>642</v>
      </c>
      <c r="D647" s="67" t="s">
        <v>7024</v>
      </c>
      <c r="E647" s="258" t="s">
        <v>233</v>
      </c>
      <c r="F647" s="67"/>
      <c r="G647" s="1912"/>
      <c r="H647" s="67" t="s">
        <v>170</v>
      </c>
      <c r="I647" s="67" t="s">
        <v>7025</v>
      </c>
      <c r="J647" s="1907" t="s">
        <v>7026</v>
      </c>
      <c r="K647" s="67" t="s">
        <v>6021</v>
      </c>
      <c r="L647" s="1910" t="s">
        <v>7027</v>
      </c>
      <c r="M647" s="1910" t="str">
        <f t="shared" si="10"/>
        <v>Departamento de Cementerios</v>
      </c>
      <c r="N647" s="1924" t="s">
        <v>6055</v>
      </c>
      <c r="Q647" s="101" t="str">
        <f>MID(Tabla5[[#This Row],[CODIGO]],5,2)</f>
        <v>33</v>
      </c>
    </row>
    <row r="648" spans="3:17" ht="28.8" x14ac:dyDescent="0.3">
      <c r="C648" s="1923">
        <f>IF(D648&gt;0,SUBTOTAL(103,$D$6:D648),"")</f>
        <v>643</v>
      </c>
      <c r="D648" s="67" t="s">
        <v>7024</v>
      </c>
      <c r="E648" s="258" t="s">
        <v>82</v>
      </c>
      <c r="F648" s="67"/>
      <c r="G648" s="1912"/>
      <c r="H648" s="1910" t="s">
        <v>7028</v>
      </c>
      <c r="I648" s="67" t="s">
        <v>6089</v>
      </c>
      <c r="J648" s="1907" t="s">
        <v>6089</v>
      </c>
      <c r="K648" s="67" t="s">
        <v>6021</v>
      </c>
      <c r="L648" s="1910" t="s">
        <v>7027</v>
      </c>
      <c r="M648" s="1910" t="str">
        <f t="shared" si="10"/>
        <v>Departamento de Cementerios</v>
      </c>
      <c r="N648" s="1924" t="s">
        <v>6055</v>
      </c>
      <c r="Q648" s="101" t="str">
        <f>MID(Tabla5[[#This Row],[CODIGO]],5,2)</f>
        <v>33</v>
      </c>
    </row>
    <row r="649" spans="3:17" ht="28.8" x14ac:dyDescent="0.3">
      <c r="C649" s="1923">
        <f>IF(D649&gt;0,SUBTOTAL(103,$D$6:D649),"")</f>
        <v>644</v>
      </c>
      <c r="D649" s="67" t="s">
        <v>3404</v>
      </c>
      <c r="E649" s="258" t="s">
        <v>5937</v>
      </c>
      <c r="F649" s="1911">
        <v>44161</v>
      </c>
      <c r="G649" s="1912"/>
      <c r="H649" s="67" t="s">
        <v>889</v>
      </c>
      <c r="I649" s="67"/>
      <c r="J649" s="1907"/>
      <c r="K649" s="67" t="s">
        <v>6021</v>
      </c>
      <c r="L649" s="1910" t="s">
        <v>6143</v>
      </c>
      <c r="M649" s="1910" t="str">
        <f t="shared" si="10"/>
        <v>Departamento de Cementerios</v>
      </c>
      <c r="N649" s="1924" t="s">
        <v>3460</v>
      </c>
      <c r="Q649" s="101" t="str">
        <f>MID(Tabla5[[#This Row],[CODIGO]],5,2)</f>
        <v>33</v>
      </c>
    </row>
    <row r="650" spans="3:17" ht="43.2" x14ac:dyDescent="0.3">
      <c r="C650" s="1923">
        <f>IF(D650&gt;0,SUBTOTAL(103,$D$6:D650),"")</f>
        <v>645</v>
      </c>
      <c r="D650" s="67" t="s">
        <v>1004</v>
      </c>
      <c r="E650" s="258" t="s">
        <v>3341</v>
      </c>
      <c r="F650" s="67"/>
      <c r="G650" s="1912"/>
      <c r="H650" s="67"/>
      <c r="I650" s="67"/>
      <c r="J650" s="1907"/>
      <c r="K650" s="67" t="s">
        <v>6021</v>
      </c>
      <c r="L650" s="1910" t="s">
        <v>7029</v>
      </c>
      <c r="M650" s="1910" t="str">
        <f t="shared" si="10"/>
        <v>Departamento de Cementerios</v>
      </c>
      <c r="N650" s="1924" t="s">
        <v>6055</v>
      </c>
      <c r="Q650" s="101" t="str">
        <f>MID(Tabla5[[#This Row],[CODIGO]],5,2)</f>
        <v>33</v>
      </c>
    </row>
    <row r="651" spans="3:17" ht="28.8" x14ac:dyDescent="0.3">
      <c r="C651" s="1923">
        <f>IF(D651&gt;0,SUBTOTAL(103,$D$6:D651),"")</f>
        <v>646</v>
      </c>
      <c r="D651" s="67" t="s">
        <v>3395</v>
      </c>
      <c r="E651" s="258" t="s">
        <v>3341</v>
      </c>
      <c r="F651" s="67"/>
      <c r="G651" s="1912"/>
      <c r="H651" s="67"/>
      <c r="I651" s="67"/>
      <c r="J651" s="1907"/>
      <c r="K651" s="67" t="s">
        <v>6021</v>
      </c>
      <c r="L651" s="1910" t="s">
        <v>7011</v>
      </c>
      <c r="M651" s="1910" t="str">
        <f t="shared" si="10"/>
        <v>Departamento de Cementerios</v>
      </c>
      <c r="N651" s="1924" t="s">
        <v>6055</v>
      </c>
      <c r="Q651" s="101" t="str">
        <f>MID(Tabla5[[#This Row],[CODIGO]],5,2)</f>
        <v>33</v>
      </c>
    </row>
    <row r="652" spans="3:17" ht="28.8" x14ac:dyDescent="0.3">
      <c r="C652" s="1923">
        <f>IF(D652&gt;0,SUBTOTAL(103,$D$6:D652),"")</f>
        <v>647</v>
      </c>
      <c r="D652" s="67" t="s">
        <v>3431</v>
      </c>
      <c r="E652" s="258" t="s">
        <v>55</v>
      </c>
      <c r="F652" s="67"/>
      <c r="G652" s="1912"/>
      <c r="H652" s="67" t="s">
        <v>1144</v>
      </c>
      <c r="I652" s="67" t="s">
        <v>6496</v>
      </c>
      <c r="J652" s="1907">
        <v>221606304398</v>
      </c>
      <c r="K652" s="67" t="s">
        <v>6021</v>
      </c>
      <c r="L652" s="1910" t="s">
        <v>7011</v>
      </c>
      <c r="M652" s="1910" t="str">
        <f t="shared" si="10"/>
        <v>Departamento de Cementerios</v>
      </c>
      <c r="N652" s="1924" t="s">
        <v>6055</v>
      </c>
      <c r="Q652" s="101" t="str">
        <f>MID(Tabla5[[#This Row],[CODIGO]],5,2)</f>
        <v>33</v>
      </c>
    </row>
    <row r="653" spans="3:17" ht="28.8" x14ac:dyDescent="0.3">
      <c r="C653" s="1923">
        <f>IF(D653&gt;0,SUBTOTAL(103,$D$6:D653),"")</f>
        <v>648</v>
      </c>
      <c r="D653" s="67" t="s">
        <v>7030</v>
      </c>
      <c r="E653" s="258" t="s">
        <v>3341</v>
      </c>
      <c r="F653" s="67"/>
      <c r="G653" s="1912"/>
      <c r="H653" s="67"/>
      <c r="I653" s="67"/>
      <c r="J653" s="1907"/>
      <c r="K653" s="67" t="s">
        <v>6021</v>
      </c>
      <c r="L653" s="1910" t="s">
        <v>7014</v>
      </c>
      <c r="M653" s="1910" t="str">
        <f t="shared" si="10"/>
        <v>Departamento de Cementerios</v>
      </c>
      <c r="N653" s="1924" t="s">
        <v>6055</v>
      </c>
      <c r="Q653" s="101" t="str">
        <f>MID(Tabla5[[#This Row],[CODIGO]],5,2)</f>
        <v>33</v>
      </c>
    </row>
    <row r="654" spans="3:17" ht="43.2" x14ac:dyDescent="0.3">
      <c r="C654" s="1923">
        <f>IF(D654&gt;0,SUBTOTAL(103,$D$6:D654),"")</f>
        <v>649</v>
      </c>
      <c r="D654" s="67" t="s">
        <v>7031</v>
      </c>
      <c r="E654" s="258" t="s">
        <v>3341</v>
      </c>
      <c r="F654" s="258"/>
      <c r="G654" s="1912"/>
      <c r="H654" s="67"/>
      <c r="I654" s="67"/>
      <c r="J654" s="1907"/>
      <c r="K654" s="67" t="s">
        <v>6021</v>
      </c>
      <c r="L654" s="1910" t="s">
        <v>7029</v>
      </c>
      <c r="M654" s="1910" t="str">
        <f t="shared" si="10"/>
        <v>Departamento de Cementerios</v>
      </c>
      <c r="N654" s="1924" t="s">
        <v>6055</v>
      </c>
      <c r="Q654" s="101" t="str">
        <f>MID(Tabla5[[#This Row],[CODIGO]],5,2)</f>
        <v>33</v>
      </c>
    </row>
    <row r="655" spans="3:17" ht="43.2" x14ac:dyDescent="0.3">
      <c r="C655" s="1923">
        <f>IF(D655&gt;0,SUBTOTAL(103,$D$6:D655),"")</f>
        <v>650</v>
      </c>
      <c r="D655" s="67" t="s">
        <v>7032</v>
      </c>
      <c r="E655" s="258" t="s">
        <v>7033</v>
      </c>
      <c r="F655" s="67"/>
      <c r="G655" s="1912"/>
      <c r="H655" s="67"/>
      <c r="I655" s="67"/>
      <c r="J655" s="1907"/>
      <c r="K655" s="67" t="s">
        <v>6021</v>
      </c>
      <c r="L655" s="1910" t="s">
        <v>7029</v>
      </c>
      <c r="M655" s="1910" t="str">
        <f t="shared" si="10"/>
        <v>Departamento de Cementerios</v>
      </c>
      <c r="N655" s="1924" t="s">
        <v>6055</v>
      </c>
      <c r="Q655" s="101" t="str">
        <f>MID(Tabla5[[#This Row],[CODIGO]],5,2)</f>
        <v>33</v>
      </c>
    </row>
    <row r="656" spans="3:17" ht="28.8" x14ac:dyDescent="0.3">
      <c r="C656" s="1923">
        <f>IF(D656&gt;0,SUBTOTAL(103,$D$6:D656),"")</f>
        <v>651</v>
      </c>
      <c r="D656" s="67" t="s">
        <v>3430</v>
      </c>
      <c r="E656" s="258" t="s">
        <v>55</v>
      </c>
      <c r="F656" s="67"/>
      <c r="G656" s="1912"/>
      <c r="H656" s="67" t="s">
        <v>1144</v>
      </c>
      <c r="I656" s="67" t="s">
        <v>6187</v>
      </c>
      <c r="J656" s="1907">
        <v>170522000914</v>
      </c>
      <c r="K656" s="67" t="s">
        <v>6021</v>
      </c>
      <c r="L656" s="1910" t="s">
        <v>7014</v>
      </c>
      <c r="M656" s="1910" t="str">
        <f t="shared" si="10"/>
        <v>Departamento de Cementerios</v>
      </c>
      <c r="N656" s="1924" t="s">
        <v>6055</v>
      </c>
      <c r="Q656" s="101" t="str">
        <f>MID(Tabla5[[#This Row],[CODIGO]],5,2)</f>
        <v>33</v>
      </c>
    </row>
    <row r="657" spans="3:17" ht="28.8" x14ac:dyDescent="0.3">
      <c r="C657" s="1923">
        <f>IF(D657&gt;0,SUBTOTAL(103,$D$6:D657),"")</f>
        <v>652</v>
      </c>
      <c r="D657" s="67" t="s">
        <v>7034</v>
      </c>
      <c r="E657" s="258" t="s">
        <v>6227</v>
      </c>
      <c r="F657" s="67"/>
      <c r="G657" s="1912"/>
      <c r="H657" s="67"/>
      <c r="I657" s="67"/>
      <c r="J657" s="1907"/>
      <c r="K657" s="67" t="s">
        <v>6021</v>
      </c>
      <c r="L657" s="1910" t="s">
        <v>7035</v>
      </c>
      <c r="M657" s="1910" t="str">
        <f t="shared" si="10"/>
        <v>Departamento de Cementerios</v>
      </c>
      <c r="N657" s="1924" t="s">
        <v>6055</v>
      </c>
      <c r="Q657" s="101" t="str">
        <f>MID(Tabla5[[#This Row],[CODIGO]],5,2)</f>
        <v>33</v>
      </c>
    </row>
    <row r="658" spans="3:17" ht="43.2" x14ac:dyDescent="0.3">
      <c r="C658" s="1923">
        <f>IF(D658&gt;0,SUBTOTAL(103,$D$6:D658),"")</f>
        <v>653</v>
      </c>
      <c r="D658" s="67" t="s">
        <v>2514</v>
      </c>
      <c r="E658" s="258" t="s">
        <v>6215</v>
      </c>
      <c r="F658" s="67"/>
      <c r="G658" s="1912"/>
      <c r="H658" s="67"/>
      <c r="I658" s="67"/>
      <c r="J658" s="1907"/>
      <c r="K658" s="67" t="s">
        <v>6021</v>
      </c>
      <c r="L658" s="1910" t="s">
        <v>7214</v>
      </c>
      <c r="M658" s="1910" t="str">
        <f t="shared" si="10"/>
        <v>Departamento de Tesorería</v>
      </c>
      <c r="N658" s="1924" t="s">
        <v>6055</v>
      </c>
      <c r="Q658" s="101" t="str">
        <f>MID(Tabla5[[#This Row],[CODIGO]],5,2)</f>
        <v>16</v>
      </c>
    </row>
    <row r="659" spans="3:17" ht="43.2" x14ac:dyDescent="0.3">
      <c r="C659" s="1923">
        <f>IF(D659&gt;0,SUBTOTAL(103,$D$6:D659),"")</f>
        <v>654</v>
      </c>
      <c r="D659" s="67" t="s">
        <v>2443</v>
      </c>
      <c r="E659" s="258" t="s">
        <v>6366</v>
      </c>
      <c r="F659" s="67"/>
      <c r="G659" s="1912"/>
      <c r="H659" s="67" t="s">
        <v>6427</v>
      </c>
      <c r="I659" s="67"/>
      <c r="J659" s="1907"/>
      <c r="K659" s="67" t="s">
        <v>6021</v>
      </c>
      <c r="L659" s="1910" t="s">
        <v>7214</v>
      </c>
      <c r="M659" s="1910" t="str">
        <f t="shared" si="10"/>
        <v>Departamento de Tesorería</v>
      </c>
      <c r="N659" s="1924" t="s">
        <v>6055</v>
      </c>
      <c r="Q659" s="101" t="str">
        <f>MID(Tabla5[[#This Row],[CODIGO]],5,2)</f>
        <v>16</v>
      </c>
    </row>
    <row r="660" spans="3:17" ht="43.2" x14ac:dyDescent="0.3">
      <c r="C660" s="1923">
        <f>IF(D660&gt;0,SUBTOTAL(103,$D$6:D660),"")</f>
        <v>655</v>
      </c>
      <c r="D660" s="67" t="s">
        <v>2566</v>
      </c>
      <c r="E660" s="258" t="s">
        <v>55</v>
      </c>
      <c r="F660" s="67"/>
      <c r="G660" s="1912"/>
      <c r="H660" s="67" t="s">
        <v>4419</v>
      </c>
      <c r="I660" s="67"/>
      <c r="J660" s="1907"/>
      <c r="K660" s="67" t="s">
        <v>6021</v>
      </c>
      <c r="L660" s="1910" t="s">
        <v>7214</v>
      </c>
      <c r="M660" s="1910" t="str">
        <f t="shared" si="10"/>
        <v>Departamento de Tesorería</v>
      </c>
      <c r="N660" s="1924" t="s">
        <v>6055</v>
      </c>
      <c r="Q660" s="101" t="str">
        <f>MID(Tabla5[[#This Row],[CODIGO]],5,2)</f>
        <v>16</v>
      </c>
    </row>
    <row r="661" spans="3:17" ht="43.2" x14ac:dyDescent="0.3">
      <c r="C661" s="1923">
        <f>IF(D661&gt;0,SUBTOTAL(103,$D$6:D661),"")</f>
        <v>656</v>
      </c>
      <c r="D661" s="67" t="s">
        <v>7215</v>
      </c>
      <c r="E661" s="258" t="s">
        <v>5937</v>
      </c>
      <c r="F661" s="67"/>
      <c r="G661" s="1912"/>
      <c r="H661" s="67" t="s">
        <v>889</v>
      </c>
      <c r="I661" s="67" t="s">
        <v>7216</v>
      </c>
      <c r="J661" s="1907" t="s">
        <v>7217</v>
      </c>
      <c r="K661" s="67" t="s">
        <v>6021</v>
      </c>
      <c r="L661" s="1910" t="s">
        <v>7214</v>
      </c>
      <c r="M661" s="1910" t="str">
        <f t="shared" si="10"/>
        <v>Departamento de Tesorería</v>
      </c>
      <c r="N661" s="1924" t="s">
        <v>1323</v>
      </c>
      <c r="Q661" s="101" t="str">
        <f>MID(Tabla5[[#This Row],[CODIGO]],5,2)</f>
        <v>16</v>
      </c>
    </row>
    <row r="662" spans="3:17" x14ac:dyDescent="0.3">
      <c r="C662" s="1923">
        <f>IF(D662&gt;0,SUBTOTAL(103,$D$6:D662),"")</f>
        <v>657</v>
      </c>
      <c r="D662" s="67" t="s">
        <v>7218</v>
      </c>
      <c r="E662" s="258" t="s">
        <v>2960</v>
      </c>
      <c r="F662" s="67"/>
      <c r="G662" s="1912"/>
      <c r="H662" s="67"/>
      <c r="I662" s="67" t="s">
        <v>7443</v>
      </c>
      <c r="J662" s="1958"/>
      <c r="K662" s="67" t="s">
        <v>6021</v>
      </c>
      <c r="L662" s="1910" t="s">
        <v>6203</v>
      </c>
      <c r="M662" s="1910" t="str">
        <f t="shared" si="10"/>
        <v>Unidad de Mediación</v>
      </c>
      <c r="N662" s="1924" t="s">
        <v>6055</v>
      </c>
      <c r="Q662" s="101" t="str">
        <f>MID(Tabla5[[#This Row],[CODIGO]],5,2)</f>
        <v>62</v>
      </c>
    </row>
    <row r="663" spans="3:17" ht="43.2" x14ac:dyDescent="0.3">
      <c r="C663" s="1923">
        <f>IF(D663&gt;0,SUBTOTAL(103,$D$6:D663),"")</f>
        <v>658</v>
      </c>
      <c r="D663" s="67" t="s">
        <v>1655</v>
      </c>
      <c r="E663" s="258" t="s">
        <v>233</v>
      </c>
      <c r="F663" s="67"/>
      <c r="G663" s="1912"/>
      <c r="H663" s="67" t="s">
        <v>170</v>
      </c>
      <c r="I663" s="67" t="s">
        <v>7221</v>
      </c>
      <c r="J663" s="1958" t="s">
        <v>2349</v>
      </c>
      <c r="K663" s="67" t="s">
        <v>6021</v>
      </c>
      <c r="L663" s="1910" t="s">
        <v>7222</v>
      </c>
      <c r="M663" s="1910" t="str">
        <f t="shared" si="10"/>
        <v>Departamento de Contabilidad</v>
      </c>
      <c r="N663" s="1924" t="s">
        <v>2347</v>
      </c>
      <c r="Q663" s="101" t="str">
        <f>MID(Tabla5[[#This Row],[CODIGO]],5,2)</f>
        <v>17</v>
      </c>
    </row>
    <row r="664" spans="3:17" ht="43.2" x14ac:dyDescent="0.3">
      <c r="C664" s="1923">
        <f>IF(D664&gt;0,SUBTOTAL(103,$D$6:D664),"")</f>
        <v>659</v>
      </c>
      <c r="D664" s="67" t="s">
        <v>1655</v>
      </c>
      <c r="E664" s="258" t="s">
        <v>82</v>
      </c>
      <c r="F664" s="67"/>
      <c r="G664" s="1912"/>
      <c r="H664" s="67" t="s">
        <v>6767</v>
      </c>
      <c r="I664" s="67" t="s">
        <v>6089</v>
      </c>
      <c r="J664" s="1907" t="s">
        <v>7223</v>
      </c>
      <c r="K664" s="67" t="s">
        <v>6021</v>
      </c>
      <c r="L664" s="1910" t="s">
        <v>7222</v>
      </c>
      <c r="M664" s="1910" t="str">
        <f t="shared" si="10"/>
        <v>Departamento de Contabilidad</v>
      </c>
      <c r="N664" s="1924" t="s">
        <v>2355</v>
      </c>
      <c r="Q664" s="101" t="str">
        <f>MID(Tabla5[[#This Row],[CODIGO]],5,2)</f>
        <v>17</v>
      </c>
    </row>
    <row r="665" spans="3:17" ht="43.2" x14ac:dyDescent="0.3">
      <c r="C665" s="1923">
        <f>IF(D665&gt;0,SUBTOTAL(103,$D$6:D665),"")</f>
        <v>660</v>
      </c>
      <c r="D665" s="67" t="s">
        <v>7220</v>
      </c>
      <c r="E665" s="258" t="s">
        <v>55</v>
      </c>
      <c r="F665" s="67"/>
      <c r="G665" s="1912"/>
      <c r="H665" s="67" t="s">
        <v>1144</v>
      </c>
      <c r="I665" s="67" t="s">
        <v>6187</v>
      </c>
      <c r="J665" s="1907">
        <v>210422502173</v>
      </c>
      <c r="K665" s="67" t="s">
        <v>6021</v>
      </c>
      <c r="L665" s="1910" t="s">
        <v>7222</v>
      </c>
      <c r="M665" s="1910" t="str">
        <f t="shared" si="10"/>
        <v>Departamento de Contabilidad</v>
      </c>
      <c r="N665" s="1924" t="s">
        <v>6055</v>
      </c>
      <c r="Q665" s="101" t="str">
        <f>MID(Tabla5[[#This Row],[CODIGO]],5,2)</f>
        <v>17</v>
      </c>
    </row>
    <row r="666" spans="3:17" ht="43.2" x14ac:dyDescent="0.3">
      <c r="C666" s="1923">
        <f>IF(D666&gt;0,SUBTOTAL(103,$D$6:D666),"")</f>
        <v>661</v>
      </c>
      <c r="D666" s="67" t="s">
        <v>2798</v>
      </c>
      <c r="E666" s="258" t="s">
        <v>6342</v>
      </c>
      <c r="F666" s="67"/>
      <c r="G666" s="1912"/>
      <c r="H666" s="67"/>
      <c r="I666" s="67"/>
      <c r="J666" s="1907"/>
      <c r="K666" s="67" t="s">
        <v>6021</v>
      </c>
      <c r="L666" s="1910" t="s">
        <v>7224</v>
      </c>
      <c r="M666" s="1910" t="str">
        <f t="shared" si="10"/>
        <v>Unidad de Compras Públicas</v>
      </c>
      <c r="N666" s="1924" t="s">
        <v>2644</v>
      </c>
      <c r="Q666" s="101" t="str">
        <f>MID(Tabla5[[#This Row],[CODIGO]],5,2)</f>
        <v>20</v>
      </c>
    </row>
    <row r="667" spans="3:17" ht="28.8" x14ac:dyDescent="0.3">
      <c r="C667" s="1923">
        <f>IF(D667&gt;0,SUBTOTAL(103,$D$6:D667),"")</f>
        <v>662</v>
      </c>
      <c r="D667" s="67" t="s">
        <v>3346</v>
      </c>
      <c r="E667" s="258" t="s">
        <v>55</v>
      </c>
      <c r="F667" s="67"/>
      <c r="G667" s="1912"/>
      <c r="H667" s="67" t="s">
        <v>6169</v>
      </c>
      <c r="I667" s="67" t="s">
        <v>6187</v>
      </c>
      <c r="J667" s="1907"/>
      <c r="K667" s="67" t="s">
        <v>6021</v>
      </c>
      <c r="L667" s="1910" t="s">
        <v>7225</v>
      </c>
      <c r="M667" s="1910" t="str">
        <f t="shared" si="10"/>
        <v>Departamento de Proyectos</v>
      </c>
      <c r="N667" s="1924" t="s">
        <v>3924</v>
      </c>
      <c r="Q667" s="101" t="str">
        <f>MID(Tabla5[[#This Row],[CODIGO]],5,2)</f>
        <v>28</v>
      </c>
    </row>
    <row r="668" spans="3:17" ht="28.8" x14ac:dyDescent="0.3">
      <c r="C668" s="1923">
        <f>IF(D668&gt;0,SUBTOTAL(103,$D$6:D668),"")</f>
        <v>663</v>
      </c>
      <c r="D668" s="67" t="s">
        <v>7226</v>
      </c>
      <c r="E668" s="258" t="s">
        <v>7227</v>
      </c>
      <c r="F668" s="67"/>
      <c r="G668" s="1912"/>
      <c r="H668" s="67"/>
      <c r="I668" s="67"/>
      <c r="J668" s="1907"/>
      <c r="K668" s="67" t="s">
        <v>6021</v>
      </c>
      <c r="L668" s="1910" t="s">
        <v>7225</v>
      </c>
      <c r="M668" s="1910" t="str">
        <f t="shared" si="10"/>
        <v>Departamento de Proyectos</v>
      </c>
      <c r="N668" s="1924" t="s">
        <v>3335</v>
      </c>
      <c r="Q668" s="101" t="str">
        <f>MID(Tabla5[[#This Row],[CODIGO]],5,2)</f>
        <v>28</v>
      </c>
    </row>
    <row r="669" spans="3:17" ht="57.6" x14ac:dyDescent="0.3">
      <c r="C669" s="1923">
        <f>IF(D669&gt;0,SUBTOTAL(103,$D$6:D669),"")</f>
        <v>664</v>
      </c>
      <c r="D669" s="67" t="s">
        <v>7228</v>
      </c>
      <c r="E669" s="258" t="s">
        <v>6777</v>
      </c>
      <c r="F669" s="67"/>
      <c r="G669" s="1912"/>
      <c r="H669" s="67"/>
      <c r="I669" s="67"/>
      <c r="J669" s="1907"/>
      <c r="K669" s="67" t="s">
        <v>6021</v>
      </c>
      <c r="L669" s="1910" t="s">
        <v>7229</v>
      </c>
      <c r="M669" s="1910" t="str">
        <f t="shared" si="10"/>
        <v>Departamento de Proyectos</v>
      </c>
      <c r="N669" s="1924" t="s">
        <v>6055</v>
      </c>
      <c r="Q669" s="101" t="str">
        <f>MID(Tabla5[[#This Row],[CODIGO]],5,2)</f>
        <v>28</v>
      </c>
    </row>
    <row r="670" spans="3:17" ht="43.2" x14ac:dyDescent="0.3">
      <c r="C670" s="1923">
        <f>IF(D670&gt;0,SUBTOTAL(103,$D$6:D670),"")</f>
        <v>665</v>
      </c>
      <c r="D670" s="67" t="s">
        <v>7230</v>
      </c>
      <c r="E670" s="258" t="s">
        <v>7227</v>
      </c>
      <c r="F670" s="67"/>
      <c r="G670" s="1912"/>
      <c r="H670" s="67"/>
      <c r="I670" s="67"/>
      <c r="J670" s="1907"/>
      <c r="K670" s="67" t="s">
        <v>6021</v>
      </c>
      <c r="L670" s="1910" t="s">
        <v>7231</v>
      </c>
      <c r="M670" s="1910" t="str">
        <f t="shared" si="10"/>
        <v>Departamento de Proyectos</v>
      </c>
      <c r="N670" s="1924" t="s">
        <v>3332</v>
      </c>
      <c r="Q670" s="101" t="str">
        <f>MID(Tabla5[[#This Row],[CODIGO]],5,2)</f>
        <v>28</v>
      </c>
    </row>
    <row r="671" spans="3:17" ht="28.8" x14ac:dyDescent="0.3">
      <c r="C671" s="1923">
        <f>IF(D671&gt;0,SUBTOTAL(103,$D$6:D671),"")</f>
        <v>666</v>
      </c>
      <c r="D671" s="67" t="s">
        <v>7232</v>
      </c>
      <c r="E671" s="258" t="s">
        <v>6271</v>
      </c>
      <c r="F671" s="67"/>
      <c r="G671" s="1912"/>
      <c r="H671" s="67"/>
      <c r="I671" s="67"/>
      <c r="J671" s="1907"/>
      <c r="K671" s="67" t="s">
        <v>6021</v>
      </c>
      <c r="L671" s="1910" t="s">
        <v>7233</v>
      </c>
      <c r="M671" s="1910" t="str">
        <f t="shared" si="10"/>
        <v>Departamento de Proyectos</v>
      </c>
      <c r="N671" s="1924" t="s">
        <v>6055</v>
      </c>
      <c r="Q671" s="101" t="str">
        <f>MID(Tabla5[[#This Row],[CODIGO]],5,2)</f>
        <v>28</v>
      </c>
    </row>
    <row r="672" spans="3:17" ht="28.8" x14ac:dyDescent="0.3">
      <c r="C672" s="1923">
        <f>IF(D672&gt;0,SUBTOTAL(103,$D$6:D672),"")</f>
        <v>667</v>
      </c>
      <c r="D672" s="67" t="s">
        <v>7235</v>
      </c>
      <c r="E672" s="258" t="s">
        <v>6366</v>
      </c>
      <c r="F672" s="67"/>
      <c r="G672" s="1912"/>
      <c r="H672" s="67"/>
      <c r="I672" s="67"/>
      <c r="J672" s="1907"/>
      <c r="K672" s="67" t="s">
        <v>6021</v>
      </c>
      <c r="L672" s="1910" t="s">
        <v>7234</v>
      </c>
      <c r="M672" s="1910" t="str">
        <f t="shared" si="10"/>
        <v>Departamento de Proyectos</v>
      </c>
      <c r="N672" s="1924" t="s">
        <v>6055</v>
      </c>
      <c r="Q672" s="101" t="str">
        <f>MID(Tabla5[[#This Row],[CODIGO]],5,2)</f>
        <v>28</v>
      </c>
    </row>
    <row r="673" spans="3:17" ht="28.8" x14ac:dyDescent="0.3">
      <c r="C673" s="1923">
        <f>IF(D673&gt;0,SUBTOTAL(103,$D$6:D673),"")</f>
        <v>668</v>
      </c>
      <c r="D673" s="67" t="s">
        <v>7236</v>
      </c>
      <c r="E673" s="258" t="s">
        <v>6248</v>
      </c>
      <c r="F673" s="67"/>
      <c r="G673" s="1912"/>
      <c r="H673" s="67"/>
      <c r="I673" s="67"/>
      <c r="J673" s="1907"/>
      <c r="K673" s="67" t="s">
        <v>6021</v>
      </c>
      <c r="L673" s="1910" t="s">
        <v>7237</v>
      </c>
      <c r="M673" s="1910" t="str">
        <f t="shared" si="10"/>
        <v>Departamento de Proyectos</v>
      </c>
      <c r="N673" s="1924" t="s">
        <v>6055</v>
      </c>
      <c r="Q673" s="101" t="str">
        <f>MID(Tabla5[[#This Row],[CODIGO]],5,2)</f>
        <v>28</v>
      </c>
    </row>
    <row r="674" spans="3:17" ht="43.2" x14ac:dyDescent="0.3">
      <c r="C674" s="1923">
        <f>IF(D674&gt;0,SUBTOTAL(103,$D$6:D674),"")</f>
        <v>669</v>
      </c>
      <c r="D674" s="67" t="s">
        <v>7238</v>
      </c>
      <c r="E674" s="258" t="s">
        <v>6303</v>
      </c>
      <c r="F674" s="67"/>
      <c r="G674" s="1912"/>
      <c r="H674" s="67"/>
      <c r="I674" s="67"/>
      <c r="J674" s="1907"/>
      <c r="K674" s="67" t="s">
        <v>6021</v>
      </c>
      <c r="L674" s="1910" t="s">
        <v>7239</v>
      </c>
      <c r="M674" s="1910" t="str">
        <f t="shared" si="10"/>
        <v>Departamento de Proyectos</v>
      </c>
      <c r="N674" s="1924" t="s">
        <v>6055</v>
      </c>
      <c r="Q674" s="101" t="str">
        <f>MID(Tabla5[[#This Row],[CODIGO]],5,2)</f>
        <v>28</v>
      </c>
    </row>
    <row r="675" spans="3:17" ht="43.2" x14ac:dyDescent="0.3">
      <c r="C675" s="1923">
        <f>IF(D675&gt;0,SUBTOTAL(103,$D$6:D675),"")</f>
        <v>670</v>
      </c>
      <c r="D675" s="67" t="s">
        <v>3098</v>
      </c>
      <c r="E675" s="258" t="s">
        <v>7246</v>
      </c>
      <c r="F675" s="1911">
        <v>43829</v>
      </c>
      <c r="G675" s="1912">
        <v>325</v>
      </c>
      <c r="H675" s="67" t="s">
        <v>1139</v>
      </c>
      <c r="I675" s="67" t="s">
        <v>3027</v>
      </c>
      <c r="J675" s="1907"/>
      <c r="K675" s="67" t="s">
        <v>6021</v>
      </c>
      <c r="L675" s="1910" t="s">
        <v>7247</v>
      </c>
      <c r="M675" s="1910" t="str">
        <f t="shared" si="10"/>
        <v>Auditoría Interna</v>
      </c>
      <c r="N675" s="1924" t="s">
        <v>3154</v>
      </c>
      <c r="P675" s="159" t="s">
        <v>7248</v>
      </c>
      <c r="Q675" s="101" t="str">
        <f>MID(Tabla5[[#This Row],[CODIGO]],5,2)</f>
        <v>05</v>
      </c>
    </row>
    <row r="676" spans="3:17" ht="43.2" x14ac:dyDescent="0.3">
      <c r="C676" s="1923">
        <f>IF(D676&gt;0,SUBTOTAL(103,$D$6:D676),"")</f>
        <v>671</v>
      </c>
      <c r="D676" s="67" t="s">
        <v>2569</v>
      </c>
      <c r="E676" s="258" t="s">
        <v>7278</v>
      </c>
      <c r="F676" s="67"/>
      <c r="G676" s="1912"/>
      <c r="H676" s="67"/>
      <c r="I676" s="67"/>
      <c r="J676" s="1907"/>
      <c r="K676" s="67" t="s">
        <v>6021</v>
      </c>
      <c r="L676" s="1910" t="s">
        <v>7279</v>
      </c>
      <c r="M676" s="1910" t="str">
        <f t="shared" si="10"/>
        <v>Departamento de Desarrollo Urbano y Ordenamiento Territorial</v>
      </c>
      <c r="N676" s="1924" t="s">
        <v>6055</v>
      </c>
      <c r="Q676" s="101" t="str">
        <f>MID(Tabla5[[#This Row],[CODIGO]],5,2)</f>
        <v>29</v>
      </c>
    </row>
    <row r="677" spans="3:17" ht="43.2" x14ac:dyDescent="0.3">
      <c r="C677" s="1923">
        <f>IF(D677&gt;0,SUBTOTAL(103,$D$6:D677),"")</f>
        <v>672</v>
      </c>
      <c r="D677" s="67" t="s">
        <v>2571</v>
      </c>
      <c r="E677" s="258" t="s">
        <v>6056</v>
      </c>
      <c r="F677" s="67"/>
      <c r="G677" s="1912"/>
      <c r="H677" s="67"/>
      <c r="I677" s="67"/>
      <c r="J677" s="1907"/>
      <c r="K677" s="67" t="s">
        <v>6021</v>
      </c>
      <c r="L677" s="1910" t="s">
        <v>7280</v>
      </c>
      <c r="M677" s="1910" t="str">
        <f t="shared" si="10"/>
        <v>Departamento de Desarrollo Urbano y Ordenamiento Territorial</v>
      </c>
      <c r="N677" s="1924" t="s">
        <v>6055</v>
      </c>
      <c r="Q677" s="101" t="str">
        <f>MID(Tabla5[[#This Row],[CODIGO]],5,2)</f>
        <v>29</v>
      </c>
    </row>
    <row r="678" spans="3:17" ht="43.2" x14ac:dyDescent="0.3">
      <c r="C678" s="1923">
        <f>IF(D678&gt;0,SUBTOTAL(103,$D$6:D678),"")</f>
        <v>673</v>
      </c>
      <c r="D678" s="67" t="s">
        <v>7281</v>
      </c>
      <c r="E678" s="258" t="s">
        <v>55</v>
      </c>
      <c r="F678" s="67"/>
      <c r="G678" s="1912"/>
      <c r="H678" s="67" t="s">
        <v>1144</v>
      </c>
      <c r="I678" s="67" t="s">
        <v>6187</v>
      </c>
      <c r="J678" s="1907">
        <v>506456</v>
      </c>
      <c r="K678" s="67" t="s">
        <v>6021</v>
      </c>
      <c r="L678" s="1910" t="s">
        <v>7279</v>
      </c>
      <c r="M678" s="1910" t="str">
        <f t="shared" si="10"/>
        <v>Departamento de Desarrollo Urbano y Ordenamiento Territorial</v>
      </c>
      <c r="N678" s="1924" t="s">
        <v>6055</v>
      </c>
      <c r="Q678" s="101" t="str">
        <f>MID(Tabla5[[#This Row],[CODIGO]],5,2)</f>
        <v>29</v>
      </c>
    </row>
    <row r="679" spans="3:17" ht="43.2" x14ac:dyDescent="0.3">
      <c r="C679" s="1923">
        <f>IF(D679&gt;0,SUBTOTAL(103,$D$6:D679),"")</f>
        <v>674</v>
      </c>
      <c r="D679" s="67" t="s">
        <v>2572</v>
      </c>
      <c r="E679" s="258" t="s">
        <v>6248</v>
      </c>
      <c r="F679" s="67"/>
      <c r="G679" s="1912"/>
      <c r="H679" s="67"/>
      <c r="I679" s="67"/>
      <c r="J679" s="1907"/>
      <c r="K679" s="67" t="s">
        <v>6021</v>
      </c>
      <c r="L679" s="1910" t="s">
        <v>7282</v>
      </c>
      <c r="M679" s="1910" t="str">
        <f t="shared" si="10"/>
        <v>Departamento de Desarrollo Urbano y Ordenamiento Territorial</v>
      </c>
      <c r="N679" s="1924" t="s">
        <v>6055</v>
      </c>
      <c r="Q679" s="101" t="str">
        <f>MID(Tabla5[[#This Row],[CODIGO]],5,2)</f>
        <v>29</v>
      </c>
    </row>
    <row r="680" spans="3:17" ht="43.2" x14ac:dyDescent="0.3">
      <c r="C680" s="1923">
        <f>IF(D680&gt;0,SUBTOTAL(103,$D$6:D680),"")</f>
        <v>675</v>
      </c>
      <c r="D680" s="67" t="s">
        <v>7283</v>
      </c>
      <c r="E680" s="258" t="s">
        <v>233</v>
      </c>
      <c r="F680" s="67"/>
      <c r="G680" s="1912"/>
      <c r="H680" s="67" t="s">
        <v>901</v>
      </c>
      <c r="I680" s="1910" t="s">
        <v>7285</v>
      </c>
      <c r="J680" s="1910" t="s">
        <v>7284</v>
      </c>
      <c r="K680" s="67" t="s">
        <v>6021</v>
      </c>
      <c r="L680" s="1910" t="s">
        <v>7287</v>
      </c>
      <c r="M680" s="1910" t="str">
        <f t="shared" si="10"/>
        <v>Departamento de Desarrollo Urbano y Ordenamiento Territorial</v>
      </c>
      <c r="N680" s="1924" t="s">
        <v>6055</v>
      </c>
      <c r="Q680" s="101" t="str">
        <f>MID(Tabla5[[#This Row],[CODIGO]],5,2)</f>
        <v>29</v>
      </c>
    </row>
    <row r="681" spans="3:17" ht="43.2" x14ac:dyDescent="0.3">
      <c r="C681" s="1923">
        <f>IF(D681&gt;0,SUBTOTAL(103,$D$6:D681),"")</f>
        <v>676</v>
      </c>
      <c r="D681" s="67" t="s">
        <v>7283</v>
      </c>
      <c r="E681" s="258" t="s">
        <v>82</v>
      </c>
      <c r="F681" s="67"/>
      <c r="G681" s="1912"/>
      <c r="H681" s="67" t="s">
        <v>901</v>
      </c>
      <c r="I681" s="67" t="s">
        <v>7286</v>
      </c>
      <c r="J681" s="1907">
        <v>20929658439</v>
      </c>
      <c r="K681" s="67" t="s">
        <v>6021</v>
      </c>
      <c r="L681" s="1910" t="s">
        <v>7287</v>
      </c>
      <c r="M681" s="1910" t="str">
        <f t="shared" si="10"/>
        <v>Departamento de Desarrollo Urbano y Ordenamiento Territorial</v>
      </c>
      <c r="N681" s="1924" t="s">
        <v>6055</v>
      </c>
      <c r="Q681" s="101" t="str">
        <f>MID(Tabla5[[#This Row],[CODIGO]],5,2)</f>
        <v>29</v>
      </c>
    </row>
    <row r="682" spans="3:17" ht="43.2" x14ac:dyDescent="0.3">
      <c r="C682" s="1923">
        <f>IF(D682&gt;0,SUBTOTAL(103,$D$6:D682),"")</f>
        <v>677</v>
      </c>
      <c r="D682" s="67" t="s">
        <v>2594</v>
      </c>
      <c r="E682" s="258" t="s">
        <v>55</v>
      </c>
      <c r="F682" s="67"/>
      <c r="G682" s="1912"/>
      <c r="H682" s="67" t="s">
        <v>1144</v>
      </c>
      <c r="I682" s="67" t="s">
        <v>7288</v>
      </c>
      <c r="J682" s="1907">
        <v>503587</v>
      </c>
      <c r="K682" s="67" t="s">
        <v>6021</v>
      </c>
      <c r="L682" s="1910" t="s">
        <v>7287</v>
      </c>
      <c r="M682" s="1910" t="str">
        <f t="shared" si="10"/>
        <v>Departamento de Desarrollo Urbano y Ordenamiento Territorial</v>
      </c>
      <c r="N682" s="1924" t="s">
        <v>6055</v>
      </c>
      <c r="Q682" s="101" t="str">
        <f>MID(Tabla5[[#This Row],[CODIGO]],5,2)</f>
        <v>29</v>
      </c>
    </row>
    <row r="683" spans="3:17" ht="43.2" x14ac:dyDescent="0.3">
      <c r="C683" s="1923">
        <f>IF(D683&gt;0,SUBTOTAL(103,$D$6:D683),"")</f>
        <v>678</v>
      </c>
      <c r="D683" s="67" t="s">
        <v>2573</v>
      </c>
      <c r="E683" s="258" t="s">
        <v>6718</v>
      </c>
      <c r="F683" s="67"/>
      <c r="G683" s="1912"/>
      <c r="H683" s="67"/>
      <c r="I683" s="67"/>
      <c r="J683" s="1907"/>
      <c r="K683" s="67" t="s">
        <v>6021</v>
      </c>
      <c r="L683" s="1910" t="s">
        <v>7289</v>
      </c>
      <c r="M683" s="1910" t="str">
        <f t="shared" si="10"/>
        <v>Departamento de Desarrollo Urbano y Ordenamiento Territorial</v>
      </c>
      <c r="N683" s="1924" t="s">
        <v>7290</v>
      </c>
      <c r="Q683" s="101" t="str">
        <f>MID(Tabla5[[#This Row],[CODIGO]],5,2)</f>
        <v>29</v>
      </c>
    </row>
    <row r="684" spans="3:17" ht="43.2" x14ac:dyDescent="0.3">
      <c r="C684" s="1923">
        <f>IF(D684&gt;0,SUBTOTAL(103,$D$6:D684),"")</f>
        <v>679</v>
      </c>
      <c r="D684" s="67" t="s">
        <v>7291</v>
      </c>
      <c r="E684" s="258" t="s">
        <v>233</v>
      </c>
      <c r="F684" s="67"/>
      <c r="G684" s="1912"/>
      <c r="H684" s="67" t="s">
        <v>901</v>
      </c>
      <c r="I684" s="67" t="s">
        <v>7285</v>
      </c>
      <c r="J684" s="1907" t="s">
        <v>7292</v>
      </c>
      <c r="K684" s="67" t="s">
        <v>6021</v>
      </c>
      <c r="L684" s="1910" t="s">
        <v>7293</v>
      </c>
      <c r="M684" s="1910" t="str">
        <f t="shared" si="10"/>
        <v>Departamento de Desarrollo Urbano y Ordenamiento Territorial</v>
      </c>
      <c r="N684" s="1924" t="s">
        <v>6055</v>
      </c>
      <c r="Q684" s="101" t="str">
        <f>MID(Tabla5[[#This Row],[CODIGO]],5,2)</f>
        <v>29</v>
      </c>
    </row>
    <row r="685" spans="3:17" ht="43.2" x14ac:dyDescent="0.3">
      <c r="C685" s="1923">
        <f>IF(D685&gt;0,SUBTOTAL(103,$D$6:D685),"")</f>
        <v>680</v>
      </c>
      <c r="D685" s="67" t="s">
        <v>7291</v>
      </c>
      <c r="E685" s="258" t="s">
        <v>82</v>
      </c>
      <c r="F685" s="67"/>
      <c r="G685" s="1912"/>
      <c r="H685" s="67" t="s">
        <v>901</v>
      </c>
      <c r="I685" s="67" t="s">
        <v>7286</v>
      </c>
      <c r="J685" s="1907" t="s">
        <v>7294</v>
      </c>
      <c r="K685" s="67" t="s">
        <v>6021</v>
      </c>
      <c r="L685" s="1910" t="s">
        <v>7293</v>
      </c>
      <c r="M685" s="1910" t="str">
        <f t="shared" si="10"/>
        <v>Departamento de Desarrollo Urbano y Ordenamiento Territorial</v>
      </c>
      <c r="N685" s="1924" t="s">
        <v>6055</v>
      </c>
      <c r="Q685" s="101" t="str">
        <f>MID(Tabla5[[#This Row],[CODIGO]],5,2)</f>
        <v>29</v>
      </c>
    </row>
    <row r="686" spans="3:17" ht="43.2" x14ac:dyDescent="0.3">
      <c r="C686" s="1923">
        <f>IF(D686&gt;0,SUBTOTAL(103,$D$6:D686),"")</f>
        <v>681</v>
      </c>
      <c r="D686" s="67" t="s">
        <v>7296</v>
      </c>
      <c r="E686" s="258" t="s">
        <v>1381</v>
      </c>
      <c r="F686" s="67"/>
      <c r="G686" s="1912"/>
      <c r="H686" s="67" t="s">
        <v>6169</v>
      </c>
      <c r="I686" s="67" t="s">
        <v>6187</v>
      </c>
      <c r="J686" s="1907">
        <v>503588</v>
      </c>
      <c r="K686" s="67" t="s">
        <v>6021</v>
      </c>
      <c r="L686" s="1910" t="s">
        <v>7293</v>
      </c>
      <c r="M686" s="1910" t="str">
        <f t="shared" si="10"/>
        <v>Departamento de Desarrollo Urbano y Ordenamiento Territorial</v>
      </c>
      <c r="N686" s="1924" t="s">
        <v>6055</v>
      </c>
      <c r="Q686" s="101" t="str">
        <f>MID(Tabla5[[#This Row],[CODIGO]],5,2)</f>
        <v>29</v>
      </c>
    </row>
    <row r="687" spans="3:17" ht="43.2" x14ac:dyDescent="0.3">
      <c r="C687" s="1923">
        <f>IF(D687&gt;0,SUBTOTAL(103,$D$6:D687),"")</f>
        <v>682</v>
      </c>
      <c r="D687" s="67" t="s">
        <v>2574</v>
      </c>
      <c r="E687" s="258" t="s">
        <v>3341</v>
      </c>
      <c r="F687" s="67"/>
      <c r="G687" s="1912"/>
      <c r="H687" s="67"/>
      <c r="I687" s="67"/>
      <c r="J687" s="1907"/>
      <c r="K687" s="67" t="s">
        <v>6021</v>
      </c>
      <c r="L687" s="1910" t="s">
        <v>7295</v>
      </c>
      <c r="M687" s="1910" t="str">
        <f t="shared" si="10"/>
        <v>Departamento de Desarrollo Urbano y Ordenamiento Territorial</v>
      </c>
      <c r="N687" s="1924" t="s">
        <v>6291</v>
      </c>
      <c r="Q687" s="101" t="str">
        <f>MID(Tabla5[[#This Row],[CODIGO]],5,2)</f>
        <v>29</v>
      </c>
    </row>
    <row r="688" spans="3:17" ht="43.2" x14ac:dyDescent="0.3">
      <c r="C688" s="1923">
        <f>IF(D688&gt;0,SUBTOTAL(103,$D$6:D688),"")</f>
        <v>683</v>
      </c>
      <c r="D688" s="67" t="s">
        <v>7297</v>
      </c>
      <c r="E688" s="258" t="s">
        <v>233</v>
      </c>
      <c r="F688" s="67"/>
      <c r="G688" s="1912"/>
      <c r="H688" s="67" t="s">
        <v>901</v>
      </c>
      <c r="I688" s="67" t="s">
        <v>7285</v>
      </c>
      <c r="J688" s="1907" t="s">
        <v>7298</v>
      </c>
      <c r="K688" s="67" t="s">
        <v>6021</v>
      </c>
      <c r="L688" s="1910" t="s">
        <v>7295</v>
      </c>
      <c r="M688" s="1910" t="str">
        <f t="shared" si="10"/>
        <v>Departamento de Desarrollo Urbano y Ordenamiento Territorial</v>
      </c>
      <c r="N688" s="1924" t="s">
        <v>6055</v>
      </c>
      <c r="Q688" s="101" t="str">
        <f>MID(Tabla5[[#This Row],[CODIGO]],5,2)</f>
        <v>29</v>
      </c>
    </row>
    <row r="689" spans="3:17" ht="43.2" x14ac:dyDescent="0.3">
      <c r="C689" s="1923">
        <f>IF(D689&gt;0,SUBTOTAL(103,$D$6:D689),"")</f>
        <v>684</v>
      </c>
      <c r="D689" s="67" t="s">
        <v>7297</v>
      </c>
      <c r="E689" s="258" t="s">
        <v>82</v>
      </c>
      <c r="F689" s="67"/>
      <c r="G689" s="1912"/>
      <c r="H689" s="67" t="s">
        <v>901</v>
      </c>
      <c r="I689" s="67" t="s">
        <v>7286</v>
      </c>
      <c r="J689" s="1907" t="s">
        <v>7299</v>
      </c>
      <c r="K689" s="67" t="s">
        <v>6021</v>
      </c>
      <c r="L689" s="1910" t="s">
        <v>7295</v>
      </c>
      <c r="M689" s="1910" t="str">
        <f t="shared" si="10"/>
        <v>Departamento de Desarrollo Urbano y Ordenamiento Territorial</v>
      </c>
      <c r="N689" s="1924" t="s">
        <v>6055</v>
      </c>
      <c r="Q689" s="101" t="str">
        <f>MID(Tabla5[[#This Row],[CODIGO]],5,2)</f>
        <v>29</v>
      </c>
    </row>
    <row r="690" spans="3:17" ht="43.2" x14ac:dyDescent="0.3">
      <c r="C690" s="1923">
        <f>IF(D690&gt;0,SUBTOTAL(103,$D$6:D690),"")</f>
        <v>685</v>
      </c>
      <c r="D690" s="67" t="s">
        <v>7300</v>
      </c>
      <c r="E690" s="258" t="s">
        <v>55</v>
      </c>
      <c r="F690" s="67"/>
      <c r="G690" s="1912"/>
      <c r="H690" s="67" t="s">
        <v>1144</v>
      </c>
      <c r="I690" s="67" t="s">
        <v>6187</v>
      </c>
      <c r="J690" s="1907">
        <v>503586</v>
      </c>
      <c r="K690" s="67" t="s">
        <v>6021</v>
      </c>
      <c r="L690" s="1910" t="s">
        <v>7295</v>
      </c>
      <c r="M690" s="1910" t="str">
        <f t="shared" si="10"/>
        <v>Departamento de Desarrollo Urbano y Ordenamiento Territorial</v>
      </c>
      <c r="N690" s="1924" t="s">
        <v>6055</v>
      </c>
      <c r="Q690" s="101" t="str">
        <f>MID(Tabla5[[#This Row],[CODIGO]],5,2)</f>
        <v>29</v>
      </c>
    </row>
    <row r="691" spans="3:17" ht="43.2" x14ac:dyDescent="0.3">
      <c r="C691" s="1923">
        <f>IF(D691&gt;0,SUBTOTAL(103,$D$6:D691),"")</f>
        <v>686</v>
      </c>
      <c r="D691" s="67" t="s">
        <v>2575</v>
      </c>
      <c r="E691" s="258" t="s">
        <v>6593</v>
      </c>
      <c r="F691" s="67"/>
      <c r="G691" s="1912"/>
      <c r="H691" s="67"/>
      <c r="I691" s="67"/>
      <c r="J691" s="1907"/>
      <c r="K691" s="67" t="s">
        <v>6021</v>
      </c>
      <c r="L691" s="1910" t="s">
        <v>7301</v>
      </c>
      <c r="M691" s="1910" t="str">
        <f t="shared" si="10"/>
        <v>Departamento de Desarrollo Urbano y Ordenamiento Territorial</v>
      </c>
      <c r="N691" s="1924" t="s">
        <v>6055</v>
      </c>
      <c r="Q691" s="101" t="str">
        <f>MID(Tabla5[[#This Row],[CODIGO]],5,2)</f>
        <v>29</v>
      </c>
    </row>
    <row r="692" spans="3:17" ht="43.2" x14ac:dyDescent="0.3">
      <c r="C692" s="1923">
        <f>IF(D692&gt;0,SUBTOTAL(103,$D$6:D692),"")</f>
        <v>687</v>
      </c>
      <c r="D692" s="67" t="s">
        <v>2576</v>
      </c>
      <c r="E692" s="258" t="s">
        <v>3341</v>
      </c>
      <c r="F692" s="67"/>
      <c r="G692" s="1912"/>
      <c r="H692" s="67"/>
      <c r="I692" s="67"/>
      <c r="J692" s="1907"/>
      <c r="K692" s="67" t="s">
        <v>6021</v>
      </c>
      <c r="L692" s="1910" t="s">
        <v>7301</v>
      </c>
      <c r="M692" s="1910" t="str">
        <f t="shared" si="10"/>
        <v>Departamento de Desarrollo Urbano y Ordenamiento Territorial</v>
      </c>
      <c r="N692" s="1924" t="s">
        <v>6291</v>
      </c>
      <c r="Q692" s="101" t="str">
        <f>MID(Tabla5[[#This Row],[CODIGO]],5,2)</f>
        <v>29</v>
      </c>
    </row>
    <row r="693" spans="3:17" ht="43.2" x14ac:dyDescent="0.3">
      <c r="C693" s="1923">
        <f>IF(D693&gt;0,SUBTOTAL(103,$D$6:D693),"")</f>
        <v>688</v>
      </c>
      <c r="D693" s="67" t="s">
        <v>2588</v>
      </c>
      <c r="E693" s="258" t="s">
        <v>7315</v>
      </c>
      <c r="F693" s="67"/>
      <c r="G693" s="1912"/>
      <c r="H693" s="67" t="s">
        <v>6987</v>
      </c>
      <c r="I693" s="67" t="s">
        <v>7316</v>
      </c>
      <c r="J693" s="1907" t="s">
        <v>7317</v>
      </c>
      <c r="K693" s="67" t="s">
        <v>6021</v>
      </c>
      <c r="L693" s="1910" t="s">
        <v>6143</v>
      </c>
      <c r="M693" s="1910" t="str">
        <f t="shared" si="10"/>
        <v>Departamento de Desarrollo Urbano y Ordenamiento Territorial</v>
      </c>
      <c r="N693" s="1924" t="s">
        <v>6055</v>
      </c>
      <c r="Q693" s="101" t="str">
        <f>MID(Tabla5[[#This Row],[CODIGO]],5,2)</f>
        <v>29</v>
      </c>
    </row>
    <row r="694" spans="3:17" ht="43.2" x14ac:dyDescent="0.3">
      <c r="C694" s="1923">
        <f>IF(D694&gt;0,SUBTOTAL(103,$D$6:D694),"")</f>
        <v>689</v>
      </c>
      <c r="D694" s="67" t="s">
        <v>2590</v>
      </c>
      <c r="E694" s="258" t="s">
        <v>233</v>
      </c>
      <c r="F694" s="67"/>
      <c r="G694" s="1912"/>
      <c r="H694" s="67" t="s">
        <v>901</v>
      </c>
      <c r="I694" s="67" t="s">
        <v>7285</v>
      </c>
      <c r="J694" s="1907" t="s">
        <v>7318</v>
      </c>
      <c r="K694" s="67" t="s">
        <v>6021</v>
      </c>
      <c r="L694" s="1910" t="s">
        <v>7319</v>
      </c>
      <c r="M694" s="1910" t="str">
        <f t="shared" si="10"/>
        <v>Departamento de Desarrollo Urbano y Ordenamiento Territorial</v>
      </c>
      <c r="N694" s="1924" t="s">
        <v>6055</v>
      </c>
      <c r="Q694" s="101" t="str">
        <f>MID(Tabla5[[#This Row],[CODIGO]],5,2)</f>
        <v>29</v>
      </c>
    </row>
    <row r="695" spans="3:17" ht="43.2" x14ac:dyDescent="0.3">
      <c r="C695" s="1923">
        <f>IF(D695&gt;0,SUBTOTAL(103,$D$6:D695),"")</f>
        <v>690</v>
      </c>
      <c r="D695" s="67" t="s">
        <v>2590</v>
      </c>
      <c r="E695" s="258" t="s">
        <v>82</v>
      </c>
      <c r="F695" s="67"/>
      <c r="G695" s="1912"/>
      <c r="H695" s="67" t="s">
        <v>901</v>
      </c>
      <c r="I695" s="67" t="s">
        <v>7286</v>
      </c>
      <c r="J695" s="1907" t="s">
        <v>7294</v>
      </c>
      <c r="K695" s="67" t="s">
        <v>6021</v>
      </c>
      <c r="L695" s="1910" t="s">
        <v>7319</v>
      </c>
      <c r="M695" s="1910" t="str">
        <f t="shared" si="10"/>
        <v>Departamento de Desarrollo Urbano y Ordenamiento Territorial</v>
      </c>
      <c r="N695" s="1924" t="s">
        <v>6055</v>
      </c>
      <c r="Q695" s="101" t="str">
        <f>MID(Tabla5[[#This Row],[CODIGO]],5,2)</f>
        <v>29</v>
      </c>
    </row>
    <row r="696" spans="3:17" ht="43.2" x14ac:dyDescent="0.3">
      <c r="C696" s="1923">
        <f>IF(D696&gt;0,SUBTOTAL(103,$D$6:D696),"")</f>
        <v>691</v>
      </c>
      <c r="D696" s="67" t="s">
        <v>2615</v>
      </c>
      <c r="E696" s="258" t="s">
        <v>55</v>
      </c>
      <c r="F696" s="67"/>
      <c r="G696" s="1912"/>
      <c r="H696" s="67" t="s">
        <v>1144</v>
      </c>
      <c r="I696" s="67" t="s">
        <v>7320</v>
      </c>
      <c r="J696" s="1907">
        <v>506675</v>
      </c>
      <c r="K696" s="67" t="s">
        <v>6021</v>
      </c>
      <c r="L696" s="1910" t="s">
        <v>7319</v>
      </c>
      <c r="M696" s="1910" t="str">
        <f t="shared" si="10"/>
        <v>Departamento de Desarrollo Urbano y Ordenamiento Territorial</v>
      </c>
      <c r="N696" s="1924" t="s">
        <v>6055</v>
      </c>
      <c r="Q696" s="101" t="str">
        <f>MID(Tabla5[[#This Row],[CODIGO]],5,2)</f>
        <v>29</v>
      </c>
    </row>
    <row r="697" spans="3:17" ht="43.2" x14ac:dyDescent="0.3">
      <c r="C697" s="1923">
        <f>IF(D697&gt;0,SUBTOTAL(103,$D$6:D697),"")</f>
        <v>692</v>
      </c>
      <c r="D697" s="67" t="s">
        <v>2577</v>
      </c>
      <c r="E697" s="258" t="s">
        <v>765</v>
      </c>
      <c r="F697" s="67"/>
      <c r="G697" s="1912"/>
      <c r="H697" s="67"/>
      <c r="I697" s="67"/>
      <c r="J697" s="1907"/>
      <c r="K697" s="67" t="s">
        <v>6021</v>
      </c>
      <c r="L697" s="1910" t="s">
        <v>7319</v>
      </c>
      <c r="M697" s="1910" t="str">
        <f t="shared" si="10"/>
        <v>Departamento de Desarrollo Urbano y Ordenamiento Territorial</v>
      </c>
      <c r="N697" s="1924" t="s">
        <v>6055</v>
      </c>
      <c r="Q697" s="101" t="str">
        <f>MID(Tabla5[[#This Row],[CODIGO]],5,2)</f>
        <v>29</v>
      </c>
    </row>
    <row r="698" spans="3:17" ht="43.2" x14ac:dyDescent="0.3">
      <c r="C698" s="1923">
        <f>IF(D698&gt;0,SUBTOTAL(103,$D$6:D698),"")</f>
        <v>693</v>
      </c>
      <c r="D698" s="67" t="s">
        <v>7321</v>
      </c>
      <c r="E698" s="258" t="s">
        <v>2960</v>
      </c>
      <c r="F698" s="67"/>
      <c r="G698" s="1912"/>
      <c r="H698" s="67"/>
      <c r="I698" s="67"/>
      <c r="J698" s="1907"/>
      <c r="K698" s="67" t="s">
        <v>6021</v>
      </c>
      <c r="L698" s="1910" t="s">
        <v>7322</v>
      </c>
      <c r="M698" s="1910" t="str">
        <f t="shared" si="10"/>
        <v>Departamento de Desarrollo Urbano y Ordenamiento Territorial</v>
      </c>
      <c r="N698" s="1924" t="s">
        <v>6055</v>
      </c>
      <c r="Q698" s="101" t="str">
        <f>MID(Tabla5[[#This Row],[CODIGO]],5,2)</f>
        <v>29</v>
      </c>
    </row>
    <row r="699" spans="3:17" ht="43.2" x14ac:dyDescent="0.3">
      <c r="C699" s="1923">
        <f>IF(D699&gt;0,SUBTOTAL(103,$D$6:D699),"")</f>
        <v>694</v>
      </c>
      <c r="D699" s="67" t="s">
        <v>2613</v>
      </c>
      <c r="E699" s="258" t="s">
        <v>5996</v>
      </c>
      <c r="F699" s="67"/>
      <c r="G699" s="1912"/>
      <c r="H699" s="67" t="s">
        <v>889</v>
      </c>
      <c r="I699" s="67" t="s">
        <v>7323</v>
      </c>
      <c r="J699" s="1907" t="s">
        <v>7324</v>
      </c>
      <c r="K699" s="67" t="s">
        <v>6021</v>
      </c>
      <c r="L699" s="1910" t="s">
        <v>7325</v>
      </c>
      <c r="M699" s="1910" t="str">
        <f t="shared" si="10"/>
        <v>Departamento de Desarrollo Urbano y Ordenamiento Territorial</v>
      </c>
      <c r="N699" s="1924" t="s">
        <v>6055</v>
      </c>
      <c r="Q699" s="101" t="str">
        <f>MID(Tabla5[[#This Row],[CODIGO]],5,2)</f>
        <v>29</v>
      </c>
    </row>
    <row r="700" spans="3:17" ht="43.2" x14ac:dyDescent="0.3">
      <c r="C700" s="1923">
        <f>IF(D700&gt;0,SUBTOTAL(103,$D$6:D700),"")</f>
        <v>695</v>
      </c>
      <c r="D700" s="67" t="s">
        <v>7326</v>
      </c>
      <c r="E700" s="258" t="s">
        <v>2960</v>
      </c>
      <c r="F700" s="67"/>
      <c r="G700" s="1912"/>
      <c r="H700" s="67"/>
      <c r="I700" s="67"/>
      <c r="J700" s="1907"/>
      <c r="K700" s="67" t="s">
        <v>6021</v>
      </c>
      <c r="L700" s="1910" t="s">
        <v>7327</v>
      </c>
      <c r="M700" s="1910" t="str">
        <f t="shared" si="10"/>
        <v>Departamento de Desarrollo Urbano y Ordenamiento Territorial</v>
      </c>
      <c r="N700" s="1924" t="s">
        <v>6055</v>
      </c>
      <c r="Q700" s="101" t="str">
        <f>MID(Tabla5[[#This Row],[CODIGO]],5,2)</f>
        <v>29</v>
      </c>
    </row>
    <row r="701" spans="3:17" ht="43.2" x14ac:dyDescent="0.3">
      <c r="C701" s="1923">
        <f>IF(D701&gt;0,SUBTOTAL(103,$D$6:D701),"")</f>
        <v>696</v>
      </c>
      <c r="D701" s="67" t="s">
        <v>7328</v>
      </c>
      <c r="E701" s="258" t="s">
        <v>82</v>
      </c>
      <c r="F701" s="67"/>
      <c r="G701" s="1912"/>
      <c r="H701" s="67" t="s">
        <v>901</v>
      </c>
      <c r="I701" s="67" t="s">
        <v>7286</v>
      </c>
      <c r="J701" s="1907" t="s">
        <v>7329</v>
      </c>
      <c r="K701" s="67" t="s">
        <v>6021</v>
      </c>
      <c r="L701" s="1910" t="s">
        <v>7327</v>
      </c>
      <c r="M701" s="1910" t="str">
        <f t="shared" si="10"/>
        <v>Departamento de Desarrollo Urbano y Ordenamiento Territorial</v>
      </c>
      <c r="N701" s="1924" t="s">
        <v>6055</v>
      </c>
      <c r="Q701" s="101" t="str">
        <f>MID(Tabla5[[#This Row],[CODIGO]],5,2)</f>
        <v>29</v>
      </c>
    </row>
    <row r="702" spans="3:17" ht="43.2" x14ac:dyDescent="0.3">
      <c r="C702" s="1923">
        <f>IF(D702&gt;0,SUBTOTAL(103,$D$6:D702),"")</f>
        <v>697</v>
      </c>
      <c r="D702" s="67" t="s">
        <v>7328</v>
      </c>
      <c r="E702" s="258" t="s">
        <v>233</v>
      </c>
      <c r="F702" s="67"/>
      <c r="G702" s="1912"/>
      <c r="H702" s="67" t="s">
        <v>901</v>
      </c>
      <c r="I702" s="67" t="s">
        <v>7285</v>
      </c>
      <c r="J702" s="1907" t="s">
        <v>7330</v>
      </c>
      <c r="K702" s="67" t="s">
        <v>6021</v>
      </c>
      <c r="L702" s="1910" t="s">
        <v>7327</v>
      </c>
      <c r="M702" s="1910" t="str">
        <f t="shared" si="10"/>
        <v>Departamento de Desarrollo Urbano y Ordenamiento Territorial</v>
      </c>
      <c r="N702" s="1924" t="s">
        <v>6055</v>
      </c>
      <c r="Q702" s="101" t="str">
        <f>MID(Tabla5[[#This Row],[CODIGO]],5,2)</f>
        <v>29</v>
      </c>
    </row>
    <row r="703" spans="3:17" ht="43.2" x14ac:dyDescent="0.3">
      <c r="C703" s="1923">
        <f>IF(D703&gt;0,SUBTOTAL(103,$D$6:D703),"")</f>
        <v>698</v>
      </c>
      <c r="D703" s="67" t="s">
        <v>2596</v>
      </c>
      <c r="E703" s="258" t="s">
        <v>55</v>
      </c>
      <c r="F703" s="67"/>
      <c r="G703" s="1912"/>
      <c r="H703" s="67" t="s">
        <v>1144</v>
      </c>
      <c r="I703" s="67" t="s">
        <v>6187</v>
      </c>
      <c r="J703" s="1907">
        <v>503585</v>
      </c>
      <c r="K703" s="67" t="s">
        <v>6021</v>
      </c>
      <c r="L703" s="1910" t="s">
        <v>7327</v>
      </c>
      <c r="M703" s="1910" t="str">
        <f t="shared" si="10"/>
        <v>Departamento de Desarrollo Urbano y Ordenamiento Territorial</v>
      </c>
      <c r="N703" s="1924" t="s">
        <v>6055</v>
      </c>
      <c r="Q703" s="101" t="str">
        <f>MID(Tabla5[[#This Row],[CODIGO]],5,2)</f>
        <v>29</v>
      </c>
    </row>
    <row r="704" spans="3:17" ht="43.2" x14ac:dyDescent="0.3">
      <c r="C704" s="1923">
        <f>IF(D704&gt;0,SUBTOTAL(103,$D$6:D704),"")</f>
        <v>699</v>
      </c>
      <c r="D704" s="67" t="s">
        <v>7331</v>
      </c>
      <c r="E704" s="258" t="s">
        <v>972</v>
      </c>
      <c r="F704" s="67"/>
      <c r="G704" s="1912"/>
      <c r="H704" s="67"/>
      <c r="I704" s="67"/>
      <c r="J704" s="1907"/>
      <c r="K704" s="67" t="s">
        <v>6021</v>
      </c>
      <c r="L704" s="1910" t="s">
        <v>7332</v>
      </c>
      <c r="M704" s="1910" t="str">
        <f t="shared" si="10"/>
        <v>Departamento de Desarrollo Urbano y Ordenamiento Territorial</v>
      </c>
      <c r="N704" s="1924" t="s">
        <v>7333</v>
      </c>
      <c r="Q704" s="101" t="str">
        <f>MID(Tabla5[[#This Row],[CODIGO]],5,2)</f>
        <v>29</v>
      </c>
    </row>
    <row r="705" spans="3:17" ht="43.2" x14ac:dyDescent="0.3">
      <c r="C705" s="1923">
        <f>IF(D705&gt;0,SUBTOTAL(103,$D$6:D705),"")</f>
        <v>700</v>
      </c>
      <c r="D705" s="67" t="s">
        <v>7334</v>
      </c>
      <c r="E705" s="258" t="s">
        <v>6215</v>
      </c>
      <c r="F705" s="67"/>
      <c r="G705" s="1912"/>
      <c r="H705" s="67"/>
      <c r="I705" s="67"/>
      <c r="J705" s="1907"/>
      <c r="K705" s="67" t="s">
        <v>6021</v>
      </c>
      <c r="L705" s="1910" t="s">
        <v>7335</v>
      </c>
      <c r="M705" s="1910" t="str">
        <f t="shared" si="10"/>
        <v>Departamento de Desarrollo Urbano y Ordenamiento Territorial</v>
      </c>
      <c r="N705" s="1924" t="s">
        <v>6055</v>
      </c>
      <c r="Q705" s="101" t="str">
        <f>MID(Tabla5[[#This Row],[CODIGO]],5,2)</f>
        <v>29</v>
      </c>
    </row>
    <row r="706" spans="3:17" ht="43.2" x14ac:dyDescent="0.3">
      <c r="C706" s="1923">
        <f>IF(D706&gt;0,SUBTOTAL(103,$D$6:D706),"")</f>
        <v>701</v>
      </c>
      <c r="D706" s="67" t="s">
        <v>7337</v>
      </c>
      <c r="E706" s="258" t="s">
        <v>6215</v>
      </c>
      <c r="F706" s="67"/>
      <c r="G706" s="1912"/>
      <c r="H706" s="67"/>
      <c r="I706" s="67"/>
      <c r="J706" s="1907"/>
      <c r="K706" s="67" t="s">
        <v>6021</v>
      </c>
      <c r="L706" s="1910" t="s">
        <v>7336</v>
      </c>
      <c r="M706" s="1910" t="str">
        <f t="shared" si="10"/>
        <v>Departamento de Desarrollo Urbano y Ordenamiento Territorial</v>
      </c>
      <c r="N706" s="1924" t="s">
        <v>6055</v>
      </c>
      <c r="Q706" s="101" t="str">
        <f>MID(Tabla5[[#This Row],[CODIGO]],5,2)</f>
        <v>29</v>
      </c>
    </row>
    <row r="707" spans="3:17" ht="43.2" x14ac:dyDescent="0.3">
      <c r="C707" s="1923">
        <f>IF(D707&gt;0,SUBTOTAL(103,$D$6:D707),"")</f>
        <v>702</v>
      </c>
      <c r="D707" s="67" t="s">
        <v>7338</v>
      </c>
      <c r="E707" s="258" t="s">
        <v>6215</v>
      </c>
      <c r="F707" s="67"/>
      <c r="G707" s="1912"/>
      <c r="H707" s="67"/>
      <c r="I707" s="67"/>
      <c r="J707" s="1907"/>
      <c r="K707" s="67" t="s">
        <v>6021</v>
      </c>
      <c r="L707" s="1910" t="s">
        <v>7336</v>
      </c>
      <c r="M707" s="1910" t="str">
        <f t="shared" si="10"/>
        <v>Departamento de Desarrollo Urbano y Ordenamiento Territorial</v>
      </c>
      <c r="N707" s="1924" t="s">
        <v>6055</v>
      </c>
      <c r="Q707" s="101" t="str">
        <f>MID(Tabla5[[#This Row],[CODIGO]],5,2)</f>
        <v>29</v>
      </c>
    </row>
    <row r="708" spans="3:17" ht="43.2" x14ac:dyDescent="0.3">
      <c r="C708" s="1923">
        <f>IF(D708&gt;0,SUBTOTAL(103,$D$6:D708),"")</f>
        <v>703</v>
      </c>
      <c r="D708" s="67" t="s">
        <v>7339</v>
      </c>
      <c r="E708" s="258" t="s">
        <v>6366</v>
      </c>
      <c r="F708" s="67"/>
      <c r="G708" s="1912"/>
      <c r="H708" s="67"/>
      <c r="I708" s="67"/>
      <c r="J708" s="1907"/>
      <c r="K708" s="67" t="s">
        <v>6021</v>
      </c>
      <c r="L708" s="1910" t="s">
        <v>7340</v>
      </c>
      <c r="M708" s="1910" t="str">
        <f t="shared" si="10"/>
        <v>Departamento de Desarrollo Urbano y Ordenamiento Territorial</v>
      </c>
      <c r="N708" s="1924" t="s">
        <v>1966</v>
      </c>
      <c r="Q708" s="101" t="str">
        <f>MID(Tabla5[[#This Row],[CODIGO]],5,2)</f>
        <v>29</v>
      </c>
    </row>
    <row r="709" spans="3:17" ht="43.2" x14ac:dyDescent="0.3">
      <c r="C709" s="1923">
        <f>IF(D709&gt;0,SUBTOTAL(103,$D$6:D709),"")</f>
        <v>704</v>
      </c>
      <c r="D709" s="67" t="s">
        <v>7341</v>
      </c>
      <c r="E709" s="258" t="s">
        <v>6366</v>
      </c>
      <c r="F709" s="67"/>
      <c r="G709" s="1912"/>
      <c r="H709" s="67"/>
      <c r="I709" s="67"/>
      <c r="J709" s="1907"/>
      <c r="K709" s="67" t="s">
        <v>6021</v>
      </c>
      <c r="L709" s="1910" t="s">
        <v>7340</v>
      </c>
      <c r="M709" s="1910" t="str">
        <f t="shared" si="10"/>
        <v>Departamento de Desarrollo Urbano y Ordenamiento Territorial</v>
      </c>
      <c r="N709" s="1924" t="s">
        <v>1319</v>
      </c>
      <c r="Q709" s="101" t="str">
        <f>MID(Tabla5[[#This Row],[CODIGO]],5,2)</f>
        <v>29</v>
      </c>
    </row>
    <row r="710" spans="3:17" ht="43.2" x14ac:dyDescent="0.3">
      <c r="C710" s="1923">
        <f>IF(D710&gt;0,SUBTOTAL(103,$D$6:D710),"")</f>
        <v>705</v>
      </c>
      <c r="D710" s="67" t="s">
        <v>7342</v>
      </c>
      <c r="E710" s="258" t="s">
        <v>6366</v>
      </c>
      <c r="F710" s="67"/>
      <c r="G710" s="1912"/>
      <c r="H710" s="67"/>
      <c r="I710" s="67"/>
      <c r="J710" s="1907"/>
      <c r="K710" s="67" t="s">
        <v>6021</v>
      </c>
      <c r="L710" s="1910" t="s">
        <v>7340</v>
      </c>
      <c r="M710" s="1910" t="str">
        <f t="shared" ref="M710:M773" si="11">VLOOKUP(Q710,Codigos,2,FALSE)</f>
        <v>Departamento de Desarrollo Urbano y Ordenamiento Territorial</v>
      </c>
      <c r="N710" s="1924" t="s">
        <v>6055</v>
      </c>
      <c r="Q710" s="101" t="str">
        <f>MID(Tabla5[[#This Row],[CODIGO]],5,2)</f>
        <v>29</v>
      </c>
    </row>
    <row r="711" spans="3:17" ht="43.2" x14ac:dyDescent="0.3">
      <c r="C711" s="1923">
        <f>IF(D711&gt;0,SUBTOTAL(103,$D$6:D711),"")</f>
        <v>706</v>
      </c>
      <c r="D711" s="67" t="s">
        <v>2580</v>
      </c>
      <c r="E711" s="258" t="s">
        <v>7344</v>
      </c>
      <c r="F711" s="67"/>
      <c r="G711" s="1912"/>
      <c r="H711" s="67"/>
      <c r="I711" s="67"/>
      <c r="J711" s="1907"/>
      <c r="K711" s="67" t="s">
        <v>6021</v>
      </c>
      <c r="L711" s="1910" t="s">
        <v>7343</v>
      </c>
      <c r="M711" s="1910" t="str">
        <f t="shared" si="11"/>
        <v>Departamento de Desarrollo Urbano y Ordenamiento Territorial</v>
      </c>
      <c r="N711" s="1924" t="s">
        <v>6055</v>
      </c>
      <c r="Q711" s="101" t="str">
        <f>MID(Tabla5[[#This Row],[CODIGO]],5,2)</f>
        <v>29</v>
      </c>
    </row>
    <row r="712" spans="3:17" ht="43.2" x14ac:dyDescent="0.3">
      <c r="C712" s="1923">
        <f>IF(D712&gt;0,SUBTOTAL(103,$D$6:D712),"")</f>
        <v>707</v>
      </c>
      <c r="D712" s="67" t="s">
        <v>2581</v>
      </c>
      <c r="E712" s="258" t="s">
        <v>6593</v>
      </c>
      <c r="F712" s="67"/>
      <c r="G712" s="1912"/>
      <c r="H712" s="67"/>
      <c r="I712" s="67"/>
      <c r="J712" s="1907"/>
      <c r="K712" s="67" t="s">
        <v>6021</v>
      </c>
      <c r="L712" s="1910" t="s">
        <v>7345</v>
      </c>
      <c r="M712" s="1910" t="str">
        <f t="shared" si="11"/>
        <v>Departamento de Desarrollo Urbano y Ordenamiento Territorial</v>
      </c>
      <c r="N712" s="1924" t="s">
        <v>1776</v>
      </c>
      <c r="Q712" s="101" t="str">
        <f>MID(Tabla5[[#This Row],[CODIGO]],5,2)</f>
        <v>29</v>
      </c>
    </row>
    <row r="713" spans="3:17" ht="43.2" x14ac:dyDescent="0.3">
      <c r="C713" s="1923">
        <f>IF(D713&gt;0,SUBTOTAL(103,$D$6:D713),"")</f>
        <v>708</v>
      </c>
      <c r="D713" s="67" t="s">
        <v>2611</v>
      </c>
      <c r="E713" s="258" t="s">
        <v>2960</v>
      </c>
      <c r="F713" s="67"/>
      <c r="G713" s="1912"/>
      <c r="H713" s="67"/>
      <c r="I713" s="67"/>
      <c r="J713" s="1907"/>
      <c r="K713" s="67" t="s">
        <v>6021</v>
      </c>
      <c r="L713" s="1910" t="s">
        <v>7346</v>
      </c>
      <c r="M713" s="1910" t="str">
        <f t="shared" si="11"/>
        <v>Departamento de Desarrollo Urbano y Ordenamiento Territorial</v>
      </c>
      <c r="N713" s="1924" t="s">
        <v>2569</v>
      </c>
      <c r="Q713" s="101" t="str">
        <f>MID(Tabla5[[#This Row],[CODIGO]],5,2)</f>
        <v>29</v>
      </c>
    </row>
    <row r="714" spans="3:17" ht="43.2" x14ac:dyDescent="0.3">
      <c r="C714" s="1923">
        <f>IF(D714&gt;0,SUBTOTAL(103,$D$6:D714),"")</f>
        <v>709</v>
      </c>
      <c r="D714" s="67" t="s">
        <v>2608</v>
      </c>
      <c r="E714" s="258" t="s">
        <v>2960</v>
      </c>
      <c r="F714" s="67"/>
      <c r="G714" s="1912"/>
      <c r="H714" s="67"/>
      <c r="I714" s="67"/>
      <c r="J714" s="1907"/>
      <c r="K714" s="67" t="s">
        <v>6021</v>
      </c>
      <c r="L714" s="1910" t="s">
        <v>7319</v>
      </c>
      <c r="M714" s="1910" t="str">
        <f t="shared" si="11"/>
        <v>Departamento de Desarrollo Urbano y Ordenamiento Territorial</v>
      </c>
      <c r="N714" s="1924" t="s">
        <v>2572</v>
      </c>
      <c r="Q714" s="101" t="str">
        <f>MID(Tabla5[[#This Row],[CODIGO]],5,2)</f>
        <v>29</v>
      </c>
    </row>
    <row r="715" spans="3:17" ht="43.2" x14ac:dyDescent="0.3">
      <c r="C715" s="1923">
        <f>IF(D715&gt;0,SUBTOTAL(103,$D$6:D715),"")</f>
        <v>710</v>
      </c>
      <c r="D715" s="67" t="s">
        <v>2610</v>
      </c>
      <c r="E715" s="258" t="s">
        <v>2960</v>
      </c>
      <c r="F715" s="67"/>
      <c r="G715" s="1912"/>
      <c r="H715" s="67"/>
      <c r="I715" s="67"/>
      <c r="J715" s="1907"/>
      <c r="K715" s="67" t="s">
        <v>6021</v>
      </c>
      <c r="L715" s="1910" t="s">
        <v>7295</v>
      </c>
      <c r="M715" s="1910" t="str">
        <f t="shared" si="11"/>
        <v>Departamento de Desarrollo Urbano y Ordenamiento Territorial</v>
      </c>
      <c r="N715" s="1924" t="s">
        <v>2573</v>
      </c>
      <c r="Q715" s="101" t="str">
        <f>MID(Tabla5[[#This Row],[CODIGO]],5,2)</f>
        <v>29</v>
      </c>
    </row>
    <row r="716" spans="3:17" ht="43.2" x14ac:dyDescent="0.3">
      <c r="C716" s="1923">
        <f>IF(D716&gt;0,SUBTOTAL(103,$D$6:D716),"")</f>
        <v>711</v>
      </c>
      <c r="D716" s="67" t="s">
        <v>7347</v>
      </c>
      <c r="E716" s="258" t="s">
        <v>6215</v>
      </c>
      <c r="F716" s="67"/>
      <c r="G716" s="1912"/>
      <c r="H716" s="67"/>
      <c r="I716" s="67"/>
      <c r="J716" s="1907"/>
      <c r="K716" s="67" t="s">
        <v>6021</v>
      </c>
      <c r="L716" s="1910" t="s">
        <v>6143</v>
      </c>
      <c r="M716" s="1910" t="str">
        <f t="shared" si="11"/>
        <v>Departamento de Desarrollo Urbano y Ordenamiento Territorial</v>
      </c>
      <c r="N716" s="1924" t="s">
        <v>2575</v>
      </c>
      <c r="Q716" s="101" t="str">
        <f>MID(Tabla5[[#This Row],[CODIGO]],5,2)</f>
        <v>29</v>
      </c>
    </row>
    <row r="717" spans="3:17" ht="43.2" x14ac:dyDescent="0.3">
      <c r="C717" s="1923">
        <f>IF(D717&gt;0,SUBTOTAL(103,$D$6:D717),"")</f>
        <v>712</v>
      </c>
      <c r="D717" s="67" t="s">
        <v>2612</v>
      </c>
      <c r="E717" s="258" t="s">
        <v>6215</v>
      </c>
      <c r="F717" s="67"/>
      <c r="G717" s="1912"/>
      <c r="H717" s="67"/>
      <c r="I717" s="67"/>
      <c r="J717" s="1907"/>
      <c r="K717" s="67" t="s">
        <v>6021</v>
      </c>
      <c r="L717" s="1910" t="s">
        <v>6143</v>
      </c>
      <c r="M717" s="1910" t="str">
        <f t="shared" si="11"/>
        <v>Departamento de Desarrollo Urbano y Ordenamiento Territorial</v>
      </c>
      <c r="N717" s="1924" t="s">
        <v>2576</v>
      </c>
      <c r="Q717" s="101" t="str">
        <f>MID(Tabla5[[#This Row],[CODIGO]],5,2)</f>
        <v>29</v>
      </c>
    </row>
    <row r="718" spans="3:17" ht="57.6" x14ac:dyDescent="0.3">
      <c r="C718" s="1923">
        <f>IF(D718&gt;0,SUBTOTAL(103,$D$6:D718),"")</f>
        <v>713</v>
      </c>
      <c r="D718" s="67" t="s">
        <v>2582</v>
      </c>
      <c r="E718" s="258" t="s">
        <v>6215</v>
      </c>
      <c r="F718" s="67"/>
      <c r="G718" s="1912"/>
      <c r="H718" s="67"/>
      <c r="I718" s="67"/>
      <c r="J718" s="1907"/>
      <c r="K718" s="67" t="s">
        <v>6021</v>
      </c>
      <c r="L718" s="1910" t="s">
        <v>7348</v>
      </c>
      <c r="M718" s="1910" t="str">
        <f t="shared" si="11"/>
        <v>Departamento de Desarrollo Urbano y Ordenamiento Territorial</v>
      </c>
      <c r="N718" s="1924" t="s">
        <v>2578</v>
      </c>
      <c r="Q718" s="101" t="str">
        <f>MID(Tabla5[[#This Row],[CODIGO]],5,2)</f>
        <v>29</v>
      </c>
    </row>
    <row r="719" spans="3:17" ht="43.2" x14ac:dyDescent="0.3">
      <c r="C719" s="1923">
        <f>IF(D719&gt;0,SUBTOTAL(103,$D$6:D719),"")</f>
        <v>714</v>
      </c>
      <c r="D719" s="67" t="s">
        <v>2583</v>
      </c>
      <c r="E719" s="258" t="s">
        <v>6366</v>
      </c>
      <c r="F719" s="67"/>
      <c r="G719" s="1912"/>
      <c r="H719" s="67"/>
      <c r="I719" s="67"/>
      <c r="J719" s="1907"/>
      <c r="K719" s="67" t="s">
        <v>6021</v>
      </c>
      <c r="L719" s="1910" t="s">
        <v>6761</v>
      </c>
      <c r="M719" s="1910" t="str">
        <f t="shared" si="11"/>
        <v>Departamento de Desarrollo Urbano y Ordenamiento Territorial</v>
      </c>
      <c r="N719" s="1924" t="s">
        <v>2580</v>
      </c>
      <c r="Q719" s="101" t="str">
        <f>MID(Tabla5[[#This Row],[CODIGO]],5,2)</f>
        <v>29</v>
      </c>
    </row>
    <row r="720" spans="3:17" ht="43.2" x14ac:dyDescent="0.3">
      <c r="C720" s="1923">
        <f>IF(D720&gt;0,SUBTOTAL(103,$D$6:D720),"")</f>
        <v>715</v>
      </c>
      <c r="D720" s="67" t="s">
        <v>4908</v>
      </c>
      <c r="E720" s="258" t="s">
        <v>2584</v>
      </c>
      <c r="F720" s="67"/>
      <c r="G720" s="1912"/>
      <c r="H720" s="67"/>
      <c r="I720" s="67"/>
      <c r="J720" s="1907"/>
      <c r="K720" s="67" t="s">
        <v>6021</v>
      </c>
      <c r="L720" s="1910" t="s">
        <v>6596</v>
      </c>
      <c r="M720" s="1910" t="str">
        <f t="shared" si="11"/>
        <v>Departamento de Desarrollo Urbano y Ordenamiento Territorial</v>
      </c>
      <c r="N720" s="1924" t="s">
        <v>2582</v>
      </c>
      <c r="Q720" s="101" t="str">
        <f>MID(Tabla5[[#This Row],[CODIGO]],5,2)</f>
        <v>29</v>
      </c>
    </row>
    <row r="721" spans="3:17" ht="43.2" x14ac:dyDescent="0.3">
      <c r="C721" s="1923">
        <f>IF(D721&gt;0,SUBTOTAL(103,$D$6:D721),"")</f>
        <v>716</v>
      </c>
      <c r="D721" s="67" t="s">
        <v>4909</v>
      </c>
      <c r="E721" s="258" t="s">
        <v>2584</v>
      </c>
      <c r="F721" s="67"/>
      <c r="G721" s="1912"/>
      <c r="H721" s="67"/>
      <c r="I721" s="67"/>
      <c r="J721" s="1907"/>
      <c r="K721" s="67" t="s">
        <v>6021</v>
      </c>
      <c r="L721" s="1910" t="s">
        <v>6596</v>
      </c>
      <c r="M721" s="1910" t="str">
        <f t="shared" si="11"/>
        <v>Departamento de Desarrollo Urbano y Ordenamiento Territorial</v>
      </c>
      <c r="N721" s="1924" t="s">
        <v>2583</v>
      </c>
      <c r="Q721" s="101" t="str">
        <f>MID(Tabla5[[#This Row],[CODIGO]],5,2)</f>
        <v>29</v>
      </c>
    </row>
    <row r="722" spans="3:17" ht="43.2" x14ac:dyDescent="0.3">
      <c r="C722" s="1923">
        <f>IF(D722&gt;0,SUBTOTAL(103,$D$6:D722),"")</f>
        <v>717</v>
      </c>
      <c r="D722" s="67" t="s">
        <v>4910</v>
      </c>
      <c r="E722" s="258" t="s">
        <v>3341</v>
      </c>
      <c r="F722" s="67"/>
      <c r="G722" s="1912"/>
      <c r="H722" s="67"/>
      <c r="I722" s="67"/>
      <c r="J722" s="1907"/>
      <c r="K722" s="67" t="s">
        <v>6021</v>
      </c>
      <c r="L722" s="1910" t="s">
        <v>7349</v>
      </c>
      <c r="M722" s="1910" t="str">
        <f t="shared" si="11"/>
        <v>Departamento de Desarrollo Urbano y Ordenamiento Territorial</v>
      </c>
      <c r="N722" s="1924" t="s">
        <v>2608</v>
      </c>
      <c r="Q722" s="101" t="str">
        <f>MID(Tabla5[[#This Row],[CODIGO]],5,2)</f>
        <v>29</v>
      </c>
    </row>
    <row r="723" spans="3:17" ht="43.2" x14ac:dyDescent="0.3">
      <c r="C723" s="1923">
        <f>IF(D723&gt;0,SUBTOTAL(103,$D$6:D723),"")</f>
        <v>718</v>
      </c>
      <c r="D723" s="67" t="s">
        <v>4911</v>
      </c>
      <c r="E723" s="258" t="s">
        <v>3341</v>
      </c>
      <c r="F723" s="67"/>
      <c r="G723" s="1912"/>
      <c r="H723" s="67" t="s">
        <v>4515</v>
      </c>
      <c r="I723" s="67"/>
      <c r="J723" s="1907"/>
      <c r="K723" s="67" t="s">
        <v>6021</v>
      </c>
      <c r="L723" s="1910" t="s">
        <v>7350</v>
      </c>
      <c r="M723" s="1910" t="str">
        <f t="shared" si="11"/>
        <v>Departamento de Desarrollo Urbano y Ordenamiento Territorial</v>
      </c>
      <c r="N723" s="1924" t="s">
        <v>4908</v>
      </c>
      <c r="Q723" s="101" t="str">
        <f>MID(Tabla5[[#This Row],[CODIGO]],5,2)</f>
        <v>29</v>
      </c>
    </row>
    <row r="724" spans="3:17" ht="43.2" x14ac:dyDescent="0.3">
      <c r="C724" s="1923">
        <f>IF(D724&gt;0,SUBTOTAL(103,$D$6:D724),"")</f>
        <v>719</v>
      </c>
      <c r="D724" s="67" t="s">
        <v>7351</v>
      </c>
      <c r="E724" s="258" t="s">
        <v>3341</v>
      </c>
      <c r="F724" s="67"/>
      <c r="G724" s="1912"/>
      <c r="H724" s="67" t="s">
        <v>4515</v>
      </c>
      <c r="I724" s="67"/>
      <c r="J724" s="1907"/>
      <c r="K724" s="67" t="s">
        <v>6021</v>
      </c>
      <c r="L724" s="1910" t="s">
        <v>7352</v>
      </c>
      <c r="M724" s="1910" t="str">
        <f t="shared" si="11"/>
        <v>Departamento de Desarrollo Urbano y Ordenamiento Territorial</v>
      </c>
      <c r="N724" s="1924" t="s">
        <v>4909</v>
      </c>
      <c r="Q724" s="101" t="str">
        <f>MID(Tabla5[[#This Row],[CODIGO]],5,2)</f>
        <v>29</v>
      </c>
    </row>
    <row r="725" spans="3:17" ht="43.2" x14ac:dyDescent="0.3">
      <c r="C725" s="1923">
        <f>IF(D725&gt;0,SUBTOTAL(103,$D$6:D725),"")</f>
        <v>720</v>
      </c>
      <c r="D725" s="67" t="s">
        <v>7353</v>
      </c>
      <c r="E725" s="258" t="s">
        <v>972</v>
      </c>
      <c r="F725" s="67"/>
      <c r="G725" s="1912"/>
      <c r="H725" s="67"/>
      <c r="I725" s="67"/>
      <c r="J725" s="1907"/>
      <c r="K725" s="67" t="s">
        <v>6021</v>
      </c>
      <c r="L725" s="1910" t="s">
        <v>7354</v>
      </c>
      <c r="M725" s="1910" t="str">
        <f t="shared" si="11"/>
        <v>Departamento de Desarrollo Urbano y Ordenamiento Territorial</v>
      </c>
      <c r="N725" s="1924" t="s">
        <v>2505</v>
      </c>
      <c r="Q725" s="101" t="str">
        <f>MID(Tabla5[[#This Row],[CODIGO]],5,2)</f>
        <v>29</v>
      </c>
    </row>
    <row r="726" spans="3:17" ht="43.2" x14ac:dyDescent="0.3">
      <c r="C726" s="1923">
        <f>IF(D726&gt;0,SUBTOTAL(103,$D$6:D726),"")</f>
        <v>721</v>
      </c>
      <c r="D726" s="67" t="s">
        <v>7355</v>
      </c>
      <c r="E726" s="258" t="s">
        <v>79</v>
      </c>
      <c r="F726" s="67"/>
      <c r="G726" s="1912"/>
      <c r="H726" s="67" t="s">
        <v>1027</v>
      </c>
      <c r="I726" s="67" t="s">
        <v>7356</v>
      </c>
      <c r="J726" s="1907" t="s">
        <v>2600</v>
      </c>
      <c r="K726" s="67" t="s">
        <v>6021</v>
      </c>
      <c r="L726" s="1910" t="s">
        <v>7279</v>
      </c>
      <c r="M726" s="1910" t="str">
        <f t="shared" si="11"/>
        <v>Departamento de Desarrollo Urbano y Ordenamiento Territorial</v>
      </c>
      <c r="N726" s="1924" t="s">
        <v>2599</v>
      </c>
      <c r="Q726" s="101" t="str">
        <f>MID(Tabla5[[#This Row],[CODIGO]],5,2)</f>
        <v>29</v>
      </c>
    </row>
    <row r="727" spans="3:17" ht="43.2" x14ac:dyDescent="0.3">
      <c r="C727" s="1923">
        <f>IF(D727&gt;0,SUBTOTAL(103,$D$6:D727),"")</f>
        <v>722</v>
      </c>
      <c r="D727" s="67" t="s">
        <v>7355</v>
      </c>
      <c r="E727" s="258" t="s">
        <v>82</v>
      </c>
      <c r="F727" s="67"/>
      <c r="G727" s="1912"/>
      <c r="H727" s="67" t="s">
        <v>6089</v>
      </c>
      <c r="I727" s="67" t="s">
        <v>1939</v>
      </c>
      <c r="J727" s="1907" t="s">
        <v>2683</v>
      </c>
      <c r="K727" s="67" t="s">
        <v>6021</v>
      </c>
      <c r="L727" s="1910" t="s">
        <v>7279</v>
      </c>
      <c r="M727" s="1910" t="str">
        <f t="shared" si="11"/>
        <v>Departamento de Desarrollo Urbano y Ordenamiento Territorial</v>
      </c>
      <c r="N727" s="1924" t="s">
        <v>2586</v>
      </c>
      <c r="Q727" s="101" t="str">
        <f>MID(Tabla5[[#This Row],[CODIGO]],5,2)</f>
        <v>29</v>
      </c>
    </row>
    <row r="728" spans="3:17" x14ac:dyDescent="0.3">
      <c r="C728" s="1923">
        <f>IF(D728&gt;0,SUBTOTAL(103,$D$6:D728),"")</f>
        <v>723</v>
      </c>
      <c r="D728" s="67" t="s">
        <v>7357</v>
      </c>
      <c r="E728" s="258" t="s">
        <v>765</v>
      </c>
      <c r="F728" s="1911">
        <v>38718</v>
      </c>
      <c r="G728" s="1914">
        <v>40</v>
      </c>
      <c r="H728" s="67"/>
      <c r="I728" s="67"/>
      <c r="J728" s="1907"/>
      <c r="K728" s="67" t="s">
        <v>6021</v>
      </c>
      <c r="L728" s="1910" t="s">
        <v>7358</v>
      </c>
      <c r="M728" s="1910" t="str">
        <f t="shared" si="11"/>
        <v>Gerencia Administrativa</v>
      </c>
      <c r="N728" s="1924" t="s">
        <v>2015</v>
      </c>
      <c r="Q728" s="101" t="str">
        <f>MID(Tabla5[[#This Row],[CODIGO]],5,2)</f>
        <v>09</v>
      </c>
    </row>
    <row r="729" spans="3:17" x14ac:dyDescent="0.3">
      <c r="C729" s="1923">
        <f>IF(D729&gt;0,SUBTOTAL(103,$D$6:D729),"")</f>
        <v>724</v>
      </c>
      <c r="D729" s="67" t="s">
        <v>640</v>
      </c>
      <c r="E729" s="258" t="s">
        <v>7359</v>
      </c>
      <c r="F729" s="1911">
        <v>40633</v>
      </c>
      <c r="G729" s="1914">
        <v>275</v>
      </c>
      <c r="H729" s="67"/>
      <c r="I729" s="67"/>
      <c r="J729" s="1907"/>
      <c r="K729" s="67" t="s">
        <v>6021</v>
      </c>
      <c r="L729" s="1910" t="s">
        <v>7358</v>
      </c>
      <c r="M729" s="1910" t="str">
        <f t="shared" si="11"/>
        <v>Gerencia Administrativa</v>
      </c>
      <c r="N729" s="1924" t="s">
        <v>2033</v>
      </c>
      <c r="Q729" s="101" t="str">
        <f>MID(Tabla5[[#This Row],[CODIGO]],5,2)</f>
        <v>09</v>
      </c>
    </row>
    <row r="730" spans="3:17" ht="57.6" x14ac:dyDescent="0.3">
      <c r="C730" s="1923">
        <f>IF(D730&gt;0,SUBTOTAL(103,$D$6:D730),"")</f>
        <v>725</v>
      </c>
      <c r="D730" s="67" t="s">
        <v>655</v>
      </c>
      <c r="E730" s="258" t="s">
        <v>7360</v>
      </c>
      <c r="F730" s="67"/>
      <c r="G730" s="1912"/>
      <c r="H730" s="67"/>
      <c r="I730" s="67"/>
      <c r="J730" s="1907"/>
      <c r="K730" s="67" t="s">
        <v>6021</v>
      </c>
      <c r="L730" s="1910" t="s">
        <v>7361</v>
      </c>
      <c r="M730" s="1910" t="str">
        <f t="shared" si="11"/>
        <v>Gerencia Administrativa</v>
      </c>
      <c r="N730" s="1924" t="s">
        <v>6055</v>
      </c>
      <c r="Q730" s="101" t="str">
        <f>MID(Tabla5[[#This Row],[CODIGO]],5,2)</f>
        <v>09</v>
      </c>
    </row>
    <row r="731" spans="3:17" ht="57.6" x14ac:dyDescent="0.3">
      <c r="C731" s="1923">
        <f>IF(D731&gt;0,SUBTOTAL(103,$D$6:D731),"")</f>
        <v>726</v>
      </c>
      <c r="D731" s="67" t="s">
        <v>618</v>
      </c>
      <c r="E731" s="258" t="s">
        <v>7360</v>
      </c>
      <c r="F731" s="67"/>
      <c r="G731" s="1912"/>
      <c r="H731" s="67"/>
      <c r="I731" s="67"/>
      <c r="J731" s="1907"/>
      <c r="K731" s="67" t="s">
        <v>6021</v>
      </c>
      <c r="L731" s="1910" t="s">
        <v>7361</v>
      </c>
      <c r="M731" s="1910" t="str">
        <f t="shared" si="11"/>
        <v>Gerencia Administrativa</v>
      </c>
      <c r="N731" s="1924" t="s">
        <v>6055</v>
      </c>
      <c r="Q731" s="101" t="str">
        <f>MID(Tabla5[[#This Row],[CODIGO]],5,2)</f>
        <v>09</v>
      </c>
    </row>
    <row r="732" spans="3:17" ht="57.6" x14ac:dyDescent="0.3">
      <c r="C732" s="1923">
        <f>IF(D732&gt;0,SUBTOTAL(103,$D$6:D732),"")</f>
        <v>727</v>
      </c>
      <c r="D732" s="67" t="s">
        <v>634</v>
      </c>
      <c r="E732" s="258" t="s">
        <v>7360</v>
      </c>
      <c r="F732" s="67"/>
      <c r="G732" s="1912"/>
      <c r="H732" s="67"/>
      <c r="I732" s="67"/>
      <c r="J732" s="1907"/>
      <c r="K732" s="67" t="s">
        <v>6021</v>
      </c>
      <c r="L732" s="1910" t="s">
        <v>7362</v>
      </c>
      <c r="M732" s="1910" t="str">
        <f t="shared" si="11"/>
        <v>Gerencia Administrativa</v>
      </c>
      <c r="N732" s="1924" t="s">
        <v>6055</v>
      </c>
      <c r="Q732" s="101" t="str">
        <f>MID(Tabla5[[#This Row],[CODIGO]],5,2)</f>
        <v>09</v>
      </c>
    </row>
    <row r="733" spans="3:17" ht="28.8" x14ac:dyDescent="0.3">
      <c r="C733" s="1923">
        <f>IF(D733&gt;0,SUBTOTAL(103,$D$6:D733),"")</f>
        <v>728</v>
      </c>
      <c r="D733" s="67" t="s">
        <v>7363</v>
      </c>
      <c r="E733" s="258" t="s">
        <v>1360</v>
      </c>
      <c r="F733" s="1911">
        <v>44011</v>
      </c>
      <c r="G733" s="1914">
        <v>67</v>
      </c>
      <c r="H733" s="67" t="s">
        <v>4515</v>
      </c>
      <c r="I733" s="67" t="s">
        <v>7364</v>
      </c>
      <c r="J733" s="1907"/>
      <c r="K733" s="67" t="s">
        <v>6021</v>
      </c>
      <c r="L733" s="1910" t="s">
        <v>7365</v>
      </c>
      <c r="M733" s="1910" t="str">
        <f t="shared" si="11"/>
        <v>Gerencia Administrativa</v>
      </c>
      <c r="N733" s="1924" t="s">
        <v>4512</v>
      </c>
      <c r="Q733" s="101" t="str">
        <f>MID(Tabla5[[#This Row],[CODIGO]],5,2)</f>
        <v>09</v>
      </c>
    </row>
    <row r="734" spans="3:17" x14ac:dyDescent="0.3">
      <c r="C734" s="1923">
        <f>IF(D734&gt;0,SUBTOTAL(103,$D$6:D734),"")</f>
        <v>729</v>
      </c>
      <c r="D734" s="67" t="s">
        <v>2046</v>
      </c>
      <c r="E734" s="258" t="s">
        <v>82</v>
      </c>
      <c r="F734" s="1911">
        <v>42563</v>
      </c>
      <c r="G734" s="1914">
        <v>530</v>
      </c>
      <c r="H734" s="67" t="s">
        <v>1309</v>
      </c>
      <c r="I734" s="67" t="s">
        <v>6089</v>
      </c>
      <c r="J734" s="1907" t="s">
        <v>6089</v>
      </c>
      <c r="K734" s="67" t="s">
        <v>6021</v>
      </c>
      <c r="L734" s="1910" t="s">
        <v>6028</v>
      </c>
      <c r="M734" s="1910" t="str">
        <f t="shared" si="11"/>
        <v>Gerencia Administrativa</v>
      </c>
      <c r="N734" s="1924" t="s">
        <v>1997</v>
      </c>
      <c r="Q734" s="101" t="str">
        <f>MID(Tabla5[[#This Row],[CODIGO]],5,2)</f>
        <v>09</v>
      </c>
    </row>
    <row r="735" spans="3:17" x14ac:dyDescent="0.3">
      <c r="C735" s="1923">
        <f>IF(D735&gt;0,SUBTOTAL(103,$D$6:D735),"")</f>
        <v>730</v>
      </c>
      <c r="D735" s="67" t="s">
        <v>2046</v>
      </c>
      <c r="E735" s="258" t="s">
        <v>233</v>
      </c>
      <c r="F735" s="67"/>
      <c r="G735" s="1912"/>
      <c r="H735" s="67" t="s">
        <v>889</v>
      </c>
      <c r="I735" s="67" t="s">
        <v>7367</v>
      </c>
      <c r="J735" s="1907" t="s">
        <v>2090</v>
      </c>
      <c r="K735" s="67" t="s">
        <v>6021</v>
      </c>
      <c r="L735" s="1910" t="s">
        <v>6028</v>
      </c>
      <c r="M735" s="1910" t="str">
        <f t="shared" si="11"/>
        <v>Gerencia Administrativa</v>
      </c>
      <c r="N735" s="1924" t="s">
        <v>1997</v>
      </c>
      <c r="Q735" s="101" t="str">
        <f>MID(Tabla5[[#This Row],[CODIGO]],5,2)</f>
        <v>09</v>
      </c>
    </row>
    <row r="736" spans="3:17" x14ac:dyDescent="0.3">
      <c r="C736" s="1923">
        <f>IF(D736&gt;0,SUBTOTAL(103,$D$6:D736),"")</f>
        <v>731</v>
      </c>
      <c r="D736" s="67" t="s">
        <v>7368</v>
      </c>
      <c r="E736" s="258" t="s">
        <v>82</v>
      </c>
      <c r="F736" s="67"/>
      <c r="G736" s="1912"/>
      <c r="H736" s="67" t="s">
        <v>6089</v>
      </c>
      <c r="I736" s="67" t="s">
        <v>6089</v>
      </c>
      <c r="J736" s="1907" t="s">
        <v>2683</v>
      </c>
      <c r="K736" s="67" t="s">
        <v>6021</v>
      </c>
      <c r="L736" s="1910" t="s">
        <v>7366</v>
      </c>
      <c r="M736" s="1910" t="str">
        <f t="shared" si="11"/>
        <v>Gerencia Administrativa</v>
      </c>
      <c r="N736" s="1924" t="s">
        <v>7369</v>
      </c>
      <c r="Q736" s="101" t="str">
        <f>MID(Tabla5[[#This Row],[CODIGO]],5,2)</f>
        <v>09</v>
      </c>
    </row>
    <row r="737" spans="3:17" x14ac:dyDescent="0.3">
      <c r="C737" s="1923">
        <f>IF(D737&gt;0,SUBTOTAL(103,$D$6:D737),"")</f>
        <v>732</v>
      </c>
      <c r="D737" s="67" t="s">
        <v>7368</v>
      </c>
      <c r="E737" s="258" t="s">
        <v>233</v>
      </c>
      <c r="F737" s="67"/>
      <c r="G737" s="1912"/>
      <c r="H737" s="67" t="s">
        <v>889</v>
      </c>
      <c r="I737" s="67" t="s">
        <v>7367</v>
      </c>
      <c r="J737" s="1907" t="s">
        <v>2021</v>
      </c>
      <c r="K737" s="67" t="s">
        <v>6021</v>
      </c>
      <c r="L737" s="1910" t="s">
        <v>7366</v>
      </c>
      <c r="M737" s="1910" t="str">
        <f t="shared" si="11"/>
        <v>Gerencia Administrativa</v>
      </c>
      <c r="N737" s="1924" t="s">
        <v>1660</v>
      </c>
      <c r="Q737" s="101" t="str">
        <f>MID(Tabla5[[#This Row],[CODIGO]],5,2)</f>
        <v>09</v>
      </c>
    </row>
    <row r="738" spans="3:17" x14ac:dyDescent="0.3">
      <c r="C738" s="1923">
        <f>IF(D738&gt;0,SUBTOTAL(103,$D$6:D738),"")</f>
        <v>733</v>
      </c>
      <c r="D738" s="67" t="s">
        <v>2050</v>
      </c>
      <c r="E738" s="258" t="s">
        <v>5937</v>
      </c>
      <c r="F738" s="67"/>
      <c r="G738" s="1912"/>
      <c r="H738" s="67" t="s">
        <v>1003</v>
      </c>
      <c r="I738" s="67" t="s">
        <v>1151</v>
      </c>
      <c r="J738" s="1907"/>
      <c r="K738" s="67" t="s">
        <v>6021</v>
      </c>
      <c r="L738" s="1910" t="s">
        <v>7358</v>
      </c>
      <c r="M738" s="1910" t="str">
        <f t="shared" si="11"/>
        <v>Gerencia Administrativa</v>
      </c>
      <c r="N738" s="1924" t="s">
        <v>1610</v>
      </c>
      <c r="Q738" s="101" t="str">
        <f>MID(Tabla5[[#This Row],[CODIGO]],5,2)</f>
        <v>09</v>
      </c>
    </row>
    <row r="739" spans="3:17" ht="43.2" x14ac:dyDescent="0.3">
      <c r="C739" s="1923">
        <f>IF(D739&gt;0,SUBTOTAL(103,$D$6:D739),"")</f>
        <v>734</v>
      </c>
      <c r="D739" s="67" t="s">
        <v>7370</v>
      </c>
      <c r="E739" s="258" t="s">
        <v>6101</v>
      </c>
      <c r="F739" s="1911">
        <v>43238</v>
      </c>
      <c r="G739" s="1914">
        <v>545</v>
      </c>
      <c r="H739" s="67" t="s">
        <v>2087</v>
      </c>
      <c r="I739" s="67" t="s">
        <v>2992</v>
      </c>
      <c r="J739" s="1907">
        <v>80120036</v>
      </c>
      <c r="K739" s="67" t="s">
        <v>6021</v>
      </c>
      <c r="L739" s="1910" t="s">
        <v>7371</v>
      </c>
      <c r="M739" s="1910" t="str">
        <f t="shared" si="11"/>
        <v>Gerencia Administrativa</v>
      </c>
      <c r="N739" s="1924" t="s">
        <v>2991</v>
      </c>
      <c r="Q739" s="101" t="str">
        <f>MID(Tabla5[[#This Row],[CODIGO]],5,2)</f>
        <v>09</v>
      </c>
    </row>
    <row r="740" spans="3:17" x14ac:dyDescent="0.3">
      <c r="C740" s="1923">
        <f>IF(D740&gt;0,SUBTOTAL(103,$D$6:D740),"")</f>
        <v>735</v>
      </c>
      <c r="D740" s="67" t="s">
        <v>1997</v>
      </c>
      <c r="E740" s="258" t="s">
        <v>5937</v>
      </c>
      <c r="F740" s="1911">
        <v>44882</v>
      </c>
      <c r="G740" s="1914">
        <v>1054.58</v>
      </c>
      <c r="H740" s="67" t="s">
        <v>1306</v>
      </c>
      <c r="I740" s="67" t="s">
        <v>6995</v>
      </c>
      <c r="J740" s="1907"/>
      <c r="K740" s="67" t="s">
        <v>6021</v>
      </c>
      <c r="L740" s="1910" t="s">
        <v>7366</v>
      </c>
      <c r="M740" s="1910" t="str">
        <f t="shared" si="11"/>
        <v>Gerencia Administrativa</v>
      </c>
      <c r="N740" s="1924" t="s">
        <v>5936</v>
      </c>
      <c r="Q740" s="101" t="str">
        <f>MID(Tabla5[[#This Row],[CODIGO]],5,2)</f>
        <v>09</v>
      </c>
    </row>
    <row r="741" spans="3:17" x14ac:dyDescent="0.3">
      <c r="C741" s="1923">
        <f>IF(D741&gt;0,SUBTOTAL(103,$D$6:D741),"")</f>
        <v>736</v>
      </c>
      <c r="D741" s="67" t="s">
        <v>620</v>
      </c>
      <c r="E741" s="258" t="s">
        <v>3341</v>
      </c>
      <c r="F741" s="67"/>
      <c r="G741" s="1912"/>
      <c r="H741" s="67"/>
      <c r="I741" s="67"/>
      <c r="J741" s="1907"/>
      <c r="K741" s="67" t="s">
        <v>6021</v>
      </c>
      <c r="L741" s="1910" t="s">
        <v>6203</v>
      </c>
      <c r="M741" s="1910" t="str">
        <f t="shared" si="11"/>
        <v>Gerencia Administrativa</v>
      </c>
      <c r="N741" s="1924" t="s">
        <v>6055</v>
      </c>
      <c r="Q741" s="101" t="str">
        <f>MID(Tabla5[[#This Row],[CODIGO]],5,2)</f>
        <v>09</v>
      </c>
    </row>
    <row r="742" spans="3:17" x14ac:dyDescent="0.3">
      <c r="C742" s="1923">
        <f>IF(D742&gt;0,SUBTOTAL(103,$D$6:D742),"")</f>
        <v>737</v>
      </c>
      <c r="D742" s="67" t="s">
        <v>1904</v>
      </c>
      <c r="E742" s="258" t="s">
        <v>2960</v>
      </c>
      <c r="F742" s="67"/>
      <c r="G742" s="1912"/>
      <c r="H742" s="67"/>
      <c r="I742" s="67"/>
      <c r="J742" s="1907"/>
      <c r="K742" s="67" t="s">
        <v>6021</v>
      </c>
      <c r="L742" s="1910" t="s">
        <v>6203</v>
      </c>
      <c r="M742" s="1910" t="str">
        <f t="shared" si="11"/>
        <v>Gerencia Administrativa</v>
      </c>
      <c r="N742" s="1924" t="s">
        <v>2915</v>
      </c>
      <c r="Q742" s="101" t="str">
        <f>MID(Tabla5[[#This Row],[CODIGO]],5,2)</f>
        <v>09</v>
      </c>
    </row>
    <row r="743" spans="3:17" ht="28.8" x14ac:dyDescent="0.3">
      <c r="C743" s="1923">
        <f>IF(D743&gt;0,SUBTOTAL(103,$D$6:D743),"")</f>
        <v>738</v>
      </c>
      <c r="D743" s="67" t="s">
        <v>1999</v>
      </c>
      <c r="E743" s="258" t="s">
        <v>6379</v>
      </c>
      <c r="F743" s="67"/>
      <c r="G743" s="1912"/>
      <c r="H743" s="67"/>
      <c r="I743" s="67"/>
      <c r="J743" s="1907"/>
      <c r="K743" s="67" t="s">
        <v>6021</v>
      </c>
      <c r="L743" s="1910" t="s">
        <v>7372</v>
      </c>
      <c r="M743" s="1910" t="str">
        <f t="shared" si="11"/>
        <v>Gerencia Administrativa</v>
      </c>
      <c r="N743" s="1924" t="s">
        <v>1788</v>
      </c>
      <c r="Q743" s="101" t="str">
        <f>MID(Tabla5[[#This Row],[CODIGO]],5,2)</f>
        <v>09</v>
      </c>
    </row>
    <row r="744" spans="3:17" ht="28.8" x14ac:dyDescent="0.3">
      <c r="C744" s="1923">
        <f>IF(D744&gt;0,SUBTOTAL(103,$D$6:D744),"")</f>
        <v>739</v>
      </c>
      <c r="D744" s="67" t="s">
        <v>2000</v>
      </c>
      <c r="E744" s="258" t="s">
        <v>6379</v>
      </c>
      <c r="F744" s="67"/>
      <c r="G744" s="1912"/>
      <c r="H744" s="67"/>
      <c r="I744" s="67"/>
      <c r="J744" s="1907"/>
      <c r="K744" s="67" t="s">
        <v>6021</v>
      </c>
      <c r="L744" s="1910" t="s">
        <v>7373</v>
      </c>
      <c r="M744" s="1910" t="str">
        <f t="shared" si="11"/>
        <v>Gerencia Administrativa</v>
      </c>
      <c r="N744" s="1924" t="s">
        <v>6055</v>
      </c>
      <c r="Q744" s="101" t="str">
        <f>MID(Tabla5[[#This Row],[CODIGO]],5,2)</f>
        <v>09</v>
      </c>
    </row>
    <row r="745" spans="3:17" x14ac:dyDescent="0.3">
      <c r="C745" s="1923">
        <f>IF(D745&gt;0,SUBTOTAL(103,$D$6:D745),"")</f>
        <v>740</v>
      </c>
      <c r="D745" s="67" t="s">
        <v>7374</v>
      </c>
      <c r="E745" s="258" t="s">
        <v>3341</v>
      </c>
      <c r="F745" s="67"/>
      <c r="G745" s="1912"/>
      <c r="H745" s="67"/>
      <c r="I745" s="67"/>
      <c r="J745" s="1907"/>
      <c r="K745" s="67" t="s">
        <v>6021</v>
      </c>
      <c r="L745" s="1910" t="s">
        <v>7358</v>
      </c>
      <c r="M745" s="1910" t="str">
        <f t="shared" si="11"/>
        <v>Gerencia Administrativa</v>
      </c>
      <c r="N745" s="1924" t="s">
        <v>6055</v>
      </c>
      <c r="Q745" s="101" t="str">
        <f>MID(Tabla5[[#This Row],[CODIGO]],5,2)</f>
        <v>09</v>
      </c>
    </row>
    <row r="746" spans="3:17" x14ac:dyDescent="0.3">
      <c r="C746" s="1923">
        <f>IF(D746&gt;0,SUBTOTAL(103,$D$6:D746),"")</f>
        <v>741</v>
      </c>
      <c r="D746" s="67" t="s">
        <v>1674</v>
      </c>
      <c r="E746" s="258" t="s">
        <v>82</v>
      </c>
      <c r="F746" s="67"/>
      <c r="G746" s="1912"/>
      <c r="H746" s="67" t="s">
        <v>1522</v>
      </c>
      <c r="I746" s="67" t="s">
        <v>6089</v>
      </c>
      <c r="J746" s="1907" t="s">
        <v>6089</v>
      </c>
      <c r="K746" s="67" t="s">
        <v>6021</v>
      </c>
      <c r="L746" s="1910" t="s">
        <v>7358</v>
      </c>
      <c r="M746" s="1910" t="str">
        <f t="shared" si="11"/>
        <v>Gerencia Administrativa</v>
      </c>
      <c r="N746" s="1924" t="s">
        <v>6055</v>
      </c>
      <c r="Q746" s="101" t="str">
        <f>MID(Tabla5[[#This Row],[CODIGO]],5,2)</f>
        <v>09</v>
      </c>
    </row>
    <row r="747" spans="3:17" x14ac:dyDescent="0.3">
      <c r="C747" s="1923">
        <f>IF(D747&gt;0,SUBTOTAL(103,$D$6:D747),"")</f>
        <v>742</v>
      </c>
      <c r="D747" s="67" t="s">
        <v>1674</v>
      </c>
      <c r="E747" s="258" t="s">
        <v>233</v>
      </c>
      <c r="F747" s="67"/>
      <c r="G747" s="1912"/>
      <c r="H747" s="67" t="s">
        <v>889</v>
      </c>
      <c r="I747" s="67" t="s">
        <v>7375</v>
      </c>
      <c r="J747" s="1907" t="s">
        <v>2025</v>
      </c>
      <c r="K747" s="67" t="s">
        <v>6021</v>
      </c>
      <c r="L747" s="1910" t="s">
        <v>7358</v>
      </c>
      <c r="M747" s="1910" t="str">
        <f t="shared" si="11"/>
        <v>Gerencia Administrativa</v>
      </c>
      <c r="N747" s="1924" t="s">
        <v>6055</v>
      </c>
      <c r="Q747" s="101" t="str">
        <f>MID(Tabla5[[#This Row],[CODIGO]],5,2)</f>
        <v>09</v>
      </c>
    </row>
    <row r="748" spans="3:17" x14ac:dyDescent="0.3">
      <c r="C748" s="1923">
        <f>IF(D748&gt;0,SUBTOTAL(103,$D$6:D748),"")</f>
        <v>743</v>
      </c>
      <c r="D748" s="67" t="s">
        <v>2005</v>
      </c>
      <c r="E748" s="258" t="s">
        <v>55</v>
      </c>
      <c r="F748" s="67"/>
      <c r="G748" s="1912"/>
      <c r="H748" s="67" t="s">
        <v>1144</v>
      </c>
      <c r="I748" s="67" t="s">
        <v>6496</v>
      </c>
      <c r="J748" s="1907"/>
      <c r="K748" s="67" t="s">
        <v>6021</v>
      </c>
      <c r="L748" s="1910" t="s">
        <v>7358</v>
      </c>
      <c r="M748" s="1910" t="str">
        <f t="shared" si="11"/>
        <v>Gerencia Administrativa</v>
      </c>
      <c r="N748" s="1924" t="s">
        <v>6055</v>
      </c>
      <c r="Q748" s="101" t="str">
        <f>MID(Tabla5[[#This Row],[CODIGO]],5,2)</f>
        <v>09</v>
      </c>
    </row>
    <row r="749" spans="3:17" x14ac:dyDescent="0.3">
      <c r="C749" s="1923">
        <f>IF(D749&gt;0,SUBTOTAL(103,$D$6:D749),"")</f>
        <v>744</v>
      </c>
      <c r="D749" s="67" t="s">
        <v>7376</v>
      </c>
      <c r="E749" s="258" t="s">
        <v>2960</v>
      </c>
      <c r="F749" s="67"/>
      <c r="G749" s="1912"/>
      <c r="H749" s="67"/>
      <c r="I749" s="67"/>
      <c r="J749" s="1907"/>
      <c r="K749" s="67" t="s">
        <v>6021</v>
      </c>
      <c r="L749" s="1910" t="s">
        <v>7366</v>
      </c>
      <c r="M749" s="1910" t="str">
        <f t="shared" si="11"/>
        <v>Gerencia Administrativa</v>
      </c>
      <c r="N749" s="1924" t="s">
        <v>3486</v>
      </c>
      <c r="Q749" s="101" t="str">
        <f>MID(Tabla5[[#This Row],[CODIGO]],5,2)</f>
        <v>09</v>
      </c>
    </row>
    <row r="750" spans="3:17" ht="28.8" x14ac:dyDescent="0.3">
      <c r="C750" s="1923">
        <f>IF(D750&gt;0,SUBTOTAL(103,$D$6:D750),"")</f>
        <v>745</v>
      </c>
      <c r="D750" s="67" t="s">
        <v>7377</v>
      </c>
      <c r="E750" s="258" t="s">
        <v>765</v>
      </c>
      <c r="F750" s="67"/>
      <c r="G750" s="1912"/>
      <c r="H750" s="67"/>
      <c r="I750" s="67"/>
      <c r="J750" s="1907"/>
      <c r="K750" s="67" t="s">
        <v>6021</v>
      </c>
      <c r="L750" s="1910" t="s">
        <v>7378</v>
      </c>
      <c r="M750" s="1910" t="str">
        <f t="shared" si="11"/>
        <v>Gerencia Administrativa</v>
      </c>
      <c r="N750" s="1924" t="s">
        <v>6055</v>
      </c>
      <c r="Q750" s="101" t="str">
        <f>MID(Tabla5[[#This Row],[CODIGO]],5,2)</f>
        <v>09</v>
      </c>
    </row>
    <row r="751" spans="3:17" ht="43.2" x14ac:dyDescent="0.3">
      <c r="C751" s="1923">
        <f>IF(D751&gt;0,SUBTOTAL(103,$D$6:D751),"")</f>
        <v>746</v>
      </c>
      <c r="D751" s="67" t="s">
        <v>7379</v>
      </c>
      <c r="E751" s="258" t="s">
        <v>6271</v>
      </c>
      <c r="F751" s="67"/>
      <c r="G751" s="1912"/>
      <c r="H751" s="67"/>
      <c r="I751" s="67"/>
      <c r="J751" s="1907"/>
      <c r="K751" s="67" t="s">
        <v>6021</v>
      </c>
      <c r="L751" s="1910" t="s">
        <v>7380</v>
      </c>
      <c r="M751" s="1910" t="str">
        <f t="shared" si="11"/>
        <v>Gerencia Administrativa</v>
      </c>
      <c r="N751" s="1924" t="s">
        <v>6055</v>
      </c>
      <c r="Q751" s="101" t="str">
        <f>MID(Tabla5[[#This Row],[CODIGO]],5,2)</f>
        <v>09</v>
      </c>
    </row>
    <row r="752" spans="3:17" ht="72" x14ac:dyDescent="0.3">
      <c r="C752" s="1923">
        <f>IF(D752&gt;0,SUBTOTAL(103,$D$6:D752),"")</f>
        <v>747</v>
      </c>
      <c r="D752" s="67" t="s">
        <v>7381</v>
      </c>
      <c r="E752" s="258" t="s">
        <v>6101</v>
      </c>
      <c r="F752" s="67"/>
      <c r="G752" s="1912"/>
      <c r="H752" s="67" t="s">
        <v>6714</v>
      </c>
      <c r="I752" s="67"/>
      <c r="J752" s="1907" t="s">
        <v>7382</v>
      </c>
      <c r="K752" s="67" t="s">
        <v>6021</v>
      </c>
      <c r="L752" s="1910" t="s">
        <v>7383</v>
      </c>
      <c r="M752" s="1910" t="str">
        <f t="shared" si="11"/>
        <v>Gerencia Administrativa</v>
      </c>
      <c r="N752" s="1924" t="s">
        <v>6055</v>
      </c>
      <c r="Q752" s="101" t="str">
        <f>MID(Tabla5[[#This Row],[CODIGO]],5,2)</f>
        <v>09</v>
      </c>
    </row>
    <row r="753" spans="3:17" ht="57.6" x14ac:dyDescent="0.3">
      <c r="C753" s="1923">
        <f>IF(D753&gt;0,SUBTOTAL(103,$D$6:D753),"")</f>
        <v>748</v>
      </c>
      <c r="D753" s="67" t="s">
        <v>7384</v>
      </c>
      <c r="E753" s="258" t="s">
        <v>1153</v>
      </c>
      <c r="F753" s="67"/>
      <c r="G753" s="1912"/>
      <c r="H753" s="67"/>
      <c r="I753" s="67"/>
      <c r="J753" s="1907"/>
      <c r="K753" s="67" t="s">
        <v>6021</v>
      </c>
      <c r="L753" s="1910" t="s">
        <v>7385</v>
      </c>
      <c r="M753" s="1910" t="str">
        <f t="shared" si="11"/>
        <v>Gerencia Administrativa</v>
      </c>
      <c r="N753" s="1924" t="s">
        <v>1671</v>
      </c>
      <c r="Q753" s="101" t="str">
        <f>MID(Tabla5[[#This Row],[CODIGO]],5,2)</f>
        <v>09</v>
      </c>
    </row>
    <row r="754" spans="3:17" ht="57.6" x14ac:dyDescent="0.3">
      <c r="C754" s="1923">
        <f>IF(D754&gt;0,SUBTOTAL(103,$D$6:D754),"")</f>
        <v>749</v>
      </c>
      <c r="D754" s="67" t="s">
        <v>7386</v>
      </c>
      <c r="E754" s="258" t="s">
        <v>1153</v>
      </c>
      <c r="F754" s="67"/>
      <c r="G754" s="1912"/>
      <c r="H754" s="67"/>
      <c r="I754" s="67"/>
      <c r="J754" s="1907"/>
      <c r="K754" s="67" t="s">
        <v>6021</v>
      </c>
      <c r="L754" s="1910" t="s">
        <v>7385</v>
      </c>
      <c r="M754" s="1910" t="str">
        <f t="shared" si="11"/>
        <v>Gerencia Administrativa</v>
      </c>
      <c r="N754" s="1924" t="s">
        <v>6055</v>
      </c>
      <c r="Q754" s="101" t="str">
        <f>MID(Tabla5[[#This Row],[CODIGO]],5,2)</f>
        <v>09</v>
      </c>
    </row>
    <row r="755" spans="3:17" ht="57.6" x14ac:dyDescent="0.3">
      <c r="C755" s="1923">
        <f>IF(D755&gt;0,SUBTOTAL(103,$D$6:D755),"")</f>
        <v>750</v>
      </c>
      <c r="D755" s="67" t="s">
        <v>7387</v>
      </c>
      <c r="E755" s="258" t="s">
        <v>1153</v>
      </c>
      <c r="F755" s="67"/>
      <c r="G755" s="1912"/>
      <c r="H755" s="67"/>
      <c r="I755" s="67"/>
      <c r="J755" s="1907"/>
      <c r="K755" s="67" t="s">
        <v>6021</v>
      </c>
      <c r="L755" s="1910" t="s">
        <v>7385</v>
      </c>
      <c r="M755" s="1910" t="str">
        <f t="shared" si="11"/>
        <v>Gerencia Administrativa</v>
      </c>
      <c r="N755" s="1924" t="s">
        <v>1952</v>
      </c>
      <c r="Q755" s="101" t="str">
        <f>MID(Tabla5[[#This Row],[CODIGO]],5,2)</f>
        <v>09</v>
      </c>
    </row>
    <row r="756" spans="3:17" ht="57.6" x14ac:dyDescent="0.3">
      <c r="C756" s="1923">
        <f>IF(D756&gt;0,SUBTOTAL(103,$D$6:D756),"")</f>
        <v>751</v>
      </c>
      <c r="D756" s="67" t="s">
        <v>7388</v>
      </c>
      <c r="E756" s="258" t="s">
        <v>1153</v>
      </c>
      <c r="F756" s="67"/>
      <c r="G756" s="1912"/>
      <c r="H756" s="67"/>
      <c r="I756" s="67"/>
      <c r="J756" s="1907"/>
      <c r="K756" s="67" t="s">
        <v>6021</v>
      </c>
      <c r="L756" s="1910" t="s">
        <v>7385</v>
      </c>
      <c r="M756" s="1910" t="str">
        <f t="shared" si="11"/>
        <v>Gerencia Administrativa</v>
      </c>
      <c r="N756" s="1924" t="s">
        <v>6055</v>
      </c>
      <c r="Q756" s="101" t="str">
        <f>MID(Tabla5[[#This Row],[CODIGO]],5,2)</f>
        <v>09</v>
      </c>
    </row>
    <row r="757" spans="3:17" x14ac:dyDescent="0.3">
      <c r="C757" s="1923">
        <f>IF(D757&gt;0,SUBTOTAL(103,$D$6:D757),"")</f>
        <v>752</v>
      </c>
      <c r="D757" s="67" t="s">
        <v>5934</v>
      </c>
      <c r="E757" s="258" t="s">
        <v>55</v>
      </c>
      <c r="F757" s="67"/>
      <c r="G757" s="1912"/>
      <c r="H757" s="67" t="s">
        <v>2988</v>
      </c>
      <c r="I757" s="67" t="s">
        <v>7389</v>
      </c>
      <c r="J757" s="1907">
        <v>370321</v>
      </c>
      <c r="K757" s="67" t="s">
        <v>6021</v>
      </c>
      <c r="L757" s="1910" t="s">
        <v>6028</v>
      </c>
      <c r="M757" s="1910" t="str">
        <f t="shared" si="11"/>
        <v>Gerencia Administrativa</v>
      </c>
      <c r="N757" s="1924" t="s">
        <v>2986</v>
      </c>
      <c r="Q757" s="101" t="str">
        <f>MID(Tabla5[[#This Row],[CODIGO]],5,2)</f>
        <v>09</v>
      </c>
    </row>
    <row r="758" spans="3:17" ht="43.2" x14ac:dyDescent="0.3">
      <c r="C758" s="1923">
        <f>IF(D758&gt;0,SUBTOTAL(103,$D$6:D758),"")</f>
        <v>753</v>
      </c>
      <c r="D758" s="67" t="s">
        <v>7390</v>
      </c>
      <c r="E758" s="258" t="s">
        <v>6065</v>
      </c>
      <c r="F758" s="67"/>
      <c r="G758" s="1912"/>
      <c r="H758" s="67"/>
      <c r="I758" s="67"/>
      <c r="J758" s="1907"/>
      <c r="K758" s="67" t="s">
        <v>6021</v>
      </c>
      <c r="L758" s="1910" t="s">
        <v>7391</v>
      </c>
      <c r="M758" s="1910" t="str">
        <f t="shared" si="11"/>
        <v>Gerencia Administrativa</v>
      </c>
      <c r="N758" s="1924" t="s">
        <v>6055</v>
      </c>
      <c r="Q758" s="101" t="str">
        <f>MID(Tabla5[[#This Row],[CODIGO]],5,2)</f>
        <v>09</v>
      </c>
    </row>
    <row r="759" spans="3:17" ht="43.2" x14ac:dyDescent="0.3">
      <c r="C759" s="1923">
        <f>IF(D759&gt;0,SUBTOTAL(103,$D$6:D759),"")</f>
        <v>754</v>
      </c>
      <c r="D759" s="67" t="s">
        <v>7392</v>
      </c>
      <c r="E759" s="258" t="s">
        <v>1142</v>
      </c>
      <c r="F759" s="67"/>
      <c r="G759" s="1912"/>
      <c r="H759" s="67"/>
      <c r="I759" s="67"/>
      <c r="J759" s="1907"/>
      <c r="K759" s="67" t="s">
        <v>6021</v>
      </c>
      <c r="L759" s="1910" t="s">
        <v>7393</v>
      </c>
      <c r="M759" s="1910" t="str">
        <f t="shared" si="11"/>
        <v>Gerencia Administrativa</v>
      </c>
      <c r="N759" s="1924" t="s">
        <v>2059</v>
      </c>
      <c r="Q759" s="101" t="str">
        <f>MID(Tabla5[[#This Row],[CODIGO]],5,2)</f>
        <v>09</v>
      </c>
    </row>
    <row r="760" spans="3:17" x14ac:dyDescent="0.3">
      <c r="C760" s="1923">
        <f>IF(D760&gt;0,SUBTOTAL(103,$D$6:D760),"")</f>
        <v>755</v>
      </c>
      <c r="D760" s="67" t="s">
        <v>7394</v>
      </c>
      <c r="E760" s="258" t="s">
        <v>6227</v>
      </c>
      <c r="F760" s="67"/>
      <c r="G760" s="1912"/>
      <c r="H760" s="67"/>
      <c r="I760" s="67"/>
      <c r="J760" s="1907"/>
      <c r="K760" s="67" t="s">
        <v>6021</v>
      </c>
      <c r="L760" s="1910" t="s">
        <v>6143</v>
      </c>
      <c r="M760" s="1910" t="str">
        <f t="shared" si="11"/>
        <v>Gerencia Administrativa</v>
      </c>
      <c r="N760" s="1924" t="s">
        <v>6055</v>
      </c>
      <c r="Q760" s="101" t="str">
        <f>MID(Tabla5[[#This Row],[CODIGO]],5,2)</f>
        <v>09</v>
      </c>
    </row>
    <row r="761" spans="3:17" ht="72" x14ac:dyDescent="0.3">
      <c r="C761" s="1923">
        <f>IF(D761&gt;0,SUBTOTAL(103,$D$6:D761),"")</f>
        <v>756</v>
      </c>
      <c r="D761" s="67" t="s">
        <v>7395</v>
      </c>
      <c r="E761" s="258" t="s">
        <v>7396</v>
      </c>
      <c r="F761" s="67"/>
      <c r="G761" s="1912"/>
      <c r="H761" s="67"/>
      <c r="I761" s="67"/>
      <c r="J761" s="1907"/>
      <c r="K761" s="67" t="s">
        <v>6021</v>
      </c>
      <c r="L761" s="1910" t="s">
        <v>7397</v>
      </c>
      <c r="M761" s="1910" t="str">
        <f t="shared" si="11"/>
        <v>Gerencia Administrativa</v>
      </c>
      <c r="N761" s="1924" t="s">
        <v>6055</v>
      </c>
      <c r="Q761" s="101" t="str">
        <f>MID(Tabla5[[#This Row],[CODIGO]],5,2)</f>
        <v>09</v>
      </c>
    </row>
    <row r="762" spans="3:17" x14ac:dyDescent="0.3">
      <c r="C762" s="1923">
        <f>IF(D762&gt;0,SUBTOTAL(103,$D$6:D762),"")</f>
        <v>757</v>
      </c>
      <c r="D762" s="67" t="s">
        <v>7400</v>
      </c>
      <c r="E762" s="258" t="s">
        <v>5937</v>
      </c>
      <c r="F762" s="1911">
        <v>42594</v>
      </c>
      <c r="G762" s="1914">
        <v>206.67</v>
      </c>
      <c r="H762" s="67" t="s">
        <v>1003</v>
      </c>
      <c r="I762" s="67" t="s">
        <v>1151</v>
      </c>
      <c r="J762" s="1907" t="s">
        <v>2084</v>
      </c>
      <c r="K762" s="67" t="s">
        <v>6021</v>
      </c>
      <c r="L762" s="1910" t="s">
        <v>7401</v>
      </c>
      <c r="M762" s="1910" t="str">
        <f t="shared" si="11"/>
        <v>Sindicatura</v>
      </c>
      <c r="N762" s="1924" t="s">
        <v>2083</v>
      </c>
      <c r="Q762" s="101" t="str">
        <f>MID(Tabla5[[#This Row],[CODIGO]],5,2)</f>
        <v>04</v>
      </c>
    </row>
    <row r="763" spans="3:17" ht="28.8" x14ac:dyDescent="0.3">
      <c r="C763" s="1923">
        <f>IF(D763&gt;0,SUBTOTAL(103,$D$6:D763),"")</f>
        <v>758</v>
      </c>
      <c r="D763" s="67" t="s">
        <v>7402</v>
      </c>
      <c r="E763" s="258" t="s">
        <v>55</v>
      </c>
      <c r="F763" s="1911">
        <v>44258</v>
      </c>
      <c r="G763" s="1914">
        <v>46</v>
      </c>
      <c r="H763" s="67" t="s">
        <v>2988</v>
      </c>
      <c r="I763" s="67" t="s">
        <v>2989</v>
      </c>
      <c r="J763" s="1907"/>
      <c r="K763" s="67" t="s">
        <v>6021</v>
      </c>
      <c r="L763" s="1910" t="s">
        <v>7403</v>
      </c>
      <c r="M763" s="1910" t="str">
        <f t="shared" si="11"/>
        <v>Sindicatura</v>
      </c>
      <c r="N763" s="1924" t="s">
        <v>2985</v>
      </c>
      <c r="Q763" s="101" t="str">
        <f>MID(Tabla5[[#This Row],[CODIGO]],5,2)</f>
        <v>04</v>
      </c>
    </row>
    <row r="764" spans="3:17" ht="43.2" x14ac:dyDescent="0.3">
      <c r="C764" s="1923">
        <f>IF(D764&gt;0,SUBTOTAL(103,$D$6:D764),"")</f>
        <v>759</v>
      </c>
      <c r="D764" s="67" t="s">
        <v>2393</v>
      </c>
      <c r="E764" s="258" t="s">
        <v>6465</v>
      </c>
      <c r="F764" s="1911">
        <v>42203</v>
      </c>
      <c r="G764" s="1914">
        <v>70</v>
      </c>
      <c r="H764" s="67"/>
      <c r="I764" s="67"/>
      <c r="J764" s="1907"/>
      <c r="K764" s="67" t="s">
        <v>6021</v>
      </c>
      <c r="L764" s="1910" t="s">
        <v>7404</v>
      </c>
      <c r="M764" s="1910" t="str">
        <f t="shared" si="11"/>
        <v>Sindicatura</v>
      </c>
      <c r="N764" s="1924" t="s">
        <v>2056</v>
      </c>
      <c r="Q764" s="101" t="str">
        <f>MID(Tabla5[[#This Row],[CODIGO]],5,2)</f>
        <v>04</v>
      </c>
    </row>
    <row r="765" spans="3:17" ht="16.2" x14ac:dyDescent="0.3">
      <c r="C765" s="1923">
        <f>IF(D765&gt;0,SUBTOTAL(103,$D$6:D765),"")</f>
        <v>760</v>
      </c>
      <c r="D765" s="67" t="s">
        <v>2919</v>
      </c>
      <c r="E765" s="258" t="s">
        <v>6038</v>
      </c>
      <c r="F765" s="1911">
        <v>43587</v>
      </c>
      <c r="G765" s="1970">
        <v>45</v>
      </c>
      <c r="H765" s="67"/>
      <c r="I765" s="67"/>
      <c r="J765" s="1907"/>
      <c r="K765" s="67" t="s">
        <v>6021</v>
      </c>
      <c r="L765" s="1910" t="s">
        <v>6855</v>
      </c>
      <c r="M765" s="1910" t="str">
        <f t="shared" si="11"/>
        <v>Sindicatura</v>
      </c>
      <c r="N765" s="1924" t="s">
        <v>2919</v>
      </c>
      <c r="Q765" s="101" t="str">
        <f>MID(Tabla5[[#This Row],[CODIGO]],5,2)</f>
        <v>04</v>
      </c>
    </row>
    <row r="766" spans="3:17" ht="43.2" x14ac:dyDescent="0.3">
      <c r="C766" s="1923">
        <f>IF(D766&gt;0,SUBTOTAL(103,$D$6:D766),"")</f>
        <v>761</v>
      </c>
      <c r="D766" s="67" t="s">
        <v>7405</v>
      </c>
      <c r="E766" s="258" t="s">
        <v>6303</v>
      </c>
      <c r="F766" s="1911">
        <v>40771</v>
      </c>
      <c r="G766" s="1914">
        <v>250</v>
      </c>
      <c r="H766" s="67"/>
      <c r="I766" s="67"/>
      <c r="J766" s="1907"/>
      <c r="K766" s="67" t="s">
        <v>6021</v>
      </c>
      <c r="L766" s="1910" t="s">
        <v>7404</v>
      </c>
      <c r="M766" s="1910" t="str">
        <f t="shared" si="11"/>
        <v>Sindicatura</v>
      </c>
      <c r="N766" s="1924" t="s">
        <v>2075</v>
      </c>
      <c r="Q766" s="101" t="str">
        <f>MID(Tabla5[[#This Row],[CODIGO]],5,2)</f>
        <v>04</v>
      </c>
    </row>
    <row r="767" spans="3:17" ht="43.2" x14ac:dyDescent="0.3">
      <c r="C767" s="1923">
        <f>IF(D767&gt;0,SUBTOTAL(103,$D$6:D767),"")</f>
        <v>762</v>
      </c>
      <c r="D767" s="67" t="s">
        <v>2094</v>
      </c>
      <c r="E767" s="258" t="s">
        <v>6831</v>
      </c>
      <c r="F767" s="1911">
        <v>41615</v>
      </c>
      <c r="G767" s="1914">
        <v>162</v>
      </c>
      <c r="H767" s="67" t="s">
        <v>170</v>
      </c>
      <c r="I767" s="67" t="s">
        <v>7406</v>
      </c>
      <c r="J767" s="1907" t="s">
        <v>2079</v>
      </c>
      <c r="K767" s="67" t="s">
        <v>6021</v>
      </c>
      <c r="L767" s="1910" t="s">
        <v>7404</v>
      </c>
      <c r="M767" s="1910" t="str">
        <f t="shared" si="11"/>
        <v>Sindicatura</v>
      </c>
      <c r="N767" s="1924" t="s">
        <v>2077</v>
      </c>
      <c r="Q767" s="101" t="str">
        <f>MID(Tabla5[[#This Row],[CODIGO]],5,2)</f>
        <v>04</v>
      </c>
    </row>
    <row r="768" spans="3:17" ht="43.2" x14ac:dyDescent="0.3">
      <c r="C768" s="1923">
        <f>IF(D768&gt;0,SUBTOTAL(103,$D$6:D768),"")</f>
        <v>763</v>
      </c>
      <c r="D768" s="67" t="s">
        <v>2094</v>
      </c>
      <c r="E768" s="258" t="s">
        <v>82</v>
      </c>
      <c r="F768" s="1911">
        <v>43896</v>
      </c>
      <c r="G768" s="1914">
        <v>569</v>
      </c>
      <c r="H768" s="67" t="s">
        <v>6767</v>
      </c>
      <c r="I768" s="67" t="s">
        <v>7407</v>
      </c>
      <c r="J768" s="1907" t="s">
        <v>2983</v>
      </c>
      <c r="K768" s="67" t="s">
        <v>6021</v>
      </c>
      <c r="L768" s="1910" t="s">
        <v>7404</v>
      </c>
      <c r="M768" s="1910" t="str">
        <f t="shared" si="11"/>
        <v>Sindicatura</v>
      </c>
      <c r="N768" s="1924" t="s">
        <v>2981</v>
      </c>
      <c r="Q768" s="101" t="str">
        <f>MID(Tabla5[[#This Row],[CODIGO]],5,2)</f>
        <v>04</v>
      </c>
    </row>
    <row r="769" spans="3:17" ht="28.8" x14ac:dyDescent="0.3">
      <c r="C769" s="1923">
        <f>IF(D769&gt;0,SUBTOTAL(103,$D$6:D769),"")</f>
        <v>764</v>
      </c>
      <c r="D769" s="67" t="s">
        <v>2086</v>
      </c>
      <c r="E769" s="258" t="s">
        <v>2960</v>
      </c>
      <c r="F769" s="67"/>
      <c r="G769" s="1912"/>
      <c r="H769" s="67"/>
      <c r="I769" s="67"/>
      <c r="J769" s="1907"/>
      <c r="K769" s="67" t="s">
        <v>6021</v>
      </c>
      <c r="L769" s="1910" t="s">
        <v>7408</v>
      </c>
      <c r="M769" s="1910" t="str">
        <f t="shared" si="11"/>
        <v>Sindicatura</v>
      </c>
      <c r="N769" s="1924" t="s">
        <v>6055</v>
      </c>
      <c r="Q769" s="101" t="str">
        <f>MID(Tabla5[[#This Row],[CODIGO]],5,2)</f>
        <v>04</v>
      </c>
    </row>
    <row r="770" spans="3:17" ht="28.8" x14ac:dyDescent="0.3">
      <c r="C770" s="1923">
        <f>IF(D770&gt;0,SUBTOTAL(103,$D$6:D770),"")</f>
        <v>765</v>
      </c>
      <c r="D770" s="67" t="s">
        <v>2015</v>
      </c>
      <c r="E770" s="258" t="s">
        <v>1142</v>
      </c>
      <c r="F770" s="67"/>
      <c r="G770" s="1912"/>
      <c r="H770" s="67"/>
      <c r="I770" s="67"/>
      <c r="J770" s="1907"/>
      <c r="K770" s="67" t="s">
        <v>6021</v>
      </c>
      <c r="L770" s="1910" t="s">
        <v>7408</v>
      </c>
      <c r="M770" s="1910" t="str">
        <f t="shared" si="11"/>
        <v>Sindicatura</v>
      </c>
      <c r="N770" s="1924" t="s">
        <v>2696</v>
      </c>
      <c r="Q770" s="101" t="str">
        <f>MID(Tabla5[[#This Row],[CODIGO]],5,2)</f>
        <v>04</v>
      </c>
    </row>
    <row r="771" spans="3:17" x14ac:dyDescent="0.3">
      <c r="C771" s="1923">
        <f>IF(D771&gt;0,SUBTOTAL(103,$D$6:D771),"")</f>
        <v>766</v>
      </c>
      <c r="D771" s="67" t="s">
        <v>2991</v>
      </c>
      <c r="E771" s="258" t="s">
        <v>6101</v>
      </c>
      <c r="F771" s="67"/>
      <c r="G771" s="1912"/>
      <c r="H771" s="67" t="s">
        <v>961</v>
      </c>
      <c r="I771" s="67" t="s">
        <v>7409</v>
      </c>
      <c r="J771" s="1907"/>
      <c r="K771" s="67" t="s">
        <v>6021</v>
      </c>
      <c r="L771" s="1910" t="s">
        <v>7410</v>
      </c>
      <c r="M771" s="1910" t="str">
        <f t="shared" si="11"/>
        <v>Sindicatura</v>
      </c>
      <c r="N771" s="1924" t="s">
        <v>6055</v>
      </c>
      <c r="Q771" s="101" t="str">
        <f>MID(Tabla5[[#This Row],[CODIGO]],5,2)</f>
        <v>04</v>
      </c>
    </row>
    <row r="772" spans="3:17" x14ac:dyDescent="0.3">
      <c r="C772" s="1923">
        <f>IF(D772&gt;0,SUBTOTAL(103,$D$6:D772),"")</f>
        <v>767</v>
      </c>
      <c r="D772" s="67" t="s">
        <v>7411</v>
      </c>
      <c r="E772" s="258" t="s">
        <v>3341</v>
      </c>
      <c r="F772" s="67"/>
      <c r="G772" s="1912"/>
      <c r="H772" s="67"/>
      <c r="I772" s="67"/>
      <c r="J772" s="1907"/>
      <c r="K772" s="67" t="s">
        <v>6062</v>
      </c>
      <c r="L772" s="1910" t="s">
        <v>7412</v>
      </c>
      <c r="M772" s="1910" t="str">
        <f t="shared" si="11"/>
        <v>Sindicatura</v>
      </c>
      <c r="N772" s="1924"/>
      <c r="Q772" s="101" t="str">
        <f>MID(Tabla5[[#This Row],[CODIGO]],5,2)</f>
        <v>04</v>
      </c>
    </row>
    <row r="773" spans="3:17" x14ac:dyDescent="0.3">
      <c r="C773" s="1923">
        <f>IF(D773&gt;0,SUBTOTAL(103,$D$6:D773),"")</f>
        <v>768</v>
      </c>
      <c r="D773" s="67" t="s">
        <v>7413</v>
      </c>
      <c r="E773" s="258" t="s">
        <v>2960</v>
      </c>
      <c r="F773" s="67"/>
      <c r="G773" s="1912"/>
      <c r="H773" s="67"/>
      <c r="I773" s="67"/>
      <c r="J773" s="1907"/>
      <c r="K773" s="67" t="s">
        <v>6021</v>
      </c>
      <c r="L773" s="1910" t="s">
        <v>7412</v>
      </c>
      <c r="M773" s="1910" t="str">
        <f t="shared" si="11"/>
        <v>Sindicatura</v>
      </c>
      <c r="N773" s="1924" t="s">
        <v>1749</v>
      </c>
      <c r="Q773" s="101" t="str">
        <f>MID(Tabla5[[#This Row],[CODIGO]],5,2)</f>
        <v>04</v>
      </c>
    </row>
    <row r="774" spans="3:17" x14ac:dyDescent="0.3">
      <c r="C774" s="1923">
        <f>IF(D774&gt;0,SUBTOTAL(103,$D$6:D774),"")</f>
        <v>769</v>
      </c>
      <c r="D774" s="67" t="s">
        <v>1961</v>
      </c>
      <c r="E774" s="258" t="s">
        <v>6208</v>
      </c>
      <c r="F774" s="67"/>
      <c r="G774" s="1912"/>
      <c r="H774" s="67" t="s">
        <v>889</v>
      </c>
      <c r="I774" s="67" t="s">
        <v>7414</v>
      </c>
      <c r="J774" s="1907"/>
      <c r="K774" s="67" t="s">
        <v>6021</v>
      </c>
      <c r="L774" s="1910" t="s">
        <v>7412</v>
      </c>
      <c r="M774" s="1910" t="str">
        <f t="shared" ref="M774:M837" si="12">VLOOKUP(Q774,Codigos,2,FALSE)</f>
        <v>Sindicatura</v>
      </c>
      <c r="N774" s="1924" t="s">
        <v>6055</v>
      </c>
      <c r="Q774" s="101" t="str">
        <f>MID(Tabla5[[#This Row],[CODIGO]],5,2)</f>
        <v>04</v>
      </c>
    </row>
    <row r="775" spans="3:17" x14ac:dyDescent="0.3">
      <c r="C775" s="1923">
        <f>IF(D775&gt;0,SUBTOTAL(103,$D$6:D775),"")</f>
        <v>770</v>
      </c>
      <c r="D775" s="67" t="s">
        <v>2096</v>
      </c>
      <c r="E775" s="258" t="s">
        <v>972</v>
      </c>
      <c r="F775" s="67"/>
      <c r="G775" s="1912"/>
      <c r="H775" s="67"/>
      <c r="I775" s="67"/>
      <c r="J775" s="1907"/>
      <c r="K775" s="67" t="s">
        <v>6021</v>
      </c>
      <c r="L775" s="1910" t="s">
        <v>7415</v>
      </c>
      <c r="M775" s="1910" t="str">
        <f t="shared" si="12"/>
        <v>Sindicatura</v>
      </c>
      <c r="N775" s="1924" t="s">
        <v>1400</v>
      </c>
      <c r="Q775" s="101" t="str">
        <f>MID(Tabla5[[#This Row],[CODIGO]],5,2)</f>
        <v>04</v>
      </c>
    </row>
    <row r="776" spans="3:17" x14ac:dyDescent="0.3">
      <c r="C776" s="1923">
        <f>IF(D776&gt;0,SUBTOTAL(103,$D$6:D776),"")</f>
        <v>771</v>
      </c>
      <c r="D776" s="67" t="s">
        <v>7416</v>
      </c>
      <c r="E776" s="258" t="s">
        <v>972</v>
      </c>
      <c r="F776" s="67"/>
      <c r="G776" s="1912"/>
      <c r="H776" s="67"/>
      <c r="I776" s="67"/>
      <c r="J776" s="1907"/>
      <c r="K776" s="67" t="s">
        <v>6062</v>
      </c>
      <c r="L776" s="1910" t="s">
        <v>7417</v>
      </c>
      <c r="M776" s="1910" t="str">
        <f t="shared" si="12"/>
        <v>Sindicatura</v>
      </c>
      <c r="N776" s="1924" t="s">
        <v>6055</v>
      </c>
      <c r="Q776" s="101" t="str">
        <f>MID(Tabla5[[#This Row],[CODIGO]],5,2)</f>
        <v>04</v>
      </c>
    </row>
    <row r="777" spans="3:17" ht="28.8" x14ac:dyDescent="0.3">
      <c r="C777" s="1923">
        <f>IF(D777&gt;0,SUBTOTAL(103,$D$6:D777),"")</f>
        <v>772</v>
      </c>
      <c r="D777" s="67" t="s">
        <v>7418</v>
      </c>
      <c r="E777" s="258" t="s">
        <v>6342</v>
      </c>
      <c r="F777" s="67"/>
      <c r="G777" s="1912"/>
      <c r="H777" s="67"/>
      <c r="I777" s="67"/>
      <c r="J777" s="1907"/>
      <c r="K777" s="67" t="s">
        <v>6021</v>
      </c>
      <c r="L777" s="1910" t="s">
        <v>7419</v>
      </c>
      <c r="M777" s="1910" t="str">
        <f t="shared" si="12"/>
        <v>Sindicatura</v>
      </c>
      <c r="N777" s="1924" t="s">
        <v>6055</v>
      </c>
      <c r="Q777" s="101" t="str">
        <f>MID(Tabla5[[#This Row],[CODIGO]],5,2)</f>
        <v>04</v>
      </c>
    </row>
    <row r="778" spans="3:17" ht="28.8" x14ac:dyDescent="0.3">
      <c r="C778" s="1923">
        <f>IF(D778&gt;0,SUBTOTAL(103,$D$6:D778),"")</f>
        <v>773</v>
      </c>
      <c r="D778" s="67" t="s">
        <v>7420</v>
      </c>
      <c r="E778" s="258" t="s">
        <v>7421</v>
      </c>
      <c r="F778" s="67"/>
      <c r="G778" s="1912"/>
      <c r="H778" s="67"/>
      <c r="I778" s="67"/>
      <c r="J778" s="1907"/>
      <c r="K778" s="67" t="s">
        <v>6021</v>
      </c>
      <c r="L778" s="1910" t="s">
        <v>7422</v>
      </c>
      <c r="M778" s="1910" t="str">
        <f t="shared" si="12"/>
        <v>Sindicatura</v>
      </c>
      <c r="N778" s="1924" t="s">
        <v>6055</v>
      </c>
      <c r="Q778" s="101" t="str">
        <f>MID(Tabla5[[#This Row],[CODIGO]],5,2)</f>
        <v>04</v>
      </c>
    </row>
    <row r="779" spans="3:17" ht="28.8" x14ac:dyDescent="0.3">
      <c r="C779" s="1923">
        <f>IF(D779&gt;0,SUBTOTAL(103,$D$6:D779),"")</f>
        <v>774</v>
      </c>
      <c r="D779" s="67" t="s">
        <v>7423</v>
      </c>
      <c r="E779" s="258" t="s">
        <v>5937</v>
      </c>
      <c r="F779" s="67"/>
      <c r="G779" s="1912"/>
      <c r="H779" s="67" t="s">
        <v>1306</v>
      </c>
      <c r="I779" s="67" t="s">
        <v>7424</v>
      </c>
      <c r="J779" s="1907"/>
      <c r="K779" s="67" t="s">
        <v>6021</v>
      </c>
      <c r="L779" s="1910" t="s">
        <v>7403</v>
      </c>
      <c r="M779" s="1910" t="str">
        <f t="shared" si="12"/>
        <v>Sindicatura</v>
      </c>
      <c r="N779" s="1924" t="s">
        <v>6055</v>
      </c>
      <c r="Q779" s="101" t="str">
        <f>MID(Tabla5[[#This Row],[CODIGO]],5,2)</f>
        <v>04</v>
      </c>
    </row>
    <row r="780" spans="3:17" ht="28.8" x14ac:dyDescent="0.3">
      <c r="C780" s="1923">
        <f>IF(D780&gt;0,SUBTOTAL(103,$D$6:D780),"")</f>
        <v>775</v>
      </c>
      <c r="D780" s="67" t="s">
        <v>7425</v>
      </c>
      <c r="E780" s="258" t="s">
        <v>972</v>
      </c>
      <c r="F780" s="67"/>
      <c r="G780" s="1912"/>
      <c r="H780" s="67"/>
      <c r="I780" s="67"/>
      <c r="J780" s="1907"/>
      <c r="K780" s="67" t="s">
        <v>6021</v>
      </c>
      <c r="L780" s="1910" t="s">
        <v>6599</v>
      </c>
      <c r="M780" s="1910" t="str">
        <f t="shared" si="12"/>
        <v>Sindicatura</v>
      </c>
      <c r="N780" s="1924" t="s">
        <v>6055</v>
      </c>
      <c r="Q780" s="101" t="str">
        <f>MID(Tabla5[[#This Row],[CODIGO]],5,2)</f>
        <v>04</v>
      </c>
    </row>
    <row r="781" spans="3:17" ht="28.8" x14ac:dyDescent="0.3">
      <c r="C781" s="1923">
        <f>IF(D781&gt;0,SUBTOTAL(103,$D$6:D781),"")</f>
        <v>776</v>
      </c>
      <c r="D781" s="67" t="s">
        <v>2056</v>
      </c>
      <c r="E781" s="258" t="s">
        <v>972</v>
      </c>
      <c r="F781" s="67"/>
      <c r="G781" s="1912"/>
      <c r="H781" s="67"/>
      <c r="I781" s="67"/>
      <c r="J781" s="1907"/>
      <c r="K781" s="67" t="s">
        <v>6021</v>
      </c>
      <c r="L781" s="1910" t="s">
        <v>7426</v>
      </c>
      <c r="M781" s="1910" t="str">
        <f t="shared" si="12"/>
        <v>Sindicatura</v>
      </c>
      <c r="N781" s="1924" t="s">
        <v>1404</v>
      </c>
      <c r="Q781" s="101" t="str">
        <f>MID(Tabla5[[#This Row],[CODIGO]],5,2)</f>
        <v>04</v>
      </c>
    </row>
    <row r="782" spans="3:17" ht="28.8" x14ac:dyDescent="0.3">
      <c r="C782" s="1923">
        <f>IF(D782&gt;0,SUBTOTAL(103,$D$6:D782),"")</f>
        <v>777</v>
      </c>
      <c r="D782" s="67" t="s">
        <v>7447</v>
      </c>
      <c r="E782" s="258" t="s">
        <v>7448</v>
      </c>
      <c r="F782" s="1911"/>
      <c r="G782" s="1914"/>
      <c r="H782" s="67"/>
      <c r="I782" s="67"/>
      <c r="J782" s="1907"/>
      <c r="K782" s="1910" t="s">
        <v>5983</v>
      </c>
      <c r="L782" s="1910" t="s">
        <v>7449</v>
      </c>
      <c r="M782" s="1910" t="str">
        <f t="shared" ref="M782:M786" si="13">VLOOKUP(Q782,Codigos,2,FALSE)</f>
        <v>Unidad de Mediación</v>
      </c>
      <c r="N782" s="1924" t="s">
        <v>6055</v>
      </c>
      <c r="Q782" s="101" t="str">
        <f>MID(Tabla5[[#This Row],[CODIGO]],5,2)</f>
        <v>62</v>
      </c>
    </row>
    <row r="783" spans="3:17" ht="43.2" x14ac:dyDescent="0.3">
      <c r="C783" s="1923">
        <f>IF(D783&gt;0,SUBTOTAL(103,$D$6:D783),"")</f>
        <v>778</v>
      </c>
      <c r="D783" s="67" t="s">
        <v>7450</v>
      </c>
      <c r="E783" s="258" t="s">
        <v>6297</v>
      </c>
      <c r="F783" s="1911"/>
      <c r="G783" s="1914"/>
      <c r="H783" s="67"/>
      <c r="I783" s="67"/>
      <c r="J783" s="1907"/>
      <c r="K783" s="67" t="s">
        <v>6021</v>
      </c>
      <c r="L783" s="1910" t="s">
        <v>7451</v>
      </c>
      <c r="M783" s="1910" t="str">
        <f t="shared" si="13"/>
        <v>Unidad de Mediación</v>
      </c>
      <c r="N783" s="1924" t="s">
        <v>6055</v>
      </c>
      <c r="Q783" s="101" t="str">
        <f>MID(Tabla5[[#This Row],[CODIGO]],5,2)</f>
        <v>62</v>
      </c>
    </row>
    <row r="784" spans="3:17" ht="86.4" x14ac:dyDescent="0.3">
      <c r="C784" s="1923">
        <f>IF(D784&gt;0,SUBTOTAL(103,$D$6:D784),"")</f>
        <v>779</v>
      </c>
      <c r="D784" s="67" t="s">
        <v>7452</v>
      </c>
      <c r="E784" s="258" t="s">
        <v>7453</v>
      </c>
      <c r="F784" s="67"/>
      <c r="G784" s="1912"/>
      <c r="H784" s="67"/>
      <c r="I784" s="67"/>
      <c r="J784" s="1907"/>
      <c r="K784" s="67" t="s">
        <v>6021</v>
      </c>
      <c r="L784" s="1910" t="s">
        <v>7454</v>
      </c>
      <c r="M784" s="1910" t="str">
        <f t="shared" si="13"/>
        <v>Unidad de Mediación</v>
      </c>
      <c r="N784" s="1924" t="s">
        <v>6055</v>
      </c>
      <c r="Q784" s="101" t="str">
        <f>MID(Tabla5[[#This Row],[CODIGO]],5,2)</f>
        <v>62</v>
      </c>
    </row>
    <row r="785" spans="3:17" x14ac:dyDescent="0.3">
      <c r="C785" s="1923">
        <f>IF(D785&gt;0,SUBTOTAL(103,$D$6:D785),"")</f>
        <v>780</v>
      </c>
      <c r="D785" s="67" t="s">
        <v>1776</v>
      </c>
      <c r="E785" s="258" t="s">
        <v>765</v>
      </c>
      <c r="F785" s="1911">
        <v>38718</v>
      </c>
      <c r="G785" s="1914">
        <v>55</v>
      </c>
      <c r="H785" s="67"/>
      <c r="I785" s="67"/>
      <c r="J785" s="1907"/>
      <c r="K785" s="67" t="s">
        <v>6021</v>
      </c>
      <c r="L785" s="1910" t="s">
        <v>7444</v>
      </c>
      <c r="M785" s="1910" t="str">
        <f t="shared" si="13"/>
        <v>Gerencia General</v>
      </c>
      <c r="N785" s="1924" t="s">
        <v>1774</v>
      </c>
      <c r="Q785" s="101" t="str">
        <f>MID(Tabla5[[#This Row],[CODIGO]],5,2)</f>
        <v>06</v>
      </c>
    </row>
    <row r="786" spans="3:17" x14ac:dyDescent="0.3">
      <c r="C786" s="1923">
        <f>IF(D786&gt;0,SUBTOTAL(103,$D$6:D786),"")</f>
        <v>781</v>
      </c>
      <c r="D786" s="67" t="s">
        <v>7445</v>
      </c>
      <c r="E786" s="258" t="s">
        <v>2960</v>
      </c>
      <c r="F786" s="1911">
        <v>38718</v>
      </c>
      <c r="G786" s="1914">
        <v>30</v>
      </c>
      <c r="H786" s="67"/>
      <c r="I786" s="67"/>
      <c r="J786" s="1907"/>
      <c r="K786" s="67" t="s">
        <v>6021</v>
      </c>
      <c r="L786" s="1910" t="s">
        <v>7455</v>
      </c>
      <c r="M786" s="1910" t="str">
        <f t="shared" si="13"/>
        <v>Gerencia General</v>
      </c>
      <c r="N786" s="1924" t="s">
        <v>1803</v>
      </c>
      <c r="Q786" s="101" t="str">
        <f>MID(Tabla5[[#This Row],[CODIGO]],5,2)</f>
        <v>06</v>
      </c>
    </row>
    <row r="787" spans="3:17" ht="28.8" x14ac:dyDescent="0.3">
      <c r="C787" s="1923">
        <f>IF(D787&gt;0,SUBTOTAL(103,$D$6:D787),"")</f>
        <v>782</v>
      </c>
      <c r="D787" s="67" t="s">
        <v>4224</v>
      </c>
      <c r="E787" s="258" t="s">
        <v>6342</v>
      </c>
      <c r="F787" s="67"/>
      <c r="G787" s="1912"/>
      <c r="H787" s="67"/>
      <c r="I787" s="67"/>
      <c r="J787" s="1907"/>
      <c r="K787" s="67" t="s">
        <v>6021</v>
      </c>
      <c r="L787" s="1910" t="s">
        <v>7456</v>
      </c>
      <c r="M787" s="1910" t="str">
        <f t="shared" si="12"/>
        <v>Gerencia General</v>
      </c>
      <c r="N787" s="1924" t="s">
        <v>6055</v>
      </c>
      <c r="Q787" s="101" t="str">
        <f>MID(Tabla5[[#This Row],[CODIGO]],5,2)</f>
        <v>06</v>
      </c>
    </row>
    <row r="788" spans="3:17" ht="43.2" x14ac:dyDescent="0.3">
      <c r="C788" s="1923">
        <f>IF(D788&gt;0,SUBTOTAL(103,$D$6:D788),"")</f>
        <v>783</v>
      </c>
      <c r="D788" s="67" t="s">
        <v>1810</v>
      </c>
      <c r="E788" s="258" t="s">
        <v>7446</v>
      </c>
      <c r="F788" s="1911">
        <v>42979</v>
      </c>
      <c r="G788" s="1914">
        <v>508.5</v>
      </c>
      <c r="H788" s="67"/>
      <c r="I788" s="67"/>
      <c r="J788" s="1907"/>
      <c r="K788" s="67" t="s">
        <v>6021</v>
      </c>
      <c r="L788" s="1910" t="s">
        <v>7458</v>
      </c>
      <c r="M788" s="1910" t="str">
        <f t="shared" si="12"/>
        <v>Gerencia General</v>
      </c>
      <c r="N788" s="1924" t="s">
        <v>1810</v>
      </c>
      <c r="Q788" s="101" t="str">
        <f>MID(Tabla5[[#This Row],[CODIGO]],5,2)</f>
        <v>06</v>
      </c>
    </row>
    <row r="789" spans="3:17" ht="43.2" x14ac:dyDescent="0.3">
      <c r="C789" s="1923">
        <f>IF(D789&gt;0,SUBTOTAL(103,$D$6:D789),"")</f>
        <v>784</v>
      </c>
      <c r="D789" s="67" t="s">
        <v>1807</v>
      </c>
      <c r="E789" s="258" t="s">
        <v>7459</v>
      </c>
      <c r="F789" s="67"/>
      <c r="G789" s="1914">
        <v>1465</v>
      </c>
      <c r="H789" s="67"/>
      <c r="I789" s="67"/>
      <c r="J789" s="1907"/>
      <c r="K789" s="67" t="s">
        <v>6021</v>
      </c>
      <c r="L789" s="1910" t="s">
        <v>7460</v>
      </c>
      <c r="M789" s="1910" t="str">
        <f t="shared" si="12"/>
        <v>Gerencia General</v>
      </c>
      <c r="N789" s="1924" t="s">
        <v>1820</v>
      </c>
      <c r="Q789" s="101" t="str">
        <f>MID(Tabla5[[#This Row],[CODIGO]],5,2)</f>
        <v>06</v>
      </c>
    </row>
    <row r="790" spans="3:17" x14ac:dyDescent="0.3">
      <c r="C790" s="1923">
        <f>IF(D790&gt;0,SUBTOTAL(103,$D$6:D790),"")</f>
        <v>785</v>
      </c>
      <c r="D790" s="67" t="s">
        <v>4321</v>
      </c>
      <c r="E790" s="258" t="s">
        <v>233</v>
      </c>
      <c r="F790" s="67"/>
      <c r="G790" s="1912"/>
      <c r="H790" s="67" t="s">
        <v>170</v>
      </c>
      <c r="I790" s="67"/>
      <c r="J790" s="1907" t="s">
        <v>1793</v>
      </c>
      <c r="K790" s="67" t="s">
        <v>6021</v>
      </c>
      <c r="L790" s="1910" t="s">
        <v>7455</v>
      </c>
      <c r="M790" s="1910" t="str">
        <f t="shared" si="12"/>
        <v>Gerencia General</v>
      </c>
      <c r="N790" s="1924" t="s">
        <v>1792</v>
      </c>
      <c r="Q790" s="101" t="str">
        <f>MID(Tabla5[[#This Row],[CODIGO]],5,2)</f>
        <v>06</v>
      </c>
    </row>
    <row r="791" spans="3:17" x14ac:dyDescent="0.3">
      <c r="C791" s="1923">
        <f>IF(D791&gt;0,SUBTOTAL(103,$D$6:D791),"")</f>
        <v>786</v>
      </c>
      <c r="D791" s="67" t="s">
        <v>4321</v>
      </c>
      <c r="E791" s="258" t="s">
        <v>82</v>
      </c>
      <c r="F791" s="67"/>
      <c r="G791" s="1912"/>
      <c r="H791" s="67" t="s">
        <v>1309</v>
      </c>
      <c r="I791" s="67" t="s">
        <v>1924</v>
      </c>
      <c r="J791" s="1907" t="s">
        <v>2683</v>
      </c>
      <c r="K791" s="67" t="s">
        <v>6021</v>
      </c>
      <c r="L791" s="1910" t="s">
        <v>7455</v>
      </c>
      <c r="M791" s="1910" t="str">
        <f t="shared" si="12"/>
        <v>Gerencia General</v>
      </c>
      <c r="N791" s="1924" t="s">
        <v>2780</v>
      </c>
      <c r="Q791" s="101" t="str">
        <f>MID(Tabla5[[#This Row],[CODIGO]],5,2)</f>
        <v>06</v>
      </c>
    </row>
    <row r="792" spans="3:17" x14ac:dyDescent="0.3">
      <c r="C792" s="1923">
        <f>IF(D792&gt;0,SUBTOTAL(103,$D$6:D792),"")</f>
        <v>787</v>
      </c>
      <c r="D792" s="67" t="s">
        <v>7461</v>
      </c>
      <c r="E792" s="258" t="s">
        <v>5937</v>
      </c>
      <c r="F792" s="1911">
        <v>42289</v>
      </c>
      <c r="G792" s="1914">
        <v>249</v>
      </c>
      <c r="H792" s="67" t="s">
        <v>1003</v>
      </c>
      <c r="I792" s="67" t="s">
        <v>1151</v>
      </c>
      <c r="J792" s="1907" t="s">
        <v>7462</v>
      </c>
      <c r="K792" s="67" t="s">
        <v>6021</v>
      </c>
      <c r="L792" s="1910" t="s">
        <v>7455</v>
      </c>
      <c r="M792" s="1910" t="str">
        <f t="shared" si="12"/>
        <v>Gerencia General</v>
      </c>
      <c r="N792" s="1924" t="s">
        <v>1809</v>
      </c>
      <c r="Q792" s="101" t="str">
        <f>MID(Tabla5[[#This Row],[CODIGO]],5,2)</f>
        <v>06</v>
      </c>
    </row>
    <row r="793" spans="3:17" x14ac:dyDescent="0.3">
      <c r="C793" s="1923">
        <f>IF(D793&gt;0,SUBTOTAL(103,$D$6:D793),"")</f>
        <v>788</v>
      </c>
      <c r="D793" s="67" t="s">
        <v>7463</v>
      </c>
      <c r="E793" s="258" t="s">
        <v>5937</v>
      </c>
      <c r="F793" s="1911">
        <v>42880</v>
      </c>
      <c r="G793" s="1914">
        <v>779</v>
      </c>
      <c r="H793" s="67" t="s">
        <v>6258</v>
      </c>
      <c r="I793" s="67" t="s">
        <v>2651</v>
      </c>
      <c r="J793" s="1907"/>
      <c r="K793" s="67" t="s">
        <v>6021</v>
      </c>
      <c r="L793" s="1910" t="s">
        <v>7444</v>
      </c>
      <c r="M793" s="1910" t="str">
        <f t="shared" si="12"/>
        <v>Gerencia General</v>
      </c>
      <c r="N793" s="1924" t="s">
        <v>2650</v>
      </c>
      <c r="Q793" s="101" t="str">
        <f>MID(Tabla5[[#This Row],[CODIGO]],5,2)</f>
        <v>06</v>
      </c>
    </row>
    <row r="794" spans="3:17" x14ac:dyDescent="0.3">
      <c r="C794" s="1923">
        <f>IF(D794&gt;0,SUBTOTAL(103,$D$6:D794),"")</f>
        <v>789</v>
      </c>
      <c r="D794" s="67" t="s">
        <v>1866</v>
      </c>
      <c r="E794" s="258" t="s">
        <v>7464</v>
      </c>
      <c r="F794" s="67"/>
      <c r="G794" s="1912"/>
      <c r="H794" s="67"/>
      <c r="I794" s="67"/>
      <c r="J794" s="1907"/>
      <c r="K794" s="67" t="s">
        <v>6021</v>
      </c>
      <c r="L794" s="1910" t="s">
        <v>6855</v>
      </c>
      <c r="M794" s="1910" t="str">
        <f t="shared" si="12"/>
        <v>Gerencia General</v>
      </c>
      <c r="N794" s="1924" t="s">
        <v>7465</v>
      </c>
      <c r="Q794" s="101" t="str">
        <f>MID(Tabla5[[#This Row],[CODIGO]],5,2)</f>
        <v>06</v>
      </c>
    </row>
    <row r="795" spans="3:17" x14ac:dyDescent="0.3">
      <c r="C795" s="1923">
        <f>IF(D795&gt;0,SUBTOTAL(103,$D$6:D795),"")</f>
        <v>790</v>
      </c>
      <c r="D795" s="67" t="s">
        <v>1812</v>
      </c>
      <c r="E795" s="258" t="s">
        <v>7466</v>
      </c>
      <c r="F795" s="1911">
        <v>44033</v>
      </c>
      <c r="G795" s="1914">
        <v>82.5</v>
      </c>
      <c r="H795" s="67" t="s">
        <v>3037</v>
      </c>
      <c r="I795" s="67" t="s">
        <v>3038</v>
      </c>
      <c r="J795" s="1907"/>
      <c r="K795" s="67" t="s">
        <v>6021</v>
      </c>
      <c r="L795" s="1910" t="s">
        <v>6855</v>
      </c>
      <c r="M795" s="1910" t="str">
        <f t="shared" si="12"/>
        <v>Gerencia General</v>
      </c>
      <c r="N795" s="1924" t="s">
        <v>1813</v>
      </c>
      <c r="Q795" s="101" t="str">
        <f>MID(Tabla5[[#This Row],[CODIGO]],5,2)</f>
        <v>06</v>
      </c>
    </row>
    <row r="796" spans="3:17" ht="28.8" x14ac:dyDescent="0.3">
      <c r="C796" s="1923">
        <f>IF(D796&gt;0,SUBTOTAL(103,$D$6:D796),"")</f>
        <v>791</v>
      </c>
      <c r="D796" s="67" t="s">
        <v>7457</v>
      </c>
      <c r="E796" s="258" t="s">
        <v>6593</v>
      </c>
      <c r="F796" s="67"/>
      <c r="G796" s="1912"/>
      <c r="H796" s="67"/>
      <c r="I796" s="67"/>
      <c r="J796" s="1907"/>
      <c r="K796" s="67" t="s">
        <v>6021</v>
      </c>
      <c r="L796" s="1910" t="s">
        <v>7467</v>
      </c>
      <c r="M796" s="1910" t="str">
        <f t="shared" si="12"/>
        <v>Gerencia General</v>
      </c>
      <c r="N796" s="1924" t="s">
        <v>6055</v>
      </c>
      <c r="Q796" s="101" t="str">
        <f>MID(Tabla5[[#This Row],[CODIGO]],5,2)</f>
        <v>06</v>
      </c>
    </row>
    <row r="797" spans="3:17" x14ac:dyDescent="0.3">
      <c r="C797" s="1923">
        <f>IF(D797&gt;0,SUBTOTAL(103,$D$6:D797),"")</f>
        <v>792</v>
      </c>
      <c r="D797" s="67" t="s">
        <v>1790</v>
      </c>
      <c r="E797" s="258" t="s">
        <v>233</v>
      </c>
      <c r="F797" s="67"/>
      <c r="G797" s="1912"/>
      <c r="H797" s="67" t="s">
        <v>889</v>
      </c>
      <c r="I797" s="67" t="s">
        <v>1828</v>
      </c>
      <c r="J797" s="1907" t="s">
        <v>5835</v>
      </c>
      <c r="K797" s="67" t="s">
        <v>6021</v>
      </c>
      <c r="L797" s="1910" t="s">
        <v>7444</v>
      </c>
      <c r="M797" s="1910" t="str">
        <f t="shared" si="12"/>
        <v>Gerencia General</v>
      </c>
      <c r="N797" s="1924" t="s">
        <v>6055</v>
      </c>
      <c r="Q797" s="101" t="str">
        <f>MID(Tabla5[[#This Row],[CODIGO]],5,2)</f>
        <v>06</v>
      </c>
    </row>
    <row r="798" spans="3:17" x14ac:dyDescent="0.3">
      <c r="C798" s="1923">
        <f>IF(D798&gt;0,SUBTOTAL(103,$D$6:D798),"")</f>
        <v>793</v>
      </c>
      <c r="D798" s="67" t="s">
        <v>1790</v>
      </c>
      <c r="E798" s="258" t="s">
        <v>82</v>
      </c>
      <c r="F798" s="67"/>
      <c r="G798" s="1912"/>
      <c r="H798" s="67" t="s">
        <v>6089</v>
      </c>
      <c r="I798" s="67" t="s">
        <v>1939</v>
      </c>
      <c r="J798" s="1907"/>
      <c r="K798" s="67" t="s">
        <v>6021</v>
      </c>
      <c r="L798" s="1910" t="s">
        <v>7444</v>
      </c>
      <c r="M798" s="1910" t="str">
        <f t="shared" si="12"/>
        <v>Gerencia General</v>
      </c>
      <c r="N798" s="1924" t="s">
        <v>6055</v>
      </c>
      <c r="Q798" s="101" t="str">
        <f>MID(Tabla5[[#This Row],[CODIGO]],5,2)</f>
        <v>06</v>
      </c>
    </row>
    <row r="799" spans="3:17" x14ac:dyDescent="0.3">
      <c r="C799" s="1923">
        <f>IF(D799&gt;0,SUBTOTAL(103,$D$6:D799),"")</f>
        <v>794</v>
      </c>
      <c r="D799" s="67" t="s">
        <v>1805</v>
      </c>
      <c r="E799" s="258" t="s">
        <v>1381</v>
      </c>
      <c r="F799" s="67"/>
      <c r="G799" s="1912"/>
      <c r="H799" s="67" t="s">
        <v>1238</v>
      </c>
      <c r="I799" s="67"/>
      <c r="J799" s="1907"/>
      <c r="K799" s="67" t="s">
        <v>6021</v>
      </c>
      <c r="L799" s="1910" t="s">
        <v>7444</v>
      </c>
      <c r="M799" s="1910" t="str">
        <f t="shared" si="12"/>
        <v>Gerencia General</v>
      </c>
      <c r="N799" s="1924" t="s">
        <v>2711</v>
      </c>
      <c r="Q799" s="101" t="str">
        <f>MID(Tabla5[[#This Row],[CODIGO]],5,2)</f>
        <v>06</v>
      </c>
    </row>
    <row r="800" spans="3:17" x14ac:dyDescent="0.3">
      <c r="C800" s="1923">
        <f>IF(D800&gt;0,SUBTOTAL(103,$D$6:D800),"")</f>
        <v>795</v>
      </c>
      <c r="D800" s="67" t="s">
        <v>1779</v>
      </c>
      <c r="E800" s="258" t="s">
        <v>6101</v>
      </c>
      <c r="F800" s="67"/>
      <c r="G800" s="1912"/>
      <c r="H800" s="67" t="s">
        <v>2087</v>
      </c>
      <c r="I800" s="67" t="s">
        <v>7468</v>
      </c>
      <c r="J800" s="1907"/>
      <c r="K800" s="67" t="s">
        <v>6021</v>
      </c>
      <c r="L800" s="1910" t="s">
        <v>6855</v>
      </c>
      <c r="M800" s="1910" t="str">
        <f t="shared" si="12"/>
        <v>Gerencia General</v>
      </c>
      <c r="N800" s="1924" t="s">
        <v>2907</v>
      </c>
      <c r="Q800" s="101" t="str">
        <f>MID(Tabla5[[#This Row],[CODIGO]],5,2)</f>
        <v>06</v>
      </c>
    </row>
    <row r="801" spans="3:17" ht="28.8" x14ac:dyDescent="0.3">
      <c r="C801" s="1923">
        <f>IF(D801&gt;0,SUBTOTAL(103,$D$6:D801),"")</f>
        <v>796</v>
      </c>
      <c r="D801" s="67" t="s">
        <v>1774</v>
      </c>
      <c r="E801" s="258" t="s">
        <v>6342</v>
      </c>
      <c r="F801" s="67"/>
      <c r="G801" s="1912"/>
      <c r="H801" s="67"/>
      <c r="I801" s="67"/>
      <c r="J801" s="1907"/>
      <c r="K801" s="67" t="s">
        <v>6021</v>
      </c>
      <c r="L801" s="1910" t="s">
        <v>7469</v>
      </c>
      <c r="M801" s="1910" t="str">
        <f t="shared" si="12"/>
        <v>Gerencia General</v>
      </c>
      <c r="N801" s="1924" t="s">
        <v>6055</v>
      </c>
      <c r="Q801" s="101" t="str">
        <f>MID(Tabla5[[#This Row],[CODIGO]],5,2)</f>
        <v>06</v>
      </c>
    </row>
    <row r="802" spans="3:17" ht="57.6" x14ac:dyDescent="0.3">
      <c r="C802" s="1923">
        <f>IF(D802&gt;0,SUBTOTAL(103,$D$6:D802),"")</f>
        <v>797</v>
      </c>
      <c r="D802" s="67" t="s">
        <v>1777</v>
      </c>
      <c r="E802" s="258" t="s">
        <v>1142</v>
      </c>
      <c r="F802" s="67"/>
      <c r="G802" s="1912"/>
      <c r="H802" s="67"/>
      <c r="I802" s="67"/>
      <c r="J802" s="1907"/>
      <c r="K802" s="67" t="s">
        <v>6021</v>
      </c>
      <c r="L802" s="1910" t="s">
        <v>7470</v>
      </c>
      <c r="M802" s="1910" t="str">
        <f t="shared" si="12"/>
        <v>Gerencia General</v>
      </c>
      <c r="N802" s="1924" t="s">
        <v>6055</v>
      </c>
      <c r="Q802" s="101" t="str">
        <f>MID(Tabla5[[#This Row],[CODIGO]],5,2)</f>
        <v>06</v>
      </c>
    </row>
    <row r="803" spans="3:17" x14ac:dyDescent="0.3">
      <c r="C803" s="1923">
        <f>IF(D803&gt;0,SUBTOTAL(103,$D$6:D803),"")</f>
        <v>798</v>
      </c>
      <c r="D803" s="67" t="s">
        <v>7471</v>
      </c>
      <c r="E803" s="258" t="s">
        <v>55</v>
      </c>
      <c r="F803" s="67"/>
      <c r="G803" s="1912"/>
      <c r="H803" s="67" t="s">
        <v>1144</v>
      </c>
      <c r="I803" s="67" t="s">
        <v>6496</v>
      </c>
      <c r="J803" s="1907"/>
      <c r="K803" s="67" t="s">
        <v>6021</v>
      </c>
      <c r="L803" s="1910" t="s">
        <v>7455</v>
      </c>
      <c r="M803" s="1910" t="str">
        <f t="shared" si="12"/>
        <v>Gerencia General</v>
      </c>
      <c r="N803" s="1924" t="s">
        <v>2388</v>
      </c>
      <c r="Q803" s="101" t="str">
        <f>MID(Tabla5[[#This Row],[CODIGO]],5,2)</f>
        <v>06</v>
      </c>
    </row>
    <row r="804" spans="3:17" ht="43.2" x14ac:dyDescent="0.3">
      <c r="C804" s="1923">
        <f>IF(D804&gt;0,SUBTOTAL(103,$D$6:D804),"")</f>
        <v>799</v>
      </c>
      <c r="D804" s="67" t="s">
        <v>1570</v>
      </c>
      <c r="E804" s="258" t="s">
        <v>972</v>
      </c>
      <c r="F804" s="67"/>
      <c r="G804" s="1912"/>
      <c r="H804" s="67"/>
      <c r="I804" s="67"/>
      <c r="J804" s="1907"/>
      <c r="K804" s="67" t="s">
        <v>6021</v>
      </c>
      <c r="L804" s="1910" t="s">
        <v>7472</v>
      </c>
      <c r="M804" s="1910" t="str">
        <f t="shared" si="12"/>
        <v>Gerencia General</v>
      </c>
      <c r="N804" s="1924" t="s">
        <v>1345</v>
      </c>
      <c r="Q804" s="101" t="str">
        <f>MID(Tabla5[[#This Row],[CODIGO]],5,2)</f>
        <v>06</v>
      </c>
    </row>
    <row r="805" spans="3:17" ht="43.2" x14ac:dyDescent="0.3">
      <c r="C805" s="1923">
        <f>IF(D805&gt;0,SUBTOTAL(103,$D$6:D805),"")</f>
        <v>800</v>
      </c>
      <c r="D805" s="67" t="s">
        <v>1852</v>
      </c>
      <c r="E805" s="258" t="s">
        <v>972</v>
      </c>
      <c r="F805" s="67"/>
      <c r="G805" s="1912"/>
      <c r="H805" s="67"/>
      <c r="I805" s="67"/>
      <c r="J805" s="1907"/>
      <c r="K805" s="67" t="s">
        <v>6021</v>
      </c>
      <c r="L805" s="1910" t="s">
        <v>7472</v>
      </c>
      <c r="M805" s="1910" t="str">
        <f t="shared" si="12"/>
        <v>Gerencia General</v>
      </c>
      <c r="N805" s="1924" t="s">
        <v>1341</v>
      </c>
      <c r="Q805" s="101" t="str">
        <f>MID(Tabla5[[#This Row],[CODIGO]],5,2)</f>
        <v>06</v>
      </c>
    </row>
    <row r="806" spans="3:17" x14ac:dyDescent="0.3">
      <c r="C806" s="1923">
        <f>IF(D806&gt;0,SUBTOTAL(103,$D$6:D806),"")</f>
        <v>801</v>
      </c>
      <c r="D806" s="67" t="s">
        <v>7473</v>
      </c>
      <c r="E806" s="258" t="s">
        <v>55</v>
      </c>
      <c r="F806" s="67"/>
      <c r="G806" s="1912"/>
      <c r="H806" s="67" t="s">
        <v>2988</v>
      </c>
      <c r="I806" s="67"/>
      <c r="J806" s="1907"/>
      <c r="K806" s="67" t="s">
        <v>6021</v>
      </c>
      <c r="L806" s="1910" t="s">
        <v>6529</v>
      </c>
      <c r="M806" s="1910" t="str">
        <f t="shared" si="12"/>
        <v>Gerencia General</v>
      </c>
      <c r="N806" s="1924" t="s">
        <v>5211</v>
      </c>
      <c r="Q806" s="101" t="str">
        <f>MID(Tabla5[[#This Row],[CODIGO]],5,2)</f>
        <v>06</v>
      </c>
    </row>
    <row r="807" spans="3:17" ht="72" x14ac:dyDescent="0.3">
      <c r="C807" s="1923">
        <f>IF(D807&gt;0,SUBTOTAL(103,$D$6:D807),"")</f>
        <v>802</v>
      </c>
      <c r="D807" s="67" t="s">
        <v>1731</v>
      </c>
      <c r="E807" s="258" t="s">
        <v>1142</v>
      </c>
      <c r="F807" s="67"/>
      <c r="G807" s="1912"/>
      <c r="H807" s="67"/>
      <c r="I807" s="67"/>
      <c r="J807" s="1907"/>
      <c r="K807" s="67" t="s">
        <v>6021</v>
      </c>
      <c r="L807" s="1910" t="s">
        <v>7474</v>
      </c>
      <c r="M807" s="1910" t="str">
        <f t="shared" si="12"/>
        <v>Gerencia General</v>
      </c>
      <c r="N807" s="1924" t="s">
        <v>6055</v>
      </c>
      <c r="Q807" s="101" t="str">
        <f>MID(Tabla5[[#This Row],[CODIGO]],5,2)</f>
        <v>06</v>
      </c>
    </row>
    <row r="808" spans="3:17" ht="28.8" x14ac:dyDescent="0.3">
      <c r="C808" s="1923">
        <f>IF(D808&gt;0,SUBTOTAL(103,$D$6:D808),"")</f>
        <v>803</v>
      </c>
      <c r="D808" s="67" t="s">
        <v>1813</v>
      </c>
      <c r="E808" s="258" t="s">
        <v>7475</v>
      </c>
      <c r="F808" s="67"/>
      <c r="G808" s="1912"/>
      <c r="H808" s="67"/>
      <c r="I808" s="67"/>
      <c r="J808" s="1907"/>
      <c r="K808" s="67" t="s">
        <v>6021</v>
      </c>
      <c r="L808" s="1910" t="s">
        <v>7476</v>
      </c>
      <c r="M808" s="1910" t="str">
        <f t="shared" si="12"/>
        <v>Gerencia General</v>
      </c>
      <c r="N808" s="1924" t="s">
        <v>5231</v>
      </c>
      <c r="Q808" s="101" t="str">
        <f>MID(Tabla5[[#This Row],[CODIGO]],5,2)</f>
        <v>06</v>
      </c>
    </row>
    <row r="809" spans="3:17" ht="43.2" x14ac:dyDescent="0.3">
      <c r="C809" s="1923">
        <f>IF(D809&gt;0,SUBTOTAL(103,$D$6:D809),"")</f>
        <v>804</v>
      </c>
      <c r="D809" s="67" t="s">
        <v>7477</v>
      </c>
      <c r="E809" s="258" t="s">
        <v>3341</v>
      </c>
      <c r="F809" s="1911">
        <v>44012</v>
      </c>
      <c r="G809" s="1914">
        <v>55</v>
      </c>
      <c r="H809" s="67" t="s">
        <v>4515</v>
      </c>
      <c r="I809" s="67">
        <v>241258</v>
      </c>
      <c r="J809" s="1907"/>
      <c r="K809" s="67" t="s">
        <v>6021</v>
      </c>
      <c r="L809" s="1910" t="s">
        <v>7478</v>
      </c>
      <c r="M809" s="1910" t="str">
        <f t="shared" si="12"/>
        <v>Departamento de Desarrollo Urbano y Ordenamiento Territorial</v>
      </c>
      <c r="N809" s="1924" t="s">
        <v>4911</v>
      </c>
      <c r="Q809" s="101" t="str">
        <f>MID(Tabla5[[#This Row],[CODIGO]],5,2)</f>
        <v>29</v>
      </c>
    </row>
    <row r="810" spans="3:17" ht="43.2" x14ac:dyDescent="0.3">
      <c r="C810" s="1923">
        <f>IF(D810&gt;0,SUBTOTAL(103,$D$6:D810),"")</f>
        <v>805</v>
      </c>
      <c r="D810" s="67" t="s">
        <v>7479</v>
      </c>
      <c r="E810" s="258" t="s">
        <v>7480</v>
      </c>
      <c r="F810" s="1911">
        <v>40716</v>
      </c>
      <c r="G810" s="1914">
        <v>37.049999999999997</v>
      </c>
      <c r="H810" s="67"/>
      <c r="I810" s="67"/>
      <c r="J810" s="1907"/>
      <c r="K810" s="67" t="s">
        <v>6021</v>
      </c>
      <c r="L810" s="1910" t="s">
        <v>7481</v>
      </c>
      <c r="M810" s="1910" t="str">
        <f t="shared" si="12"/>
        <v>Departamento de Desarrollo Urbano y Ordenamiento Territorial</v>
      </c>
      <c r="N810" s="1924" t="s">
        <v>1349</v>
      </c>
      <c r="Q810" s="101" t="str">
        <f>MID(Tabla5[[#This Row],[CODIGO]],5,2)</f>
        <v>29</v>
      </c>
    </row>
    <row r="811" spans="3:17" ht="43.2" x14ac:dyDescent="0.3">
      <c r="C811" s="1923">
        <f>IF(D811&gt;0,SUBTOTAL(103,$D$6:D811),"")</f>
        <v>806</v>
      </c>
      <c r="D811" s="67" t="s">
        <v>7482</v>
      </c>
      <c r="E811" s="258" t="s">
        <v>233</v>
      </c>
      <c r="F811" s="1911">
        <v>40542</v>
      </c>
      <c r="G811" s="1914">
        <v>695</v>
      </c>
      <c r="H811" s="67" t="s">
        <v>170</v>
      </c>
      <c r="I811" s="67" t="s">
        <v>2589</v>
      </c>
      <c r="J811" s="1907"/>
      <c r="K811" s="67" t="s">
        <v>6021</v>
      </c>
      <c r="L811" s="1910" t="s">
        <v>7483</v>
      </c>
      <c r="M811" s="1910" t="str">
        <f t="shared" si="12"/>
        <v>Departamento de Desarrollo Urbano y Ordenamiento Territorial</v>
      </c>
      <c r="N811" s="1924" t="s">
        <v>2588</v>
      </c>
      <c r="Q811" s="101" t="str">
        <f>MID(Tabla5[[#This Row],[CODIGO]],5,2)</f>
        <v>29</v>
      </c>
    </row>
    <row r="812" spans="3:17" ht="43.2" x14ac:dyDescent="0.3">
      <c r="C812" s="1923">
        <f>IF(D812&gt;0,SUBTOTAL(103,$D$6:D812),"")</f>
        <v>807</v>
      </c>
      <c r="D812" s="67" t="s">
        <v>7482</v>
      </c>
      <c r="E812" s="258" t="s">
        <v>82</v>
      </c>
      <c r="F812" s="67"/>
      <c r="G812" s="1912"/>
      <c r="H812" s="67" t="s">
        <v>6089</v>
      </c>
      <c r="I812" s="67" t="s">
        <v>6089</v>
      </c>
      <c r="J812" s="1907" t="s">
        <v>2683</v>
      </c>
      <c r="K812" s="67" t="s">
        <v>6021</v>
      </c>
      <c r="L812" s="1910" t="s">
        <v>7483</v>
      </c>
      <c r="M812" s="1910" t="str">
        <f t="shared" si="12"/>
        <v>Departamento de Desarrollo Urbano y Ordenamiento Territorial</v>
      </c>
      <c r="N812" s="1924" t="s">
        <v>6055</v>
      </c>
      <c r="Q812" s="101" t="str">
        <f>MID(Tabla5[[#This Row],[CODIGO]],5,2)</f>
        <v>29</v>
      </c>
    </row>
    <row r="813" spans="3:17" ht="43.2" x14ac:dyDescent="0.3">
      <c r="C813" s="1923">
        <f>IF(D813&gt;0,SUBTOTAL(103,$D$6:D813),"")</f>
        <v>808</v>
      </c>
      <c r="D813" s="67" t="s">
        <v>7484</v>
      </c>
      <c r="E813" s="258" t="s">
        <v>55</v>
      </c>
      <c r="F813" s="1911">
        <v>42844</v>
      </c>
      <c r="G813" s="1914">
        <v>48.65</v>
      </c>
      <c r="H813" s="67" t="s">
        <v>1144</v>
      </c>
      <c r="I813" s="67" t="s">
        <v>7485</v>
      </c>
      <c r="J813" s="1907">
        <v>301098</v>
      </c>
      <c r="K813" s="67" t="s">
        <v>6021</v>
      </c>
      <c r="L813" s="1910" t="s">
        <v>7486</v>
      </c>
      <c r="M813" s="1910" t="str">
        <f t="shared" si="12"/>
        <v>Departamento de Desarrollo Urbano y Ordenamiento Territorial</v>
      </c>
      <c r="N813" s="1924" t="s">
        <v>7487</v>
      </c>
      <c r="Q813" s="101" t="str">
        <f>MID(Tabla5[[#This Row],[CODIGO]],5,2)</f>
        <v>29</v>
      </c>
    </row>
    <row r="814" spans="3:17" ht="43.2" x14ac:dyDescent="0.3">
      <c r="C814" s="1923">
        <f>IF(D814&gt;0,SUBTOTAL(103,$D$6:D814),"")</f>
        <v>809</v>
      </c>
      <c r="D814" s="67" t="s">
        <v>7488</v>
      </c>
      <c r="E814" s="258" t="s">
        <v>7489</v>
      </c>
      <c r="F814" s="67"/>
      <c r="G814" s="1912"/>
      <c r="H814" s="67"/>
      <c r="I814" s="67"/>
      <c r="J814" s="1907"/>
      <c r="K814" s="67" t="s">
        <v>6021</v>
      </c>
      <c r="L814" s="1910" t="s">
        <v>7486</v>
      </c>
      <c r="M814" s="1910" t="str">
        <f t="shared" si="12"/>
        <v>Departamento de Desarrollo Urbano y Ordenamiento Territorial</v>
      </c>
      <c r="N814" s="1924" t="s">
        <v>6055</v>
      </c>
      <c r="Q814" s="101" t="str">
        <f>MID(Tabla5[[#This Row],[CODIGO]],5,2)</f>
        <v>29</v>
      </c>
    </row>
    <row r="815" spans="3:17" ht="43.2" x14ac:dyDescent="0.3">
      <c r="C815" s="1923">
        <f>IF(D815&gt;0,SUBTOTAL(103,$D$6:D815),"")</f>
        <v>810</v>
      </c>
      <c r="D815" s="67" t="s">
        <v>7490</v>
      </c>
      <c r="E815" s="258" t="s">
        <v>233</v>
      </c>
      <c r="F815" s="67"/>
      <c r="G815" s="1912"/>
      <c r="H815" s="67" t="s">
        <v>170</v>
      </c>
      <c r="I815" s="67"/>
      <c r="J815" s="1907"/>
      <c r="K815" s="67" t="s">
        <v>6021</v>
      </c>
      <c r="L815" s="1910" t="s">
        <v>7486</v>
      </c>
      <c r="M815" s="1910" t="str">
        <f t="shared" si="12"/>
        <v>Departamento de Desarrollo Urbano y Ordenamiento Territorial</v>
      </c>
      <c r="N815" s="1924" t="s">
        <v>1936</v>
      </c>
      <c r="Q815" s="101" t="str">
        <f>MID(Tabla5[[#This Row],[CODIGO]],5,2)</f>
        <v>29</v>
      </c>
    </row>
    <row r="816" spans="3:17" ht="43.2" x14ac:dyDescent="0.3">
      <c r="C816" s="1923">
        <f>IF(D816&gt;0,SUBTOTAL(103,$D$6:D816),"")</f>
        <v>811</v>
      </c>
      <c r="D816" s="67" t="s">
        <v>7491</v>
      </c>
      <c r="E816" s="258" t="s">
        <v>3341</v>
      </c>
      <c r="F816" s="67"/>
      <c r="G816" s="1912"/>
      <c r="H816" s="67"/>
      <c r="I816" s="67"/>
      <c r="J816" s="1907"/>
      <c r="K816" s="1910" t="s">
        <v>5983</v>
      </c>
      <c r="L816" s="1910" t="s">
        <v>7486</v>
      </c>
      <c r="M816" s="1910" t="str">
        <f t="shared" si="12"/>
        <v>Departamento de Desarrollo Urbano y Ordenamiento Territorial</v>
      </c>
      <c r="N816" s="1924" t="s">
        <v>6055</v>
      </c>
      <c r="Q816" s="101" t="str">
        <f>MID(Tabla5[[#This Row],[CODIGO]],5,2)</f>
        <v>29</v>
      </c>
    </row>
    <row r="817" spans="3:17" ht="43.2" x14ac:dyDescent="0.3">
      <c r="C817" s="1923">
        <f>IF(D817&gt;0,SUBTOTAL(103,$D$6:D817),"")</f>
        <v>812</v>
      </c>
      <c r="D817" s="67" t="s">
        <v>7492</v>
      </c>
      <c r="E817" s="258" t="s">
        <v>55</v>
      </c>
      <c r="F817" s="67"/>
      <c r="G817" s="1912"/>
      <c r="H817" s="67" t="s">
        <v>1144</v>
      </c>
      <c r="I817" s="67" t="s">
        <v>6187</v>
      </c>
      <c r="J817" s="1907">
        <v>506435</v>
      </c>
      <c r="K817" s="67" t="s">
        <v>6021</v>
      </c>
      <c r="L817" s="1910" t="s">
        <v>7483</v>
      </c>
      <c r="M817" s="1910" t="str">
        <f t="shared" si="12"/>
        <v>Departamento de Desarrollo Urbano y Ordenamiento Territorial</v>
      </c>
      <c r="N817" s="1924" t="s">
        <v>6055</v>
      </c>
      <c r="Q817" s="101" t="str">
        <f>MID(Tabla5[[#This Row],[CODIGO]],5,2)</f>
        <v>29</v>
      </c>
    </row>
    <row r="818" spans="3:17" ht="43.2" x14ac:dyDescent="0.3">
      <c r="C818" s="1923">
        <f>IF(D818&gt;0,SUBTOTAL(103,$D$6:D818),"")</f>
        <v>813</v>
      </c>
      <c r="D818" s="67" t="s">
        <v>7493</v>
      </c>
      <c r="E818" s="258" t="s">
        <v>5888</v>
      </c>
      <c r="F818" s="67"/>
      <c r="G818" s="1912"/>
      <c r="H818" s="67"/>
      <c r="I818" s="67"/>
      <c r="J818" s="1907"/>
      <c r="K818" s="67" t="s">
        <v>6021</v>
      </c>
      <c r="L818" s="1910" t="s">
        <v>7494</v>
      </c>
      <c r="M818" s="1910" t="str">
        <f t="shared" si="12"/>
        <v>Departamento de Desarrollo Urbano y Ordenamiento Territorial</v>
      </c>
      <c r="N818" s="1924" t="s">
        <v>6055</v>
      </c>
      <c r="Q818" s="101" t="str">
        <f>MID(Tabla5[[#This Row],[CODIGO]],5,2)</f>
        <v>29</v>
      </c>
    </row>
    <row r="819" spans="3:17" ht="43.2" x14ac:dyDescent="0.3">
      <c r="C819" s="1923">
        <f>IF(D819&gt;0,SUBTOTAL(103,$D$6:D819),"")</f>
        <v>814</v>
      </c>
      <c r="D819" s="67" t="s">
        <v>7495</v>
      </c>
      <c r="E819" s="258" t="s">
        <v>79</v>
      </c>
      <c r="F819" s="67"/>
      <c r="G819" s="1912"/>
      <c r="H819" s="67" t="s">
        <v>901</v>
      </c>
      <c r="I819" s="67"/>
      <c r="J819" s="1907" t="s">
        <v>7496</v>
      </c>
      <c r="K819" s="67" t="s">
        <v>6021</v>
      </c>
      <c r="L819" s="1910" t="s">
        <v>7494</v>
      </c>
      <c r="M819" s="1910" t="str">
        <f t="shared" si="12"/>
        <v>Departamento de Desarrollo Urbano y Ordenamiento Territorial</v>
      </c>
      <c r="N819" s="1924" t="s">
        <v>6055</v>
      </c>
      <c r="Q819" s="101" t="str">
        <f>MID(Tabla5[[#This Row],[CODIGO]],5,2)</f>
        <v>29</v>
      </c>
    </row>
    <row r="820" spans="3:17" ht="43.2" x14ac:dyDescent="0.3">
      <c r="C820" s="1923">
        <f>IF(D820&gt;0,SUBTOTAL(103,$D$6:D820),"")</f>
        <v>815</v>
      </c>
      <c r="D820" s="67" t="s">
        <v>7495</v>
      </c>
      <c r="E820" s="258" t="s">
        <v>82</v>
      </c>
      <c r="F820" s="67"/>
      <c r="G820" s="1912"/>
      <c r="H820" s="67" t="s">
        <v>6089</v>
      </c>
      <c r="I820" s="67" t="s">
        <v>7497</v>
      </c>
      <c r="J820" s="67" t="s">
        <v>6089</v>
      </c>
      <c r="K820" s="67" t="s">
        <v>6021</v>
      </c>
      <c r="L820" s="1910" t="s">
        <v>7494</v>
      </c>
      <c r="M820" s="1910" t="str">
        <f t="shared" si="12"/>
        <v>Departamento de Desarrollo Urbano y Ordenamiento Territorial</v>
      </c>
      <c r="N820" s="1924" t="s">
        <v>6055</v>
      </c>
      <c r="Q820" s="101" t="str">
        <f>MID(Tabla5[[#This Row],[CODIGO]],5,2)</f>
        <v>29</v>
      </c>
    </row>
    <row r="821" spans="3:17" ht="43.2" x14ac:dyDescent="0.3">
      <c r="C821" s="1923">
        <f>IF(D821&gt;0,SUBTOTAL(103,$D$6:D821),"")</f>
        <v>816</v>
      </c>
      <c r="D821" s="67" t="s">
        <v>7498</v>
      </c>
      <c r="E821" s="258" t="s">
        <v>55</v>
      </c>
      <c r="F821" s="67"/>
      <c r="G821" s="1912"/>
      <c r="H821" s="67" t="s">
        <v>1144</v>
      </c>
      <c r="I821" s="67" t="s">
        <v>6187</v>
      </c>
      <c r="J821" s="1907">
        <v>506674</v>
      </c>
      <c r="K821" s="67" t="s">
        <v>6021</v>
      </c>
      <c r="L821" s="1910" t="s">
        <v>7494</v>
      </c>
      <c r="M821" s="1910" t="str">
        <f t="shared" si="12"/>
        <v>Departamento de Desarrollo Urbano y Ordenamiento Territorial</v>
      </c>
      <c r="N821" s="1924" t="s">
        <v>6055</v>
      </c>
      <c r="Q821" s="101" t="str">
        <f>MID(Tabla5[[#This Row],[CODIGO]],5,2)</f>
        <v>29</v>
      </c>
    </row>
    <row r="822" spans="3:17" ht="43.2" x14ac:dyDescent="0.3">
      <c r="C822" s="1923">
        <f>IF(D822&gt;0,SUBTOTAL(103,$D$6:D822),"")</f>
        <v>817</v>
      </c>
      <c r="D822" s="67" t="s">
        <v>7500</v>
      </c>
      <c r="E822" s="258" t="s">
        <v>82</v>
      </c>
      <c r="F822" s="67"/>
      <c r="G822" s="1912"/>
      <c r="H822" s="67" t="s">
        <v>6089</v>
      </c>
      <c r="I822" s="67" t="s">
        <v>6789</v>
      </c>
      <c r="J822" s="1907" t="s">
        <v>2683</v>
      </c>
      <c r="K822" s="67" t="s">
        <v>6021</v>
      </c>
      <c r="L822" s="1910" t="s">
        <v>7499</v>
      </c>
      <c r="M822" s="1910" t="str">
        <f t="shared" si="12"/>
        <v>Departamento de Desarrollo Urbano y Ordenamiento Territorial</v>
      </c>
      <c r="N822" s="1924" t="s">
        <v>2586</v>
      </c>
      <c r="Q822" s="101" t="str">
        <f>MID(Tabla5[[#This Row],[CODIGO]],5,2)</f>
        <v>29</v>
      </c>
    </row>
    <row r="823" spans="3:17" ht="43.2" x14ac:dyDescent="0.3">
      <c r="C823" s="1923">
        <f>IF(D823&gt;0,SUBTOTAL(103,$D$6:D823),"")</f>
        <v>818</v>
      </c>
      <c r="D823" s="67" t="s">
        <v>7500</v>
      </c>
      <c r="E823" s="258" t="s">
        <v>233</v>
      </c>
      <c r="F823" s="67"/>
      <c r="G823" s="1912"/>
      <c r="H823" s="67" t="s">
        <v>901</v>
      </c>
      <c r="I823" s="67" t="s">
        <v>7501</v>
      </c>
      <c r="J823" s="1907" t="s">
        <v>7502</v>
      </c>
      <c r="K823" s="67" t="s">
        <v>6021</v>
      </c>
      <c r="L823" s="1910" t="s">
        <v>7499</v>
      </c>
      <c r="M823" s="1910" t="str">
        <f t="shared" si="12"/>
        <v>Departamento de Desarrollo Urbano y Ordenamiento Territorial</v>
      </c>
      <c r="N823" s="1924" t="s">
        <v>6055</v>
      </c>
      <c r="Q823" s="101" t="str">
        <f>MID(Tabla5[[#This Row],[CODIGO]],5,2)</f>
        <v>29</v>
      </c>
    </row>
    <row r="824" spans="3:17" ht="43.2" x14ac:dyDescent="0.3">
      <c r="C824" s="1923">
        <f>IF(D824&gt;0,SUBTOTAL(103,$D$6:D824),"")</f>
        <v>819</v>
      </c>
      <c r="D824" s="67" t="s">
        <v>7503</v>
      </c>
      <c r="E824" s="258" t="s">
        <v>2960</v>
      </c>
      <c r="F824" s="67"/>
      <c r="G824" s="1912"/>
      <c r="H824" s="67"/>
      <c r="I824" s="67"/>
      <c r="J824" s="1907"/>
      <c r="K824" s="67" t="s">
        <v>6021</v>
      </c>
      <c r="L824" s="1910" t="s">
        <v>7499</v>
      </c>
      <c r="M824" s="1910" t="str">
        <f t="shared" si="12"/>
        <v>Departamento de Desarrollo Urbano y Ordenamiento Territorial</v>
      </c>
      <c r="N824" s="1924" t="s">
        <v>6055</v>
      </c>
      <c r="Q824" s="101" t="str">
        <f>MID(Tabla5[[#This Row],[CODIGO]],5,2)</f>
        <v>29</v>
      </c>
    </row>
    <row r="825" spans="3:17" ht="43.2" x14ac:dyDescent="0.3">
      <c r="C825" s="1923">
        <f>IF(D825&gt;0,SUBTOTAL(103,$D$6:D825),"")</f>
        <v>820</v>
      </c>
      <c r="D825" s="67" t="s">
        <v>7504</v>
      </c>
      <c r="E825" s="258" t="s">
        <v>55</v>
      </c>
      <c r="F825" s="67"/>
      <c r="G825" s="1912"/>
      <c r="H825" s="67" t="s">
        <v>1144</v>
      </c>
      <c r="I825" s="67" t="s">
        <v>6187</v>
      </c>
      <c r="J825" s="1907">
        <v>503150</v>
      </c>
      <c r="K825" s="67" t="s">
        <v>6021</v>
      </c>
      <c r="L825" s="1910" t="s">
        <v>7499</v>
      </c>
      <c r="M825" s="1910" t="str">
        <f t="shared" si="12"/>
        <v>Departamento de Desarrollo Urbano y Ordenamiento Territorial</v>
      </c>
      <c r="N825" s="1924" t="s">
        <v>6055</v>
      </c>
      <c r="Q825" s="101" t="str">
        <f>MID(Tabla5[[#This Row],[CODIGO]],5,2)</f>
        <v>29</v>
      </c>
    </row>
    <row r="826" spans="3:17" hidden="1" x14ac:dyDescent="0.3">
      <c r="C826" s="1923" t="str">
        <f>IF(D826&gt;0,SUBTOTAL(103,$D$6:D826),"")</f>
        <v/>
      </c>
      <c r="D826" s="67"/>
      <c r="E826" s="258"/>
      <c r="F826" s="67"/>
      <c r="G826" s="1912"/>
      <c r="H826" s="67"/>
      <c r="I826" s="67"/>
      <c r="J826" s="1907"/>
      <c r="K826" s="67"/>
      <c r="L826" s="1910"/>
      <c r="M826" s="1910" t="e">
        <f t="shared" si="12"/>
        <v>#N/A</v>
      </c>
      <c r="N826" s="1924"/>
      <c r="Q826" s="101" t="str">
        <f>MID(Tabla5[[#This Row],[CODIGO]],5,2)</f>
        <v/>
      </c>
    </row>
    <row r="827" spans="3:17" hidden="1" x14ac:dyDescent="0.3">
      <c r="C827" s="1923" t="str">
        <f>IF(D827&gt;0,SUBTOTAL(103,$D$6:D827),"")</f>
        <v/>
      </c>
      <c r="D827" s="67"/>
      <c r="E827" s="258"/>
      <c r="F827" s="67"/>
      <c r="G827" s="1912"/>
      <c r="H827" s="67"/>
      <c r="I827" s="67"/>
      <c r="J827" s="1907"/>
      <c r="K827" s="67"/>
      <c r="L827" s="1910"/>
      <c r="M827" s="1910" t="e">
        <f t="shared" si="12"/>
        <v>#N/A</v>
      </c>
      <c r="N827" s="1924"/>
      <c r="Q827" s="101" t="str">
        <f>MID(Tabla5[[#This Row],[CODIGO]],5,2)</f>
        <v/>
      </c>
    </row>
    <row r="828" spans="3:17" hidden="1" x14ac:dyDescent="0.3">
      <c r="C828" s="1923" t="str">
        <f>IF(D828&gt;0,SUBTOTAL(103,$D$6:D828),"")</f>
        <v/>
      </c>
      <c r="D828" s="67"/>
      <c r="E828" s="258"/>
      <c r="F828" s="67"/>
      <c r="G828" s="1912"/>
      <c r="H828" s="67"/>
      <c r="I828" s="67"/>
      <c r="J828" s="1907"/>
      <c r="K828" s="67"/>
      <c r="L828" s="1910"/>
      <c r="M828" s="1910" t="e">
        <f t="shared" si="12"/>
        <v>#N/A</v>
      </c>
      <c r="N828" s="1924"/>
      <c r="Q828" s="101" t="str">
        <f>MID(Tabla5[[#This Row],[CODIGO]],5,2)</f>
        <v/>
      </c>
    </row>
    <row r="829" spans="3:17" hidden="1" x14ac:dyDescent="0.3">
      <c r="C829" s="1923" t="str">
        <f>IF(D829&gt;0,SUBTOTAL(103,$D$6:D829),"")</f>
        <v/>
      </c>
      <c r="D829" s="67"/>
      <c r="E829" s="258"/>
      <c r="F829" s="67"/>
      <c r="G829" s="1912"/>
      <c r="H829" s="67"/>
      <c r="I829" s="67"/>
      <c r="J829" s="1907"/>
      <c r="K829" s="67"/>
      <c r="L829" s="1910"/>
      <c r="M829" s="1910" t="e">
        <f t="shared" si="12"/>
        <v>#N/A</v>
      </c>
      <c r="N829" s="1924"/>
      <c r="Q829" s="101" t="str">
        <f>MID(Tabla5[[#This Row],[CODIGO]],5,2)</f>
        <v/>
      </c>
    </row>
    <row r="830" spans="3:17" hidden="1" x14ac:dyDescent="0.3">
      <c r="C830" s="1923" t="str">
        <f>IF(D830&gt;0,SUBTOTAL(103,$D$6:D830),"")</f>
        <v/>
      </c>
      <c r="D830" s="67"/>
      <c r="E830" s="258"/>
      <c r="F830" s="67"/>
      <c r="G830" s="1912"/>
      <c r="H830" s="67"/>
      <c r="I830" s="67"/>
      <c r="J830" s="1907"/>
      <c r="K830" s="67"/>
      <c r="L830" s="1910"/>
      <c r="M830" s="1910" t="e">
        <f t="shared" si="12"/>
        <v>#N/A</v>
      </c>
      <c r="N830" s="1924"/>
      <c r="Q830" s="101" t="str">
        <f>MID(Tabla5[[#This Row],[CODIGO]],5,2)</f>
        <v/>
      </c>
    </row>
    <row r="831" spans="3:17" hidden="1" x14ac:dyDescent="0.3">
      <c r="C831" s="1923" t="str">
        <f>IF(D831&gt;0,SUBTOTAL(103,$D$6:D831),"")</f>
        <v/>
      </c>
      <c r="D831" s="67"/>
      <c r="E831" s="258"/>
      <c r="F831" s="67"/>
      <c r="G831" s="1912"/>
      <c r="H831" s="67"/>
      <c r="I831" s="67"/>
      <c r="J831" s="1907"/>
      <c r="K831" s="67"/>
      <c r="L831" s="1910"/>
      <c r="M831" s="1910" t="e">
        <f t="shared" si="12"/>
        <v>#N/A</v>
      </c>
      <c r="N831" s="1924"/>
      <c r="Q831" s="101" t="str">
        <f>MID(Tabla5[[#This Row],[CODIGO]],5,2)</f>
        <v/>
      </c>
    </row>
    <row r="832" spans="3:17" hidden="1" x14ac:dyDescent="0.3">
      <c r="C832" s="1923" t="str">
        <f>IF(D832&gt;0,SUBTOTAL(103,$D$6:D832),"")</f>
        <v/>
      </c>
      <c r="D832" s="67"/>
      <c r="E832" s="258"/>
      <c r="F832" s="67"/>
      <c r="G832" s="1912"/>
      <c r="H832" s="67"/>
      <c r="I832" s="67"/>
      <c r="J832" s="1907"/>
      <c r="K832" s="67"/>
      <c r="L832" s="1910"/>
      <c r="M832" s="1910" t="e">
        <f t="shared" si="12"/>
        <v>#N/A</v>
      </c>
      <c r="N832" s="1924"/>
      <c r="Q832" s="101" t="str">
        <f>MID(Tabla5[[#This Row],[CODIGO]],5,2)</f>
        <v/>
      </c>
    </row>
    <row r="833" spans="3:17" hidden="1" x14ac:dyDescent="0.3">
      <c r="C833" s="1923" t="str">
        <f>IF(D833&gt;0,SUBTOTAL(103,$D$6:D833),"")</f>
        <v/>
      </c>
      <c r="D833" s="67"/>
      <c r="E833" s="258"/>
      <c r="F833" s="67"/>
      <c r="G833" s="1912"/>
      <c r="H833" s="67"/>
      <c r="I833" s="67"/>
      <c r="J833" s="1907"/>
      <c r="K833" s="67"/>
      <c r="L833" s="1910"/>
      <c r="M833" s="1910" t="e">
        <f t="shared" si="12"/>
        <v>#N/A</v>
      </c>
      <c r="N833" s="1924"/>
      <c r="Q833" s="101" t="str">
        <f>MID(Tabla5[[#This Row],[CODIGO]],5,2)</f>
        <v/>
      </c>
    </row>
    <row r="834" spans="3:17" hidden="1" x14ac:dyDescent="0.3">
      <c r="C834" s="1923" t="str">
        <f>IF(D834&gt;0,SUBTOTAL(103,$D$6:D834),"")</f>
        <v/>
      </c>
      <c r="D834" s="67"/>
      <c r="E834" s="258"/>
      <c r="F834" s="67"/>
      <c r="G834" s="1912"/>
      <c r="H834" s="67"/>
      <c r="I834" s="67"/>
      <c r="J834" s="1907"/>
      <c r="K834" s="67"/>
      <c r="L834" s="1910"/>
      <c r="M834" s="1910" t="e">
        <f t="shared" si="12"/>
        <v>#N/A</v>
      </c>
      <c r="N834" s="1924"/>
      <c r="Q834" s="101" t="str">
        <f>MID(Tabla5[[#This Row],[CODIGO]],5,2)</f>
        <v/>
      </c>
    </row>
    <row r="835" spans="3:17" hidden="1" x14ac:dyDescent="0.3">
      <c r="C835" s="1923" t="str">
        <f>IF(D835&gt;0,SUBTOTAL(103,$D$6:D835),"")</f>
        <v/>
      </c>
      <c r="D835" s="67"/>
      <c r="E835" s="258"/>
      <c r="F835" s="67"/>
      <c r="G835" s="1912"/>
      <c r="H835" s="67"/>
      <c r="I835" s="67"/>
      <c r="J835" s="1907"/>
      <c r="K835" s="67"/>
      <c r="L835" s="1910"/>
      <c r="M835" s="1910" t="e">
        <f t="shared" si="12"/>
        <v>#N/A</v>
      </c>
      <c r="N835" s="1924"/>
      <c r="Q835" s="101" t="str">
        <f>MID(Tabla5[[#This Row],[CODIGO]],5,2)</f>
        <v/>
      </c>
    </row>
    <row r="836" spans="3:17" hidden="1" x14ac:dyDescent="0.3">
      <c r="C836" s="1923" t="str">
        <f>IF(D836&gt;0,SUBTOTAL(103,$D$6:D836),"")</f>
        <v/>
      </c>
      <c r="D836" s="67"/>
      <c r="E836" s="258"/>
      <c r="F836" s="67"/>
      <c r="G836" s="1912"/>
      <c r="H836" s="67"/>
      <c r="I836" s="67"/>
      <c r="J836" s="1907"/>
      <c r="K836" s="67"/>
      <c r="L836" s="1910"/>
      <c r="M836" s="1910" t="e">
        <f t="shared" si="12"/>
        <v>#N/A</v>
      </c>
      <c r="N836" s="1924"/>
      <c r="Q836" s="101" t="str">
        <f>MID(Tabla5[[#This Row],[CODIGO]],5,2)</f>
        <v/>
      </c>
    </row>
    <row r="837" spans="3:17" hidden="1" x14ac:dyDescent="0.3">
      <c r="C837" s="1923" t="str">
        <f>IF(D837&gt;0,SUBTOTAL(103,$D$6:D837),"")</f>
        <v/>
      </c>
      <c r="D837" s="67"/>
      <c r="E837" s="258"/>
      <c r="F837" s="67"/>
      <c r="G837" s="1912"/>
      <c r="H837" s="67"/>
      <c r="I837" s="67"/>
      <c r="J837" s="1907"/>
      <c r="K837" s="67"/>
      <c r="L837" s="1910"/>
      <c r="M837" s="1910" t="e">
        <f t="shared" si="12"/>
        <v>#N/A</v>
      </c>
      <c r="N837" s="1924"/>
      <c r="Q837" s="101" t="str">
        <f>MID(Tabla5[[#This Row],[CODIGO]],5,2)</f>
        <v/>
      </c>
    </row>
    <row r="838" spans="3:17" hidden="1" x14ac:dyDescent="0.3">
      <c r="C838" s="1923" t="str">
        <f>IF(D838&gt;0,SUBTOTAL(103,$D$6:D838),"")</f>
        <v/>
      </c>
      <c r="D838" s="67"/>
      <c r="E838" s="258"/>
      <c r="F838" s="67"/>
      <c r="G838" s="1912"/>
      <c r="H838" s="67"/>
      <c r="I838" s="67"/>
      <c r="J838" s="1907"/>
      <c r="K838" s="67"/>
      <c r="L838" s="1910"/>
      <c r="M838" s="1910" t="e">
        <f t="shared" ref="M838:M901" si="14">VLOOKUP(Q838,Codigos,2,FALSE)</f>
        <v>#N/A</v>
      </c>
      <c r="N838" s="1924"/>
      <c r="Q838" s="101" t="str">
        <f>MID(Tabla5[[#This Row],[CODIGO]],5,2)</f>
        <v/>
      </c>
    </row>
    <row r="839" spans="3:17" hidden="1" x14ac:dyDescent="0.3">
      <c r="C839" s="1923" t="str">
        <f>IF(D839&gt;0,SUBTOTAL(103,$D$6:D839),"")</f>
        <v/>
      </c>
      <c r="D839" s="67"/>
      <c r="E839" s="258"/>
      <c r="F839" s="67"/>
      <c r="G839" s="1912"/>
      <c r="H839" s="67"/>
      <c r="I839" s="67"/>
      <c r="J839" s="1907"/>
      <c r="K839" s="67"/>
      <c r="L839" s="1910"/>
      <c r="M839" s="1910" t="e">
        <f t="shared" si="14"/>
        <v>#N/A</v>
      </c>
      <c r="N839" s="1924"/>
      <c r="Q839" s="101" t="str">
        <f>MID(Tabla5[[#This Row],[CODIGO]],5,2)</f>
        <v/>
      </c>
    </row>
    <row r="840" spans="3:17" hidden="1" x14ac:dyDescent="0.3">
      <c r="C840" s="1923" t="str">
        <f>IF(D840&gt;0,SUBTOTAL(103,$D$6:D840),"")</f>
        <v/>
      </c>
      <c r="D840" s="67"/>
      <c r="E840" s="258"/>
      <c r="F840" s="67"/>
      <c r="G840" s="1912"/>
      <c r="H840" s="67"/>
      <c r="I840" s="67"/>
      <c r="J840" s="1907"/>
      <c r="K840" s="67"/>
      <c r="L840" s="1910"/>
      <c r="M840" s="1910" t="e">
        <f t="shared" si="14"/>
        <v>#N/A</v>
      </c>
      <c r="N840" s="1924"/>
      <c r="Q840" s="101" t="str">
        <f>MID(Tabla5[[#This Row],[CODIGO]],5,2)</f>
        <v/>
      </c>
    </row>
    <row r="841" spans="3:17" hidden="1" x14ac:dyDescent="0.3">
      <c r="C841" s="1923" t="str">
        <f>IF(D841&gt;0,SUBTOTAL(103,$D$6:D841),"")</f>
        <v/>
      </c>
      <c r="D841" s="67"/>
      <c r="E841" s="258"/>
      <c r="F841" s="67"/>
      <c r="G841" s="1912"/>
      <c r="H841" s="67"/>
      <c r="I841" s="67"/>
      <c r="J841" s="1907"/>
      <c r="K841" s="67"/>
      <c r="L841" s="1910"/>
      <c r="M841" s="1910" t="e">
        <f t="shared" si="14"/>
        <v>#N/A</v>
      </c>
      <c r="N841" s="1924"/>
      <c r="Q841" s="101" t="str">
        <f>MID(Tabla5[[#This Row],[CODIGO]],5,2)</f>
        <v/>
      </c>
    </row>
    <row r="842" spans="3:17" hidden="1" x14ac:dyDescent="0.3">
      <c r="C842" s="1923" t="str">
        <f>IF(D842&gt;0,SUBTOTAL(103,$D$6:D842),"")</f>
        <v/>
      </c>
      <c r="D842" s="67"/>
      <c r="E842" s="258"/>
      <c r="F842" s="67"/>
      <c r="G842" s="1912"/>
      <c r="H842" s="67"/>
      <c r="I842" s="67"/>
      <c r="J842" s="1907"/>
      <c r="K842" s="67"/>
      <c r="L842" s="1910"/>
      <c r="M842" s="1910" t="e">
        <f t="shared" si="14"/>
        <v>#N/A</v>
      </c>
      <c r="N842" s="1924"/>
      <c r="Q842" s="101" t="str">
        <f>MID(Tabla5[[#This Row],[CODIGO]],5,2)</f>
        <v/>
      </c>
    </row>
    <row r="843" spans="3:17" hidden="1" x14ac:dyDescent="0.3">
      <c r="C843" s="1923" t="str">
        <f>IF(D843&gt;0,SUBTOTAL(103,$D$6:D843),"")</f>
        <v/>
      </c>
      <c r="D843" s="67"/>
      <c r="E843" s="258"/>
      <c r="F843" s="67"/>
      <c r="G843" s="1912"/>
      <c r="H843" s="67"/>
      <c r="I843" s="67"/>
      <c r="J843" s="1907"/>
      <c r="K843" s="67"/>
      <c r="L843" s="1910"/>
      <c r="M843" s="1910" t="e">
        <f t="shared" si="14"/>
        <v>#N/A</v>
      </c>
      <c r="N843" s="1924"/>
      <c r="Q843" s="101" t="str">
        <f>MID(Tabla5[[#This Row],[CODIGO]],5,2)</f>
        <v/>
      </c>
    </row>
    <row r="844" spans="3:17" hidden="1" x14ac:dyDescent="0.3">
      <c r="C844" s="1923" t="str">
        <f>IF(D844&gt;0,SUBTOTAL(103,$D$6:D844),"")</f>
        <v/>
      </c>
      <c r="D844" s="67"/>
      <c r="E844" s="258"/>
      <c r="F844" s="67"/>
      <c r="G844" s="1912"/>
      <c r="H844" s="67"/>
      <c r="I844" s="67"/>
      <c r="J844" s="1907"/>
      <c r="K844" s="67"/>
      <c r="L844" s="1910"/>
      <c r="M844" s="1910" t="e">
        <f t="shared" si="14"/>
        <v>#N/A</v>
      </c>
      <c r="N844" s="1924"/>
      <c r="Q844" s="101" t="str">
        <f>MID(Tabla5[[#This Row],[CODIGO]],5,2)</f>
        <v/>
      </c>
    </row>
    <row r="845" spans="3:17" hidden="1" x14ac:dyDescent="0.3">
      <c r="C845" s="1923" t="str">
        <f>IF(D845&gt;0,SUBTOTAL(103,$D$6:D845),"")</f>
        <v/>
      </c>
      <c r="D845" s="67"/>
      <c r="E845" s="258"/>
      <c r="F845" s="67"/>
      <c r="G845" s="1912"/>
      <c r="H845" s="67"/>
      <c r="I845" s="67"/>
      <c r="J845" s="1907"/>
      <c r="K845" s="67"/>
      <c r="L845" s="1910"/>
      <c r="M845" s="1910" t="e">
        <f t="shared" si="14"/>
        <v>#N/A</v>
      </c>
      <c r="N845" s="1924"/>
      <c r="Q845" s="101" t="str">
        <f>MID(Tabla5[[#This Row],[CODIGO]],5,2)</f>
        <v/>
      </c>
    </row>
    <row r="846" spans="3:17" hidden="1" x14ac:dyDescent="0.3">
      <c r="C846" s="1923" t="str">
        <f>IF(D846&gt;0,SUBTOTAL(103,$D$6:D846),"")</f>
        <v/>
      </c>
      <c r="D846" s="67"/>
      <c r="E846" s="258"/>
      <c r="F846" s="67"/>
      <c r="G846" s="1912"/>
      <c r="H846" s="67"/>
      <c r="I846" s="67"/>
      <c r="J846" s="1907"/>
      <c r="K846" s="67"/>
      <c r="L846" s="1910"/>
      <c r="M846" s="1910" t="e">
        <f t="shared" si="14"/>
        <v>#N/A</v>
      </c>
      <c r="N846" s="1924"/>
      <c r="Q846" s="101" t="str">
        <f>MID(Tabla5[[#This Row],[CODIGO]],5,2)</f>
        <v/>
      </c>
    </row>
    <row r="847" spans="3:17" hidden="1" x14ac:dyDescent="0.3">
      <c r="C847" s="1923" t="str">
        <f>IF(D847&gt;0,SUBTOTAL(103,$D$6:D847),"")</f>
        <v/>
      </c>
      <c r="D847" s="67"/>
      <c r="E847" s="258"/>
      <c r="F847" s="67"/>
      <c r="G847" s="1912"/>
      <c r="H847" s="67"/>
      <c r="I847" s="67"/>
      <c r="J847" s="1907"/>
      <c r="K847" s="67"/>
      <c r="L847" s="1910"/>
      <c r="M847" s="1910" t="e">
        <f t="shared" si="14"/>
        <v>#N/A</v>
      </c>
      <c r="N847" s="1924"/>
      <c r="Q847" s="101" t="str">
        <f>MID(Tabla5[[#This Row],[CODIGO]],5,2)</f>
        <v/>
      </c>
    </row>
    <row r="848" spans="3:17" hidden="1" x14ac:dyDescent="0.3">
      <c r="C848" s="1923" t="str">
        <f>IF(D848&gt;0,SUBTOTAL(103,$D$6:D848),"")</f>
        <v/>
      </c>
      <c r="D848" s="67"/>
      <c r="E848" s="258"/>
      <c r="F848" s="67"/>
      <c r="G848" s="1912"/>
      <c r="H848" s="67"/>
      <c r="I848" s="67"/>
      <c r="J848" s="1907"/>
      <c r="K848" s="67"/>
      <c r="L848" s="1910"/>
      <c r="M848" s="1910" t="e">
        <f t="shared" si="14"/>
        <v>#N/A</v>
      </c>
      <c r="N848" s="1924"/>
      <c r="Q848" s="101" t="str">
        <f>MID(Tabla5[[#This Row],[CODIGO]],5,2)</f>
        <v/>
      </c>
    </row>
    <row r="849" spans="3:17" hidden="1" x14ac:dyDescent="0.3">
      <c r="C849" s="1923" t="str">
        <f>IF(D849&gt;0,SUBTOTAL(103,$D$6:D849),"")</f>
        <v/>
      </c>
      <c r="D849" s="67"/>
      <c r="E849" s="258"/>
      <c r="F849" s="67"/>
      <c r="G849" s="1912"/>
      <c r="H849" s="67"/>
      <c r="I849" s="67"/>
      <c r="J849" s="1907"/>
      <c r="K849" s="67"/>
      <c r="L849" s="1910"/>
      <c r="M849" s="1910" t="e">
        <f t="shared" si="14"/>
        <v>#N/A</v>
      </c>
      <c r="N849" s="1924"/>
      <c r="Q849" s="101" t="str">
        <f>MID(Tabla5[[#This Row],[CODIGO]],5,2)</f>
        <v/>
      </c>
    </row>
    <row r="850" spans="3:17" hidden="1" x14ac:dyDescent="0.3">
      <c r="C850" s="1923" t="str">
        <f>IF(D850&gt;0,SUBTOTAL(103,$D$6:D850),"")</f>
        <v/>
      </c>
      <c r="D850" s="67"/>
      <c r="E850" s="258"/>
      <c r="F850" s="67"/>
      <c r="G850" s="1912"/>
      <c r="H850" s="67"/>
      <c r="I850" s="67"/>
      <c r="J850" s="1907"/>
      <c r="K850" s="67"/>
      <c r="L850" s="1910"/>
      <c r="M850" s="1910" t="e">
        <f t="shared" si="14"/>
        <v>#N/A</v>
      </c>
      <c r="N850" s="1924"/>
      <c r="Q850" s="101" t="str">
        <f>MID(Tabla5[[#This Row],[CODIGO]],5,2)</f>
        <v/>
      </c>
    </row>
    <row r="851" spans="3:17" hidden="1" x14ac:dyDescent="0.3">
      <c r="C851" s="1923" t="str">
        <f>IF(D851&gt;0,SUBTOTAL(103,$D$6:D851),"")</f>
        <v/>
      </c>
      <c r="D851" s="67"/>
      <c r="E851" s="258"/>
      <c r="F851" s="67"/>
      <c r="G851" s="1912"/>
      <c r="H851" s="67"/>
      <c r="I851" s="67"/>
      <c r="J851" s="1907"/>
      <c r="K851" s="67"/>
      <c r="L851" s="1910"/>
      <c r="M851" s="1910" t="e">
        <f t="shared" si="14"/>
        <v>#N/A</v>
      </c>
      <c r="N851" s="1924"/>
      <c r="Q851" s="101" t="str">
        <f>MID(Tabla5[[#This Row],[CODIGO]],5,2)</f>
        <v/>
      </c>
    </row>
    <row r="852" spans="3:17" hidden="1" x14ac:dyDescent="0.3">
      <c r="C852" s="1923" t="str">
        <f>IF(D852&gt;0,SUBTOTAL(103,$D$6:D852),"")</f>
        <v/>
      </c>
      <c r="D852" s="67"/>
      <c r="E852" s="258"/>
      <c r="F852" s="67"/>
      <c r="G852" s="1912"/>
      <c r="H852" s="67"/>
      <c r="I852" s="67"/>
      <c r="J852" s="1907"/>
      <c r="K852" s="67"/>
      <c r="L852" s="1910"/>
      <c r="M852" s="1910" t="e">
        <f t="shared" si="14"/>
        <v>#N/A</v>
      </c>
      <c r="N852" s="1924"/>
      <c r="Q852" s="101" t="str">
        <f>MID(Tabla5[[#This Row],[CODIGO]],5,2)</f>
        <v/>
      </c>
    </row>
    <row r="853" spans="3:17" hidden="1" x14ac:dyDescent="0.3">
      <c r="C853" s="1923" t="str">
        <f>IF(D853&gt;0,SUBTOTAL(103,$D$6:D853),"")</f>
        <v/>
      </c>
      <c r="D853" s="67"/>
      <c r="E853" s="258"/>
      <c r="F853" s="67"/>
      <c r="G853" s="1912"/>
      <c r="H853" s="67"/>
      <c r="I853" s="67"/>
      <c r="J853" s="1907"/>
      <c r="K853" s="67"/>
      <c r="L853" s="1910"/>
      <c r="M853" s="1910" t="e">
        <f t="shared" si="14"/>
        <v>#N/A</v>
      </c>
      <c r="N853" s="1924"/>
      <c r="Q853" s="101" t="str">
        <f>MID(Tabla5[[#This Row],[CODIGO]],5,2)</f>
        <v/>
      </c>
    </row>
    <row r="854" spans="3:17" hidden="1" x14ac:dyDescent="0.3">
      <c r="C854" s="1923" t="str">
        <f>IF(D854&gt;0,SUBTOTAL(103,$D$6:D854),"")</f>
        <v/>
      </c>
      <c r="D854" s="67"/>
      <c r="E854" s="258"/>
      <c r="F854" s="67"/>
      <c r="G854" s="1912"/>
      <c r="H854" s="67"/>
      <c r="I854" s="67"/>
      <c r="J854" s="1907"/>
      <c r="K854" s="67"/>
      <c r="L854" s="1910"/>
      <c r="M854" s="1910" t="e">
        <f t="shared" si="14"/>
        <v>#N/A</v>
      </c>
      <c r="N854" s="1924"/>
      <c r="Q854" s="101" t="str">
        <f>MID(Tabla5[[#This Row],[CODIGO]],5,2)</f>
        <v/>
      </c>
    </row>
    <row r="855" spans="3:17" hidden="1" x14ac:dyDescent="0.3">
      <c r="C855" s="1923" t="str">
        <f>IF(D855&gt;0,SUBTOTAL(103,$D$6:D855),"")</f>
        <v/>
      </c>
      <c r="D855" s="67"/>
      <c r="E855" s="258"/>
      <c r="F855" s="67"/>
      <c r="G855" s="1912"/>
      <c r="H855" s="67"/>
      <c r="I855" s="67"/>
      <c r="J855" s="1907"/>
      <c r="K855" s="67"/>
      <c r="L855" s="1910"/>
      <c r="M855" s="1910" t="e">
        <f t="shared" si="14"/>
        <v>#N/A</v>
      </c>
      <c r="N855" s="1924"/>
      <c r="Q855" s="101" t="str">
        <f>MID(Tabla5[[#This Row],[CODIGO]],5,2)</f>
        <v/>
      </c>
    </row>
    <row r="856" spans="3:17" hidden="1" x14ac:dyDescent="0.3">
      <c r="C856" s="1923" t="str">
        <f>IF(D856&gt;0,SUBTOTAL(103,$D$6:D856),"")</f>
        <v/>
      </c>
      <c r="D856" s="67"/>
      <c r="E856" s="258"/>
      <c r="F856" s="67"/>
      <c r="G856" s="1912"/>
      <c r="H856" s="67"/>
      <c r="I856" s="67"/>
      <c r="J856" s="1907"/>
      <c r="K856" s="67"/>
      <c r="L856" s="1910"/>
      <c r="M856" s="1910" t="e">
        <f t="shared" si="14"/>
        <v>#N/A</v>
      </c>
      <c r="N856" s="1924"/>
      <c r="Q856" s="101" t="str">
        <f>MID(Tabla5[[#This Row],[CODIGO]],5,2)</f>
        <v/>
      </c>
    </row>
    <row r="857" spans="3:17" hidden="1" x14ac:dyDescent="0.3">
      <c r="C857" s="1923" t="str">
        <f>IF(D857&gt;0,SUBTOTAL(103,$D$6:D857),"")</f>
        <v/>
      </c>
      <c r="D857" s="67"/>
      <c r="E857" s="258"/>
      <c r="F857" s="67"/>
      <c r="G857" s="1912"/>
      <c r="H857" s="67"/>
      <c r="I857" s="67"/>
      <c r="J857" s="1907"/>
      <c r="K857" s="67"/>
      <c r="L857" s="1910"/>
      <c r="M857" s="1910" t="e">
        <f t="shared" si="14"/>
        <v>#N/A</v>
      </c>
      <c r="N857" s="1924"/>
      <c r="Q857" s="101" t="str">
        <f>MID(Tabla5[[#This Row],[CODIGO]],5,2)</f>
        <v/>
      </c>
    </row>
    <row r="858" spans="3:17" hidden="1" x14ac:dyDescent="0.3">
      <c r="C858" s="1923" t="str">
        <f>IF(D858&gt;0,SUBTOTAL(103,$D$6:D858),"")</f>
        <v/>
      </c>
      <c r="D858" s="67"/>
      <c r="E858" s="258"/>
      <c r="F858" s="67"/>
      <c r="G858" s="1912"/>
      <c r="H858" s="67"/>
      <c r="I858" s="67"/>
      <c r="J858" s="1907"/>
      <c r="K858" s="67"/>
      <c r="L858" s="1910"/>
      <c r="M858" s="1910" t="e">
        <f t="shared" si="14"/>
        <v>#N/A</v>
      </c>
      <c r="N858" s="1924"/>
      <c r="Q858" s="101" t="str">
        <f>MID(Tabla5[[#This Row],[CODIGO]],5,2)</f>
        <v/>
      </c>
    </row>
    <row r="859" spans="3:17" hidden="1" x14ac:dyDescent="0.3">
      <c r="C859" s="1923" t="str">
        <f>IF(D859&gt;0,SUBTOTAL(103,$D$6:D859),"")</f>
        <v/>
      </c>
      <c r="D859" s="67"/>
      <c r="E859" s="258"/>
      <c r="F859" s="67"/>
      <c r="G859" s="1912"/>
      <c r="H859" s="67"/>
      <c r="I859" s="67"/>
      <c r="J859" s="1907"/>
      <c r="K859" s="67"/>
      <c r="L859" s="1910"/>
      <c r="M859" s="1910" t="e">
        <f t="shared" si="14"/>
        <v>#N/A</v>
      </c>
      <c r="N859" s="1924"/>
      <c r="Q859" s="101" t="str">
        <f>MID(Tabla5[[#This Row],[CODIGO]],5,2)</f>
        <v/>
      </c>
    </row>
    <row r="860" spans="3:17" hidden="1" x14ac:dyDescent="0.3">
      <c r="C860" s="1923" t="str">
        <f>IF(D860&gt;0,SUBTOTAL(103,$D$6:D860),"")</f>
        <v/>
      </c>
      <c r="D860" s="67"/>
      <c r="E860" s="258"/>
      <c r="F860" s="67"/>
      <c r="G860" s="1912"/>
      <c r="H860" s="67"/>
      <c r="I860" s="67"/>
      <c r="J860" s="1907"/>
      <c r="K860" s="67"/>
      <c r="L860" s="1910"/>
      <c r="M860" s="1910" t="e">
        <f t="shared" si="14"/>
        <v>#N/A</v>
      </c>
      <c r="N860" s="1924"/>
      <c r="Q860" s="101" t="str">
        <f>MID(Tabla5[[#This Row],[CODIGO]],5,2)</f>
        <v/>
      </c>
    </row>
    <row r="861" spans="3:17" hidden="1" x14ac:dyDescent="0.3">
      <c r="C861" s="1923" t="str">
        <f>IF(D861&gt;0,SUBTOTAL(103,$D$6:D861),"")</f>
        <v/>
      </c>
      <c r="D861" s="67"/>
      <c r="E861" s="258"/>
      <c r="F861" s="67"/>
      <c r="G861" s="1912"/>
      <c r="H861" s="67"/>
      <c r="I861" s="67"/>
      <c r="J861" s="1907"/>
      <c r="K861" s="67"/>
      <c r="L861" s="1910"/>
      <c r="M861" s="1910" t="e">
        <f t="shared" si="14"/>
        <v>#N/A</v>
      </c>
      <c r="N861" s="1924"/>
      <c r="Q861" s="101" t="str">
        <f>MID(Tabla5[[#This Row],[CODIGO]],5,2)</f>
        <v/>
      </c>
    </row>
    <row r="862" spans="3:17" hidden="1" x14ac:dyDescent="0.3">
      <c r="C862" s="1923" t="str">
        <f>IF(D862&gt;0,SUBTOTAL(103,$D$6:D862),"")</f>
        <v/>
      </c>
      <c r="D862" s="67"/>
      <c r="E862" s="258"/>
      <c r="F862" s="67"/>
      <c r="G862" s="1912"/>
      <c r="H862" s="67"/>
      <c r="I862" s="67"/>
      <c r="J862" s="1907"/>
      <c r="K862" s="67"/>
      <c r="L862" s="1910"/>
      <c r="M862" s="1910" t="e">
        <f t="shared" si="14"/>
        <v>#N/A</v>
      </c>
      <c r="N862" s="1924"/>
      <c r="Q862" s="101" t="str">
        <f>MID(Tabla5[[#This Row],[CODIGO]],5,2)</f>
        <v/>
      </c>
    </row>
    <row r="863" spans="3:17" hidden="1" x14ac:dyDescent="0.3">
      <c r="C863" s="1923" t="str">
        <f>IF(D863&gt;0,SUBTOTAL(103,$D$6:D863),"")</f>
        <v/>
      </c>
      <c r="D863" s="67"/>
      <c r="E863" s="258"/>
      <c r="F863" s="67"/>
      <c r="G863" s="1912"/>
      <c r="H863" s="67"/>
      <c r="I863" s="67"/>
      <c r="J863" s="1907"/>
      <c r="K863" s="67"/>
      <c r="L863" s="1910"/>
      <c r="M863" s="1910" t="e">
        <f t="shared" si="14"/>
        <v>#N/A</v>
      </c>
      <c r="N863" s="1924"/>
      <c r="Q863" s="101" t="str">
        <f>MID(Tabla5[[#This Row],[CODIGO]],5,2)</f>
        <v/>
      </c>
    </row>
    <row r="864" spans="3:17" hidden="1" x14ac:dyDescent="0.3">
      <c r="C864" s="1923" t="str">
        <f>IF(D864&gt;0,SUBTOTAL(103,$D$6:D864),"")</f>
        <v/>
      </c>
      <c r="D864" s="67"/>
      <c r="E864" s="258"/>
      <c r="F864" s="67"/>
      <c r="G864" s="1912"/>
      <c r="H864" s="67"/>
      <c r="I864" s="67"/>
      <c r="J864" s="1907"/>
      <c r="K864" s="67"/>
      <c r="L864" s="1910"/>
      <c r="M864" s="1910" t="e">
        <f t="shared" si="14"/>
        <v>#N/A</v>
      </c>
      <c r="N864" s="1924"/>
      <c r="Q864" s="101" t="str">
        <f>MID(Tabla5[[#This Row],[CODIGO]],5,2)</f>
        <v/>
      </c>
    </row>
    <row r="865" spans="3:17" hidden="1" x14ac:dyDescent="0.3">
      <c r="C865" s="1923" t="str">
        <f>IF(D865&gt;0,SUBTOTAL(103,$D$6:D865),"")</f>
        <v/>
      </c>
      <c r="D865" s="67"/>
      <c r="E865" s="258"/>
      <c r="F865" s="67"/>
      <c r="G865" s="1912"/>
      <c r="H865" s="67"/>
      <c r="I865" s="67"/>
      <c r="J865" s="1907"/>
      <c r="K865" s="67"/>
      <c r="L865" s="1910"/>
      <c r="M865" s="1910" t="e">
        <f t="shared" si="14"/>
        <v>#N/A</v>
      </c>
      <c r="N865" s="1924"/>
      <c r="Q865" s="101" t="str">
        <f>MID(Tabla5[[#This Row],[CODIGO]],5,2)</f>
        <v/>
      </c>
    </row>
    <row r="866" spans="3:17" hidden="1" x14ac:dyDescent="0.3">
      <c r="C866" s="1923" t="str">
        <f>IF(D866&gt;0,SUBTOTAL(103,$D$6:D866),"")</f>
        <v/>
      </c>
      <c r="D866" s="67"/>
      <c r="E866" s="258"/>
      <c r="F866" s="67"/>
      <c r="G866" s="1912"/>
      <c r="H866" s="67"/>
      <c r="I866" s="67"/>
      <c r="J866" s="1907"/>
      <c r="K866" s="67"/>
      <c r="L866" s="1910"/>
      <c r="M866" s="1910" t="e">
        <f t="shared" si="14"/>
        <v>#N/A</v>
      </c>
      <c r="N866" s="1924"/>
      <c r="Q866" s="101" t="str">
        <f>MID(Tabla5[[#This Row],[CODIGO]],5,2)</f>
        <v/>
      </c>
    </row>
    <row r="867" spans="3:17" hidden="1" x14ac:dyDescent="0.3">
      <c r="C867" s="1923" t="str">
        <f>IF(D867&gt;0,SUBTOTAL(103,$D$6:D867),"")</f>
        <v/>
      </c>
      <c r="D867" s="67"/>
      <c r="E867" s="258"/>
      <c r="F867" s="67"/>
      <c r="G867" s="1912"/>
      <c r="H867" s="67"/>
      <c r="I867" s="67"/>
      <c r="J867" s="1907"/>
      <c r="K867" s="67"/>
      <c r="L867" s="1910"/>
      <c r="M867" s="1910" t="e">
        <f t="shared" si="14"/>
        <v>#N/A</v>
      </c>
      <c r="N867" s="1924"/>
      <c r="Q867" s="101" t="str">
        <f>MID(Tabla5[[#This Row],[CODIGO]],5,2)</f>
        <v/>
      </c>
    </row>
    <row r="868" spans="3:17" hidden="1" x14ac:dyDescent="0.3">
      <c r="C868" s="1923" t="str">
        <f>IF(D868&gt;0,SUBTOTAL(103,$D$6:D868),"")</f>
        <v/>
      </c>
      <c r="D868" s="67"/>
      <c r="E868" s="258"/>
      <c r="F868" s="67"/>
      <c r="G868" s="1912"/>
      <c r="H868" s="67"/>
      <c r="I868" s="67"/>
      <c r="J868" s="1907"/>
      <c r="K868" s="67"/>
      <c r="L868" s="1910"/>
      <c r="M868" s="1910" t="e">
        <f t="shared" si="14"/>
        <v>#N/A</v>
      </c>
      <c r="N868" s="1924"/>
      <c r="Q868" s="101" t="str">
        <f>MID(Tabla5[[#This Row],[CODIGO]],5,2)</f>
        <v/>
      </c>
    </row>
    <row r="869" spans="3:17" hidden="1" x14ac:dyDescent="0.3">
      <c r="C869" s="1923" t="str">
        <f>IF(D869&gt;0,SUBTOTAL(103,$D$6:D869),"")</f>
        <v/>
      </c>
      <c r="D869" s="67"/>
      <c r="E869" s="258"/>
      <c r="F869" s="67"/>
      <c r="G869" s="1912"/>
      <c r="H869" s="67"/>
      <c r="I869" s="67"/>
      <c r="J869" s="1907"/>
      <c r="K869" s="67"/>
      <c r="L869" s="1910"/>
      <c r="M869" s="1910" t="e">
        <f t="shared" si="14"/>
        <v>#N/A</v>
      </c>
      <c r="N869" s="1924"/>
      <c r="Q869" s="101" t="str">
        <f>MID(Tabla5[[#This Row],[CODIGO]],5,2)</f>
        <v/>
      </c>
    </row>
    <row r="870" spans="3:17" hidden="1" x14ac:dyDescent="0.3">
      <c r="C870" s="1923" t="str">
        <f>IF(D870&gt;0,SUBTOTAL(103,$D$6:D870),"")</f>
        <v/>
      </c>
      <c r="D870" s="67"/>
      <c r="E870" s="258"/>
      <c r="F870" s="67"/>
      <c r="G870" s="1912"/>
      <c r="H870" s="67"/>
      <c r="I870" s="67"/>
      <c r="J870" s="1907"/>
      <c r="K870" s="67"/>
      <c r="L870" s="1910"/>
      <c r="M870" s="1910" t="e">
        <f t="shared" si="14"/>
        <v>#N/A</v>
      </c>
      <c r="N870" s="1924"/>
      <c r="Q870" s="101" t="str">
        <f>MID(Tabla5[[#This Row],[CODIGO]],5,2)</f>
        <v/>
      </c>
    </row>
    <row r="871" spans="3:17" hidden="1" x14ac:dyDescent="0.3">
      <c r="C871" s="1923" t="str">
        <f>IF(D871&gt;0,SUBTOTAL(103,$D$6:D871),"")</f>
        <v/>
      </c>
      <c r="D871" s="67"/>
      <c r="E871" s="258"/>
      <c r="F871" s="67"/>
      <c r="G871" s="1912"/>
      <c r="H871" s="67"/>
      <c r="I871" s="67"/>
      <c r="J871" s="1907"/>
      <c r="K871" s="67"/>
      <c r="L871" s="1910"/>
      <c r="M871" s="1910" t="e">
        <f t="shared" si="14"/>
        <v>#N/A</v>
      </c>
      <c r="N871" s="1924"/>
      <c r="Q871" s="101" t="str">
        <f>MID(Tabla5[[#This Row],[CODIGO]],5,2)</f>
        <v/>
      </c>
    </row>
    <row r="872" spans="3:17" hidden="1" x14ac:dyDescent="0.3">
      <c r="C872" s="1923" t="str">
        <f>IF(D872&gt;0,SUBTOTAL(103,$D$6:D872),"")</f>
        <v/>
      </c>
      <c r="D872" s="67"/>
      <c r="E872" s="258"/>
      <c r="F872" s="67"/>
      <c r="G872" s="1912"/>
      <c r="H872" s="67"/>
      <c r="I872" s="67"/>
      <c r="J872" s="1907"/>
      <c r="K872" s="67"/>
      <c r="L872" s="1910"/>
      <c r="M872" s="1910" t="e">
        <f t="shared" si="14"/>
        <v>#N/A</v>
      </c>
      <c r="N872" s="1924"/>
      <c r="Q872" s="101" t="str">
        <f>MID(Tabla5[[#This Row],[CODIGO]],5,2)</f>
        <v/>
      </c>
    </row>
    <row r="873" spans="3:17" hidden="1" x14ac:dyDescent="0.3">
      <c r="C873" s="1923" t="str">
        <f>IF(D873&gt;0,SUBTOTAL(103,$D$6:D873),"")</f>
        <v/>
      </c>
      <c r="D873" s="67"/>
      <c r="E873" s="258"/>
      <c r="F873" s="67"/>
      <c r="G873" s="1912"/>
      <c r="H873" s="67"/>
      <c r="I873" s="67"/>
      <c r="J873" s="1907"/>
      <c r="K873" s="67"/>
      <c r="L873" s="1910"/>
      <c r="M873" s="1910" t="e">
        <f t="shared" si="14"/>
        <v>#N/A</v>
      </c>
      <c r="N873" s="1924"/>
      <c r="Q873" s="101" t="str">
        <f>MID(Tabla5[[#This Row],[CODIGO]],5,2)</f>
        <v/>
      </c>
    </row>
    <row r="874" spans="3:17" hidden="1" x14ac:dyDescent="0.3">
      <c r="C874" s="1923" t="str">
        <f>IF(D874&gt;0,SUBTOTAL(103,$D$6:D874),"")</f>
        <v/>
      </c>
      <c r="D874" s="67"/>
      <c r="E874" s="258"/>
      <c r="F874" s="67"/>
      <c r="G874" s="1912"/>
      <c r="H874" s="67"/>
      <c r="I874" s="67"/>
      <c r="J874" s="1907"/>
      <c r="K874" s="67"/>
      <c r="L874" s="1910"/>
      <c r="M874" s="1910" t="e">
        <f t="shared" si="14"/>
        <v>#N/A</v>
      </c>
      <c r="N874" s="1924"/>
      <c r="Q874" s="101" t="str">
        <f>MID(Tabla5[[#This Row],[CODIGO]],5,2)</f>
        <v/>
      </c>
    </row>
    <row r="875" spans="3:17" hidden="1" x14ac:dyDescent="0.3">
      <c r="C875" s="1923" t="str">
        <f>IF(D875&gt;0,SUBTOTAL(103,$D$6:D875),"")</f>
        <v/>
      </c>
      <c r="D875" s="67"/>
      <c r="E875" s="258"/>
      <c r="F875" s="67"/>
      <c r="G875" s="1912"/>
      <c r="H875" s="67"/>
      <c r="I875" s="67"/>
      <c r="J875" s="1907"/>
      <c r="K875" s="67"/>
      <c r="L875" s="1910"/>
      <c r="M875" s="1910" t="e">
        <f t="shared" si="14"/>
        <v>#N/A</v>
      </c>
      <c r="N875" s="1924"/>
      <c r="Q875" s="101" t="str">
        <f>MID(Tabla5[[#This Row],[CODIGO]],5,2)</f>
        <v/>
      </c>
    </row>
    <row r="876" spans="3:17" hidden="1" x14ac:dyDescent="0.3">
      <c r="C876" s="1923" t="str">
        <f>IF(D876&gt;0,SUBTOTAL(103,$D$6:D876),"")</f>
        <v/>
      </c>
      <c r="D876" s="67"/>
      <c r="E876" s="258"/>
      <c r="F876" s="67"/>
      <c r="G876" s="1912"/>
      <c r="H876" s="67"/>
      <c r="I876" s="67"/>
      <c r="J876" s="1907"/>
      <c r="K876" s="67"/>
      <c r="L876" s="1910"/>
      <c r="M876" s="1910" t="e">
        <f t="shared" si="14"/>
        <v>#N/A</v>
      </c>
      <c r="N876" s="1924"/>
      <c r="Q876" s="101" t="str">
        <f>MID(Tabla5[[#This Row],[CODIGO]],5,2)</f>
        <v/>
      </c>
    </row>
    <row r="877" spans="3:17" hidden="1" x14ac:dyDescent="0.3">
      <c r="C877" s="1923" t="str">
        <f>IF(D877&gt;0,SUBTOTAL(103,$D$6:D877),"")</f>
        <v/>
      </c>
      <c r="D877" s="67"/>
      <c r="E877" s="258"/>
      <c r="F877" s="67"/>
      <c r="G877" s="1912"/>
      <c r="H877" s="67"/>
      <c r="I877" s="67"/>
      <c r="J877" s="1907"/>
      <c r="K877" s="67"/>
      <c r="L877" s="1910"/>
      <c r="M877" s="1910" t="e">
        <f t="shared" si="14"/>
        <v>#N/A</v>
      </c>
      <c r="N877" s="1924"/>
      <c r="Q877" s="101" t="str">
        <f>MID(Tabla5[[#This Row],[CODIGO]],5,2)</f>
        <v/>
      </c>
    </row>
    <row r="878" spans="3:17" hidden="1" x14ac:dyDescent="0.3">
      <c r="C878" s="1923" t="str">
        <f>IF(D878&gt;0,SUBTOTAL(103,$D$6:D878),"")</f>
        <v/>
      </c>
      <c r="D878" s="67"/>
      <c r="E878" s="258"/>
      <c r="F878" s="67"/>
      <c r="G878" s="1912"/>
      <c r="H878" s="67"/>
      <c r="I878" s="67"/>
      <c r="J878" s="1907"/>
      <c r="K878" s="67"/>
      <c r="L878" s="1910"/>
      <c r="M878" s="1910" t="e">
        <f t="shared" si="14"/>
        <v>#N/A</v>
      </c>
      <c r="N878" s="1924"/>
      <c r="Q878" s="101" t="str">
        <f>MID(Tabla5[[#This Row],[CODIGO]],5,2)</f>
        <v/>
      </c>
    </row>
    <row r="879" spans="3:17" hidden="1" x14ac:dyDescent="0.3">
      <c r="C879" s="1923" t="str">
        <f>IF(D879&gt;0,SUBTOTAL(103,$D$6:D879),"")</f>
        <v/>
      </c>
      <c r="D879" s="67"/>
      <c r="E879" s="258"/>
      <c r="F879" s="67"/>
      <c r="G879" s="1912"/>
      <c r="H879" s="67"/>
      <c r="I879" s="67"/>
      <c r="J879" s="1907"/>
      <c r="K879" s="67"/>
      <c r="L879" s="1910"/>
      <c r="M879" s="1910" t="e">
        <f t="shared" si="14"/>
        <v>#N/A</v>
      </c>
      <c r="N879" s="1924"/>
      <c r="Q879" s="101" t="str">
        <f>MID(Tabla5[[#This Row],[CODIGO]],5,2)</f>
        <v/>
      </c>
    </row>
    <row r="880" spans="3:17" hidden="1" x14ac:dyDescent="0.3">
      <c r="C880" s="1923" t="str">
        <f>IF(D880&gt;0,SUBTOTAL(103,$D$6:D880),"")</f>
        <v/>
      </c>
      <c r="D880" s="67"/>
      <c r="E880" s="258"/>
      <c r="F880" s="67"/>
      <c r="G880" s="1912"/>
      <c r="H880" s="67"/>
      <c r="I880" s="67"/>
      <c r="J880" s="1907"/>
      <c r="K880" s="67"/>
      <c r="L880" s="1910"/>
      <c r="M880" s="1910" t="e">
        <f t="shared" si="14"/>
        <v>#N/A</v>
      </c>
      <c r="N880" s="1924"/>
      <c r="Q880" s="101" t="str">
        <f>MID(Tabla5[[#This Row],[CODIGO]],5,2)</f>
        <v/>
      </c>
    </row>
    <row r="881" spans="3:17" hidden="1" x14ac:dyDescent="0.3">
      <c r="C881" s="1923" t="str">
        <f>IF(D881&gt;0,SUBTOTAL(103,$D$6:D881),"")</f>
        <v/>
      </c>
      <c r="D881" s="67"/>
      <c r="E881" s="258"/>
      <c r="F881" s="67"/>
      <c r="G881" s="1912"/>
      <c r="H881" s="67"/>
      <c r="I881" s="67"/>
      <c r="J881" s="1907"/>
      <c r="K881" s="67"/>
      <c r="L881" s="1910"/>
      <c r="M881" s="1910" t="e">
        <f t="shared" si="14"/>
        <v>#N/A</v>
      </c>
      <c r="N881" s="1924"/>
      <c r="Q881" s="101" t="str">
        <f>MID(Tabla5[[#This Row],[CODIGO]],5,2)</f>
        <v/>
      </c>
    </row>
    <row r="882" spans="3:17" hidden="1" x14ac:dyDescent="0.3">
      <c r="C882" s="1923" t="str">
        <f>IF(D882&gt;0,SUBTOTAL(103,$D$6:D882),"")</f>
        <v/>
      </c>
      <c r="D882" s="67"/>
      <c r="E882" s="258"/>
      <c r="F882" s="67"/>
      <c r="G882" s="1912"/>
      <c r="H882" s="67"/>
      <c r="I882" s="67"/>
      <c r="J882" s="1907"/>
      <c r="K882" s="67"/>
      <c r="L882" s="1910"/>
      <c r="M882" s="1910" t="e">
        <f t="shared" si="14"/>
        <v>#N/A</v>
      </c>
      <c r="N882" s="1924"/>
      <c r="Q882" s="101" t="str">
        <f>MID(Tabla5[[#This Row],[CODIGO]],5,2)</f>
        <v/>
      </c>
    </row>
    <row r="883" spans="3:17" hidden="1" x14ac:dyDescent="0.3">
      <c r="C883" s="1923" t="str">
        <f>IF(D883&gt;0,SUBTOTAL(103,$D$6:D883),"")</f>
        <v/>
      </c>
      <c r="D883" s="67"/>
      <c r="E883" s="258"/>
      <c r="F883" s="67"/>
      <c r="G883" s="1912"/>
      <c r="H883" s="67"/>
      <c r="I883" s="67"/>
      <c r="J883" s="1907"/>
      <c r="K883" s="67"/>
      <c r="L883" s="1910"/>
      <c r="M883" s="1910" t="e">
        <f t="shared" si="14"/>
        <v>#N/A</v>
      </c>
      <c r="N883" s="1924"/>
      <c r="Q883" s="101" t="str">
        <f>MID(Tabla5[[#This Row],[CODIGO]],5,2)</f>
        <v/>
      </c>
    </row>
    <row r="884" spans="3:17" hidden="1" x14ac:dyDescent="0.3">
      <c r="C884" s="1923" t="str">
        <f>IF(D884&gt;0,SUBTOTAL(103,$D$6:D884),"")</f>
        <v/>
      </c>
      <c r="D884" s="67"/>
      <c r="E884" s="258"/>
      <c r="F884" s="67"/>
      <c r="G884" s="1912"/>
      <c r="H884" s="67"/>
      <c r="I884" s="67"/>
      <c r="J884" s="1907"/>
      <c r="K884" s="67"/>
      <c r="L884" s="1910"/>
      <c r="M884" s="1910" t="e">
        <f t="shared" si="14"/>
        <v>#N/A</v>
      </c>
      <c r="N884" s="1924"/>
      <c r="Q884" s="101" t="str">
        <f>MID(Tabla5[[#This Row],[CODIGO]],5,2)</f>
        <v/>
      </c>
    </row>
    <row r="885" spans="3:17" hidden="1" x14ac:dyDescent="0.3">
      <c r="C885" s="1923" t="str">
        <f>IF(D885&gt;0,SUBTOTAL(103,$D$6:D885),"")</f>
        <v/>
      </c>
      <c r="D885" s="67"/>
      <c r="E885" s="258"/>
      <c r="F885" s="67"/>
      <c r="G885" s="1912"/>
      <c r="H885" s="67"/>
      <c r="I885" s="67"/>
      <c r="J885" s="1907"/>
      <c r="K885" s="67"/>
      <c r="L885" s="1910"/>
      <c r="M885" s="1910" t="e">
        <f t="shared" si="14"/>
        <v>#N/A</v>
      </c>
      <c r="N885" s="1924"/>
      <c r="Q885" s="101" t="str">
        <f>MID(Tabla5[[#This Row],[CODIGO]],5,2)</f>
        <v/>
      </c>
    </row>
    <row r="886" spans="3:17" hidden="1" x14ac:dyDescent="0.3">
      <c r="C886" s="1923" t="str">
        <f>IF(D886&gt;0,SUBTOTAL(103,$D$6:D886),"")</f>
        <v/>
      </c>
      <c r="D886" s="67"/>
      <c r="E886" s="258"/>
      <c r="F886" s="67"/>
      <c r="G886" s="1912"/>
      <c r="H886" s="67"/>
      <c r="I886" s="67"/>
      <c r="J886" s="1907"/>
      <c r="K886" s="67"/>
      <c r="L886" s="1910"/>
      <c r="M886" s="1910" t="e">
        <f t="shared" si="14"/>
        <v>#N/A</v>
      </c>
      <c r="N886" s="1924"/>
      <c r="Q886" s="101" t="str">
        <f>MID(Tabla5[[#This Row],[CODIGO]],5,2)</f>
        <v/>
      </c>
    </row>
    <row r="887" spans="3:17" hidden="1" x14ac:dyDescent="0.3">
      <c r="C887" s="1923" t="str">
        <f>IF(D887&gt;0,SUBTOTAL(103,$D$6:D887),"")</f>
        <v/>
      </c>
      <c r="D887" s="67"/>
      <c r="E887" s="258"/>
      <c r="F887" s="67"/>
      <c r="G887" s="1912"/>
      <c r="H887" s="67"/>
      <c r="I887" s="67"/>
      <c r="J887" s="1907"/>
      <c r="K887" s="67"/>
      <c r="L887" s="1910"/>
      <c r="M887" s="1910" t="e">
        <f t="shared" si="14"/>
        <v>#N/A</v>
      </c>
      <c r="N887" s="1924"/>
      <c r="Q887" s="101" t="str">
        <f>MID(Tabla5[[#This Row],[CODIGO]],5,2)</f>
        <v/>
      </c>
    </row>
    <row r="888" spans="3:17" hidden="1" x14ac:dyDescent="0.3">
      <c r="C888" s="1923" t="str">
        <f>IF(D888&gt;0,SUBTOTAL(103,$D$6:D888),"")</f>
        <v/>
      </c>
      <c r="D888" s="67"/>
      <c r="E888" s="258"/>
      <c r="F888" s="67"/>
      <c r="G888" s="1912"/>
      <c r="H888" s="67"/>
      <c r="I888" s="67"/>
      <c r="J888" s="1907"/>
      <c r="K888" s="67"/>
      <c r="L888" s="1910"/>
      <c r="M888" s="1910" t="e">
        <f t="shared" si="14"/>
        <v>#N/A</v>
      </c>
      <c r="N888" s="1924"/>
      <c r="Q888" s="101" t="str">
        <f>MID(Tabla5[[#This Row],[CODIGO]],5,2)</f>
        <v/>
      </c>
    </row>
    <row r="889" spans="3:17" hidden="1" x14ac:dyDescent="0.3">
      <c r="C889" s="1923" t="str">
        <f>IF(D889&gt;0,SUBTOTAL(103,$D$6:D889),"")</f>
        <v/>
      </c>
      <c r="D889" s="67"/>
      <c r="E889" s="258"/>
      <c r="F889" s="67"/>
      <c r="G889" s="1912"/>
      <c r="H889" s="67"/>
      <c r="I889" s="67"/>
      <c r="J889" s="1907"/>
      <c r="K889" s="67"/>
      <c r="L889" s="1910"/>
      <c r="M889" s="1910" t="e">
        <f t="shared" si="14"/>
        <v>#N/A</v>
      </c>
      <c r="N889" s="1924"/>
      <c r="Q889" s="101" t="str">
        <f>MID(Tabla5[[#This Row],[CODIGO]],5,2)</f>
        <v/>
      </c>
    </row>
    <row r="890" spans="3:17" hidden="1" x14ac:dyDescent="0.3">
      <c r="C890" s="1923" t="str">
        <f>IF(D890&gt;0,SUBTOTAL(103,$D$6:D890),"")</f>
        <v/>
      </c>
      <c r="D890" s="67"/>
      <c r="E890" s="258"/>
      <c r="F890" s="67"/>
      <c r="G890" s="1912"/>
      <c r="H890" s="67"/>
      <c r="I890" s="67"/>
      <c r="J890" s="1907"/>
      <c r="K890" s="67"/>
      <c r="L890" s="1910"/>
      <c r="M890" s="1910" t="e">
        <f t="shared" si="14"/>
        <v>#N/A</v>
      </c>
      <c r="N890" s="1924"/>
      <c r="Q890" s="101" t="str">
        <f>MID(Tabla5[[#This Row],[CODIGO]],5,2)</f>
        <v/>
      </c>
    </row>
    <row r="891" spans="3:17" hidden="1" x14ac:dyDescent="0.3">
      <c r="C891" s="1923" t="str">
        <f>IF(D891&gt;0,SUBTOTAL(103,$D$6:D891),"")</f>
        <v/>
      </c>
      <c r="D891" s="67"/>
      <c r="E891" s="258"/>
      <c r="F891" s="67"/>
      <c r="G891" s="1912"/>
      <c r="H891" s="67"/>
      <c r="I891" s="67"/>
      <c r="J891" s="1907"/>
      <c r="K891" s="67"/>
      <c r="L891" s="1910"/>
      <c r="M891" s="1910" t="e">
        <f t="shared" si="14"/>
        <v>#N/A</v>
      </c>
      <c r="N891" s="1924"/>
      <c r="Q891" s="101" t="str">
        <f>MID(Tabla5[[#This Row],[CODIGO]],5,2)</f>
        <v/>
      </c>
    </row>
    <row r="892" spans="3:17" hidden="1" x14ac:dyDescent="0.3">
      <c r="C892" s="1923" t="str">
        <f>IF(D892&gt;0,SUBTOTAL(103,$D$6:D892),"")</f>
        <v/>
      </c>
      <c r="D892" s="67"/>
      <c r="E892" s="258"/>
      <c r="F892" s="67"/>
      <c r="G892" s="1912"/>
      <c r="H892" s="67"/>
      <c r="I892" s="67"/>
      <c r="J892" s="1907"/>
      <c r="K892" s="67"/>
      <c r="L892" s="1910"/>
      <c r="M892" s="1910" t="e">
        <f t="shared" si="14"/>
        <v>#N/A</v>
      </c>
      <c r="N892" s="1924"/>
      <c r="Q892" s="101" t="str">
        <f>MID(Tabla5[[#This Row],[CODIGO]],5,2)</f>
        <v/>
      </c>
    </row>
    <row r="893" spans="3:17" hidden="1" x14ac:dyDescent="0.3">
      <c r="C893" s="1923" t="str">
        <f>IF(D893&gt;0,SUBTOTAL(103,$D$6:D893),"")</f>
        <v/>
      </c>
      <c r="D893" s="67"/>
      <c r="E893" s="258"/>
      <c r="F893" s="67"/>
      <c r="G893" s="1912"/>
      <c r="H893" s="67"/>
      <c r="I893" s="67"/>
      <c r="J893" s="1907"/>
      <c r="K893" s="67"/>
      <c r="L893" s="1910"/>
      <c r="M893" s="1910" t="e">
        <f t="shared" si="14"/>
        <v>#N/A</v>
      </c>
      <c r="N893" s="1924"/>
      <c r="Q893" s="101" t="str">
        <f>MID(Tabla5[[#This Row],[CODIGO]],5,2)</f>
        <v/>
      </c>
    </row>
    <row r="894" spans="3:17" hidden="1" x14ac:dyDescent="0.3">
      <c r="C894" s="1923" t="str">
        <f>IF(D894&gt;0,SUBTOTAL(103,$D$6:D894),"")</f>
        <v/>
      </c>
      <c r="D894" s="67"/>
      <c r="E894" s="258"/>
      <c r="F894" s="67"/>
      <c r="G894" s="1912"/>
      <c r="H894" s="67"/>
      <c r="I894" s="67"/>
      <c r="J894" s="1907"/>
      <c r="K894" s="67"/>
      <c r="L894" s="1910"/>
      <c r="M894" s="1910" t="e">
        <f t="shared" si="14"/>
        <v>#N/A</v>
      </c>
      <c r="N894" s="1924"/>
      <c r="Q894" s="101" t="str">
        <f>MID(Tabla5[[#This Row],[CODIGO]],5,2)</f>
        <v/>
      </c>
    </row>
    <row r="895" spans="3:17" hidden="1" x14ac:dyDescent="0.3">
      <c r="C895" s="1923" t="str">
        <f>IF(D895&gt;0,SUBTOTAL(103,$D$6:D895),"")</f>
        <v/>
      </c>
      <c r="D895" s="67"/>
      <c r="E895" s="258"/>
      <c r="F895" s="67"/>
      <c r="G895" s="1912"/>
      <c r="H895" s="67"/>
      <c r="I895" s="67"/>
      <c r="J895" s="1907"/>
      <c r="K895" s="67"/>
      <c r="L895" s="1910"/>
      <c r="M895" s="1910" t="e">
        <f t="shared" si="14"/>
        <v>#N/A</v>
      </c>
      <c r="N895" s="1924"/>
      <c r="Q895" s="101" t="str">
        <f>MID(Tabla5[[#This Row],[CODIGO]],5,2)</f>
        <v/>
      </c>
    </row>
    <row r="896" spans="3:17" hidden="1" x14ac:dyDescent="0.3">
      <c r="C896" s="1923" t="str">
        <f>IF(D896&gt;0,SUBTOTAL(103,$D$6:D896),"")</f>
        <v/>
      </c>
      <c r="D896" s="67"/>
      <c r="E896" s="258"/>
      <c r="F896" s="67"/>
      <c r="G896" s="1912"/>
      <c r="H896" s="67"/>
      <c r="I896" s="67"/>
      <c r="J896" s="1907"/>
      <c r="K896" s="67"/>
      <c r="L896" s="1910"/>
      <c r="M896" s="1910" t="e">
        <f t="shared" si="14"/>
        <v>#N/A</v>
      </c>
      <c r="N896" s="1924"/>
      <c r="Q896" s="101" t="str">
        <f>MID(Tabla5[[#This Row],[CODIGO]],5,2)</f>
        <v/>
      </c>
    </row>
    <row r="897" spans="3:17" hidden="1" x14ac:dyDescent="0.3">
      <c r="C897" s="1923" t="str">
        <f>IF(D897&gt;0,SUBTOTAL(103,$D$6:D897),"")</f>
        <v/>
      </c>
      <c r="D897" s="67"/>
      <c r="E897" s="258"/>
      <c r="F897" s="67"/>
      <c r="G897" s="1912"/>
      <c r="H897" s="67"/>
      <c r="I897" s="67"/>
      <c r="J897" s="1907"/>
      <c r="K897" s="67"/>
      <c r="L897" s="1910"/>
      <c r="M897" s="1910" t="e">
        <f t="shared" si="14"/>
        <v>#N/A</v>
      </c>
      <c r="N897" s="1924"/>
      <c r="Q897" s="101" t="str">
        <f>MID(Tabla5[[#This Row],[CODIGO]],5,2)</f>
        <v/>
      </c>
    </row>
    <row r="898" spans="3:17" hidden="1" x14ac:dyDescent="0.3">
      <c r="C898" s="1923" t="str">
        <f>IF(D898&gt;0,SUBTOTAL(103,$D$6:D898),"")</f>
        <v/>
      </c>
      <c r="D898" s="67"/>
      <c r="E898" s="258"/>
      <c r="F898" s="67"/>
      <c r="G898" s="1912"/>
      <c r="H898" s="67"/>
      <c r="I898" s="67"/>
      <c r="J898" s="1907"/>
      <c r="K898" s="67"/>
      <c r="L898" s="1910"/>
      <c r="M898" s="1910" t="e">
        <f t="shared" si="14"/>
        <v>#N/A</v>
      </c>
      <c r="N898" s="1924"/>
      <c r="Q898" s="101" t="str">
        <f>MID(Tabla5[[#This Row],[CODIGO]],5,2)</f>
        <v/>
      </c>
    </row>
    <row r="899" spans="3:17" hidden="1" x14ac:dyDescent="0.3">
      <c r="C899" s="1923" t="str">
        <f>IF(D899&gt;0,SUBTOTAL(103,$D$6:D899),"")</f>
        <v/>
      </c>
      <c r="D899" s="67"/>
      <c r="E899" s="258"/>
      <c r="F899" s="67"/>
      <c r="G899" s="1912"/>
      <c r="H899" s="67"/>
      <c r="I899" s="67"/>
      <c r="J899" s="1907"/>
      <c r="K899" s="67"/>
      <c r="L899" s="1910"/>
      <c r="M899" s="1910" t="e">
        <f t="shared" si="14"/>
        <v>#N/A</v>
      </c>
      <c r="N899" s="1924"/>
      <c r="Q899" s="101" t="str">
        <f>MID(Tabla5[[#This Row],[CODIGO]],5,2)</f>
        <v/>
      </c>
    </row>
    <row r="900" spans="3:17" hidden="1" x14ac:dyDescent="0.3">
      <c r="C900" s="1923" t="str">
        <f>IF(D900&gt;0,SUBTOTAL(103,$D$6:D900),"")</f>
        <v/>
      </c>
      <c r="D900" s="67"/>
      <c r="E900" s="258"/>
      <c r="F900" s="67"/>
      <c r="G900" s="1912"/>
      <c r="H900" s="67"/>
      <c r="I900" s="67"/>
      <c r="J900" s="1907"/>
      <c r="K900" s="67"/>
      <c r="L900" s="1910"/>
      <c r="M900" s="1910" t="e">
        <f t="shared" si="14"/>
        <v>#N/A</v>
      </c>
      <c r="N900" s="1924"/>
      <c r="Q900" s="101" t="str">
        <f>MID(Tabla5[[#This Row],[CODIGO]],5,2)</f>
        <v/>
      </c>
    </row>
    <row r="901" spans="3:17" hidden="1" x14ac:dyDescent="0.3">
      <c r="C901" s="1923" t="str">
        <f>IF(D901&gt;0,SUBTOTAL(103,$D$6:D901),"")</f>
        <v/>
      </c>
      <c r="D901" s="67"/>
      <c r="E901" s="258"/>
      <c r="F901" s="67"/>
      <c r="G901" s="1912"/>
      <c r="H901" s="67"/>
      <c r="I901" s="67"/>
      <c r="J901" s="1907"/>
      <c r="K901" s="67"/>
      <c r="L901" s="1910"/>
      <c r="M901" s="1910" t="e">
        <f t="shared" si="14"/>
        <v>#N/A</v>
      </c>
      <c r="N901" s="1924"/>
      <c r="Q901" s="101" t="str">
        <f>MID(Tabla5[[#This Row],[CODIGO]],5,2)</f>
        <v/>
      </c>
    </row>
    <row r="902" spans="3:17" hidden="1" x14ac:dyDescent="0.3">
      <c r="C902" s="1923" t="str">
        <f>IF(D902&gt;0,SUBTOTAL(103,$D$6:D902),"")</f>
        <v/>
      </c>
      <c r="D902" s="67"/>
      <c r="E902" s="258"/>
      <c r="F902" s="67"/>
      <c r="G902" s="1912"/>
      <c r="H902" s="67"/>
      <c r="I902" s="67"/>
      <c r="J902" s="1907"/>
      <c r="K902" s="67"/>
      <c r="L902" s="1910"/>
      <c r="M902" s="1910" t="e">
        <f t="shared" ref="M902:M965" si="15">VLOOKUP(Q902,Codigos,2,FALSE)</f>
        <v>#N/A</v>
      </c>
      <c r="N902" s="1924"/>
      <c r="Q902" s="101" t="str">
        <f>MID(Tabla5[[#This Row],[CODIGO]],5,2)</f>
        <v/>
      </c>
    </row>
    <row r="903" spans="3:17" hidden="1" x14ac:dyDescent="0.3">
      <c r="C903" s="1923" t="str">
        <f>IF(D903&gt;0,SUBTOTAL(103,$D$6:D903),"")</f>
        <v/>
      </c>
      <c r="D903" s="67"/>
      <c r="E903" s="258"/>
      <c r="F903" s="67"/>
      <c r="G903" s="1912"/>
      <c r="H903" s="67"/>
      <c r="I903" s="67"/>
      <c r="J903" s="1907"/>
      <c r="K903" s="67"/>
      <c r="L903" s="1910"/>
      <c r="M903" s="1910" t="e">
        <f t="shared" si="15"/>
        <v>#N/A</v>
      </c>
      <c r="N903" s="1924"/>
      <c r="Q903" s="101" t="str">
        <f>MID(Tabla5[[#This Row],[CODIGO]],5,2)</f>
        <v/>
      </c>
    </row>
    <row r="904" spans="3:17" hidden="1" x14ac:dyDescent="0.3">
      <c r="C904" s="1923" t="str">
        <f>IF(D904&gt;0,SUBTOTAL(103,$D$6:D904),"")</f>
        <v/>
      </c>
      <c r="D904" s="67"/>
      <c r="E904" s="258"/>
      <c r="F904" s="67"/>
      <c r="G904" s="1912"/>
      <c r="H904" s="67"/>
      <c r="I904" s="67"/>
      <c r="J904" s="1907"/>
      <c r="K904" s="67"/>
      <c r="L904" s="1910"/>
      <c r="M904" s="1910" t="e">
        <f t="shared" si="15"/>
        <v>#N/A</v>
      </c>
      <c r="N904" s="1924"/>
      <c r="Q904" s="101" t="str">
        <f>MID(Tabla5[[#This Row],[CODIGO]],5,2)</f>
        <v/>
      </c>
    </row>
    <row r="905" spans="3:17" hidden="1" x14ac:dyDescent="0.3">
      <c r="C905" s="1923" t="str">
        <f>IF(D905&gt;0,SUBTOTAL(103,$D$6:D905),"")</f>
        <v/>
      </c>
      <c r="D905" s="67"/>
      <c r="E905" s="258"/>
      <c r="F905" s="67"/>
      <c r="G905" s="1912"/>
      <c r="H905" s="67"/>
      <c r="I905" s="67"/>
      <c r="J905" s="1907"/>
      <c r="K905" s="67"/>
      <c r="L905" s="1910"/>
      <c r="M905" s="1910" t="e">
        <f t="shared" si="15"/>
        <v>#N/A</v>
      </c>
      <c r="N905" s="1924"/>
      <c r="Q905" s="101" t="str">
        <f>MID(Tabla5[[#This Row],[CODIGO]],5,2)</f>
        <v/>
      </c>
    </row>
    <row r="906" spans="3:17" hidden="1" x14ac:dyDescent="0.3">
      <c r="C906" s="1923" t="str">
        <f>IF(D906&gt;0,SUBTOTAL(103,$D$6:D906),"")</f>
        <v/>
      </c>
      <c r="D906" s="67"/>
      <c r="E906" s="258"/>
      <c r="F906" s="67"/>
      <c r="G906" s="1912"/>
      <c r="H906" s="67"/>
      <c r="I906" s="67"/>
      <c r="J906" s="1907"/>
      <c r="K906" s="67"/>
      <c r="L906" s="1910"/>
      <c r="M906" s="1910" t="e">
        <f t="shared" si="15"/>
        <v>#N/A</v>
      </c>
      <c r="N906" s="1924"/>
      <c r="Q906" s="101" t="str">
        <f>MID(Tabla5[[#This Row],[CODIGO]],5,2)</f>
        <v/>
      </c>
    </row>
    <row r="907" spans="3:17" hidden="1" x14ac:dyDescent="0.3">
      <c r="C907" s="1923" t="str">
        <f>IF(D907&gt;0,SUBTOTAL(103,$D$6:D907),"")</f>
        <v/>
      </c>
      <c r="D907" s="67"/>
      <c r="E907" s="258"/>
      <c r="F907" s="67"/>
      <c r="G907" s="1912"/>
      <c r="H907" s="67"/>
      <c r="I907" s="67"/>
      <c r="J907" s="1907"/>
      <c r="K907" s="67"/>
      <c r="L907" s="1910"/>
      <c r="M907" s="1910" t="e">
        <f t="shared" si="15"/>
        <v>#N/A</v>
      </c>
      <c r="N907" s="1924"/>
      <c r="Q907" s="101" t="str">
        <f>MID(Tabla5[[#This Row],[CODIGO]],5,2)</f>
        <v/>
      </c>
    </row>
    <row r="908" spans="3:17" hidden="1" x14ac:dyDescent="0.3">
      <c r="C908" s="1923" t="str">
        <f>IF(D908&gt;0,SUBTOTAL(103,$D$6:D908),"")</f>
        <v/>
      </c>
      <c r="D908" s="67"/>
      <c r="E908" s="258"/>
      <c r="F908" s="67"/>
      <c r="G908" s="1912"/>
      <c r="H908" s="67"/>
      <c r="I908" s="67"/>
      <c r="J908" s="1907"/>
      <c r="K908" s="67"/>
      <c r="L908" s="1910"/>
      <c r="M908" s="1910" t="e">
        <f t="shared" si="15"/>
        <v>#N/A</v>
      </c>
      <c r="N908" s="1924"/>
      <c r="Q908" s="101" t="str">
        <f>MID(Tabla5[[#This Row],[CODIGO]],5,2)</f>
        <v/>
      </c>
    </row>
    <row r="909" spans="3:17" hidden="1" x14ac:dyDescent="0.3">
      <c r="C909" s="1923" t="str">
        <f>IF(D909&gt;0,SUBTOTAL(103,$D$6:D909),"")</f>
        <v/>
      </c>
      <c r="D909" s="67"/>
      <c r="E909" s="258"/>
      <c r="F909" s="67"/>
      <c r="G909" s="1912"/>
      <c r="H909" s="67"/>
      <c r="I909" s="67"/>
      <c r="J909" s="1907"/>
      <c r="K909" s="67"/>
      <c r="L909" s="1910"/>
      <c r="M909" s="1910" t="e">
        <f t="shared" si="15"/>
        <v>#N/A</v>
      </c>
      <c r="N909" s="1924"/>
      <c r="Q909" s="101" t="str">
        <f>MID(Tabla5[[#This Row],[CODIGO]],5,2)</f>
        <v/>
      </c>
    </row>
    <row r="910" spans="3:17" hidden="1" x14ac:dyDescent="0.3">
      <c r="C910" s="1923" t="str">
        <f>IF(D910&gt;0,SUBTOTAL(103,$D$6:D910),"")</f>
        <v/>
      </c>
      <c r="D910" s="67"/>
      <c r="E910" s="258"/>
      <c r="F910" s="67"/>
      <c r="G910" s="1912"/>
      <c r="H910" s="67"/>
      <c r="I910" s="67"/>
      <c r="J910" s="1907"/>
      <c r="K910" s="67"/>
      <c r="L910" s="1910"/>
      <c r="M910" s="1910" t="e">
        <f t="shared" si="15"/>
        <v>#N/A</v>
      </c>
      <c r="N910" s="1924"/>
      <c r="Q910" s="101" t="str">
        <f>MID(Tabla5[[#This Row],[CODIGO]],5,2)</f>
        <v/>
      </c>
    </row>
    <row r="911" spans="3:17" hidden="1" x14ac:dyDescent="0.3">
      <c r="C911" s="1923" t="str">
        <f>IF(D911&gt;0,SUBTOTAL(103,$D$6:D911),"")</f>
        <v/>
      </c>
      <c r="D911" s="67"/>
      <c r="E911" s="258"/>
      <c r="F911" s="67"/>
      <c r="G911" s="1912"/>
      <c r="H911" s="67"/>
      <c r="I911" s="67"/>
      <c r="J911" s="1907"/>
      <c r="K911" s="67"/>
      <c r="L911" s="1910"/>
      <c r="M911" s="1910" t="e">
        <f t="shared" si="15"/>
        <v>#N/A</v>
      </c>
      <c r="N911" s="1924"/>
      <c r="Q911" s="101" t="str">
        <f>MID(Tabla5[[#This Row],[CODIGO]],5,2)</f>
        <v/>
      </c>
    </row>
    <row r="912" spans="3:17" hidden="1" x14ac:dyDescent="0.3">
      <c r="C912" s="1923" t="str">
        <f>IF(D912&gt;0,SUBTOTAL(103,$D$6:D912),"")</f>
        <v/>
      </c>
      <c r="D912" s="67"/>
      <c r="E912" s="258"/>
      <c r="F912" s="67"/>
      <c r="G912" s="1912"/>
      <c r="H912" s="67"/>
      <c r="I912" s="67"/>
      <c r="J912" s="1907"/>
      <c r="K912" s="67"/>
      <c r="L912" s="1910"/>
      <c r="M912" s="1910" t="e">
        <f t="shared" si="15"/>
        <v>#N/A</v>
      </c>
      <c r="N912" s="1924"/>
      <c r="Q912" s="101" t="str">
        <f>MID(Tabla5[[#This Row],[CODIGO]],5,2)</f>
        <v/>
      </c>
    </row>
    <row r="913" spans="3:17" hidden="1" x14ac:dyDescent="0.3">
      <c r="C913" s="1923" t="str">
        <f>IF(D913&gt;0,SUBTOTAL(103,$D$6:D913),"")</f>
        <v/>
      </c>
      <c r="D913" s="67"/>
      <c r="E913" s="258"/>
      <c r="F913" s="67"/>
      <c r="G913" s="1912"/>
      <c r="H913" s="67"/>
      <c r="I913" s="67"/>
      <c r="J913" s="1907"/>
      <c r="K913" s="67"/>
      <c r="L913" s="1910"/>
      <c r="M913" s="1910" t="e">
        <f t="shared" si="15"/>
        <v>#N/A</v>
      </c>
      <c r="N913" s="1924"/>
      <c r="Q913" s="101" t="str">
        <f>MID(Tabla5[[#This Row],[CODIGO]],5,2)</f>
        <v/>
      </c>
    </row>
    <row r="914" spans="3:17" hidden="1" x14ac:dyDescent="0.3">
      <c r="C914" s="1923" t="str">
        <f>IF(D914&gt;0,SUBTOTAL(103,$D$6:D914),"")</f>
        <v/>
      </c>
      <c r="D914" s="67"/>
      <c r="E914" s="258"/>
      <c r="F914" s="67"/>
      <c r="G914" s="1912"/>
      <c r="H914" s="67"/>
      <c r="I914" s="67"/>
      <c r="J914" s="1907"/>
      <c r="K914" s="67"/>
      <c r="L914" s="1910"/>
      <c r="M914" s="1910" t="e">
        <f t="shared" si="15"/>
        <v>#N/A</v>
      </c>
      <c r="N914" s="1924"/>
      <c r="Q914" s="101" t="str">
        <f>MID(Tabla5[[#This Row],[CODIGO]],5,2)</f>
        <v/>
      </c>
    </row>
    <row r="915" spans="3:17" hidden="1" x14ac:dyDescent="0.3">
      <c r="C915" s="1923" t="str">
        <f>IF(D915&gt;0,SUBTOTAL(103,$D$6:D915),"")</f>
        <v/>
      </c>
      <c r="D915" s="67"/>
      <c r="E915" s="258"/>
      <c r="F915" s="67"/>
      <c r="G915" s="1912"/>
      <c r="H915" s="67"/>
      <c r="I915" s="67"/>
      <c r="J915" s="1907"/>
      <c r="K915" s="67"/>
      <c r="L915" s="1910"/>
      <c r="M915" s="1910" t="e">
        <f t="shared" si="15"/>
        <v>#N/A</v>
      </c>
      <c r="N915" s="1924"/>
      <c r="Q915" s="101" t="str">
        <f>MID(Tabla5[[#This Row],[CODIGO]],5,2)</f>
        <v/>
      </c>
    </row>
    <row r="916" spans="3:17" hidden="1" x14ac:dyDescent="0.3">
      <c r="C916" s="1923" t="str">
        <f>IF(D916&gt;0,SUBTOTAL(103,$D$6:D916),"")</f>
        <v/>
      </c>
      <c r="D916" s="67"/>
      <c r="E916" s="258"/>
      <c r="F916" s="67"/>
      <c r="G916" s="1912"/>
      <c r="H916" s="67"/>
      <c r="I916" s="67"/>
      <c r="J916" s="1907"/>
      <c r="K916" s="67"/>
      <c r="L916" s="1910"/>
      <c r="M916" s="1910" t="e">
        <f t="shared" si="15"/>
        <v>#N/A</v>
      </c>
      <c r="N916" s="1924"/>
      <c r="Q916" s="101" t="str">
        <f>MID(Tabla5[[#This Row],[CODIGO]],5,2)</f>
        <v/>
      </c>
    </row>
    <row r="917" spans="3:17" hidden="1" x14ac:dyDescent="0.3">
      <c r="C917" s="1923" t="str">
        <f>IF(D917&gt;0,SUBTOTAL(103,$D$6:D917),"")</f>
        <v/>
      </c>
      <c r="D917" s="67"/>
      <c r="E917" s="258"/>
      <c r="F917" s="67"/>
      <c r="G917" s="1912"/>
      <c r="H917" s="67"/>
      <c r="I917" s="67"/>
      <c r="J917" s="1907"/>
      <c r="K917" s="67"/>
      <c r="L917" s="1910"/>
      <c r="M917" s="1910" t="e">
        <f t="shared" si="15"/>
        <v>#N/A</v>
      </c>
      <c r="N917" s="1924"/>
      <c r="Q917" s="101" t="str">
        <f>MID(Tabla5[[#This Row],[CODIGO]],5,2)</f>
        <v/>
      </c>
    </row>
    <row r="918" spans="3:17" hidden="1" x14ac:dyDescent="0.3">
      <c r="C918" s="1923" t="str">
        <f>IF(D918&gt;0,SUBTOTAL(103,$D$6:D918),"")</f>
        <v/>
      </c>
      <c r="D918" s="67"/>
      <c r="E918" s="258"/>
      <c r="F918" s="67"/>
      <c r="G918" s="1912"/>
      <c r="H918" s="67"/>
      <c r="I918" s="67"/>
      <c r="J918" s="1907"/>
      <c r="K918" s="67"/>
      <c r="L918" s="1910"/>
      <c r="M918" s="1910" t="e">
        <f t="shared" si="15"/>
        <v>#N/A</v>
      </c>
      <c r="N918" s="1924"/>
      <c r="Q918" s="101" t="str">
        <f>MID(Tabla5[[#This Row],[CODIGO]],5,2)</f>
        <v/>
      </c>
    </row>
    <row r="919" spans="3:17" hidden="1" x14ac:dyDescent="0.3">
      <c r="C919" s="1923" t="str">
        <f>IF(D919&gt;0,SUBTOTAL(103,$D$6:D919),"")</f>
        <v/>
      </c>
      <c r="D919" s="67"/>
      <c r="E919" s="258"/>
      <c r="F919" s="67"/>
      <c r="G919" s="1912"/>
      <c r="H919" s="67"/>
      <c r="I919" s="67"/>
      <c r="J919" s="1907"/>
      <c r="K919" s="67"/>
      <c r="L919" s="1910"/>
      <c r="M919" s="1910" t="e">
        <f t="shared" si="15"/>
        <v>#N/A</v>
      </c>
      <c r="N919" s="1924"/>
      <c r="Q919" s="101" t="str">
        <f>MID(Tabla5[[#This Row],[CODIGO]],5,2)</f>
        <v/>
      </c>
    </row>
    <row r="920" spans="3:17" hidden="1" x14ac:dyDescent="0.3">
      <c r="C920" s="1923" t="str">
        <f>IF(D920&gt;0,SUBTOTAL(103,$D$6:D920),"")</f>
        <v/>
      </c>
      <c r="D920" s="67"/>
      <c r="E920" s="258"/>
      <c r="F920" s="67"/>
      <c r="G920" s="1912"/>
      <c r="H920" s="67"/>
      <c r="I920" s="67"/>
      <c r="J920" s="1907"/>
      <c r="K920" s="67"/>
      <c r="L920" s="1910"/>
      <c r="M920" s="1910" t="e">
        <f t="shared" si="15"/>
        <v>#N/A</v>
      </c>
      <c r="N920" s="1924"/>
      <c r="Q920" s="101" t="str">
        <f>MID(Tabla5[[#This Row],[CODIGO]],5,2)</f>
        <v/>
      </c>
    </row>
    <row r="921" spans="3:17" hidden="1" x14ac:dyDescent="0.3">
      <c r="C921" s="1923" t="str">
        <f>IF(D921&gt;0,SUBTOTAL(103,$D$6:D921),"")</f>
        <v/>
      </c>
      <c r="D921" s="67"/>
      <c r="E921" s="258"/>
      <c r="F921" s="67"/>
      <c r="G921" s="1912"/>
      <c r="H921" s="67"/>
      <c r="I921" s="67"/>
      <c r="J921" s="1907"/>
      <c r="K921" s="67"/>
      <c r="L921" s="1910"/>
      <c r="M921" s="1910" t="e">
        <f t="shared" si="15"/>
        <v>#N/A</v>
      </c>
      <c r="N921" s="1924"/>
      <c r="Q921" s="101" t="str">
        <f>MID(Tabla5[[#This Row],[CODIGO]],5,2)</f>
        <v/>
      </c>
    </row>
    <row r="922" spans="3:17" hidden="1" x14ac:dyDescent="0.3">
      <c r="C922" s="1923" t="str">
        <f>IF(D922&gt;0,SUBTOTAL(103,$D$6:D922),"")</f>
        <v/>
      </c>
      <c r="D922" s="67"/>
      <c r="E922" s="258"/>
      <c r="F922" s="67"/>
      <c r="G922" s="1912"/>
      <c r="H922" s="67"/>
      <c r="I922" s="67"/>
      <c r="J922" s="1907"/>
      <c r="K922" s="67"/>
      <c r="L922" s="1910"/>
      <c r="M922" s="1910" t="e">
        <f t="shared" si="15"/>
        <v>#N/A</v>
      </c>
      <c r="N922" s="1924"/>
      <c r="Q922" s="101" t="str">
        <f>MID(Tabla5[[#This Row],[CODIGO]],5,2)</f>
        <v/>
      </c>
    </row>
    <row r="923" spans="3:17" hidden="1" x14ac:dyDescent="0.3">
      <c r="C923" s="1923" t="str">
        <f>IF(D923&gt;0,SUBTOTAL(103,$D$6:D923),"")</f>
        <v/>
      </c>
      <c r="D923" s="67"/>
      <c r="E923" s="258"/>
      <c r="F923" s="67"/>
      <c r="G923" s="1912"/>
      <c r="H923" s="67"/>
      <c r="I923" s="67"/>
      <c r="J923" s="1907"/>
      <c r="K923" s="67"/>
      <c r="L923" s="1910"/>
      <c r="M923" s="1910" t="e">
        <f t="shared" si="15"/>
        <v>#N/A</v>
      </c>
      <c r="N923" s="1924"/>
      <c r="Q923" s="101" t="str">
        <f>MID(Tabla5[[#This Row],[CODIGO]],5,2)</f>
        <v/>
      </c>
    </row>
    <row r="924" spans="3:17" hidden="1" x14ac:dyDescent="0.3">
      <c r="C924" s="1923" t="str">
        <f>IF(D924&gt;0,SUBTOTAL(103,$D$6:D924),"")</f>
        <v/>
      </c>
      <c r="D924" s="67"/>
      <c r="E924" s="258"/>
      <c r="F924" s="67"/>
      <c r="G924" s="1912"/>
      <c r="H924" s="67"/>
      <c r="I924" s="67"/>
      <c r="J924" s="1907"/>
      <c r="K924" s="67"/>
      <c r="L924" s="1910"/>
      <c r="M924" s="1910" t="e">
        <f t="shared" si="15"/>
        <v>#N/A</v>
      </c>
      <c r="N924" s="1924"/>
      <c r="Q924" s="101" t="str">
        <f>MID(Tabla5[[#This Row],[CODIGO]],5,2)</f>
        <v/>
      </c>
    </row>
    <row r="925" spans="3:17" hidden="1" x14ac:dyDescent="0.3">
      <c r="C925" s="1923" t="str">
        <f>IF(D925&gt;0,SUBTOTAL(103,$D$6:D925),"")</f>
        <v/>
      </c>
      <c r="D925" s="67"/>
      <c r="E925" s="258"/>
      <c r="F925" s="67"/>
      <c r="G925" s="1912"/>
      <c r="H925" s="67"/>
      <c r="I925" s="67"/>
      <c r="J925" s="1907"/>
      <c r="K925" s="67"/>
      <c r="L925" s="1910"/>
      <c r="M925" s="1910" t="e">
        <f t="shared" si="15"/>
        <v>#N/A</v>
      </c>
      <c r="N925" s="1924"/>
      <c r="Q925" s="101" t="str">
        <f>MID(Tabla5[[#This Row],[CODIGO]],5,2)</f>
        <v/>
      </c>
    </row>
    <row r="926" spans="3:17" hidden="1" x14ac:dyDescent="0.3">
      <c r="C926" s="1923" t="str">
        <f>IF(D926&gt;0,SUBTOTAL(103,$D$6:D926),"")</f>
        <v/>
      </c>
      <c r="D926" s="67"/>
      <c r="E926" s="258"/>
      <c r="F926" s="67"/>
      <c r="G926" s="1912"/>
      <c r="H926" s="67"/>
      <c r="I926" s="67"/>
      <c r="J926" s="1907"/>
      <c r="K926" s="67"/>
      <c r="L926" s="1910"/>
      <c r="M926" s="1910" t="e">
        <f t="shared" si="15"/>
        <v>#N/A</v>
      </c>
      <c r="N926" s="1924"/>
      <c r="Q926" s="101" t="str">
        <f>MID(Tabla5[[#This Row],[CODIGO]],5,2)</f>
        <v/>
      </c>
    </row>
    <row r="927" spans="3:17" hidden="1" x14ac:dyDescent="0.3">
      <c r="C927" s="1923" t="str">
        <f>IF(D927&gt;0,SUBTOTAL(103,$D$6:D927),"")</f>
        <v/>
      </c>
      <c r="D927" s="67"/>
      <c r="E927" s="258"/>
      <c r="F927" s="67"/>
      <c r="G927" s="1912"/>
      <c r="H927" s="67"/>
      <c r="I927" s="67"/>
      <c r="J927" s="1907"/>
      <c r="K927" s="67"/>
      <c r="L927" s="1910"/>
      <c r="M927" s="1910" t="e">
        <f t="shared" si="15"/>
        <v>#N/A</v>
      </c>
      <c r="N927" s="1924"/>
      <c r="Q927" s="101" t="str">
        <f>MID(Tabla5[[#This Row],[CODIGO]],5,2)</f>
        <v/>
      </c>
    </row>
    <row r="928" spans="3:17" hidden="1" x14ac:dyDescent="0.3">
      <c r="C928" s="1923" t="str">
        <f>IF(D928&gt;0,SUBTOTAL(103,$D$6:D928),"")</f>
        <v/>
      </c>
      <c r="D928" s="67"/>
      <c r="E928" s="258"/>
      <c r="F928" s="67"/>
      <c r="G928" s="1912"/>
      <c r="H928" s="67"/>
      <c r="I928" s="67"/>
      <c r="J928" s="1907"/>
      <c r="K928" s="67"/>
      <c r="L928" s="1910"/>
      <c r="M928" s="1910" t="e">
        <f t="shared" si="15"/>
        <v>#N/A</v>
      </c>
      <c r="N928" s="1924"/>
      <c r="Q928" s="101" t="str">
        <f>MID(Tabla5[[#This Row],[CODIGO]],5,2)</f>
        <v/>
      </c>
    </row>
    <row r="929" spans="3:17" hidden="1" x14ac:dyDescent="0.3">
      <c r="C929" s="1923" t="str">
        <f>IF(D929&gt;0,SUBTOTAL(103,$D$6:D929),"")</f>
        <v/>
      </c>
      <c r="D929" s="67"/>
      <c r="E929" s="258"/>
      <c r="F929" s="67"/>
      <c r="G929" s="1912"/>
      <c r="H929" s="67"/>
      <c r="I929" s="67"/>
      <c r="J929" s="1907"/>
      <c r="K929" s="67"/>
      <c r="L929" s="1910"/>
      <c r="M929" s="1910" t="e">
        <f t="shared" si="15"/>
        <v>#N/A</v>
      </c>
      <c r="N929" s="1924"/>
      <c r="Q929" s="101" t="str">
        <f>MID(Tabla5[[#This Row],[CODIGO]],5,2)</f>
        <v/>
      </c>
    </row>
    <row r="930" spans="3:17" hidden="1" x14ac:dyDescent="0.3">
      <c r="C930" s="1923" t="str">
        <f>IF(D930&gt;0,SUBTOTAL(103,$D$6:D930),"")</f>
        <v/>
      </c>
      <c r="D930" s="67"/>
      <c r="E930" s="258"/>
      <c r="F930" s="67"/>
      <c r="G930" s="1912"/>
      <c r="H930" s="67"/>
      <c r="I930" s="67"/>
      <c r="J930" s="1907"/>
      <c r="K930" s="67"/>
      <c r="L930" s="1910"/>
      <c r="M930" s="1910" t="e">
        <f t="shared" si="15"/>
        <v>#N/A</v>
      </c>
      <c r="N930" s="1924"/>
      <c r="Q930" s="101" t="str">
        <f>MID(Tabla5[[#This Row],[CODIGO]],5,2)</f>
        <v/>
      </c>
    </row>
    <row r="931" spans="3:17" hidden="1" x14ac:dyDescent="0.3">
      <c r="C931" s="1923" t="str">
        <f>IF(D931&gt;0,SUBTOTAL(103,$D$6:D931),"")</f>
        <v/>
      </c>
      <c r="D931" s="67"/>
      <c r="E931" s="258"/>
      <c r="F931" s="67"/>
      <c r="G931" s="1912"/>
      <c r="H931" s="67"/>
      <c r="I931" s="67"/>
      <c r="J931" s="1907"/>
      <c r="K931" s="67"/>
      <c r="L931" s="1910"/>
      <c r="M931" s="1910" t="e">
        <f t="shared" si="15"/>
        <v>#N/A</v>
      </c>
      <c r="N931" s="1924"/>
      <c r="Q931" s="101" t="str">
        <f>MID(Tabla5[[#This Row],[CODIGO]],5,2)</f>
        <v/>
      </c>
    </row>
    <row r="932" spans="3:17" hidden="1" x14ac:dyDescent="0.3">
      <c r="C932" s="1923" t="str">
        <f>IF(D932&gt;0,SUBTOTAL(103,$D$6:D932),"")</f>
        <v/>
      </c>
      <c r="D932" s="67"/>
      <c r="E932" s="258"/>
      <c r="F932" s="67"/>
      <c r="G932" s="1912"/>
      <c r="H932" s="67"/>
      <c r="I932" s="67"/>
      <c r="J932" s="1907"/>
      <c r="K932" s="67"/>
      <c r="L932" s="1910"/>
      <c r="M932" s="1910" t="e">
        <f t="shared" si="15"/>
        <v>#N/A</v>
      </c>
      <c r="N932" s="1924"/>
      <c r="Q932" s="101" t="str">
        <f>MID(Tabla5[[#This Row],[CODIGO]],5,2)</f>
        <v/>
      </c>
    </row>
    <row r="933" spans="3:17" hidden="1" x14ac:dyDescent="0.3">
      <c r="C933" s="1923" t="str">
        <f>IF(D933&gt;0,SUBTOTAL(103,$D$6:D933),"")</f>
        <v/>
      </c>
      <c r="D933" s="67"/>
      <c r="E933" s="258"/>
      <c r="F933" s="67"/>
      <c r="G933" s="1912"/>
      <c r="H933" s="67"/>
      <c r="I933" s="67"/>
      <c r="J933" s="1907"/>
      <c r="K933" s="67"/>
      <c r="L933" s="1910"/>
      <c r="M933" s="1910" t="e">
        <f t="shared" si="15"/>
        <v>#N/A</v>
      </c>
      <c r="N933" s="1924"/>
      <c r="Q933" s="101" t="str">
        <f>MID(Tabla5[[#This Row],[CODIGO]],5,2)</f>
        <v/>
      </c>
    </row>
    <row r="934" spans="3:17" hidden="1" x14ac:dyDescent="0.3">
      <c r="C934" s="1923" t="str">
        <f>IF(D934&gt;0,SUBTOTAL(103,$D$6:D934),"")</f>
        <v/>
      </c>
      <c r="D934" s="67"/>
      <c r="E934" s="258"/>
      <c r="F934" s="67"/>
      <c r="G934" s="1912"/>
      <c r="H934" s="67"/>
      <c r="I934" s="67"/>
      <c r="J934" s="1907"/>
      <c r="K934" s="67"/>
      <c r="L934" s="1910"/>
      <c r="M934" s="1910" t="e">
        <f t="shared" si="15"/>
        <v>#N/A</v>
      </c>
      <c r="N934" s="1924"/>
      <c r="Q934" s="101" t="str">
        <f>MID(Tabla5[[#This Row],[CODIGO]],5,2)</f>
        <v/>
      </c>
    </row>
    <row r="935" spans="3:17" hidden="1" x14ac:dyDescent="0.3">
      <c r="C935" s="1923" t="str">
        <f>IF(D935&gt;0,SUBTOTAL(103,$D$6:D935),"")</f>
        <v/>
      </c>
      <c r="D935" s="67"/>
      <c r="E935" s="258"/>
      <c r="F935" s="67"/>
      <c r="G935" s="1912"/>
      <c r="H935" s="67"/>
      <c r="I935" s="67"/>
      <c r="J935" s="1907"/>
      <c r="K935" s="67"/>
      <c r="L935" s="1910"/>
      <c r="M935" s="1910" t="e">
        <f t="shared" si="15"/>
        <v>#N/A</v>
      </c>
      <c r="N935" s="1924"/>
      <c r="Q935" s="101" t="str">
        <f>MID(Tabla5[[#This Row],[CODIGO]],5,2)</f>
        <v/>
      </c>
    </row>
    <row r="936" spans="3:17" hidden="1" x14ac:dyDescent="0.3">
      <c r="C936" s="1923" t="str">
        <f>IF(D936&gt;0,SUBTOTAL(103,$D$6:D936),"")</f>
        <v/>
      </c>
      <c r="D936" s="67"/>
      <c r="E936" s="258"/>
      <c r="F936" s="67"/>
      <c r="G936" s="1912"/>
      <c r="H936" s="67"/>
      <c r="I936" s="67"/>
      <c r="J936" s="1907"/>
      <c r="K936" s="67"/>
      <c r="L936" s="1910"/>
      <c r="M936" s="1910" t="e">
        <f t="shared" si="15"/>
        <v>#N/A</v>
      </c>
      <c r="N936" s="1924"/>
      <c r="Q936" s="101" t="str">
        <f>MID(Tabla5[[#This Row],[CODIGO]],5,2)</f>
        <v/>
      </c>
    </row>
    <row r="937" spans="3:17" hidden="1" x14ac:dyDescent="0.3">
      <c r="C937" s="1923" t="str">
        <f>IF(D937&gt;0,SUBTOTAL(103,$D$6:D937),"")</f>
        <v/>
      </c>
      <c r="D937" s="67"/>
      <c r="E937" s="258"/>
      <c r="F937" s="67"/>
      <c r="G937" s="1912"/>
      <c r="H937" s="67"/>
      <c r="I937" s="67"/>
      <c r="J937" s="1907"/>
      <c r="K937" s="67"/>
      <c r="L937" s="1910"/>
      <c r="M937" s="1910" t="e">
        <f t="shared" si="15"/>
        <v>#N/A</v>
      </c>
      <c r="N937" s="1924"/>
      <c r="Q937" s="101" t="str">
        <f>MID(Tabla5[[#This Row],[CODIGO]],5,2)</f>
        <v/>
      </c>
    </row>
    <row r="938" spans="3:17" hidden="1" x14ac:dyDescent="0.3">
      <c r="C938" s="1923" t="str">
        <f>IF(D938&gt;0,SUBTOTAL(103,$D$6:D938),"")</f>
        <v/>
      </c>
      <c r="D938" s="67"/>
      <c r="E938" s="258"/>
      <c r="F938" s="67"/>
      <c r="G938" s="1912"/>
      <c r="H938" s="67"/>
      <c r="I938" s="67"/>
      <c r="J938" s="1907"/>
      <c r="K938" s="67"/>
      <c r="L938" s="1910"/>
      <c r="M938" s="1910" t="e">
        <f t="shared" si="15"/>
        <v>#N/A</v>
      </c>
      <c r="N938" s="1924"/>
      <c r="Q938" s="101" t="str">
        <f>MID(Tabla5[[#This Row],[CODIGO]],5,2)</f>
        <v/>
      </c>
    </row>
    <row r="939" spans="3:17" hidden="1" x14ac:dyDescent="0.3">
      <c r="C939" s="1923" t="str">
        <f>IF(D939&gt;0,SUBTOTAL(103,$D$6:D939),"")</f>
        <v/>
      </c>
      <c r="D939" s="67"/>
      <c r="E939" s="258"/>
      <c r="F939" s="67"/>
      <c r="G939" s="1912"/>
      <c r="H939" s="67"/>
      <c r="I939" s="67"/>
      <c r="J939" s="1907"/>
      <c r="K939" s="67"/>
      <c r="L939" s="1910"/>
      <c r="M939" s="1910" t="e">
        <f t="shared" si="15"/>
        <v>#N/A</v>
      </c>
      <c r="N939" s="1924"/>
      <c r="Q939" s="101" t="str">
        <f>MID(Tabla5[[#This Row],[CODIGO]],5,2)</f>
        <v/>
      </c>
    </row>
    <row r="940" spans="3:17" hidden="1" x14ac:dyDescent="0.3">
      <c r="C940" s="1923" t="str">
        <f>IF(D940&gt;0,SUBTOTAL(103,$D$6:D940),"")</f>
        <v/>
      </c>
      <c r="D940" s="67"/>
      <c r="E940" s="258"/>
      <c r="F940" s="67"/>
      <c r="G940" s="1912"/>
      <c r="H940" s="67"/>
      <c r="I940" s="67"/>
      <c r="J940" s="1907"/>
      <c r="K940" s="67"/>
      <c r="L940" s="1910"/>
      <c r="M940" s="1910" t="e">
        <f t="shared" si="15"/>
        <v>#N/A</v>
      </c>
      <c r="N940" s="1924"/>
      <c r="Q940" s="101" t="str">
        <f>MID(Tabla5[[#This Row],[CODIGO]],5,2)</f>
        <v/>
      </c>
    </row>
    <row r="941" spans="3:17" hidden="1" x14ac:dyDescent="0.3">
      <c r="C941" s="1923" t="str">
        <f>IF(D941&gt;0,SUBTOTAL(103,$D$6:D941),"")</f>
        <v/>
      </c>
      <c r="D941" s="67"/>
      <c r="E941" s="258"/>
      <c r="F941" s="67"/>
      <c r="G941" s="1912"/>
      <c r="H941" s="67"/>
      <c r="I941" s="67"/>
      <c r="J941" s="1907"/>
      <c r="K941" s="67"/>
      <c r="L941" s="1910"/>
      <c r="M941" s="1910" t="e">
        <f t="shared" si="15"/>
        <v>#N/A</v>
      </c>
      <c r="N941" s="1924"/>
      <c r="Q941" s="101" t="str">
        <f>MID(Tabla5[[#This Row],[CODIGO]],5,2)</f>
        <v/>
      </c>
    </row>
    <row r="942" spans="3:17" hidden="1" x14ac:dyDescent="0.3">
      <c r="C942" s="1923" t="str">
        <f>IF(D942&gt;0,SUBTOTAL(103,$D$6:D942),"")</f>
        <v/>
      </c>
      <c r="D942" s="67"/>
      <c r="E942" s="258"/>
      <c r="F942" s="67"/>
      <c r="G942" s="1912"/>
      <c r="H942" s="67"/>
      <c r="I942" s="67"/>
      <c r="J942" s="1907"/>
      <c r="K942" s="67"/>
      <c r="L942" s="1910"/>
      <c r="M942" s="1910" t="e">
        <f t="shared" si="15"/>
        <v>#N/A</v>
      </c>
      <c r="N942" s="1924"/>
      <c r="Q942" s="101" t="str">
        <f>MID(Tabla5[[#This Row],[CODIGO]],5,2)</f>
        <v/>
      </c>
    </row>
    <row r="943" spans="3:17" hidden="1" x14ac:dyDescent="0.3">
      <c r="C943" s="1923" t="str">
        <f>IF(D943&gt;0,SUBTOTAL(103,$D$6:D943),"")</f>
        <v/>
      </c>
      <c r="D943" s="67"/>
      <c r="E943" s="258"/>
      <c r="F943" s="67"/>
      <c r="G943" s="1912"/>
      <c r="H943" s="67"/>
      <c r="I943" s="67"/>
      <c r="J943" s="1907"/>
      <c r="K943" s="67"/>
      <c r="L943" s="1910"/>
      <c r="M943" s="1910" t="e">
        <f t="shared" si="15"/>
        <v>#N/A</v>
      </c>
      <c r="N943" s="1924"/>
      <c r="Q943" s="101" t="str">
        <f>MID(Tabla5[[#This Row],[CODIGO]],5,2)</f>
        <v/>
      </c>
    </row>
    <row r="944" spans="3:17" hidden="1" x14ac:dyDescent="0.3">
      <c r="C944" s="1923" t="str">
        <f>IF(D944&gt;0,SUBTOTAL(103,$D$6:D944),"")</f>
        <v/>
      </c>
      <c r="D944" s="67"/>
      <c r="E944" s="258"/>
      <c r="F944" s="67"/>
      <c r="G944" s="1912"/>
      <c r="H944" s="67"/>
      <c r="I944" s="67"/>
      <c r="J944" s="1907"/>
      <c r="K944" s="67"/>
      <c r="L944" s="1910"/>
      <c r="M944" s="1910" t="e">
        <f t="shared" si="15"/>
        <v>#N/A</v>
      </c>
      <c r="N944" s="1924"/>
      <c r="Q944" s="101" t="str">
        <f>MID(Tabla5[[#This Row],[CODIGO]],5,2)</f>
        <v/>
      </c>
    </row>
    <row r="945" spans="3:17" hidden="1" x14ac:dyDescent="0.3">
      <c r="C945" s="1923" t="str">
        <f>IF(D945&gt;0,SUBTOTAL(103,$D$6:D945),"")</f>
        <v/>
      </c>
      <c r="D945" s="67"/>
      <c r="E945" s="258"/>
      <c r="F945" s="67"/>
      <c r="G945" s="1912"/>
      <c r="H945" s="67"/>
      <c r="I945" s="67"/>
      <c r="J945" s="1907"/>
      <c r="K945" s="67"/>
      <c r="L945" s="1910"/>
      <c r="M945" s="1910" t="e">
        <f t="shared" si="15"/>
        <v>#N/A</v>
      </c>
      <c r="N945" s="1924"/>
      <c r="Q945" s="101" t="str">
        <f>MID(Tabla5[[#This Row],[CODIGO]],5,2)</f>
        <v/>
      </c>
    </row>
    <row r="946" spans="3:17" hidden="1" x14ac:dyDescent="0.3">
      <c r="C946" s="1923" t="str">
        <f>IF(D946&gt;0,SUBTOTAL(103,$D$6:D946),"")</f>
        <v/>
      </c>
      <c r="D946" s="67"/>
      <c r="E946" s="258"/>
      <c r="F946" s="67"/>
      <c r="G946" s="1912"/>
      <c r="H946" s="67"/>
      <c r="I946" s="67"/>
      <c r="J946" s="1907"/>
      <c r="K946" s="67"/>
      <c r="L946" s="1910"/>
      <c r="M946" s="1910" t="e">
        <f t="shared" si="15"/>
        <v>#N/A</v>
      </c>
      <c r="N946" s="1924"/>
      <c r="Q946" s="101" t="str">
        <f>MID(Tabla5[[#This Row],[CODIGO]],5,2)</f>
        <v/>
      </c>
    </row>
    <row r="947" spans="3:17" hidden="1" x14ac:dyDescent="0.3">
      <c r="C947" s="1923" t="str">
        <f>IF(D947&gt;0,SUBTOTAL(103,$D$6:D947),"")</f>
        <v/>
      </c>
      <c r="D947" s="67"/>
      <c r="E947" s="258"/>
      <c r="F947" s="67"/>
      <c r="G947" s="1912"/>
      <c r="H947" s="67"/>
      <c r="I947" s="67"/>
      <c r="J947" s="1907"/>
      <c r="K947" s="67"/>
      <c r="L947" s="1910"/>
      <c r="M947" s="1910" t="e">
        <f t="shared" si="15"/>
        <v>#N/A</v>
      </c>
      <c r="N947" s="1924"/>
      <c r="Q947" s="101" t="str">
        <f>MID(Tabla5[[#This Row],[CODIGO]],5,2)</f>
        <v/>
      </c>
    </row>
    <row r="948" spans="3:17" hidden="1" x14ac:dyDescent="0.3">
      <c r="C948" s="1923" t="str">
        <f>IF(D948&gt;0,SUBTOTAL(103,$D$6:D948),"")</f>
        <v/>
      </c>
      <c r="D948" s="67"/>
      <c r="E948" s="258"/>
      <c r="F948" s="67"/>
      <c r="G948" s="1912"/>
      <c r="H948" s="67"/>
      <c r="I948" s="67"/>
      <c r="J948" s="1907"/>
      <c r="K948" s="67"/>
      <c r="L948" s="1910"/>
      <c r="M948" s="1910" t="e">
        <f t="shared" si="15"/>
        <v>#N/A</v>
      </c>
      <c r="N948" s="1924"/>
      <c r="Q948" s="101" t="str">
        <f>MID(Tabla5[[#This Row],[CODIGO]],5,2)</f>
        <v/>
      </c>
    </row>
    <row r="949" spans="3:17" hidden="1" x14ac:dyDescent="0.3">
      <c r="C949" s="1923" t="str">
        <f>IF(D949&gt;0,SUBTOTAL(103,$D$6:D949),"")</f>
        <v/>
      </c>
      <c r="D949" s="67"/>
      <c r="E949" s="258"/>
      <c r="F949" s="67"/>
      <c r="G949" s="1912"/>
      <c r="H949" s="67"/>
      <c r="I949" s="67"/>
      <c r="J949" s="1907"/>
      <c r="K949" s="67"/>
      <c r="L949" s="1910"/>
      <c r="M949" s="1910" t="e">
        <f t="shared" si="15"/>
        <v>#N/A</v>
      </c>
      <c r="N949" s="1924"/>
      <c r="Q949" s="101" t="str">
        <f>MID(Tabla5[[#This Row],[CODIGO]],5,2)</f>
        <v/>
      </c>
    </row>
    <row r="950" spans="3:17" hidden="1" x14ac:dyDescent="0.3">
      <c r="C950" s="1923" t="str">
        <f>IF(D950&gt;0,SUBTOTAL(103,$D$6:D950),"")</f>
        <v/>
      </c>
      <c r="D950" s="67"/>
      <c r="E950" s="258"/>
      <c r="F950" s="67"/>
      <c r="G950" s="1912"/>
      <c r="H950" s="67"/>
      <c r="I950" s="67"/>
      <c r="J950" s="1907"/>
      <c r="K950" s="67"/>
      <c r="L950" s="1910"/>
      <c r="M950" s="1910" t="e">
        <f t="shared" si="15"/>
        <v>#N/A</v>
      </c>
      <c r="N950" s="1924"/>
      <c r="Q950" s="101" t="str">
        <f>MID(Tabla5[[#This Row],[CODIGO]],5,2)</f>
        <v/>
      </c>
    </row>
    <row r="951" spans="3:17" hidden="1" x14ac:dyDescent="0.3">
      <c r="C951" s="1923" t="str">
        <f>IF(D951&gt;0,SUBTOTAL(103,$D$6:D951),"")</f>
        <v/>
      </c>
      <c r="D951" s="67"/>
      <c r="E951" s="258"/>
      <c r="F951" s="67"/>
      <c r="G951" s="1912"/>
      <c r="H951" s="67"/>
      <c r="I951" s="67"/>
      <c r="J951" s="1907"/>
      <c r="K951" s="67"/>
      <c r="L951" s="1910"/>
      <c r="M951" s="1910" t="e">
        <f t="shared" si="15"/>
        <v>#N/A</v>
      </c>
      <c r="N951" s="1924"/>
      <c r="Q951" s="101" t="str">
        <f>MID(Tabla5[[#This Row],[CODIGO]],5,2)</f>
        <v/>
      </c>
    </row>
    <row r="952" spans="3:17" hidden="1" x14ac:dyDescent="0.3">
      <c r="C952" s="1923" t="str">
        <f>IF(D952&gt;0,SUBTOTAL(103,$D$6:D952),"")</f>
        <v/>
      </c>
      <c r="D952" s="67"/>
      <c r="E952" s="258"/>
      <c r="F952" s="67"/>
      <c r="G952" s="1912"/>
      <c r="H952" s="67"/>
      <c r="I952" s="67"/>
      <c r="J952" s="1907"/>
      <c r="K952" s="67"/>
      <c r="L952" s="1910"/>
      <c r="M952" s="1910" t="e">
        <f t="shared" si="15"/>
        <v>#N/A</v>
      </c>
      <c r="N952" s="1924"/>
      <c r="Q952" s="101" t="str">
        <f>MID(Tabla5[[#This Row],[CODIGO]],5,2)</f>
        <v/>
      </c>
    </row>
    <row r="953" spans="3:17" hidden="1" x14ac:dyDescent="0.3">
      <c r="C953" s="1923" t="str">
        <f>IF(D953&gt;0,SUBTOTAL(103,$D$6:D953),"")</f>
        <v/>
      </c>
      <c r="D953" s="67"/>
      <c r="E953" s="258"/>
      <c r="F953" s="67"/>
      <c r="G953" s="1912"/>
      <c r="H953" s="67"/>
      <c r="I953" s="67"/>
      <c r="J953" s="1907"/>
      <c r="K953" s="67"/>
      <c r="L953" s="1910"/>
      <c r="M953" s="1910" t="e">
        <f t="shared" si="15"/>
        <v>#N/A</v>
      </c>
      <c r="N953" s="1924"/>
      <c r="Q953" s="101" t="str">
        <f>MID(Tabla5[[#This Row],[CODIGO]],5,2)</f>
        <v/>
      </c>
    </row>
    <row r="954" spans="3:17" hidden="1" x14ac:dyDescent="0.3">
      <c r="C954" s="1923" t="str">
        <f>IF(D954&gt;0,SUBTOTAL(103,$D$6:D954),"")</f>
        <v/>
      </c>
      <c r="D954" s="67"/>
      <c r="E954" s="258"/>
      <c r="F954" s="67"/>
      <c r="G954" s="1912"/>
      <c r="H954" s="67"/>
      <c r="I954" s="67"/>
      <c r="J954" s="1907"/>
      <c r="K954" s="67"/>
      <c r="L954" s="1910"/>
      <c r="M954" s="1910" t="e">
        <f t="shared" si="15"/>
        <v>#N/A</v>
      </c>
      <c r="N954" s="1924"/>
      <c r="Q954" s="101" t="str">
        <f>MID(Tabla5[[#This Row],[CODIGO]],5,2)</f>
        <v/>
      </c>
    </row>
    <row r="955" spans="3:17" hidden="1" x14ac:dyDescent="0.3">
      <c r="C955" s="1923" t="str">
        <f>IF(D955&gt;0,SUBTOTAL(103,$D$6:D955),"")</f>
        <v/>
      </c>
      <c r="D955" s="67"/>
      <c r="E955" s="258"/>
      <c r="F955" s="67"/>
      <c r="G955" s="1912"/>
      <c r="H955" s="67"/>
      <c r="I955" s="67"/>
      <c r="J955" s="1907"/>
      <c r="K955" s="67"/>
      <c r="L955" s="1910"/>
      <c r="M955" s="1910" t="e">
        <f t="shared" si="15"/>
        <v>#N/A</v>
      </c>
      <c r="N955" s="1924"/>
      <c r="Q955" s="101" t="str">
        <f>MID(Tabla5[[#This Row],[CODIGO]],5,2)</f>
        <v/>
      </c>
    </row>
    <row r="956" spans="3:17" hidden="1" x14ac:dyDescent="0.3">
      <c r="C956" s="1923" t="str">
        <f>IF(D956&gt;0,SUBTOTAL(103,$D$6:D956),"")</f>
        <v/>
      </c>
      <c r="D956" s="67"/>
      <c r="E956" s="258"/>
      <c r="F956" s="67"/>
      <c r="G956" s="1912"/>
      <c r="H956" s="67"/>
      <c r="I956" s="67"/>
      <c r="J956" s="1907"/>
      <c r="K956" s="67"/>
      <c r="L956" s="1910"/>
      <c r="M956" s="1910" t="e">
        <f t="shared" si="15"/>
        <v>#N/A</v>
      </c>
      <c r="N956" s="1924"/>
      <c r="Q956" s="101" t="str">
        <f>MID(Tabla5[[#This Row],[CODIGO]],5,2)</f>
        <v/>
      </c>
    </row>
    <row r="957" spans="3:17" hidden="1" x14ac:dyDescent="0.3">
      <c r="C957" s="1923" t="str">
        <f>IF(D957&gt;0,SUBTOTAL(103,$D$6:D957),"")</f>
        <v/>
      </c>
      <c r="D957" s="67"/>
      <c r="E957" s="258"/>
      <c r="F957" s="67"/>
      <c r="G957" s="1912"/>
      <c r="H957" s="67"/>
      <c r="I957" s="67"/>
      <c r="J957" s="1907"/>
      <c r="K957" s="67"/>
      <c r="L957" s="1910"/>
      <c r="M957" s="1910" t="e">
        <f t="shared" si="15"/>
        <v>#N/A</v>
      </c>
      <c r="N957" s="1924"/>
      <c r="Q957" s="101" t="str">
        <f>MID(Tabla5[[#This Row],[CODIGO]],5,2)</f>
        <v/>
      </c>
    </row>
    <row r="958" spans="3:17" hidden="1" x14ac:dyDescent="0.3">
      <c r="C958" s="1923" t="str">
        <f>IF(D958&gt;0,SUBTOTAL(103,$D$6:D958),"")</f>
        <v/>
      </c>
      <c r="D958" s="67"/>
      <c r="E958" s="258"/>
      <c r="F958" s="67"/>
      <c r="G958" s="1912"/>
      <c r="H958" s="67"/>
      <c r="I958" s="67"/>
      <c r="J958" s="1907"/>
      <c r="K958" s="67"/>
      <c r="L958" s="1910"/>
      <c r="M958" s="1910" t="e">
        <f t="shared" si="15"/>
        <v>#N/A</v>
      </c>
      <c r="N958" s="1924"/>
      <c r="Q958" s="101" t="str">
        <f>MID(Tabla5[[#This Row],[CODIGO]],5,2)</f>
        <v/>
      </c>
    </row>
    <row r="959" spans="3:17" hidden="1" x14ac:dyDescent="0.3">
      <c r="C959" s="1923" t="str">
        <f>IF(D959&gt;0,SUBTOTAL(103,$D$6:D959),"")</f>
        <v/>
      </c>
      <c r="D959" s="67"/>
      <c r="E959" s="258"/>
      <c r="F959" s="67"/>
      <c r="G959" s="1912"/>
      <c r="H959" s="67"/>
      <c r="I959" s="67"/>
      <c r="J959" s="1907"/>
      <c r="K959" s="67"/>
      <c r="L959" s="1910"/>
      <c r="M959" s="1910" t="e">
        <f t="shared" si="15"/>
        <v>#N/A</v>
      </c>
      <c r="N959" s="1924"/>
      <c r="Q959" s="101" t="str">
        <f>MID(Tabla5[[#This Row],[CODIGO]],5,2)</f>
        <v/>
      </c>
    </row>
    <row r="960" spans="3:17" hidden="1" x14ac:dyDescent="0.3">
      <c r="C960" s="1923" t="str">
        <f>IF(D960&gt;0,SUBTOTAL(103,$D$6:D960),"")</f>
        <v/>
      </c>
      <c r="D960" s="67"/>
      <c r="E960" s="258"/>
      <c r="F960" s="67"/>
      <c r="G960" s="1912"/>
      <c r="H960" s="67"/>
      <c r="I960" s="67"/>
      <c r="J960" s="1907"/>
      <c r="K960" s="67"/>
      <c r="L960" s="1910"/>
      <c r="M960" s="1910" t="e">
        <f t="shared" si="15"/>
        <v>#N/A</v>
      </c>
      <c r="N960" s="1924"/>
      <c r="Q960" s="101" t="str">
        <f>MID(Tabla5[[#This Row],[CODIGO]],5,2)</f>
        <v/>
      </c>
    </row>
    <row r="961" spans="3:17" hidden="1" x14ac:dyDescent="0.3">
      <c r="C961" s="1923" t="str">
        <f>IF(D961&gt;0,SUBTOTAL(103,$D$6:D961),"")</f>
        <v/>
      </c>
      <c r="D961" s="67"/>
      <c r="E961" s="258"/>
      <c r="F961" s="67"/>
      <c r="G961" s="1912"/>
      <c r="H961" s="67"/>
      <c r="I961" s="67"/>
      <c r="J961" s="1907"/>
      <c r="K961" s="67"/>
      <c r="L961" s="1910"/>
      <c r="M961" s="1910" t="e">
        <f t="shared" si="15"/>
        <v>#N/A</v>
      </c>
      <c r="N961" s="1924"/>
      <c r="Q961" s="101" t="str">
        <f>MID(Tabla5[[#This Row],[CODIGO]],5,2)</f>
        <v/>
      </c>
    </row>
    <row r="962" spans="3:17" hidden="1" x14ac:dyDescent="0.3">
      <c r="C962" s="1923" t="str">
        <f>IF(D962&gt;0,SUBTOTAL(103,$D$6:D962),"")</f>
        <v/>
      </c>
      <c r="D962" s="67"/>
      <c r="E962" s="258"/>
      <c r="F962" s="67"/>
      <c r="G962" s="1912"/>
      <c r="H962" s="67"/>
      <c r="I962" s="67"/>
      <c r="J962" s="1907"/>
      <c r="K962" s="67"/>
      <c r="L962" s="1910"/>
      <c r="M962" s="1910" t="e">
        <f t="shared" si="15"/>
        <v>#N/A</v>
      </c>
      <c r="N962" s="1924"/>
      <c r="Q962" s="101" t="str">
        <f>MID(Tabla5[[#This Row],[CODIGO]],5,2)</f>
        <v/>
      </c>
    </row>
    <row r="963" spans="3:17" hidden="1" x14ac:dyDescent="0.3">
      <c r="C963" s="1923" t="str">
        <f>IF(D963&gt;0,SUBTOTAL(103,$D$6:D963),"")</f>
        <v/>
      </c>
      <c r="D963" s="67"/>
      <c r="E963" s="258"/>
      <c r="F963" s="67"/>
      <c r="G963" s="1912"/>
      <c r="H963" s="67"/>
      <c r="I963" s="67"/>
      <c r="J963" s="1907"/>
      <c r="K963" s="67"/>
      <c r="L963" s="1910"/>
      <c r="M963" s="1910" t="e">
        <f t="shared" si="15"/>
        <v>#N/A</v>
      </c>
      <c r="N963" s="1924"/>
      <c r="Q963" s="101" t="str">
        <f>MID(Tabla5[[#This Row],[CODIGO]],5,2)</f>
        <v/>
      </c>
    </row>
    <row r="964" spans="3:17" hidden="1" x14ac:dyDescent="0.3">
      <c r="C964" s="1923" t="str">
        <f>IF(D964&gt;0,SUBTOTAL(103,$D$6:D964),"")</f>
        <v/>
      </c>
      <c r="D964" s="67"/>
      <c r="E964" s="258"/>
      <c r="F964" s="67"/>
      <c r="G964" s="1912"/>
      <c r="H964" s="67"/>
      <c r="I964" s="67"/>
      <c r="J964" s="1907"/>
      <c r="K964" s="67"/>
      <c r="L964" s="1910"/>
      <c r="M964" s="1910" t="e">
        <f t="shared" si="15"/>
        <v>#N/A</v>
      </c>
      <c r="N964" s="1924"/>
      <c r="Q964" s="101" t="str">
        <f>MID(Tabla5[[#This Row],[CODIGO]],5,2)</f>
        <v/>
      </c>
    </row>
    <row r="965" spans="3:17" hidden="1" x14ac:dyDescent="0.3">
      <c r="C965" s="1923" t="str">
        <f>IF(D965&gt;0,SUBTOTAL(103,$D$6:D965),"")</f>
        <v/>
      </c>
      <c r="D965" s="67"/>
      <c r="E965" s="258"/>
      <c r="F965" s="67"/>
      <c r="G965" s="1912"/>
      <c r="H965" s="67"/>
      <c r="I965" s="67"/>
      <c r="J965" s="1907"/>
      <c r="K965" s="67"/>
      <c r="L965" s="1910"/>
      <c r="M965" s="1910" t="e">
        <f t="shared" si="15"/>
        <v>#N/A</v>
      </c>
      <c r="N965" s="1924"/>
      <c r="Q965" s="101" t="str">
        <f>MID(Tabla5[[#This Row],[CODIGO]],5,2)</f>
        <v/>
      </c>
    </row>
    <row r="966" spans="3:17" hidden="1" x14ac:dyDescent="0.3">
      <c r="C966" s="1923" t="str">
        <f>IF(D966&gt;0,SUBTOTAL(103,$D$6:D966),"")</f>
        <v/>
      </c>
      <c r="D966" s="67"/>
      <c r="E966" s="258"/>
      <c r="F966" s="67"/>
      <c r="G966" s="1912"/>
      <c r="H966" s="67"/>
      <c r="I966" s="67"/>
      <c r="J966" s="1907"/>
      <c r="K966" s="67"/>
      <c r="L966" s="1910"/>
      <c r="M966" s="1910" t="e">
        <f t="shared" ref="M966:M1029" si="16">VLOOKUP(Q966,Codigos,2,FALSE)</f>
        <v>#N/A</v>
      </c>
      <c r="N966" s="1924"/>
      <c r="Q966" s="101" t="str">
        <f>MID(Tabla5[[#This Row],[CODIGO]],5,2)</f>
        <v/>
      </c>
    </row>
    <row r="967" spans="3:17" hidden="1" x14ac:dyDescent="0.3">
      <c r="C967" s="1923" t="str">
        <f>IF(D967&gt;0,SUBTOTAL(103,$D$6:D967),"")</f>
        <v/>
      </c>
      <c r="D967" s="67"/>
      <c r="E967" s="258"/>
      <c r="F967" s="67"/>
      <c r="G967" s="1912"/>
      <c r="H967" s="67"/>
      <c r="I967" s="67"/>
      <c r="J967" s="1907"/>
      <c r="K967" s="67"/>
      <c r="L967" s="1910"/>
      <c r="M967" s="1910" t="e">
        <f t="shared" si="16"/>
        <v>#N/A</v>
      </c>
      <c r="N967" s="1924"/>
      <c r="Q967" s="101" t="str">
        <f>MID(Tabla5[[#This Row],[CODIGO]],5,2)</f>
        <v/>
      </c>
    </row>
    <row r="968" spans="3:17" hidden="1" x14ac:dyDescent="0.3">
      <c r="C968" s="1923" t="str">
        <f>IF(D968&gt;0,SUBTOTAL(103,$D$6:D968),"")</f>
        <v/>
      </c>
      <c r="D968" s="67"/>
      <c r="E968" s="258"/>
      <c r="F968" s="67"/>
      <c r="G968" s="1912"/>
      <c r="H968" s="67"/>
      <c r="I968" s="67"/>
      <c r="J968" s="1907"/>
      <c r="K968" s="67"/>
      <c r="L968" s="1910"/>
      <c r="M968" s="1910" t="e">
        <f t="shared" si="16"/>
        <v>#N/A</v>
      </c>
      <c r="N968" s="1924"/>
      <c r="Q968" s="101" t="str">
        <f>MID(Tabla5[[#This Row],[CODIGO]],5,2)</f>
        <v/>
      </c>
    </row>
    <row r="969" spans="3:17" hidden="1" x14ac:dyDescent="0.3">
      <c r="C969" s="1923" t="str">
        <f>IF(D969&gt;0,SUBTOTAL(103,$D$6:D969),"")</f>
        <v/>
      </c>
      <c r="D969" s="67"/>
      <c r="E969" s="258"/>
      <c r="F969" s="67"/>
      <c r="G969" s="1912"/>
      <c r="H969" s="67"/>
      <c r="I969" s="67"/>
      <c r="J969" s="1907"/>
      <c r="K969" s="67"/>
      <c r="L969" s="1910"/>
      <c r="M969" s="1910" t="e">
        <f t="shared" si="16"/>
        <v>#N/A</v>
      </c>
      <c r="N969" s="1924"/>
      <c r="Q969" s="101" t="str">
        <f>MID(Tabla5[[#This Row],[CODIGO]],5,2)</f>
        <v/>
      </c>
    </row>
    <row r="970" spans="3:17" hidden="1" x14ac:dyDescent="0.3">
      <c r="C970" s="1923" t="str">
        <f>IF(D970&gt;0,SUBTOTAL(103,$D$6:D970),"")</f>
        <v/>
      </c>
      <c r="D970" s="67"/>
      <c r="E970" s="258"/>
      <c r="F970" s="67"/>
      <c r="G970" s="1912"/>
      <c r="H970" s="67"/>
      <c r="I970" s="67"/>
      <c r="J970" s="1907"/>
      <c r="K970" s="67"/>
      <c r="L970" s="1910"/>
      <c r="M970" s="1910" t="e">
        <f t="shared" si="16"/>
        <v>#N/A</v>
      </c>
      <c r="N970" s="1924"/>
      <c r="Q970" s="101" t="str">
        <f>MID(Tabla5[[#This Row],[CODIGO]],5,2)</f>
        <v/>
      </c>
    </row>
    <row r="971" spans="3:17" hidden="1" x14ac:dyDescent="0.3">
      <c r="C971" s="1923" t="str">
        <f>IF(D971&gt;0,SUBTOTAL(103,$D$6:D971),"")</f>
        <v/>
      </c>
      <c r="D971" s="67"/>
      <c r="E971" s="258"/>
      <c r="F971" s="67"/>
      <c r="G971" s="1912"/>
      <c r="H971" s="67"/>
      <c r="I971" s="67"/>
      <c r="J971" s="1907"/>
      <c r="K971" s="67"/>
      <c r="L971" s="1910"/>
      <c r="M971" s="1910" t="e">
        <f t="shared" si="16"/>
        <v>#N/A</v>
      </c>
      <c r="N971" s="1924"/>
      <c r="Q971" s="101" t="str">
        <f>MID(Tabla5[[#This Row],[CODIGO]],5,2)</f>
        <v/>
      </c>
    </row>
    <row r="972" spans="3:17" hidden="1" x14ac:dyDescent="0.3">
      <c r="C972" s="1923" t="str">
        <f>IF(D972&gt;0,SUBTOTAL(103,$D$6:D972),"")</f>
        <v/>
      </c>
      <c r="D972" s="67"/>
      <c r="E972" s="258"/>
      <c r="F972" s="67"/>
      <c r="G972" s="1912"/>
      <c r="H972" s="67"/>
      <c r="I972" s="67"/>
      <c r="J972" s="1907"/>
      <c r="K972" s="67"/>
      <c r="L972" s="1910"/>
      <c r="M972" s="1910" t="e">
        <f t="shared" si="16"/>
        <v>#N/A</v>
      </c>
      <c r="N972" s="1924"/>
      <c r="Q972" s="101" t="str">
        <f>MID(Tabla5[[#This Row],[CODIGO]],5,2)</f>
        <v/>
      </c>
    </row>
    <row r="973" spans="3:17" hidden="1" x14ac:dyDescent="0.3">
      <c r="C973" s="1923" t="str">
        <f>IF(D973&gt;0,SUBTOTAL(103,$D$6:D973),"")</f>
        <v/>
      </c>
      <c r="D973" s="67"/>
      <c r="E973" s="258"/>
      <c r="F973" s="67"/>
      <c r="G973" s="1912"/>
      <c r="H973" s="67"/>
      <c r="I973" s="67"/>
      <c r="J973" s="1907"/>
      <c r="K973" s="67"/>
      <c r="L973" s="1910"/>
      <c r="M973" s="1910" t="e">
        <f t="shared" si="16"/>
        <v>#N/A</v>
      </c>
      <c r="N973" s="1924"/>
      <c r="Q973" s="101" t="str">
        <f>MID(Tabla5[[#This Row],[CODIGO]],5,2)</f>
        <v/>
      </c>
    </row>
    <row r="974" spans="3:17" hidden="1" x14ac:dyDescent="0.3">
      <c r="C974" s="1923" t="str">
        <f>IF(D974&gt;0,SUBTOTAL(103,$D$6:D974),"")</f>
        <v/>
      </c>
      <c r="D974" s="67"/>
      <c r="E974" s="258"/>
      <c r="F974" s="67"/>
      <c r="G974" s="1912"/>
      <c r="H974" s="67"/>
      <c r="I974" s="67"/>
      <c r="J974" s="1907"/>
      <c r="K974" s="67"/>
      <c r="L974" s="1910"/>
      <c r="M974" s="1910" t="e">
        <f t="shared" si="16"/>
        <v>#N/A</v>
      </c>
      <c r="N974" s="1924"/>
      <c r="Q974" s="101" t="str">
        <f>MID(Tabla5[[#This Row],[CODIGO]],5,2)</f>
        <v/>
      </c>
    </row>
    <row r="975" spans="3:17" hidden="1" x14ac:dyDescent="0.3">
      <c r="C975" s="1923" t="str">
        <f>IF(D975&gt;0,SUBTOTAL(103,$D$6:D975),"")</f>
        <v/>
      </c>
      <c r="D975" s="67"/>
      <c r="E975" s="258"/>
      <c r="F975" s="67"/>
      <c r="G975" s="1912"/>
      <c r="H975" s="67"/>
      <c r="I975" s="67"/>
      <c r="J975" s="1907"/>
      <c r="K975" s="67"/>
      <c r="L975" s="1910"/>
      <c r="M975" s="1910" t="e">
        <f t="shared" si="16"/>
        <v>#N/A</v>
      </c>
      <c r="N975" s="1924"/>
      <c r="Q975" s="101" t="str">
        <f>MID(Tabla5[[#This Row],[CODIGO]],5,2)</f>
        <v/>
      </c>
    </row>
    <row r="976" spans="3:17" hidden="1" x14ac:dyDescent="0.3">
      <c r="C976" s="1923" t="str">
        <f>IF(D976&gt;0,SUBTOTAL(103,$D$6:D976),"")</f>
        <v/>
      </c>
      <c r="D976" s="67"/>
      <c r="E976" s="258"/>
      <c r="F976" s="67"/>
      <c r="G976" s="1912"/>
      <c r="H976" s="67"/>
      <c r="I976" s="67"/>
      <c r="J976" s="1907"/>
      <c r="K976" s="67"/>
      <c r="L976" s="1910"/>
      <c r="M976" s="1910" t="e">
        <f t="shared" si="16"/>
        <v>#N/A</v>
      </c>
      <c r="N976" s="1924"/>
      <c r="Q976" s="101" t="str">
        <f>MID(Tabla5[[#This Row],[CODIGO]],5,2)</f>
        <v/>
      </c>
    </row>
    <row r="977" spans="3:17" hidden="1" x14ac:dyDescent="0.3">
      <c r="C977" s="1923" t="str">
        <f>IF(D977&gt;0,SUBTOTAL(103,$D$6:D977),"")</f>
        <v/>
      </c>
      <c r="D977" s="67"/>
      <c r="E977" s="258"/>
      <c r="F977" s="67"/>
      <c r="G977" s="1912"/>
      <c r="H977" s="67"/>
      <c r="I977" s="67"/>
      <c r="J977" s="1907"/>
      <c r="K977" s="67"/>
      <c r="L977" s="1910"/>
      <c r="M977" s="1910" t="e">
        <f t="shared" si="16"/>
        <v>#N/A</v>
      </c>
      <c r="N977" s="1924"/>
      <c r="Q977" s="101" t="str">
        <f>MID(Tabla5[[#This Row],[CODIGO]],5,2)</f>
        <v/>
      </c>
    </row>
    <row r="978" spans="3:17" hidden="1" x14ac:dyDescent="0.3">
      <c r="C978" s="1923" t="str">
        <f>IF(D978&gt;0,SUBTOTAL(103,$D$6:D978),"")</f>
        <v/>
      </c>
      <c r="D978" s="67"/>
      <c r="E978" s="258"/>
      <c r="F978" s="67"/>
      <c r="G978" s="1912"/>
      <c r="H978" s="67"/>
      <c r="I978" s="67"/>
      <c r="J978" s="1907"/>
      <c r="K978" s="67"/>
      <c r="L978" s="1910"/>
      <c r="M978" s="1910" t="e">
        <f t="shared" si="16"/>
        <v>#N/A</v>
      </c>
      <c r="N978" s="1924"/>
      <c r="Q978" s="101" t="str">
        <f>MID(Tabla5[[#This Row],[CODIGO]],5,2)</f>
        <v/>
      </c>
    </row>
    <row r="979" spans="3:17" hidden="1" x14ac:dyDescent="0.3">
      <c r="C979" s="1923" t="str">
        <f>IF(D979&gt;0,SUBTOTAL(103,$D$6:D979),"")</f>
        <v/>
      </c>
      <c r="D979" s="67"/>
      <c r="E979" s="258"/>
      <c r="F979" s="67"/>
      <c r="G979" s="1912"/>
      <c r="H979" s="67"/>
      <c r="I979" s="67"/>
      <c r="J979" s="1907"/>
      <c r="K979" s="67"/>
      <c r="L979" s="1910"/>
      <c r="M979" s="1910" t="e">
        <f t="shared" si="16"/>
        <v>#N/A</v>
      </c>
      <c r="N979" s="1924"/>
      <c r="Q979" s="101" t="str">
        <f>MID(Tabla5[[#This Row],[CODIGO]],5,2)</f>
        <v/>
      </c>
    </row>
    <row r="980" spans="3:17" hidden="1" x14ac:dyDescent="0.3">
      <c r="C980" s="1923" t="str">
        <f>IF(D980&gt;0,SUBTOTAL(103,$D$6:D980),"")</f>
        <v/>
      </c>
      <c r="D980" s="67"/>
      <c r="E980" s="258"/>
      <c r="F980" s="67"/>
      <c r="G980" s="1912"/>
      <c r="H980" s="67"/>
      <c r="I980" s="67"/>
      <c r="J980" s="1907"/>
      <c r="K980" s="67"/>
      <c r="L980" s="1910"/>
      <c r="M980" s="1910" t="e">
        <f t="shared" si="16"/>
        <v>#N/A</v>
      </c>
      <c r="N980" s="1924"/>
      <c r="Q980" s="101" t="str">
        <f>MID(Tabla5[[#This Row],[CODIGO]],5,2)</f>
        <v/>
      </c>
    </row>
    <row r="981" spans="3:17" hidden="1" x14ac:dyDescent="0.3">
      <c r="C981" s="1923" t="str">
        <f>IF(D981&gt;0,SUBTOTAL(103,$D$6:D981),"")</f>
        <v/>
      </c>
      <c r="D981" s="67"/>
      <c r="E981" s="258"/>
      <c r="F981" s="67"/>
      <c r="G981" s="1912"/>
      <c r="H981" s="67"/>
      <c r="I981" s="67"/>
      <c r="J981" s="1907"/>
      <c r="K981" s="67"/>
      <c r="L981" s="1910"/>
      <c r="M981" s="1910" t="e">
        <f t="shared" si="16"/>
        <v>#N/A</v>
      </c>
      <c r="N981" s="1924"/>
      <c r="Q981" s="101" t="str">
        <f>MID(Tabla5[[#This Row],[CODIGO]],5,2)</f>
        <v/>
      </c>
    </row>
    <row r="982" spans="3:17" hidden="1" x14ac:dyDescent="0.3">
      <c r="C982" s="1923" t="str">
        <f>IF(D982&gt;0,SUBTOTAL(103,$D$6:D982),"")</f>
        <v/>
      </c>
      <c r="D982" s="67"/>
      <c r="E982" s="258"/>
      <c r="F982" s="67"/>
      <c r="G982" s="1912"/>
      <c r="H982" s="67"/>
      <c r="I982" s="67"/>
      <c r="J982" s="1907"/>
      <c r="K982" s="67"/>
      <c r="L982" s="1910"/>
      <c r="M982" s="1910" t="e">
        <f t="shared" si="16"/>
        <v>#N/A</v>
      </c>
      <c r="N982" s="1924"/>
      <c r="Q982" s="101" t="str">
        <f>MID(Tabla5[[#This Row],[CODIGO]],5,2)</f>
        <v/>
      </c>
    </row>
    <row r="983" spans="3:17" hidden="1" x14ac:dyDescent="0.3">
      <c r="C983" s="1923" t="str">
        <f>IF(D983&gt;0,SUBTOTAL(103,$D$6:D983),"")</f>
        <v/>
      </c>
      <c r="D983" s="67"/>
      <c r="E983" s="258"/>
      <c r="F983" s="67"/>
      <c r="G983" s="1912"/>
      <c r="H983" s="67"/>
      <c r="I983" s="67"/>
      <c r="J983" s="1907"/>
      <c r="K983" s="67"/>
      <c r="L983" s="1910"/>
      <c r="M983" s="1910" t="e">
        <f t="shared" si="16"/>
        <v>#N/A</v>
      </c>
      <c r="N983" s="1924"/>
      <c r="Q983" s="101" t="str">
        <f>MID(Tabla5[[#This Row],[CODIGO]],5,2)</f>
        <v/>
      </c>
    </row>
    <row r="984" spans="3:17" hidden="1" x14ac:dyDescent="0.3">
      <c r="C984" s="1923" t="str">
        <f>IF(D984&gt;0,SUBTOTAL(103,$D$6:D984),"")</f>
        <v/>
      </c>
      <c r="D984" s="67"/>
      <c r="E984" s="258"/>
      <c r="F984" s="67"/>
      <c r="G984" s="1912"/>
      <c r="H984" s="67"/>
      <c r="I984" s="67"/>
      <c r="J984" s="1907"/>
      <c r="K984" s="67"/>
      <c r="L984" s="1910"/>
      <c r="M984" s="1910" t="e">
        <f t="shared" si="16"/>
        <v>#N/A</v>
      </c>
      <c r="N984" s="1924"/>
      <c r="Q984" s="101" t="str">
        <f>MID(Tabla5[[#This Row],[CODIGO]],5,2)</f>
        <v/>
      </c>
    </row>
    <row r="985" spans="3:17" hidden="1" x14ac:dyDescent="0.3">
      <c r="C985" s="1923" t="str">
        <f>IF(D985&gt;0,SUBTOTAL(103,$D$6:D985),"")</f>
        <v/>
      </c>
      <c r="D985" s="67"/>
      <c r="E985" s="258"/>
      <c r="F985" s="67"/>
      <c r="G985" s="1912"/>
      <c r="H985" s="67"/>
      <c r="I985" s="67"/>
      <c r="J985" s="1907"/>
      <c r="K985" s="67"/>
      <c r="L985" s="1910"/>
      <c r="M985" s="1910" t="e">
        <f t="shared" si="16"/>
        <v>#N/A</v>
      </c>
      <c r="N985" s="1924"/>
      <c r="Q985" s="101" t="str">
        <f>MID(Tabla5[[#This Row],[CODIGO]],5,2)</f>
        <v/>
      </c>
    </row>
    <row r="986" spans="3:17" hidden="1" x14ac:dyDescent="0.3">
      <c r="C986" s="1923" t="str">
        <f>IF(D986&gt;0,SUBTOTAL(103,$D$6:D986),"")</f>
        <v/>
      </c>
      <c r="D986" s="67"/>
      <c r="E986" s="258"/>
      <c r="F986" s="67"/>
      <c r="G986" s="1912"/>
      <c r="H986" s="67"/>
      <c r="I986" s="67"/>
      <c r="J986" s="1907"/>
      <c r="K986" s="67"/>
      <c r="L986" s="1910"/>
      <c r="M986" s="1910" t="e">
        <f t="shared" si="16"/>
        <v>#N/A</v>
      </c>
      <c r="N986" s="1924"/>
      <c r="Q986" s="101" t="str">
        <f>MID(Tabla5[[#This Row],[CODIGO]],5,2)</f>
        <v/>
      </c>
    </row>
    <row r="987" spans="3:17" hidden="1" x14ac:dyDescent="0.3">
      <c r="C987" s="1923" t="str">
        <f>IF(D987&gt;0,SUBTOTAL(103,$D$6:D987),"")</f>
        <v/>
      </c>
      <c r="D987" s="67"/>
      <c r="E987" s="258"/>
      <c r="F987" s="67"/>
      <c r="G987" s="1912"/>
      <c r="H987" s="67"/>
      <c r="I987" s="67"/>
      <c r="J987" s="1907"/>
      <c r="K987" s="67"/>
      <c r="L987" s="1910"/>
      <c r="M987" s="1910" t="e">
        <f t="shared" si="16"/>
        <v>#N/A</v>
      </c>
      <c r="N987" s="1924"/>
      <c r="Q987" s="101" t="str">
        <f>MID(Tabla5[[#This Row],[CODIGO]],5,2)</f>
        <v/>
      </c>
    </row>
    <row r="988" spans="3:17" hidden="1" x14ac:dyDescent="0.3">
      <c r="C988" s="1923" t="str">
        <f>IF(D988&gt;0,SUBTOTAL(103,$D$6:D988),"")</f>
        <v/>
      </c>
      <c r="D988" s="67"/>
      <c r="E988" s="258"/>
      <c r="F988" s="67"/>
      <c r="G988" s="1912"/>
      <c r="H988" s="67"/>
      <c r="I988" s="67"/>
      <c r="J988" s="1907"/>
      <c r="K988" s="67"/>
      <c r="L988" s="1910"/>
      <c r="M988" s="1910" t="e">
        <f t="shared" si="16"/>
        <v>#N/A</v>
      </c>
      <c r="N988" s="1924"/>
      <c r="Q988" s="101" t="str">
        <f>MID(Tabla5[[#This Row],[CODIGO]],5,2)</f>
        <v/>
      </c>
    </row>
    <row r="989" spans="3:17" hidden="1" x14ac:dyDescent="0.3">
      <c r="C989" s="1923" t="str">
        <f>IF(D989&gt;0,SUBTOTAL(103,$D$6:D989),"")</f>
        <v/>
      </c>
      <c r="D989" s="67"/>
      <c r="E989" s="258"/>
      <c r="F989" s="67"/>
      <c r="G989" s="1912"/>
      <c r="H989" s="67"/>
      <c r="I989" s="67"/>
      <c r="J989" s="1907"/>
      <c r="K989" s="67"/>
      <c r="L989" s="1910"/>
      <c r="M989" s="1910" t="e">
        <f t="shared" si="16"/>
        <v>#N/A</v>
      </c>
      <c r="N989" s="1924"/>
      <c r="Q989" s="101" t="str">
        <f>MID(Tabla5[[#This Row],[CODIGO]],5,2)</f>
        <v/>
      </c>
    </row>
    <row r="990" spans="3:17" hidden="1" x14ac:dyDescent="0.3">
      <c r="C990" s="1923" t="str">
        <f>IF(D990&gt;0,SUBTOTAL(103,$D$6:D990),"")</f>
        <v/>
      </c>
      <c r="D990" s="67"/>
      <c r="E990" s="258"/>
      <c r="F990" s="67"/>
      <c r="G990" s="1912"/>
      <c r="H990" s="67"/>
      <c r="I990" s="67"/>
      <c r="J990" s="1907"/>
      <c r="K990" s="67"/>
      <c r="L990" s="1910"/>
      <c r="M990" s="1910" t="e">
        <f t="shared" si="16"/>
        <v>#N/A</v>
      </c>
      <c r="N990" s="1924"/>
      <c r="Q990" s="101" t="str">
        <f>MID(Tabla5[[#This Row],[CODIGO]],5,2)</f>
        <v/>
      </c>
    </row>
    <row r="991" spans="3:17" hidden="1" x14ac:dyDescent="0.3">
      <c r="C991" s="1923" t="str">
        <f>IF(D991&gt;0,SUBTOTAL(103,$D$6:D991),"")</f>
        <v/>
      </c>
      <c r="D991" s="67"/>
      <c r="E991" s="258"/>
      <c r="F991" s="67"/>
      <c r="G991" s="1912"/>
      <c r="H991" s="67"/>
      <c r="I991" s="67"/>
      <c r="J991" s="1907"/>
      <c r="K991" s="67"/>
      <c r="L991" s="1910"/>
      <c r="M991" s="1910" t="e">
        <f t="shared" si="16"/>
        <v>#N/A</v>
      </c>
      <c r="N991" s="1924"/>
      <c r="Q991" s="101" t="str">
        <f>MID(Tabla5[[#This Row],[CODIGO]],5,2)</f>
        <v/>
      </c>
    </row>
    <row r="992" spans="3:17" hidden="1" x14ac:dyDescent="0.3">
      <c r="C992" s="1923" t="str">
        <f>IF(D992&gt;0,SUBTOTAL(103,$D$6:D992),"")</f>
        <v/>
      </c>
      <c r="D992" s="67"/>
      <c r="E992" s="258"/>
      <c r="F992" s="67"/>
      <c r="G992" s="1912"/>
      <c r="H992" s="67"/>
      <c r="I992" s="67"/>
      <c r="J992" s="1907"/>
      <c r="K992" s="67"/>
      <c r="L992" s="1910"/>
      <c r="M992" s="1910" t="e">
        <f t="shared" si="16"/>
        <v>#N/A</v>
      </c>
      <c r="N992" s="1924"/>
      <c r="Q992" s="101" t="str">
        <f>MID(Tabla5[[#This Row],[CODIGO]],5,2)</f>
        <v/>
      </c>
    </row>
    <row r="993" spans="3:17" hidden="1" x14ac:dyDescent="0.3">
      <c r="C993" s="1923" t="str">
        <f>IF(D993&gt;0,SUBTOTAL(103,$D$6:D993),"")</f>
        <v/>
      </c>
      <c r="D993" s="67"/>
      <c r="E993" s="258"/>
      <c r="F993" s="67"/>
      <c r="G993" s="1912"/>
      <c r="H993" s="67"/>
      <c r="I993" s="67"/>
      <c r="J993" s="1907"/>
      <c r="K993" s="67"/>
      <c r="L993" s="1910"/>
      <c r="M993" s="1910" t="e">
        <f t="shared" si="16"/>
        <v>#N/A</v>
      </c>
      <c r="N993" s="1924"/>
      <c r="Q993" s="101" t="str">
        <f>MID(Tabla5[[#This Row],[CODIGO]],5,2)</f>
        <v/>
      </c>
    </row>
    <row r="994" spans="3:17" hidden="1" x14ac:dyDescent="0.3">
      <c r="C994" s="1923" t="str">
        <f>IF(D994&gt;0,SUBTOTAL(103,$D$6:D994),"")</f>
        <v/>
      </c>
      <c r="D994" s="67"/>
      <c r="E994" s="258"/>
      <c r="F994" s="67"/>
      <c r="G994" s="1912"/>
      <c r="H994" s="67"/>
      <c r="I994" s="67"/>
      <c r="J994" s="1907"/>
      <c r="K994" s="67"/>
      <c r="L994" s="1910"/>
      <c r="M994" s="1910" t="e">
        <f t="shared" si="16"/>
        <v>#N/A</v>
      </c>
      <c r="N994" s="1924"/>
      <c r="Q994" s="101" t="str">
        <f>MID(Tabla5[[#This Row],[CODIGO]],5,2)</f>
        <v/>
      </c>
    </row>
    <row r="995" spans="3:17" hidden="1" x14ac:dyDescent="0.3">
      <c r="C995" s="1923" t="str">
        <f>IF(D995&gt;0,SUBTOTAL(103,$D$6:D995),"")</f>
        <v/>
      </c>
      <c r="D995" s="67"/>
      <c r="E995" s="258"/>
      <c r="F995" s="67"/>
      <c r="G995" s="1912"/>
      <c r="H995" s="67"/>
      <c r="I995" s="67"/>
      <c r="J995" s="1907"/>
      <c r="K995" s="67"/>
      <c r="L995" s="1910"/>
      <c r="M995" s="1910" t="e">
        <f t="shared" si="16"/>
        <v>#N/A</v>
      </c>
      <c r="N995" s="1924"/>
      <c r="Q995" s="101" t="str">
        <f>MID(Tabla5[[#This Row],[CODIGO]],5,2)</f>
        <v/>
      </c>
    </row>
    <row r="996" spans="3:17" hidden="1" x14ac:dyDescent="0.3">
      <c r="C996" s="1923" t="str">
        <f>IF(D996&gt;0,SUBTOTAL(103,$D$6:D996),"")</f>
        <v/>
      </c>
      <c r="D996" s="67"/>
      <c r="E996" s="258"/>
      <c r="F996" s="67"/>
      <c r="G996" s="1912"/>
      <c r="H996" s="67"/>
      <c r="I996" s="67"/>
      <c r="J996" s="1907"/>
      <c r="K996" s="67"/>
      <c r="L996" s="1910"/>
      <c r="M996" s="1910" t="e">
        <f t="shared" si="16"/>
        <v>#N/A</v>
      </c>
      <c r="N996" s="1924"/>
      <c r="Q996" s="101" t="str">
        <f>MID(Tabla5[[#This Row],[CODIGO]],5,2)</f>
        <v/>
      </c>
    </row>
    <row r="997" spans="3:17" hidden="1" x14ac:dyDescent="0.3">
      <c r="C997" s="1923" t="str">
        <f>IF(D997&gt;0,SUBTOTAL(103,$D$6:D997),"")</f>
        <v/>
      </c>
      <c r="D997" s="67"/>
      <c r="E997" s="258"/>
      <c r="F997" s="67"/>
      <c r="G997" s="1912"/>
      <c r="H997" s="67"/>
      <c r="I997" s="67"/>
      <c r="J997" s="1907"/>
      <c r="K997" s="67"/>
      <c r="L997" s="1910"/>
      <c r="M997" s="1910" t="e">
        <f t="shared" si="16"/>
        <v>#N/A</v>
      </c>
      <c r="N997" s="1924"/>
      <c r="Q997" s="101" t="str">
        <f>MID(Tabla5[[#This Row],[CODIGO]],5,2)</f>
        <v/>
      </c>
    </row>
    <row r="998" spans="3:17" hidden="1" x14ac:dyDescent="0.3">
      <c r="C998" s="1923" t="str">
        <f>IF(D998&gt;0,SUBTOTAL(103,$D$6:D998),"")</f>
        <v/>
      </c>
      <c r="D998" s="67"/>
      <c r="E998" s="258"/>
      <c r="F998" s="67"/>
      <c r="G998" s="1912"/>
      <c r="H998" s="67"/>
      <c r="I998" s="67"/>
      <c r="J998" s="1907"/>
      <c r="K998" s="67"/>
      <c r="L998" s="1910"/>
      <c r="M998" s="1910" t="e">
        <f t="shared" si="16"/>
        <v>#N/A</v>
      </c>
      <c r="N998" s="1924"/>
      <c r="Q998" s="101" t="str">
        <f>MID(Tabla5[[#This Row],[CODIGO]],5,2)</f>
        <v/>
      </c>
    </row>
    <row r="999" spans="3:17" hidden="1" x14ac:dyDescent="0.3">
      <c r="C999" s="1923" t="str">
        <f>IF(D999&gt;0,SUBTOTAL(103,$D$6:D999),"")</f>
        <v/>
      </c>
      <c r="D999" s="67"/>
      <c r="E999" s="258"/>
      <c r="F999" s="67"/>
      <c r="G999" s="1912"/>
      <c r="H999" s="67"/>
      <c r="I999" s="67"/>
      <c r="J999" s="1907"/>
      <c r="K999" s="67"/>
      <c r="L999" s="1910"/>
      <c r="M999" s="1910" t="e">
        <f t="shared" si="16"/>
        <v>#N/A</v>
      </c>
      <c r="N999" s="1924"/>
      <c r="Q999" s="101" t="str">
        <f>MID(Tabla5[[#This Row],[CODIGO]],5,2)</f>
        <v/>
      </c>
    </row>
    <row r="1000" spans="3:17" hidden="1" x14ac:dyDescent="0.3">
      <c r="C1000" s="1923" t="str">
        <f>IF(D1000&gt;0,SUBTOTAL(103,$D$6:D1000),"")</f>
        <v/>
      </c>
      <c r="D1000" s="67"/>
      <c r="E1000" s="258"/>
      <c r="F1000" s="67"/>
      <c r="G1000" s="1912"/>
      <c r="H1000" s="67"/>
      <c r="I1000" s="67"/>
      <c r="J1000" s="1907"/>
      <c r="K1000" s="67"/>
      <c r="L1000" s="1910"/>
      <c r="M1000" s="1910" t="e">
        <f t="shared" si="16"/>
        <v>#N/A</v>
      </c>
      <c r="N1000" s="1924"/>
      <c r="Q1000" s="101" t="str">
        <f>MID(Tabla5[[#This Row],[CODIGO]],5,2)</f>
        <v/>
      </c>
    </row>
    <row r="1001" spans="3:17" hidden="1" x14ac:dyDescent="0.3">
      <c r="C1001" s="1923" t="str">
        <f>IF(D1001&gt;0,SUBTOTAL(103,$D$6:D1001),"")</f>
        <v/>
      </c>
      <c r="D1001" s="67"/>
      <c r="E1001" s="258"/>
      <c r="F1001" s="67"/>
      <c r="G1001" s="1912"/>
      <c r="H1001" s="67"/>
      <c r="I1001" s="67"/>
      <c r="J1001" s="1907"/>
      <c r="K1001" s="67"/>
      <c r="L1001" s="1910"/>
      <c r="M1001" s="1910" t="e">
        <f t="shared" si="16"/>
        <v>#N/A</v>
      </c>
      <c r="N1001" s="1924"/>
      <c r="Q1001" s="101" t="str">
        <f>MID(Tabla5[[#This Row],[CODIGO]],5,2)</f>
        <v/>
      </c>
    </row>
    <row r="1002" spans="3:17" hidden="1" x14ac:dyDescent="0.3">
      <c r="C1002" s="1923" t="str">
        <f>IF(D1002&gt;0,SUBTOTAL(103,$D$6:D1002),"")</f>
        <v/>
      </c>
      <c r="D1002" s="67"/>
      <c r="E1002" s="258"/>
      <c r="F1002" s="67"/>
      <c r="G1002" s="1912"/>
      <c r="H1002" s="67"/>
      <c r="I1002" s="67"/>
      <c r="J1002" s="1907"/>
      <c r="K1002" s="67"/>
      <c r="L1002" s="1910"/>
      <c r="M1002" s="1910" t="e">
        <f t="shared" si="16"/>
        <v>#N/A</v>
      </c>
      <c r="N1002" s="1924"/>
      <c r="Q1002" s="101" t="str">
        <f>MID(Tabla5[[#This Row],[CODIGO]],5,2)</f>
        <v/>
      </c>
    </row>
    <row r="1003" spans="3:17" hidden="1" x14ac:dyDescent="0.3">
      <c r="C1003" s="1923" t="str">
        <f>IF(D1003&gt;0,SUBTOTAL(103,$D$6:D1003),"")</f>
        <v/>
      </c>
      <c r="D1003" s="67"/>
      <c r="E1003" s="258"/>
      <c r="F1003" s="67"/>
      <c r="G1003" s="1912"/>
      <c r="H1003" s="67"/>
      <c r="I1003" s="67"/>
      <c r="J1003" s="1907"/>
      <c r="K1003" s="67"/>
      <c r="L1003" s="1910"/>
      <c r="M1003" s="1910" t="e">
        <f t="shared" si="16"/>
        <v>#N/A</v>
      </c>
      <c r="N1003" s="1924"/>
      <c r="Q1003" s="101" t="str">
        <f>MID(Tabla5[[#This Row],[CODIGO]],5,2)</f>
        <v/>
      </c>
    </row>
    <row r="1004" spans="3:17" hidden="1" x14ac:dyDescent="0.3">
      <c r="C1004" s="1923" t="str">
        <f>IF(D1004&gt;0,SUBTOTAL(103,$D$6:D1004),"")</f>
        <v/>
      </c>
      <c r="D1004" s="67"/>
      <c r="E1004" s="258"/>
      <c r="F1004" s="67"/>
      <c r="G1004" s="1912"/>
      <c r="H1004" s="67"/>
      <c r="I1004" s="67"/>
      <c r="J1004" s="1907"/>
      <c r="K1004" s="67"/>
      <c r="L1004" s="1910"/>
      <c r="M1004" s="1910" t="e">
        <f t="shared" si="16"/>
        <v>#N/A</v>
      </c>
      <c r="N1004" s="1924"/>
      <c r="Q1004" s="101" t="str">
        <f>MID(Tabla5[[#This Row],[CODIGO]],5,2)</f>
        <v/>
      </c>
    </row>
    <row r="1005" spans="3:17" hidden="1" x14ac:dyDescent="0.3">
      <c r="C1005" s="1923" t="str">
        <f>IF(D1005&gt;0,SUBTOTAL(103,$D$6:D1005),"")</f>
        <v/>
      </c>
      <c r="D1005" s="67"/>
      <c r="E1005" s="258"/>
      <c r="F1005" s="67"/>
      <c r="G1005" s="1912"/>
      <c r="H1005" s="67"/>
      <c r="I1005" s="67"/>
      <c r="J1005" s="1907"/>
      <c r="K1005" s="67"/>
      <c r="L1005" s="1910"/>
      <c r="M1005" s="1910" t="e">
        <f t="shared" si="16"/>
        <v>#N/A</v>
      </c>
      <c r="N1005" s="1924"/>
      <c r="Q1005" s="101" t="str">
        <f>MID(Tabla5[[#This Row],[CODIGO]],5,2)</f>
        <v/>
      </c>
    </row>
    <row r="1006" spans="3:17" hidden="1" x14ac:dyDescent="0.3">
      <c r="C1006" s="1923" t="str">
        <f>IF(D1006&gt;0,SUBTOTAL(103,$D$6:D1006),"")</f>
        <v/>
      </c>
      <c r="D1006" s="67"/>
      <c r="E1006" s="258"/>
      <c r="F1006" s="67"/>
      <c r="G1006" s="1912"/>
      <c r="H1006" s="67"/>
      <c r="I1006" s="67"/>
      <c r="J1006" s="1907"/>
      <c r="K1006" s="67"/>
      <c r="L1006" s="1910"/>
      <c r="M1006" s="1910" t="e">
        <f t="shared" si="16"/>
        <v>#N/A</v>
      </c>
      <c r="N1006" s="1924"/>
      <c r="Q1006" s="101" t="str">
        <f>MID(Tabla5[[#This Row],[CODIGO]],5,2)</f>
        <v/>
      </c>
    </row>
    <row r="1007" spans="3:17" hidden="1" x14ac:dyDescent="0.3">
      <c r="C1007" s="1923" t="str">
        <f>IF(D1007&gt;0,SUBTOTAL(103,$D$6:D1007),"")</f>
        <v/>
      </c>
      <c r="D1007" s="67"/>
      <c r="E1007" s="258"/>
      <c r="F1007" s="67"/>
      <c r="G1007" s="1912"/>
      <c r="H1007" s="67"/>
      <c r="I1007" s="67"/>
      <c r="J1007" s="1907"/>
      <c r="K1007" s="67"/>
      <c r="L1007" s="1910"/>
      <c r="M1007" s="1910" t="e">
        <f t="shared" si="16"/>
        <v>#N/A</v>
      </c>
      <c r="N1007" s="1924"/>
      <c r="Q1007" s="101" t="str">
        <f>MID(Tabla5[[#This Row],[CODIGO]],5,2)</f>
        <v/>
      </c>
    </row>
    <row r="1008" spans="3:17" hidden="1" x14ac:dyDescent="0.3">
      <c r="C1008" s="1923" t="str">
        <f>IF(D1008&gt;0,SUBTOTAL(103,$D$6:D1008),"")</f>
        <v/>
      </c>
      <c r="D1008" s="67"/>
      <c r="E1008" s="258"/>
      <c r="F1008" s="67"/>
      <c r="G1008" s="1912"/>
      <c r="H1008" s="67"/>
      <c r="I1008" s="67"/>
      <c r="J1008" s="1907"/>
      <c r="K1008" s="67"/>
      <c r="L1008" s="1910"/>
      <c r="M1008" s="1910" t="e">
        <f t="shared" si="16"/>
        <v>#N/A</v>
      </c>
      <c r="N1008" s="1924"/>
      <c r="Q1008" s="101" t="str">
        <f>MID(Tabla5[[#This Row],[CODIGO]],5,2)</f>
        <v/>
      </c>
    </row>
    <row r="1009" spans="3:17" hidden="1" x14ac:dyDescent="0.3">
      <c r="C1009" s="1923" t="str">
        <f>IF(D1009&gt;0,SUBTOTAL(103,$D$6:D1009),"")</f>
        <v/>
      </c>
      <c r="D1009" s="67"/>
      <c r="E1009" s="258"/>
      <c r="F1009" s="67"/>
      <c r="G1009" s="1912"/>
      <c r="H1009" s="67"/>
      <c r="I1009" s="67"/>
      <c r="J1009" s="1907"/>
      <c r="K1009" s="67"/>
      <c r="L1009" s="1910"/>
      <c r="M1009" s="1910" t="e">
        <f t="shared" si="16"/>
        <v>#N/A</v>
      </c>
      <c r="N1009" s="1924"/>
      <c r="Q1009" s="101" t="str">
        <f>MID(Tabla5[[#This Row],[CODIGO]],5,2)</f>
        <v/>
      </c>
    </row>
    <row r="1010" spans="3:17" hidden="1" x14ac:dyDescent="0.3">
      <c r="C1010" s="1923" t="str">
        <f>IF(D1010&gt;0,SUBTOTAL(103,$D$6:D1010),"")</f>
        <v/>
      </c>
      <c r="D1010" s="67"/>
      <c r="E1010" s="258"/>
      <c r="F1010" s="67"/>
      <c r="G1010" s="1912"/>
      <c r="H1010" s="67"/>
      <c r="I1010" s="67"/>
      <c r="J1010" s="1907"/>
      <c r="K1010" s="67"/>
      <c r="L1010" s="1910"/>
      <c r="M1010" s="1910" t="e">
        <f t="shared" si="16"/>
        <v>#N/A</v>
      </c>
      <c r="N1010" s="1924"/>
      <c r="Q1010" s="101" t="str">
        <f>MID(Tabla5[[#This Row],[CODIGO]],5,2)</f>
        <v/>
      </c>
    </row>
    <row r="1011" spans="3:17" hidden="1" x14ac:dyDescent="0.3">
      <c r="C1011" s="1923" t="str">
        <f>IF(D1011&gt;0,SUBTOTAL(103,$D$6:D1011),"")</f>
        <v/>
      </c>
      <c r="D1011" s="67"/>
      <c r="E1011" s="258"/>
      <c r="F1011" s="67"/>
      <c r="G1011" s="1912"/>
      <c r="H1011" s="67"/>
      <c r="I1011" s="67"/>
      <c r="J1011" s="1907"/>
      <c r="K1011" s="67"/>
      <c r="L1011" s="1910"/>
      <c r="M1011" s="1910" t="e">
        <f t="shared" si="16"/>
        <v>#N/A</v>
      </c>
      <c r="N1011" s="1924"/>
      <c r="Q1011" s="101" t="str">
        <f>MID(Tabla5[[#This Row],[CODIGO]],5,2)</f>
        <v/>
      </c>
    </row>
    <row r="1012" spans="3:17" hidden="1" x14ac:dyDescent="0.3">
      <c r="C1012" s="1923" t="str">
        <f>IF(D1012&gt;0,SUBTOTAL(103,$D$6:D1012),"")</f>
        <v/>
      </c>
      <c r="D1012" s="67"/>
      <c r="E1012" s="258"/>
      <c r="F1012" s="67"/>
      <c r="G1012" s="1912"/>
      <c r="H1012" s="67"/>
      <c r="I1012" s="67"/>
      <c r="J1012" s="1907"/>
      <c r="K1012" s="67"/>
      <c r="L1012" s="1910"/>
      <c r="M1012" s="1910" t="e">
        <f t="shared" si="16"/>
        <v>#N/A</v>
      </c>
      <c r="N1012" s="1924"/>
      <c r="Q1012" s="101" t="str">
        <f>MID(Tabla5[[#This Row],[CODIGO]],5,2)</f>
        <v/>
      </c>
    </row>
    <row r="1013" spans="3:17" hidden="1" x14ac:dyDescent="0.3">
      <c r="C1013" s="1923" t="str">
        <f>IF(D1013&gt;0,SUBTOTAL(103,$D$6:D1013),"")</f>
        <v/>
      </c>
      <c r="D1013" s="67"/>
      <c r="E1013" s="258"/>
      <c r="F1013" s="67"/>
      <c r="G1013" s="1912"/>
      <c r="H1013" s="67"/>
      <c r="I1013" s="67"/>
      <c r="J1013" s="1907"/>
      <c r="K1013" s="67"/>
      <c r="L1013" s="1910"/>
      <c r="M1013" s="1910" t="e">
        <f t="shared" si="16"/>
        <v>#N/A</v>
      </c>
      <c r="N1013" s="1924"/>
      <c r="Q1013" s="101" t="str">
        <f>MID(Tabla5[[#This Row],[CODIGO]],5,2)</f>
        <v/>
      </c>
    </row>
    <row r="1014" spans="3:17" hidden="1" x14ac:dyDescent="0.3">
      <c r="C1014" s="1923" t="str">
        <f>IF(D1014&gt;0,SUBTOTAL(103,$D$6:D1014),"")</f>
        <v/>
      </c>
      <c r="D1014" s="67"/>
      <c r="E1014" s="258"/>
      <c r="F1014" s="67"/>
      <c r="G1014" s="1912"/>
      <c r="H1014" s="67"/>
      <c r="I1014" s="67"/>
      <c r="J1014" s="1907"/>
      <c r="K1014" s="67"/>
      <c r="L1014" s="1910"/>
      <c r="M1014" s="1910" t="e">
        <f t="shared" si="16"/>
        <v>#N/A</v>
      </c>
      <c r="N1014" s="1924"/>
      <c r="Q1014" s="101" t="str">
        <f>MID(Tabla5[[#This Row],[CODIGO]],5,2)</f>
        <v/>
      </c>
    </row>
    <row r="1015" spans="3:17" hidden="1" x14ac:dyDescent="0.3">
      <c r="C1015" s="1923" t="str">
        <f>IF(D1015&gt;0,SUBTOTAL(103,$D$6:D1015),"")</f>
        <v/>
      </c>
      <c r="D1015" s="67"/>
      <c r="E1015" s="258"/>
      <c r="F1015" s="67"/>
      <c r="G1015" s="1912"/>
      <c r="H1015" s="67"/>
      <c r="I1015" s="67"/>
      <c r="J1015" s="1907"/>
      <c r="K1015" s="67"/>
      <c r="L1015" s="1910"/>
      <c r="M1015" s="1910" t="e">
        <f t="shared" si="16"/>
        <v>#N/A</v>
      </c>
      <c r="N1015" s="1924"/>
      <c r="Q1015" s="101" t="str">
        <f>MID(Tabla5[[#This Row],[CODIGO]],5,2)</f>
        <v/>
      </c>
    </row>
    <row r="1016" spans="3:17" hidden="1" x14ac:dyDescent="0.3">
      <c r="C1016" s="1923" t="str">
        <f>IF(D1016&gt;0,SUBTOTAL(103,$D$6:D1016),"")</f>
        <v/>
      </c>
      <c r="D1016" s="67"/>
      <c r="E1016" s="258"/>
      <c r="F1016" s="67"/>
      <c r="G1016" s="1912"/>
      <c r="H1016" s="67"/>
      <c r="I1016" s="67"/>
      <c r="J1016" s="1907"/>
      <c r="K1016" s="67"/>
      <c r="L1016" s="1910"/>
      <c r="M1016" s="1910" t="e">
        <f t="shared" si="16"/>
        <v>#N/A</v>
      </c>
      <c r="N1016" s="1924"/>
      <c r="Q1016" s="101" t="str">
        <f>MID(Tabla5[[#This Row],[CODIGO]],5,2)</f>
        <v/>
      </c>
    </row>
    <row r="1017" spans="3:17" hidden="1" x14ac:dyDescent="0.3">
      <c r="C1017" s="1923" t="str">
        <f>IF(D1017&gt;0,SUBTOTAL(103,$D$6:D1017),"")</f>
        <v/>
      </c>
      <c r="D1017" s="67"/>
      <c r="E1017" s="258"/>
      <c r="F1017" s="67"/>
      <c r="G1017" s="1912"/>
      <c r="H1017" s="67"/>
      <c r="I1017" s="67"/>
      <c r="J1017" s="1907"/>
      <c r="K1017" s="67"/>
      <c r="L1017" s="1910"/>
      <c r="M1017" s="1910" t="e">
        <f t="shared" si="16"/>
        <v>#N/A</v>
      </c>
      <c r="N1017" s="1924"/>
      <c r="Q1017" s="101" t="str">
        <f>MID(Tabla5[[#This Row],[CODIGO]],5,2)</f>
        <v/>
      </c>
    </row>
    <row r="1018" spans="3:17" hidden="1" x14ac:dyDescent="0.3">
      <c r="C1018" s="1923" t="str">
        <f>IF(D1018&gt;0,SUBTOTAL(103,$D$6:D1018),"")</f>
        <v/>
      </c>
      <c r="D1018" s="67"/>
      <c r="E1018" s="258"/>
      <c r="F1018" s="67"/>
      <c r="G1018" s="1912"/>
      <c r="H1018" s="67"/>
      <c r="I1018" s="67"/>
      <c r="J1018" s="1907"/>
      <c r="K1018" s="67"/>
      <c r="L1018" s="1910"/>
      <c r="M1018" s="1910" t="e">
        <f t="shared" si="16"/>
        <v>#N/A</v>
      </c>
      <c r="N1018" s="1924"/>
      <c r="Q1018" s="101" t="str">
        <f>MID(Tabla5[[#This Row],[CODIGO]],5,2)</f>
        <v/>
      </c>
    </row>
    <row r="1019" spans="3:17" hidden="1" x14ac:dyDescent="0.3">
      <c r="C1019" s="1923" t="str">
        <f>IF(D1019&gt;0,SUBTOTAL(103,$D$6:D1019),"")</f>
        <v/>
      </c>
      <c r="D1019" s="67"/>
      <c r="E1019" s="258"/>
      <c r="F1019" s="67"/>
      <c r="G1019" s="1912"/>
      <c r="H1019" s="67"/>
      <c r="I1019" s="67"/>
      <c r="J1019" s="1907"/>
      <c r="K1019" s="67"/>
      <c r="L1019" s="1910"/>
      <c r="M1019" s="1910" t="e">
        <f t="shared" si="16"/>
        <v>#N/A</v>
      </c>
      <c r="N1019" s="1924"/>
      <c r="Q1019" s="101" t="str">
        <f>MID(Tabla5[[#This Row],[CODIGO]],5,2)</f>
        <v/>
      </c>
    </row>
    <row r="1020" spans="3:17" hidden="1" x14ac:dyDescent="0.3">
      <c r="C1020" s="1923" t="str">
        <f>IF(D1020&gt;0,SUBTOTAL(103,$D$6:D1020),"")</f>
        <v/>
      </c>
      <c r="D1020" s="67"/>
      <c r="E1020" s="258"/>
      <c r="F1020" s="67"/>
      <c r="G1020" s="1912"/>
      <c r="H1020" s="67"/>
      <c r="I1020" s="67"/>
      <c r="J1020" s="1907"/>
      <c r="K1020" s="67"/>
      <c r="L1020" s="1910"/>
      <c r="M1020" s="1910" t="e">
        <f t="shared" si="16"/>
        <v>#N/A</v>
      </c>
      <c r="N1020" s="1924"/>
      <c r="Q1020" s="101" t="str">
        <f>MID(Tabla5[[#This Row],[CODIGO]],5,2)</f>
        <v/>
      </c>
    </row>
    <row r="1021" spans="3:17" hidden="1" x14ac:dyDescent="0.3">
      <c r="C1021" s="1923" t="str">
        <f>IF(D1021&gt;0,SUBTOTAL(103,$D$6:D1021),"")</f>
        <v/>
      </c>
      <c r="D1021" s="67"/>
      <c r="E1021" s="258"/>
      <c r="F1021" s="67"/>
      <c r="G1021" s="1912"/>
      <c r="H1021" s="67"/>
      <c r="I1021" s="67"/>
      <c r="J1021" s="1907"/>
      <c r="K1021" s="67"/>
      <c r="L1021" s="1910"/>
      <c r="M1021" s="1910" t="e">
        <f t="shared" si="16"/>
        <v>#N/A</v>
      </c>
      <c r="N1021" s="1924"/>
      <c r="Q1021" s="101" t="str">
        <f>MID(Tabla5[[#This Row],[CODIGO]],5,2)</f>
        <v/>
      </c>
    </row>
    <row r="1022" spans="3:17" hidden="1" x14ac:dyDescent="0.3">
      <c r="C1022" s="1923" t="str">
        <f>IF(D1022&gt;0,SUBTOTAL(103,$D$6:D1022),"")</f>
        <v/>
      </c>
      <c r="D1022" s="67"/>
      <c r="E1022" s="258"/>
      <c r="F1022" s="67"/>
      <c r="G1022" s="1912"/>
      <c r="H1022" s="67"/>
      <c r="I1022" s="67"/>
      <c r="J1022" s="1907"/>
      <c r="K1022" s="67"/>
      <c r="L1022" s="1910"/>
      <c r="M1022" s="1910" t="e">
        <f t="shared" si="16"/>
        <v>#N/A</v>
      </c>
      <c r="N1022" s="1924"/>
      <c r="Q1022" s="101" t="str">
        <f>MID(Tabla5[[#This Row],[CODIGO]],5,2)</f>
        <v/>
      </c>
    </row>
    <row r="1023" spans="3:17" hidden="1" x14ac:dyDescent="0.3">
      <c r="C1023" s="1923" t="str">
        <f>IF(D1023&gt;0,SUBTOTAL(103,$D$6:D1023),"")</f>
        <v/>
      </c>
      <c r="D1023" s="67"/>
      <c r="E1023" s="258"/>
      <c r="F1023" s="67"/>
      <c r="G1023" s="1912"/>
      <c r="H1023" s="67"/>
      <c r="I1023" s="67"/>
      <c r="J1023" s="1907"/>
      <c r="K1023" s="67"/>
      <c r="L1023" s="1910"/>
      <c r="M1023" s="1910" t="e">
        <f t="shared" si="16"/>
        <v>#N/A</v>
      </c>
      <c r="N1023" s="1924"/>
      <c r="Q1023" s="101" t="str">
        <f>MID(Tabla5[[#This Row],[CODIGO]],5,2)</f>
        <v/>
      </c>
    </row>
    <row r="1024" spans="3:17" hidden="1" x14ac:dyDescent="0.3">
      <c r="C1024" s="1923" t="str">
        <f>IF(D1024&gt;0,SUBTOTAL(103,$D$6:D1024),"")</f>
        <v/>
      </c>
      <c r="D1024" s="67"/>
      <c r="E1024" s="258"/>
      <c r="F1024" s="67"/>
      <c r="G1024" s="1912"/>
      <c r="H1024" s="67"/>
      <c r="I1024" s="67"/>
      <c r="J1024" s="1907"/>
      <c r="K1024" s="67"/>
      <c r="L1024" s="1910"/>
      <c r="M1024" s="1910" t="e">
        <f t="shared" si="16"/>
        <v>#N/A</v>
      </c>
      <c r="N1024" s="1924"/>
      <c r="Q1024" s="101" t="str">
        <f>MID(Tabla5[[#This Row],[CODIGO]],5,2)</f>
        <v/>
      </c>
    </row>
    <row r="1025" spans="3:17" hidden="1" x14ac:dyDescent="0.3">
      <c r="C1025" s="1923" t="str">
        <f>IF(D1025&gt;0,SUBTOTAL(103,$D$6:D1025),"")</f>
        <v/>
      </c>
      <c r="D1025" s="67"/>
      <c r="E1025" s="258"/>
      <c r="F1025" s="67"/>
      <c r="G1025" s="1912"/>
      <c r="H1025" s="67"/>
      <c r="I1025" s="67"/>
      <c r="J1025" s="1907"/>
      <c r="K1025" s="67"/>
      <c r="L1025" s="1910"/>
      <c r="M1025" s="1910" t="e">
        <f t="shared" si="16"/>
        <v>#N/A</v>
      </c>
      <c r="N1025" s="1924"/>
      <c r="Q1025" s="101" t="str">
        <f>MID(Tabla5[[#This Row],[CODIGO]],5,2)</f>
        <v/>
      </c>
    </row>
    <row r="1026" spans="3:17" hidden="1" x14ac:dyDescent="0.3">
      <c r="C1026" s="1923" t="str">
        <f>IF(D1026&gt;0,SUBTOTAL(103,$D$6:D1026),"")</f>
        <v/>
      </c>
      <c r="D1026" s="67"/>
      <c r="E1026" s="258"/>
      <c r="F1026" s="67"/>
      <c r="G1026" s="1912"/>
      <c r="H1026" s="67"/>
      <c r="I1026" s="67"/>
      <c r="J1026" s="1907"/>
      <c r="K1026" s="67"/>
      <c r="L1026" s="1910"/>
      <c r="M1026" s="1910" t="e">
        <f t="shared" si="16"/>
        <v>#N/A</v>
      </c>
      <c r="N1026" s="1924"/>
      <c r="Q1026" s="101" t="str">
        <f>MID(Tabla5[[#This Row],[CODIGO]],5,2)</f>
        <v/>
      </c>
    </row>
    <row r="1027" spans="3:17" hidden="1" x14ac:dyDescent="0.3">
      <c r="C1027" s="1923" t="str">
        <f>IF(D1027&gt;0,SUBTOTAL(103,$D$6:D1027),"")</f>
        <v/>
      </c>
      <c r="D1027" s="67"/>
      <c r="E1027" s="258"/>
      <c r="F1027" s="67"/>
      <c r="G1027" s="1912"/>
      <c r="H1027" s="67"/>
      <c r="I1027" s="67"/>
      <c r="J1027" s="1907"/>
      <c r="K1027" s="67"/>
      <c r="L1027" s="1910"/>
      <c r="M1027" s="1910" t="e">
        <f t="shared" si="16"/>
        <v>#N/A</v>
      </c>
      <c r="N1027" s="1924"/>
      <c r="Q1027" s="101" t="str">
        <f>MID(Tabla5[[#This Row],[CODIGO]],5,2)</f>
        <v/>
      </c>
    </row>
    <row r="1028" spans="3:17" hidden="1" x14ac:dyDescent="0.3">
      <c r="C1028" s="1923" t="str">
        <f>IF(D1028&gt;0,SUBTOTAL(103,$D$6:D1028),"")</f>
        <v/>
      </c>
      <c r="D1028" s="67"/>
      <c r="E1028" s="258"/>
      <c r="F1028" s="67"/>
      <c r="G1028" s="1912"/>
      <c r="H1028" s="67"/>
      <c r="I1028" s="67"/>
      <c r="J1028" s="1907"/>
      <c r="K1028" s="67"/>
      <c r="L1028" s="1910"/>
      <c r="M1028" s="1910" t="e">
        <f t="shared" si="16"/>
        <v>#N/A</v>
      </c>
      <c r="N1028" s="1924"/>
      <c r="Q1028" s="101" t="str">
        <f>MID(Tabla5[[#This Row],[CODIGO]],5,2)</f>
        <v/>
      </c>
    </row>
    <row r="1029" spans="3:17" hidden="1" x14ac:dyDescent="0.3">
      <c r="C1029" s="1923" t="str">
        <f>IF(D1029&gt;0,SUBTOTAL(103,$D$6:D1029),"")</f>
        <v/>
      </c>
      <c r="D1029" s="67"/>
      <c r="E1029" s="258"/>
      <c r="F1029" s="67"/>
      <c r="G1029" s="1912"/>
      <c r="H1029" s="67"/>
      <c r="I1029" s="67"/>
      <c r="J1029" s="1907"/>
      <c r="K1029" s="67"/>
      <c r="L1029" s="1910"/>
      <c r="M1029" s="1910" t="e">
        <f t="shared" si="16"/>
        <v>#N/A</v>
      </c>
      <c r="N1029" s="1924"/>
      <c r="Q1029" s="101" t="str">
        <f>MID(Tabla5[[#This Row],[CODIGO]],5,2)</f>
        <v/>
      </c>
    </row>
    <row r="1030" spans="3:17" hidden="1" x14ac:dyDescent="0.3">
      <c r="C1030" s="1923" t="str">
        <f>IF(D1030&gt;0,SUBTOTAL(103,$D$6:D1030),"")</f>
        <v/>
      </c>
      <c r="D1030" s="67"/>
      <c r="E1030" s="258"/>
      <c r="F1030" s="67"/>
      <c r="G1030" s="1912"/>
      <c r="H1030" s="67"/>
      <c r="I1030" s="67"/>
      <c r="J1030" s="1907"/>
      <c r="K1030" s="67"/>
      <c r="L1030" s="1910"/>
      <c r="M1030" s="1910" t="e">
        <f t="shared" ref="M1030:M1093" si="17">VLOOKUP(Q1030,Codigos,2,FALSE)</f>
        <v>#N/A</v>
      </c>
      <c r="N1030" s="1924"/>
      <c r="Q1030" s="101" t="str">
        <f>MID(Tabla5[[#This Row],[CODIGO]],5,2)</f>
        <v/>
      </c>
    </row>
    <row r="1031" spans="3:17" hidden="1" x14ac:dyDescent="0.3">
      <c r="C1031" s="1923" t="str">
        <f>IF(D1031&gt;0,SUBTOTAL(103,$D$6:D1031),"")</f>
        <v/>
      </c>
      <c r="D1031" s="67"/>
      <c r="E1031" s="258"/>
      <c r="F1031" s="67"/>
      <c r="G1031" s="1912"/>
      <c r="H1031" s="67"/>
      <c r="I1031" s="67"/>
      <c r="J1031" s="1907"/>
      <c r="K1031" s="67"/>
      <c r="L1031" s="1910"/>
      <c r="M1031" s="1910" t="e">
        <f t="shared" si="17"/>
        <v>#N/A</v>
      </c>
      <c r="N1031" s="1924"/>
      <c r="Q1031" s="101" t="str">
        <f>MID(Tabla5[[#This Row],[CODIGO]],5,2)</f>
        <v/>
      </c>
    </row>
    <row r="1032" spans="3:17" hidden="1" x14ac:dyDescent="0.3">
      <c r="C1032" s="1923" t="str">
        <f>IF(D1032&gt;0,SUBTOTAL(103,$D$6:D1032),"")</f>
        <v/>
      </c>
      <c r="D1032" s="67"/>
      <c r="E1032" s="258"/>
      <c r="F1032" s="67"/>
      <c r="G1032" s="1912"/>
      <c r="H1032" s="67"/>
      <c r="I1032" s="67"/>
      <c r="J1032" s="1907"/>
      <c r="K1032" s="67"/>
      <c r="L1032" s="1910"/>
      <c r="M1032" s="1910" t="e">
        <f t="shared" si="17"/>
        <v>#N/A</v>
      </c>
      <c r="N1032" s="1924"/>
      <c r="Q1032" s="101" t="str">
        <f>MID(Tabla5[[#This Row],[CODIGO]],5,2)</f>
        <v/>
      </c>
    </row>
    <row r="1033" spans="3:17" hidden="1" x14ac:dyDescent="0.3">
      <c r="C1033" s="1923" t="str">
        <f>IF(D1033&gt;0,SUBTOTAL(103,$D$6:D1033),"")</f>
        <v/>
      </c>
      <c r="D1033" s="67"/>
      <c r="E1033" s="258"/>
      <c r="F1033" s="67"/>
      <c r="G1033" s="1912"/>
      <c r="H1033" s="67"/>
      <c r="I1033" s="67"/>
      <c r="J1033" s="1907"/>
      <c r="K1033" s="67"/>
      <c r="L1033" s="1910"/>
      <c r="M1033" s="1910" t="e">
        <f t="shared" si="17"/>
        <v>#N/A</v>
      </c>
      <c r="N1033" s="1924"/>
      <c r="Q1033" s="101" t="str">
        <f>MID(Tabla5[[#This Row],[CODIGO]],5,2)</f>
        <v/>
      </c>
    </row>
    <row r="1034" spans="3:17" hidden="1" x14ac:dyDescent="0.3">
      <c r="C1034" s="1923" t="str">
        <f>IF(D1034&gt;0,SUBTOTAL(103,$D$6:D1034),"")</f>
        <v/>
      </c>
      <c r="D1034" s="67"/>
      <c r="E1034" s="258"/>
      <c r="F1034" s="67"/>
      <c r="G1034" s="1912"/>
      <c r="H1034" s="67"/>
      <c r="I1034" s="67"/>
      <c r="J1034" s="1907"/>
      <c r="K1034" s="67"/>
      <c r="L1034" s="1910"/>
      <c r="M1034" s="1910" t="e">
        <f t="shared" si="17"/>
        <v>#N/A</v>
      </c>
      <c r="N1034" s="1924"/>
      <c r="Q1034" s="101" t="str">
        <f>MID(Tabla5[[#This Row],[CODIGO]],5,2)</f>
        <v/>
      </c>
    </row>
    <row r="1035" spans="3:17" hidden="1" x14ac:dyDescent="0.3">
      <c r="C1035" s="1923" t="str">
        <f>IF(D1035&gt;0,SUBTOTAL(103,$D$6:D1035),"")</f>
        <v/>
      </c>
      <c r="D1035" s="67"/>
      <c r="E1035" s="258"/>
      <c r="F1035" s="67"/>
      <c r="G1035" s="1912"/>
      <c r="H1035" s="67"/>
      <c r="I1035" s="67"/>
      <c r="J1035" s="1907"/>
      <c r="K1035" s="67"/>
      <c r="L1035" s="1910"/>
      <c r="M1035" s="1910" t="e">
        <f t="shared" si="17"/>
        <v>#N/A</v>
      </c>
      <c r="N1035" s="1924"/>
      <c r="Q1035" s="101" t="str">
        <f>MID(Tabla5[[#This Row],[CODIGO]],5,2)</f>
        <v/>
      </c>
    </row>
    <row r="1036" spans="3:17" hidden="1" x14ac:dyDescent="0.3">
      <c r="C1036" s="1923" t="str">
        <f>IF(D1036&gt;0,SUBTOTAL(103,$D$6:D1036),"")</f>
        <v/>
      </c>
      <c r="D1036" s="67"/>
      <c r="E1036" s="258"/>
      <c r="F1036" s="67"/>
      <c r="G1036" s="1912"/>
      <c r="H1036" s="67"/>
      <c r="I1036" s="67"/>
      <c r="J1036" s="1907"/>
      <c r="K1036" s="67"/>
      <c r="L1036" s="1910"/>
      <c r="M1036" s="1910" t="e">
        <f t="shared" si="17"/>
        <v>#N/A</v>
      </c>
      <c r="N1036" s="1924"/>
      <c r="Q1036" s="101" t="str">
        <f>MID(Tabla5[[#This Row],[CODIGO]],5,2)</f>
        <v/>
      </c>
    </row>
    <row r="1037" spans="3:17" hidden="1" x14ac:dyDescent="0.3">
      <c r="C1037" s="1923" t="str">
        <f>IF(D1037&gt;0,SUBTOTAL(103,$D$6:D1037),"")</f>
        <v/>
      </c>
      <c r="D1037" s="67"/>
      <c r="E1037" s="258"/>
      <c r="F1037" s="67"/>
      <c r="G1037" s="1912"/>
      <c r="H1037" s="67"/>
      <c r="I1037" s="67"/>
      <c r="J1037" s="1907"/>
      <c r="K1037" s="67"/>
      <c r="L1037" s="1910"/>
      <c r="M1037" s="1910" t="e">
        <f t="shared" si="17"/>
        <v>#N/A</v>
      </c>
      <c r="N1037" s="1924"/>
      <c r="Q1037" s="101" t="str">
        <f>MID(Tabla5[[#This Row],[CODIGO]],5,2)</f>
        <v/>
      </c>
    </row>
    <row r="1038" spans="3:17" hidden="1" x14ac:dyDescent="0.3">
      <c r="C1038" s="1923" t="str">
        <f>IF(D1038&gt;0,SUBTOTAL(103,$D$6:D1038),"")</f>
        <v/>
      </c>
      <c r="D1038" s="67"/>
      <c r="E1038" s="258"/>
      <c r="F1038" s="67"/>
      <c r="G1038" s="1912"/>
      <c r="H1038" s="67"/>
      <c r="I1038" s="67"/>
      <c r="J1038" s="1907"/>
      <c r="K1038" s="67"/>
      <c r="L1038" s="1910"/>
      <c r="M1038" s="1910" t="e">
        <f t="shared" si="17"/>
        <v>#N/A</v>
      </c>
      <c r="N1038" s="1924"/>
      <c r="Q1038" s="101" t="str">
        <f>MID(Tabla5[[#This Row],[CODIGO]],5,2)</f>
        <v/>
      </c>
    </row>
    <row r="1039" spans="3:17" hidden="1" x14ac:dyDescent="0.3">
      <c r="C1039" s="1923" t="str">
        <f>IF(D1039&gt;0,SUBTOTAL(103,$D$6:D1039),"")</f>
        <v/>
      </c>
      <c r="D1039" s="67"/>
      <c r="E1039" s="258"/>
      <c r="F1039" s="67"/>
      <c r="G1039" s="1912"/>
      <c r="H1039" s="67"/>
      <c r="I1039" s="67"/>
      <c r="J1039" s="1907"/>
      <c r="K1039" s="67"/>
      <c r="L1039" s="1910"/>
      <c r="M1039" s="1910" t="e">
        <f t="shared" si="17"/>
        <v>#N/A</v>
      </c>
      <c r="N1039" s="1924"/>
      <c r="Q1039" s="101" t="str">
        <f>MID(Tabla5[[#This Row],[CODIGO]],5,2)</f>
        <v/>
      </c>
    </row>
    <row r="1040" spans="3:17" hidden="1" x14ac:dyDescent="0.3">
      <c r="C1040" s="1923" t="str">
        <f>IF(D1040&gt;0,SUBTOTAL(103,$D$6:D1040),"")</f>
        <v/>
      </c>
      <c r="D1040" s="67"/>
      <c r="E1040" s="258"/>
      <c r="F1040" s="67"/>
      <c r="G1040" s="1912"/>
      <c r="H1040" s="67"/>
      <c r="I1040" s="67"/>
      <c r="J1040" s="1907"/>
      <c r="K1040" s="67"/>
      <c r="L1040" s="1910"/>
      <c r="M1040" s="1910" t="e">
        <f t="shared" si="17"/>
        <v>#N/A</v>
      </c>
      <c r="N1040" s="1924"/>
      <c r="Q1040" s="101" t="str">
        <f>MID(Tabla5[[#This Row],[CODIGO]],5,2)</f>
        <v/>
      </c>
    </row>
    <row r="1041" spans="3:17" hidden="1" x14ac:dyDescent="0.3">
      <c r="C1041" s="1923" t="str">
        <f>IF(D1041&gt;0,SUBTOTAL(103,$D$6:D1041),"")</f>
        <v/>
      </c>
      <c r="D1041" s="67"/>
      <c r="E1041" s="258"/>
      <c r="F1041" s="67"/>
      <c r="G1041" s="1912"/>
      <c r="H1041" s="67"/>
      <c r="I1041" s="67"/>
      <c r="J1041" s="1907"/>
      <c r="K1041" s="67"/>
      <c r="L1041" s="1910"/>
      <c r="M1041" s="1910" t="e">
        <f t="shared" si="17"/>
        <v>#N/A</v>
      </c>
      <c r="N1041" s="1924"/>
      <c r="Q1041" s="101" t="str">
        <f>MID(Tabla5[[#This Row],[CODIGO]],5,2)</f>
        <v/>
      </c>
    </row>
    <row r="1042" spans="3:17" hidden="1" x14ac:dyDescent="0.3">
      <c r="C1042" s="1923" t="str">
        <f>IF(D1042&gt;0,SUBTOTAL(103,$D$6:D1042),"")</f>
        <v/>
      </c>
      <c r="D1042" s="67"/>
      <c r="E1042" s="258"/>
      <c r="F1042" s="67"/>
      <c r="G1042" s="1912"/>
      <c r="H1042" s="67"/>
      <c r="I1042" s="67"/>
      <c r="J1042" s="1907"/>
      <c r="K1042" s="67"/>
      <c r="L1042" s="1910"/>
      <c r="M1042" s="1910" t="e">
        <f t="shared" si="17"/>
        <v>#N/A</v>
      </c>
      <c r="N1042" s="1924"/>
      <c r="Q1042" s="101" t="str">
        <f>MID(Tabla5[[#This Row],[CODIGO]],5,2)</f>
        <v/>
      </c>
    </row>
    <row r="1043" spans="3:17" hidden="1" x14ac:dyDescent="0.3">
      <c r="C1043" s="1923" t="str">
        <f>IF(D1043&gt;0,SUBTOTAL(103,$D$6:D1043),"")</f>
        <v/>
      </c>
      <c r="D1043" s="67"/>
      <c r="E1043" s="258"/>
      <c r="F1043" s="67"/>
      <c r="G1043" s="1912"/>
      <c r="H1043" s="67"/>
      <c r="I1043" s="67"/>
      <c r="J1043" s="1907"/>
      <c r="K1043" s="67"/>
      <c r="L1043" s="1910"/>
      <c r="M1043" s="1910" t="e">
        <f t="shared" si="17"/>
        <v>#N/A</v>
      </c>
      <c r="N1043" s="1924"/>
      <c r="Q1043" s="101" t="str">
        <f>MID(Tabla5[[#This Row],[CODIGO]],5,2)</f>
        <v/>
      </c>
    </row>
    <row r="1044" spans="3:17" hidden="1" x14ac:dyDescent="0.3">
      <c r="C1044" s="1923" t="str">
        <f>IF(D1044&gt;0,SUBTOTAL(103,$D$6:D1044),"")</f>
        <v/>
      </c>
      <c r="D1044" s="67"/>
      <c r="E1044" s="258"/>
      <c r="F1044" s="67"/>
      <c r="G1044" s="1912"/>
      <c r="H1044" s="67"/>
      <c r="I1044" s="67"/>
      <c r="J1044" s="1907"/>
      <c r="K1044" s="67"/>
      <c r="L1044" s="1910"/>
      <c r="M1044" s="1910" t="e">
        <f t="shared" si="17"/>
        <v>#N/A</v>
      </c>
      <c r="N1044" s="1924"/>
      <c r="Q1044" s="101" t="str">
        <f>MID(Tabla5[[#This Row],[CODIGO]],5,2)</f>
        <v/>
      </c>
    </row>
    <row r="1045" spans="3:17" hidden="1" x14ac:dyDescent="0.3">
      <c r="C1045" s="1923" t="str">
        <f>IF(D1045&gt;0,SUBTOTAL(103,$D$6:D1045),"")</f>
        <v/>
      </c>
      <c r="D1045" s="67"/>
      <c r="E1045" s="258"/>
      <c r="F1045" s="67"/>
      <c r="G1045" s="1912"/>
      <c r="H1045" s="67"/>
      <c r="I1045" s="67"/>
      <c r="J1045" s="1907"/>
      <c r="K1045" s="67"/>
      <c r="L1045" s="1910"/>
      <c r="M1045" s="1910" t="e">
        <f t="shared" si="17"/>
        <v>#N/A</v>
      </c>
      <c r="N1045" s="1924"/>
      <c r="Q1045" s="101" t="str">
        <f>MID(Tabla5[[#This Row],[CODIGO]],5,2)</f>
        <v/>
      </c>
    </row>
    <row r="1046" spans="3:17" hidden="1" x14ac:dyDescent="0.3">
      <c r="C1046" s="1923" t="str">
        <f>IF(D1046&gt;0,SUBTOTAL(103,$D$6:D1046),"")</f>
        <v/>
      </c>
      <c r="D1046" s="67"/>
      <c r="E1046" s="258"/>
      <c r="F1046" s="67"/>
      <c r="G1046" s="1912"/>
      <c r="H1046" s="67"/>
      <c r="I1046" s="67"/>
      <c r="J1046" s="1907"/>
      <c r="K1046" s="67"/>
      <c r="L1046" s="1910"/>
      <c r="M1046" s="1910" t="e">
        <f t="shared" si="17"/>
        <v>#N/A</v>
      </c>
      <c r="N1046" s="1924"/>
      <c r="Q1046" s="101" t="str">
        <f>MID(Tabla5[[#This Row],[CODIGO]],5,2)</f>
        <v/>
      </c>
    </row>
    <row r="1047" spans="3:17" hidden="1" x14ac:dyDescent="0.3">
      <c r="C1047" s="1923" t="str">
        <f>IF(D1047&gt;0,SUBTOTAL(103,$D$6:D1047),"")</f>
        <v/>
      </c>
      <c r="D1047" s="67"/>
      <c r="E1047" s="258"/>
      <c r="F1047" s="67"/>
      <c r="G1047" s="1912"/>
      <c r="H1047" s="67"/>
      <c r="I1047" s="67"/>
      <c r="J1047" s="1907"/>
      <c r="K1047" s="67"/>
      <c r="L1047" s="1910"/>
      <c r="M1047" s="1910" t="e">
        <f t="shared" si="17"/>
        <v>#N/A</v>
      </c>
      <c r="N1047" s="1924"/>
      <c r="Q1047" s="101" t="str">
        <f>MID(Tabla5[[#This Row],[CODIGO]],5,2)</f>
        <v/>
      </c>
    </row>
    <row r="1048" spans="3:17" hidden="1" x14ac:dyDescent="0.3">
      <c r="C1048" s="1923" t="str">
        <f>IF(D1048&gt;0,SUBTOTAL(103,$D$6:D1048),"")</f>
        <v/>
      </c>
      <c r="D1048" s="67"/>
      <c r="E1048" s="258"/>
      <c r="F1048" s="67"/>
      <c r="G1048" s="1912"/>
      <c r="H1048" s="67"/>
      <c r="I1048" s="67"/>
      <c r="J1048" s="1907"/>
      <c r="K1048" s="67"/>
      <c r="L1048" s="1910"/>
      <c r="M1048" s="1910" t="e">
        <f t="shared" si="17"/>
        <v>#N/A</v>
      </c>
      <c r="N1048" s="1924"/>
      <c r="Q1048" s="101" t="str">
        <f>MID(Tabla5[[#This Row],[CODIGO]],5,2)</f>
        <v/>
      </c>
    </row>
    <row r="1049" spans="3:17" hidden="1" x14ac:dyDescent="0.3">
      <c r="C1049" s="1923" t="str">
        <f>IF(D1049&gt;0,SUBTOTAL(103,$D$6:D1049),"")</f>
        <v/>
      </c>
      <c r="D1049" s="67"/>
      <c r="E1049" s="258"/>
      <c r="F1049" s="67"/>
      <c r="G1049" s="1912"/>
      <c r="H1049" s="67"/>
      <c r="I1049" s="67"/>
      <c r="J1049" s="1907"/>
      <c r="K1049" s="67"/>
      <c r="L1049" s="1910"/>
      <c r="M1049" s="1910" t="e">
        <f t="shared" si="17"/>
        <v>#N/A</v>
      </c>
      <c r="N1049" s="1924"/>
      <c r="Q1049" s="101" t="str">
        <f>MID(Tabla5[[#This Row],[CODIGO]],5,2)</f>
        <v/>
      </c>
    </row>
    <row r="1050" spans="3:17" hidden="1" x14ac:dyDescent="0.3">
      <c r="C1050" s="1923" t="str">
        <f>IF(D1050&gt;0,SUBTOTAL(103,$D$6:D1050),"")</f>
        <v/>
      </c>
      <c r="D1050" s="67"/>
      <c r="E1050" s="258"/>
      <c r="F1050" s="67"/>
      <c r="G1050" s="1912"/>
      <c r="H1050" s="67"/>
      <c r="I1050" s="67"/>
      <c r="J1050" s="1907"/>
      <c r="K1050" s="67"/>
      <c r="L1050" s="1910"/>
      <c r="M1050" s="1910" t="e">
        <f t="shared" si="17"/>
        <v>#N/A</v>
      </c>
      <c r="N1050" s="1924"/>
      <c r="Q1050" s="101" t="str">
        <f>MID(Tabla5[[#This Row],[CODIGO]],5,2)</f>
        <v/>
      </c>
    </row>
    <row r="1051" spans="3:17" hidden="1" x14ac:dyDescent="0.3">
      <c r="C1051" s="1923" t="str">
        <f>IF(D1051&gt;0,SUBTOTAL(103,$D$6:D1051),"")</f>
        <v/>
      </c>
      <c r="D1051" s="67"/>
      <c r="E1051" s="258"/>
      <c r="F1051" s="67"/>
      <c r="G1051" s="1912"/>
      <c r="H1051" s="67"/>
      <c r="I1051" s="67"/>
      <c r="J1051" s="1907"/>
      <c r="K1051" s="67"/>
      <c r="L1051" s="1910"/>
      <c r="M1051" s="1910" t="e">
        <f t="shared" si="17"/>
        <v>#N/A</v>
      </c>
      <c r="N1051" s="1924"/>
      <c r="Q1051" s="101" t="str">
        <f>MID(Tabla5[[#This Row],[CODIGO]],5,2)</f>
        <v/>
      </c>
    </row>
    <row r="1052" spans="3:17" hidden="1" x14ac:dyDescent="0.3">
      <c r="C1052" s="1923" t="str">
        <f>IF(D1052&gt;0,SUBTOTAL(103,$D$6:D1052),"")</f>
        <v/>
      </c>
      <c r="D1052" s="67"/>
      <c r="E1052" s="258"/>
      <c r="F1052" s="67"/>
      <c r="G1052" s="1912"/>
      <c r="H1052" s="67"/>
      <c r="I1052" s="67"/>
      <c r="J1052" s="1907"/>
      <c r="K1052" s="67"/>
      <c r="L1052" s="1910"/>
      <c r="M1052" s="1910" t="e">
        <f t="shared" si="17"/>
        <v>#N/A</v>
      </c>
      <c r="N1052" s="1924"/>
      <c r="Q1052" s="101" t="str">
        <f>MID(Tabla5[[#This Row],[CODIGO]],5,2)</f>
        <v/>
      </c>
    </row>
    <row r="1053" spans="3:17" hidden="1" x14ac:dyDescent="0.3">
      <c r="C1053" s="1923" t="str">
        <f>IF(D1053&gt;0,SUBTOTAL(103,$D$6:D1053),"")</f>
        <v/>
      </c>
      <c r="D1053" s="67"/>
      <c r="E1053" s="258"/>
      <c r="F1053" s="67"/>
      <c r="G1053" s="1912"/>
      <c r="H1053" s="67"/>
      <c r="I1053" s="67"/>
      <c r="J1053" s="1907"/>
      <c r="K1053" s="67"/>
      <c r="L1053" s="1910"/>
      <c r="M1053" s="1910" t="e">
        <f t="shared" si="17"/>
        <v>#N/A</v>
      </c>
      <c r="N1053" s="1924"/>
      <c r="Q1053" s="101" t="str">
        <f>MID(Tabla5[[#This Row],[CODIGO]],5,2)</f>
        <v/>
      </c>
    </row>
    <row r="1054" spans="3:17" hidden="1" x14ac:dyDescent="0.3">
      <c r="C1054" s="1923" t="str">
        <f>IF(D1054&gt;0,SUBTOTAL(103,$D$6:D1054),"")</f>
        <v/>
      </c>
      <c r="D1054" s="67"/>
      <c r="E1054" s="258"/>
      <c r="F1054" s="67"/>
      <c r="G1054" s="1912"/>
      <c r="H1054" s="67"/>
      <c r="I1054" s="67"/>
      <c r="J1054" s="1907"/>
      <c r="K1054" s="67"/>
      <c r="L1054" s="1910"/>
      <c r="M1054" s="1910" t="e">
        <f t="shared" si="17"/>
        <v>#N/A</v>
      </c>
      <c r="N1054" s="1924"/>
      <c r="Q1054" s="101" t="str">
        <f>MID(Tabla5[[#This Row],[CODIGO]],5,2)</f>
        <v/>
      </c>
    </row>
    <row r="1055" spans="3:17" hidden="1" x14ac:dyDescent="0.3">
      <c r="C1055" s="1923" t="str">
        <f>IF(D1055&gt;0,SUBTOTAL(103,$D$6:D1055),"")</f>
        <v/>
      </c>
      <c r="D1055" s="67"/>
      <c r="E1055" s="258"/>
      <c r="F1055" s="67"/>
      <c r="G1055" s="1912"/>
      <c r="H1055" s="67"/>
      <c r="I1055" s="67"/>
      <c r="J1055" s="1907"/>
      <c r="K1055" s="67"/>
      <c r="L1055" s="1910"/>
      <c r="M1055" s="1910" t="e">
        <f t="shared" si="17"/>
        <v>#N/A</v>
      </c>
      <c r="N1055" s="1924"/>
      <c r="Q1055" s="101" t="str">
        <f>MID(Tabla5[[#This Row],[CODIGO]],5,2)</f>
        <v/>
      </c>
    </row>
    <row r="1056" spans="3:17" hidden="1" x14ac:dyDescent="0.3">
      <c r="C1056" s="1923" t="str">
        <f>IF(D1056&gt;0,SUBTOTAL(103,$D$6:D1056),"")</f>
        <v/>
      </c>
      <c r="D1056" s="67"/>
      <c r="E1056" s="258"/>
      <c r="F1056" s="67"/>
      <c r="G1056" s="1912"/>
      <c r="H1056" s="67"/>
      <c r="I1056" s="67"/>
      <c r="J1056" s="1907"/>
      <c r="K1056" s="67"/>
      <c r="L1056" s="1910"/>
      <c r="M1056" s="1910" t="e">
        <f t="shared" si="17"/>
        <v>#N/A</v>
      </c>
      <c r="N1056" s="1924"/>
      <c r="Q1056" s="101" t="str">
        <f>MID(Tabla5[[#This Row],[CODIGO]],5,2)</f>
        <v/>
      </c>
    </row>
    <row r="1057" spans="3:17" hidden="1" x14ac:dyDescent="0.3">
      <c r="C1057" s="1923" t="str">
        <f>IF(D1057&gt;0,SUBTOTAL(103,$D$6:D1057),"")</f>
        <v/>
      </c>
      <c r="D1057" s="67"/>
      <c r="E1057" s="258"/>
      <c r="F1057" s="67"/>
      <c r="G1057" s="1912"/>
      <c r="H1057" s="67"/>
      <c r="I1057" s="67"/>
      <c r="J1057" s="1907"/>
      <c r="K1057" s="67"/>
      <c r="L1057" s="1910"/>
      <c r="M1057" s="1910" t="e">
        <f t="shared" si="17"/>
        <v>#N/A</v>
      </c>
      <c r="N1057" s="1924"/>
      <c r="Q1057" s="101" t="str">
        <f>MID(Tabla5[[#This Row],[CODIGO]],5,2)</f>
        <v/>
      </c>
    </row>
    <row r="1058" spans="3:17" hidden="1" x14ac:dyDescent="0.3">
      <c r="C1058" s="1923" t="str">
        <f>IF(D1058&gt;0,SUBTOTAL(103,$D$6:D1058),"")</f>
        <v/>
      </c>
      <c r="D1058" s="67"/>
      <c r="E1058" s="258"/>
      <c r="F1058" s="67"/>
      <c r="G1058" s="1912"/>
      <c r="H1058" s="67"/>
      <c r="I1058" s="67"/>
      <c r="J1058" s="1907"/>
      <c r="K1058" s="67"/>
      <c r="L1058" s="1910"/>
      <c r="M1058" s="1910" t="e">
        <f t="shared" si="17"/>
        <v>#N/A</v>
      </c>
      <c r="N1058" s="1924"/>
      <c r="Q1058" s="101" t="str">
        <f>MID(Tabla5[[#This Row],[CODIGO]],5,2)</f>
        <v/>
      </c>
    </row>
    <row r="1059" spans="3:17" hidden="1" x14ac:dyDescent="0.3">
      <c r="C1059" s="1923" t="str">
        <f>IF(D1059&gt;0,SUBTOTAL(103,$D$6:D1059),"")</f>
        <v/>
      </c>
      <c r="D1059" s="67"/>
      <c r="E1059" s="258"/>
      <c r="F1059" s="67"/>
      <c r="G1059" s="1912"/>
      <c r="H1059" s="67"/>
      <c r="I1059" s="67"/>
      <c r="J1059" s="1907"/>
      <c r="K1059" s="67"/>
      <c r="L1059" s="1910"/>
      <c r="M1059" s="1910" t="e">
        <f t="shared" si="17"/>
        <v>#N/A</v>
      </c>
      <c r="N1059" s="1924"/>
      <c r="Q1059" s="101" t="str">
        <f>MID(Tabla5[[#This Row],[CODIGO]],5,2)</f>
        <v/>
      </c>
    </row>
    <row r="1060" spans="3:17" hidden="1" x14ac:dyDescent="0.3">
      <c r="C1060" s="1923" t="str">
        <f>IF(D1060&gt;0,SUBTOTAL(103,$D$6:D1060),"")</f>
        <v/>
      </c>
      <c r="D1060" s="67"/>
      <c r="E1060" s="258"/>
      <c r="F1060" s="67"/>
      <c r="G1060" s="1912"/>
      <c r="H1060" s="67"/>
      <c r="I1060" s="67"/>
      <c r="J1060" s="1907"/>
      <c r="K1060" s="67"/>
      <c r="L1060" s="1910"/>
      <c r="M1060" s="1910" t="e">
        <f t="shared" si="17"/>
        <v>#N/A</v>
      </c>
      <c r="N1060" s="1924"/>
      <c r="Q1060" s="101" t="str">
        <f>MID(Tabla5[[#This Row],[CODIGO]],5,2)</f>
        <v/>
      </c>
    </row>
    <row r="1061" spans="3:17" hidden="1" x14ac:dyDescent="0.3">
      <c r="C1061" s="1923" t="str">
        <f>IF(D1061&gt;0,SUBTOTAL(103,$D$6:D1061),"")</f>
        <v/>
      </c>
      <c r="D1061" s="67"/>
      <c r="E1061" s="258"/>
      <c r="F1061" s="67"/>
      <c r="G1061" s="1912"/>
      <c r="H1061" s="67"/>
      <c r="I1061" s="67"/>
      <c r="J1061" s="1907"/>
      <c r="K1061" s="67"/>
      <c r="L1061" s="1910"/>
      <c r="M1061" s="1910" t="e">
        <f t="shared" si="17"/>
        <v>#N/A</v>
      </c>
      <c r="N1061" s="1924"/>
      <c r="Q1061" s="101" t="str">
        <f>MID(Tabla5[[#This Row],[CODIGO]],5,2)</f>
        <v/>
      </c>
    </row>
    <row r="1062" spans="3:17" hidden="1" x14ac:dyDescent="0.3">
      <c r="C1062" s="1923" t="str">
        <f>IF(D1062&gt;0,SUBTOTAL(103,$D$6:D1062),"")</f>
        <v/>
      </c>
      <c r="D1062" s="67"/>
      <c r="E1062" s="258"/>
      <c r="F1062" s="67"/>
      <c r="G1062" s="1912"/>
      <c r="H1062" s="67"/>
      <c r="I1062" s="67"/>
      <c r="J1062" s="1907"/>
      <c r="K1062" s="67"/>
      <c r="L1062" s="1910"/>
      <c r="M1062" s="1910" t="e">
        <f t="shared" si="17"/>
        <v>#N/A</v>
      </c>
      <c r="N1062" s="1924"/>
      <c r="Q1062" s="101" t="str">
        <f>MID(Tabla5[[#This Row],[CODIGO]],5,2)</f>
        <v/>
      </c>
    </row>
    <row r="1063" spans="3:17" hidden="1" x14ac:dyDescent="0.3">
      <c r="C1063" s="1923" t="str">
        <f>IF(D1063&gt;0,SUBTOTAL(103,$D$6:D1063),"")</f>
        <v/>
      </c>
      <c r="D1063" s="67"/>
      <c r="E1063" s="258"/>
      <c r="F1063" s="67"/>
      <c r="G1063" s="1912"/>
      <c r="H1063" s="67"/>
      <c r="I1063" s="67"/>
      <c r="J1063" s="1907"/>
      <c r="K1063" s="67"/>
      <c r="L1063" s="1910"/>
      <c r="M1063" s="1910" t="e">
        <f t="shared" si="17"/>
        <v>#N/A</v>
      </c>
      <c r="N1063" s="1924"/>
      <c r="Q1063" s="101" t="str">
        <f>MID(Tabla5[[#This Row],[CODIGO]],5,2)</f>
        <v/>
      </c>
    </row>
    <row r="1064" spans="3:17" hidden="1" x14ac:dyDescent="0.3">
      <c r="C1064" s="1923" t="str">
        <f>IF(D1064&gt;0,SUBTOTAL(103,$D$6:D1064),"")</f>
        <v/>
      </c>
      <c r="D1064" s="67"/>
      <c r="E1064" s="258"/>
      <c r="F1064" s="67"/>
      <c r="G1064" s="1912"/>
      <c r="H1064" s="67"/>
      <c r="I1064" s="67"/>
      <c r="J1064" s="1907"/>
      <c r="K1064" s="67"/>
      <c r="L1064" s="1910"/>
      <c r="M1064" s="1910" t="e">
        <f t="shared" si="17"/>
        <v>#N/A</v>
      </c>
      <c r="N1064" s="1924"/>
      <c r="Q1064" s="101" t="str">
        <f>MID(Tabla5[[#This Row],[CODIGO]],5,2)</f>
        <v/>
      </c>
    </row>
    <row r="1065" spans="3:17" hidden="1" x14ac:dyDescent="0.3">
      <c r="C1065" s="1923" t="str">
        <f>IF(D1065&gt;0,SUBTOTAL(103,$D$6:D1065),"")</f>
        <v/>
      </c>
      <c r="D1065" s="67"/>
      <c r="E1065" s="258"/>
      <c r="F1065" s="67"/>
      <c r="G1065" s="1912"/>
      <c r="H1065" s="67"/>
      <c r="I1065" s="67"/>
      <c r="J1065" s="1907"/>
      <c r="K1065" s="67"/>
      <c r="L1065" s="1910"/>
      <c r="M1065" s="1910" t="e">
        <f t="shared" si="17"/>
        <v>#N/A</v>
      </c>
      <c r="N1065" s="1924"/>
      <c r="Q1065" s="101" t="str">
        <f>MID(Tabla5[[#This Row],[CODIGO]],5,2)</f>
        <v/>
      </c>
    </row>
    <row r="1066" spans="3:17" hidden="1" x14ac:dyDescent="0.3">
      <c r="C1066" s="1923" t="str">
        <f>IF(D1066&gt;0,SUBTOTAL(103,$D$6:D1066),"")</f>
        <v/>
      </c>
      <c r="D1066" s="67"/>
      <c r="E1066" s="258"/>
      <c r="F1066" s="67"/>
      <c r="G1066" s="1912"/>
      <c r="H1066" s="67"/>
      <c r="I1066" s="67"/>
      <c r="J1066" s="1907"/>
      <c r="K1066" s="67"/>
      <c r="L1066" s="1910"/>
      <c r="M1066" s="1910" t="e">
        <f t="shared" si="17"/>
        <v>#N/A</v>
      </c>
      <c r="N1066" s="1924"/>
      <c r="Q1066" s="101" t="str">
        <f>MID(Tabla5[[#This Row],[CODIGO]],5,2)</f>
        <v/>
      </c>
    </row>
    <row r="1067" spans="3:17" hidden="1" x14ac:dyDescent="0.3">
      <c r="C1067" s="1923" t="str">
        <f>IF(D1067&gt;0,SUBTOTAL(103,$D$6:D1067),"")</f>
        <v/>
      </c>
      <c r="D1067" s="67"/>
      <c r="E1067" s="258"/>
      <c r="F1067" s="67"/>
      <c r="G1067" s="1912"/>
      <c r="H1067" s="67"/>
      <c r="I1067" s="67"/>
      <c r="J1067" s="1907"/>
      <c r="K1067" s="67"/>
      <c r="L1067" s="1910"/>
      <c r="M1067" s="1910" t="e">
        <f t="shared" si="17"/>
        <v>#N/A</v>
      </c>
      <c r="N1067" s="1924"/>
      <c r="Q1067" s="101" t="str">
        <f>MID(Tabla5[[#This Row],[CODIGO]],5,2)</f>
        <v/>
      </c>
    </row>
    <row r="1068" spans="3:17" hidden="1" x14ac:dyDescent="0.3">
      <c r="C1068" s="1923" t="str">
        <f>IF(D1068&gt;0,SUBTOTAL(103,$D$6:D1068),"")</f>
        <v/>
      </c>
      <c r="D1068" s="67"/>
      <c r="E1068" s="258"/>
      <c r="F1068" s="67"/>
      <c r="G1068" s="1912"/>
      <c r="H1068" s="67"/>
      <c r="I1068" s="67"/>
      <c r="J1068" s="1907"/>
      <c r="K1068" s="67"/>
      <c r="L1068" s="1910"/>
      <c r="M1068" s="1910" t="e">
        <f t="shared" si="17"/>
        <v>#N/A</v>
      </c>
      <c r="N1068" s="1924"/>
      <c r="Q1068" s="101" t="str">
        <f>MID(Tabla5[[#This Row],[CODIGO]],5,2)</f>
        <v/>
      </c>
    </row>
    <row r="1069" spans="3:17" hidden="1" x14ac:dyDescent="0.3">
      <c r="C1069" s="1923" t="str">
        <f>IF(D1069&gt;0,SUBTOTAL(103,$D$6:D1069),"")</f>
        <v/>
      </c>
      <c r="D1069" s="67"/>
      <c r="E1069" s="258"/>
      <c r="F1069" s="67"/>
      <c r="G1069" s="1912"/>
      <c r="H1069" s="67"/>
      <c r="I1069" s="67"/>
      <c r="J1069" s="1907"/>
      <c r="K1069" s="67"/>
      <c r="L1069" s="1910"/>
      <c r="M1069" s="1910" t="e">
        <f t="shared" si="17"/>
        <v>#N/A</v>
      </c>
      <c r="N1069" s="1924"/>
      <c r="Q1069" s="101" t="str">
        <f>MID(Tabla5[[#This Row],[CODIGO]],5,2)</f>
        <v/>
      </c>
    </row>
    <row r="1070" spans="3:17" hidden="1" x14ac:dyDescent="0.3">
      <c r="C1070" s="1923" t="str">
        <f>IF(D1070&gt;0,SUBTOTAL(103,$D$6:D1070),"")</f>
        <v/>
      </c>
      <c r="D1070" s="67"/>
      <c r="E1070" s="258"/>
      <c r="F1070" s="67"/>
      <c r="G1070" s="1912"/>
      <c r="H1070" s="67"/>
      <c r="I1070" s="67"/>
      <c r="J1070" s="1907"/>
      <c r="K1070" s="67"/>
      <c r="L1070" s="1910"/>
      <c r="M1070" s="1910" t="e">
        <f t="shared" si="17"/>
        <v>#N/A</v>
      </c>
      <c r="N1070" s="1924"/>
      <c r="Q1070" s="101" t="str">
        <f>MID(Tabla5[[#This Row],[CODIGO]],5,2)</f>
        <v/>
      </c>
    </row>
    <row r="1071" spans="3:17" hidden="1" x14ac:dyDescent="0.3">
      <c r="C1071" s="1923" t="str">
        <f>IF(D1071&gt;0,SUBTOTAL(103,$D$6:D1071),"")</f>
        <v/>
      </c>
      <c r="D1071" s="67"/>
      <c r="E1071" s="258"/>
      <c r="F1071" s="67"/>
      <c r="G1071" s="1912"/>
      <c r="H1071" s="67"/>
      <c r="I1071" s="67"/>
      <c r="J1071" s="1907"/>
      <c r="K1071" s="67"/>
      <c r="L1071" s="1910"/>
      <c r="M1071" s="1910" t="e">
        <f t="shared" si="17"/>
        <v>#N/A</v>
      </c>
      <c r="N1071" s="1924"/>
      <c r="Q1071" s="101" t="str">
        <f>MID(Tabla5[[#This Row],[CODIGO]],5,2)</f>
        <v/>
      </c>
    </row>
    <row r="1072" spans="3:17" hidden="1" x14ac:dyDescent="0.3">
      <c r="C1072" s="1923" t="str">
        <f>IF(D1072&gt;0,SUBTOTAL(103,$D$6:D1072),"")</f>
        <v/>
      </c>
      <c r="D1072" s="67"/>
      <c r="E1072" s="258"/>
      <c r="F1072" s="67"/>
      <c r="G1072" s="1912"/>
      <c r="H1072" s="67"/>
      <c r="I1072" s="67"/>
      <c r="J1072" s="1907"/>
      <c r="K1072" s="67"/>
      <c r="L1072" s="1910"/>
      <c r="M1072" s="1910" t="e">
        <f t="shared" si="17"/>
        <v>#N/A</v>
      </c>
      <c r="N1072" s="1924"/>
      <c r="Q1072" s="101" t="str">
        <f>MID(Tabla5[[#This Row],[CODIGO]],5,2)</f>
        <v/>
      </c>
    </row>
    <row r="1073" spans="3:17" hidden="1" x14ac:dyDescent="0.3">
      <c r="C1073" s="1923" t="str">
        <f>IF(D1073&gt;0,SUBTOTAL(103,$D$6:D1073),"")</f>
        <v/>
      </c>
      <c r="D1073" s="67"/>
      <c r="E1073" s="258"/>
      <c r="F1073" s="67"/>
      <c r="G1073" s="1912"/>
      <c r="H1073" s="67"/>
      <c r="I1073" s="67"/>
      <c r="J1073" s="1907"/>
      <c r="K1073" s="67"/>
      <c r="L1073" s="1910"/>
      <c r="M1073" s="1910" t="e">
        <f t="shared" si="17"/>
        <v>#N/A</v>
      </c>
      <c r="N1073" s="1924"/>
      <c r="Q1073" s="101" t="str">
        <f>MID(Tabla5[[#This Row],[CODIGO]],5,2)</f>
        <v/>
      </c>
    </row>
    <row r="1074" spans="3:17" hidden="1" x14ac:dyDescent="0.3">
      <c r="C1074" s="1923" t="str">
        <f>IF(D1074&gt;0,SUBTOTAL(103,$D$6:D1074),"")</f>
        <v/>
      </c>
      <c r="D1074" s="67"/>
      <c r="E1074" s="258"/>
      <c r="F1074" s="67"/>
      <c r="G1074" s="1912"/>
      <c r="H1074" s="67"/>
      <c r="I1074" s="67"/>
      <c r="J1074" s="1907"/>
      <c r="K1074" s="67"/>
      <c r="L1074" s="1910"/>
      <c r="M1074" s="1910" t="e">
        <f t="shared" si="17"/>
        <v>#N/A</v>
      </c>
      <c r="N1074" s="1924"/>
      <c r="Q1074" s="101" t="str">
        <f>MID(Tabla5[[#This Row],[CODIGO]],5,2)</f>
        <v/>
      </c>
    </row>
    <row r="1075" spans="3:17" hidden="1" x14ac:dyDescent="0.3">
      <c r="C1075" s="1923" t="str">
        <f>IF(D1075&gt;0,SUBTOTAL(103,$D$6:D1075),"")</f>
        <v/>
      </c>
      <c r="D1075" s="67"/>
      <c r="E1075" s="258"/>
      <c r="F1075" s="67"/>
      <c r="G1075" s="1912"/>
      <c r="H1075" s="67"/>
      <c r="I1075" s="67"/>
      <c r="J1075" s="1907"/>
      <c r="K1075" s="67"/>
      <c r="L1075" s="1910"/>
      <c r="M1075" s="1910" t="e">
        <f t="shared" si="17"/>
        <v>#N/A</v>
      </c>
      <c r="N1075" s="1924"/>
      <c r="Q1075" s="101" t="str">
        <f>MID(Tabla5[[#This Row],[CODIGO]],5,2)</f>
        <v/>
      </c>
    </row>
    <row r="1076" spans="3:17" hidden="1" x14ac:dyDescent="0.3">
      <c r="C1076" s="1923" t="str">
        <f>IF(D1076&gt;0,SUBTOTAL(103,$D$6:D1076),"")</f>
        <v/>
      </c>
      <c r="D1076" s="67"/>
      <c r="E1076" s="258"/>
      <c r="F1076" s="67"/>
      <c r="G1076" s="1912"/>
      <c r="H1076" s="67"/>
      <c r="I1076" s="67"/>
      <c r="J1076" s="1907"/>
      <c r="K1076" s="67"/>
      <c r="L1076" s="1910"/>
      <c r="M1076" s="1910" t="e">
        <f t="shared" si="17"/>
        <v>#N/A</v>
      </c>
      <c r="N1076" s="1924"/>
      <c r="Q1076" s="101" t="str">
        <f>MID(Tabla5[[#This Row],[CODIGO]],5,2)</f>
        <v/>
      </c>
    </row>
    <row r="1077" spans="3:17" hidden="1" x14ac:dyDescent="0.3">
      <c r="C1077" s="1923" t="str">
        <f>IF(D1077&gt;0,SUBTOTAL(103,$D$6:D1077),"")</f>
        <v/>
      </c>
      <c r="D1077" s="67"/>
      <c r="E1077" s="258"/>
      <c r="F1077" s="67"/>
      <c r="G1077" s="1912"/>
      <c r="H1077" s="67"/>
      <c r="I1077" s="67"/>
      <c r="J1077" s="1907"/>
      <c r="K1077" s="67"/>
      <c r="L1077" s="1910"/>
      <c r="M1077" s="1910" t="e">
        <f t="shared" si="17"/>
        <v>#N/A</v>
      </c>
      <c r="N1077" s="1924"/>
      <c r="Q1077" s="101" t="str">
        <f>MID(Tabla5[[#This Row],[CODIGO]],5,2)</f>
        <v/>
      </c>
    </row>
    <row r="1078" spans="3:17" hidden="1" x14ac:dyDescent="0.3">
      <c r="C1078" s="1923" t="str">
        <f>IF(D1078&gt;0,SUBTOTAL(103,$D$6:D1078),"")</f>
        <v/>
      </c>
      <c r="D1078" s="67"/>
      <c r="E1078" s="258"/>
      <c r="F1078" s="67"/>
      <c r="G1078" s="1912"/>
      <c r="H1078" s="67"/>
      <c r="I1078" s="67"/>
      <c r="J1078" s="1907"/>
      <c r="K1078" s="67"/>
      <c r="L1078" s="1910"/>
      <c r="M1078" s="1910" t="e">
        <f t="shared" si="17"/>
        <v>#N/A</v>
      </c>
      <c r="N1078" s="1924"/>
      <c r="Q1078" s="101" t="str">
        <f>MID(Tabla5[[#This Row],[CODIGO]],5,2)</f>
        <v/>
      </c>
    </row>
    <row r="1079" spans="3:17" hidden="1" x14ac:dyDescent="0.3">
      <c r="C1079" s="1923" t="str">
        <f>IF(D1079&gt;0,SUBTOTAL(103,$D$6:D1079),"")</f>
        <v/>
      </c>
      <c r="D1079" s="67"/>
      <c r="E1079" s="258"/>
      <c r="F1079" s="67"/>
      <c r="G1079" s="1912"/>
      <c r="H1079" s="67"/>
      <c r="I1079" s="67"/>
      <c r="J1079" s="1907"/>
      <c r="K1079" s="67"/>
      <c r="L1079" s="1910"/>
      <c r="M1079" s="1910" t="e">
        <f t="shared" si="17"/>
        <v>#N/A</v>
      </c>
      <c r="N1079" s="1924"/>
      <c r="Q1079" s="101" t="str">
        <f>MID(Tabla5[[#This Row],[CODIGO]],5,2)</f>
        <v/>
      </c>
    </row>
    <row r="1080" spans="3:17" hidden="1" x14ac:dyDescent="0.3">
      <c r="C1080" s="1923" t="str">
        <f>IF(D1080&gt;0,SUBTOTAL(103,$D$6:D1080),"")</f>
        <v/>
      </c>
      <c r="D1080" s="67"/>
      <c r="E1080" s="258"/>
      <c r="F1080" s="67"/>
      <c r="G1080" s="1912"/>
      <c r="H1080" s="67"/>
      <c r="I1080" s="67"/>
      <c r="J1080" s="1907"/>
      <c r="K1080" s="67"/>
      <c r="L1080" s="1910"/>
      <c r="M1080" s="1910" t="e">
        <f t="shared" si="17"/>
        <v>#N/A</v>
      </c>
      <c r="N1080" s="1924"/>
      <c r="Q1080" s="101" t="str">
        <f>MID(Tabla5[[#This Row],[CODIGO]],5,2)</f>
        <v/>
      </c>
    </row>
    <row r="1081" spans="3:17" hidden="1" x14ac:dyDescent="0.3">
      <c r="C1081" s="1923" t="str">
        <f>IF(D1081&gt;0,SUBTOTAL(103,$D$6:D1081),"")</f>
        <v/>
      </c>
      <c r="D1081" s="67"/>
      <c r="E1081" s="258"/>
      <c r="F1081" s="67"/>
      <c r="G1081" s="1912"/>
      <c r="H1081" s="67"/>
      <c r="I1081" s="67"/>
      <c r="J1081" s="1907"/>
      <c r="K1081" s="67"/>
      <c r="L1081" s="1910"/>
      <c r="M1081" s="1910" t="e">
        <f t="shared" si="17"/>
        <v>#N/A</v>
      </c>
      <c r="N1081" s="1924"/>
      <c r="Q1081" s="101" t="str">
        <f>MID(Tabla5[[#This Row],[CODIGO]],5,2)</f>
        <v/>
      </c>
    </row>
    <row r="1082" spans="3:17" hidden="1" x14ac:dyDescent="0.3">
      <c r="C1082" s="1923" t="str">
        <f>IF(D1082&gt;0,SUBTOTAL(103,$D$6:D1082),"")</f>
        <v/>
      </c>
      <c r="D1082" s="67"/>
      <c r="E1082" s="258"/>
      <c r="F1082" s="67"/>
      <c r="G1082" s="1912"/>
      <c r="H1082" s="67"/>
      <c r="I1082" s="67"/>
      <c r="J1082" s="1907"/>
      <c r="K1082" s="67"/>
      <c r="L1082" s="1910"/>
      <c r="M1082" s="1910" t="e">
        <f t="shared" si="17"/>
        <v>#N/A</v>
      </c>
      <c r="N1082" s="1924"/>
      <c r="Q1082" s="101" t="str">
        <f>MID(Tabla5[[#This Row],[CODIGO]],5,2)</f>
        <v/>
      </c>
    </row>
    <row r="1083" spans="3:17" hidden="1" x14ac:dyDescent="0.3">
      <c r="C1083" s="1923" t="str">
        <f>IF(D1083&gt;0,SUBTOTAL(103,$D$6:D1083),"")</f>
        <v/>
      </c>
      <c r="D1083" s="67"/>
      <c r="E1083" s="258"/>
      <c r="F1083" s="67"/>
      <c r="G1083" s="1912"/>
      <c r="H1083" s="67"/>
      <c r="I1083" s="67"/>
      <c r="J1083" s="1907"/>
      <c r="K1083" s="67"/>
      <c r="L1083" s="1910"/>
      <c r="M1083" s="1910" t="e">
        <f t="shared" si="17"/>
        <v>#N/A</v>
      </c>
      <c r="N1083" s="1924"/>
      <c r="Q1083" s="101" t="str">
        <f>MID(Tabla5[[#This Row],[CODIGO]],5,2)</f>
        <v/>
      </c>
    </row>
    <row r="1084" spans="3:17" hidden="1" x14ac:dyDescent="0.3">
      <c r="C1084" s="1923" t="str">
        <f>IF(D1084&gt;0,SUBTOTAL(103,$D$6:D1084),"")</f>
        <v/>
      </c>
      <c r="D1084" s="67"/>
      <c r="E1084" s="258"/>
      <c r="F1084" s="67"/>
      <c r="G1084" s="1912"/>
      <c r="H1084" s="67"/>
      <c r="I1084" s="67"/>
      <c r="J1084" s="1907"/>
      <c r="K1084" s="67"/>
      <c r="L1084" s="1910"/>
      <c r="M1084" s="1910" t="e">
        <f t="shared" si="17"/>
        <v>#N/A</v>
      </c>
      <c r="N1084" s="1924"/>
      <c r="Q1084" s="101" t="str">
        <f>MID(Tabla5[[#This Row],[CODIGO]],5,2)</f>
        <v/>
      </c>
    </row>
    <row r="1085" spans="3:17" hidden="1" x14ac:dyDescent="0.3">
      <c r="C1085" s="1923" t="str">
        <f>IF(D1085&gt;0,SUBTOTAL(103,$D$6:D1085),"")</f>
        <v/>
      </c>
      <c r="D1085" s="67"/>
      <c r="E1085" s="258"/>
      <c r="F1085" s="67"/>
      <c r="G1085" s="1912"/>
      <c r="H1085" s="67"/>
      <c r="I1085" s="67"/>
      <c r="J1085" s="1907"/>
      <c r="K1085" s="67"/>
      <c r="L1085" s="1910"/>
      <c r="M1085" s="1910" t="e">
        <f t="shared" si="17"/>
        <v>#N/A</v>
      </c>
      <c r="N1085" s="1924"/>
      <c r="Q1085" s="101" t="str">
        <f>MID(Tabla5[[#This Row],[CODIGO]],5,2)</f>
        <v/>
      </c>
    </row>
    <row r="1086" spans="3:17" hidden="1" x14ac:dyDescent="0.3">
      <c r="C1086" s="1923" t="str">
        <f>IF(D1086&gt;0,SUBTOTAL(103,$D$6:D1086),"")</f>
        <v/>
      </c>
      <c r="D1086" s="67"/>
      <c r="E1086" s="258"/>
      <c r="F1086" s="67"/>
      <c r="G1086" s="1912"/>
      <c r="H1086" s="67"/>
      <c r="I1086" s="67"/>
      <c r="J1086" s="1907"/>
      <c r="K1086" s="67"/>
      <c r="L1086" s="1910"/>
      <c r="M1086" s="1910" t="e">
        <f t="shared" si="17"/>
        <v>#N/A</v>
      </c>
      <c r="N1086" s="1924"/>
      <c r="Q1086" s="101" t="str">
        <f>MID(Tabla5[[#This Row],[CODIGO]],5,2)</f>
        <v/>
      </c>
    </row>
    <row r="1087" spans="3:17" hidden="1" x14ac:dyDescent="0.3">
      <c r="C1087" s="1923" t="str">
        <f>IF(D1087&gt;0,SUBTOTAL(103,$D$6:D1087),"")</f>
        <v/>
      </c>
      <c r="D1087" s="67"/>
      <c r="E1087" s="258"/>
      <c r="F1087" s="67"/>
      <c r="G1087" s="1912"/>
      <c r="H1087" s="67"/>
      <c r="I1087" s="67"/>
      <c r="J1087" s="1907"/>
      <c r="K1087" s="67"/>
      <c r="L1087" s="1910"/>
      <c r="M1087" s="1910" t="e">
        <f t="shared" si="17"/>
        <v>#N/A</v>
      </c>
      <c r="N1087" s="1924"/>
      <c r="Q1087" s="101" t="str">
        <f>MID(Tabla5[[#This Row],[CODIGO]],5,2)</f>
        <v/>
      </c>
    </row>
    <row r="1088" spans="3:17" hidden="1" x14ac:dyDescent="0.3">
      <c r="C1088" s="1923" t="str">
        <f>IF(D1088&gt;0,SUBTOTAL(103,$D$6:D1088),"")</f>
        <v/>
      </c>
      <c r="D1088" s="67"/>
      <c r="E1088" s="258"/>
      <c r="F1088" s="67"/>
      <c r="G1088" s="1912"/>
      <c r="H1088" s="67"/>
      <c r="I1088" s="67"/>
      <c r="J1088" s="1907"/>
      <c r="K1088" s="67"/>
      <c r="L1088" s="1910"/>
      <c r="M1088" s="1910" t="e">
        <f t="shared" si="17"/>
        <v>#N/A</v>
      </c>
      <c r="N1088" s="1924"/>
      <c r="Q1088" s="101" t="str">
        <f>MID(Tabla5[[#This Row],[CODIGO]],5,2)</f>
        <v/>
      </c>
    </row>
    <row r="1089" spans="3:17" hidden="1" x14ac:dyDescent="0.3">
      <c r="C1089" s="1923" t="str">
        <f>IF(D1089&gt;0,SUBTOTAL(103,$D$6:D1089),"")</f>
        <v/>
      </c>
      <c r="D1089" s="67"/>
      <c r="E1089" s="258"/>
      <c r="F1089" s="67"/>
      <c r="G1089" s="1912"/>
      <c r="H1089" s="67"/>
      <c r="I1089" s="67"/>
      <c r="J1089" s="1907"/>
      <c r="K1089" s="67"/>
      <c r="L1089" s="1910"/>
      <c r="M1089" s="1910" t="e">
        <f t="shared" si="17"/>
        <v>#N/A</v>
      </c>
      <c r="N1089" s="1924"/>
      <c r="Q1089" s="101" t="str">
        <f>MID(Tabla5[[#This Row],[CODIGO]],5,2)</f>
        <v/>
      </c>
    </row>
    <row r="1090" spans="3:17" hidden="1" x14ac:dyDescent="0.3">
      <c r="C1090" s="1923" t="str">
        <f>IF(D1090&gt;0,SUBTOTAL(103,$D$6:D1090),"")</f>
        <v/>
      </c>
      <c r="D1090" s="67"/>
      <c r="E1090" s="258"/>
      <c r="F1090" s="67"/>
      <c r="G1090" s="1912"/>
      <c r="H1090" s="67"/>
      <c r="I1090" s="67"/>
      <c r="J1090" s="1907"/>
      <c r="K1090" s="67"/>
      <c r="L1090" s="1910"/>
      <c r="M1090" s="1910" t="e">
        <f t="shared" si="17"/>
        <v>#N/A</v>
      </c>
      <c r="N1090" s="1924"/>
      <c r="Q1090" s="101" t="str">
        <f>MID(Tabla5[[#This Row],[CODIGO]],5,2)</f>
        <v/>
      </c>
    </row>
    <row r="1091" spans="3:17" hidden="1" x14ac:dyDescent="0.3">
      <c r="C1091" s="1923" t="str">
        <f>IF(D1091&gt;0,SUBTOTAL(103,$D$6:D1091),"")</f>
        <v/>
      </c>
      <c r="D1091" s="67"/>
      <c r="E1091" s="258"/>
      <c r="F1091" s="67"/>
      <c r="G1091" s="1912"/>
      <c r="H1091" s="67"/>
      <c r="I1091" s="67"/>
      <c r="J1091" s="1907"/>
      <c r="K1091" s="67"/>
      <c r="L1091" s="1910"/>
      <c r="M1091" s="1910" t="e">
        <f t="shared" si="17"/>
        <v>#N/A</v>
      </c>
      <c r="N1091" s="1924"/>
      <c r="Q1091" s="101" t="str">
        <f>MID(Tabla5[[#This Row],[CODIGO]],5,2)</f>
        <v/>
      </c>
    </row>
    <row r="1092" spans="3:17" hidden="1" x14ac:dyDescent="0.3">
      <c r="C1092" s="1923" t="str">
        <f>IF(D1092&gt;0,SUBTOTAL(103,$D$6:D1092),"")</f>
        <v/>
      </c>
      <c r="D1092" s="67"/>
      <c r="E1092" s="258"/>
      <c r="F1092" s="67"/>
      <c r="G1092" s="1912"/>
      <c r="H1092" s="67"/>
      <c r="I1092" s="67"/>
      <c r="J1092" s="1907"/>
      <c r="K1092" s="67"/>
      <c r="L1092" s="1910"/>
      <c r="M1092" s="1910" t="e">
        <f t="shared" si="17"/>
        <v>#N/A</v>
      </c>
      <c r="N1092" s="1924"/>
      <c r="Q1092" s="101" t="str">
        <f>MID(Tabla5[[#This Row],[CODIGO]],5,2)</f>
        <v/>
      </c>
    </row>
    <row r="1093" spans="3:17" hidden="1" x14ac:dyDescent="0.3">
      <c r="C1093" s="1923" t="str">
        <f>IF(D1093&gt;0,SUBTOTAL(103,$D$6:D1093),"")</f>
        <v/>
      </c>
      <c r="D1093" s="67"/>
      <c r="E1093" s="258"/>
      <c r="F1093" s="67"/>
      <c r="G1093" s="1912"/>
      <c r="H1093" s="67"/>
      <c r="I1093" s="67"/>
      <c r="J1093" s="1907"/>
      <c r="K1093" s="67"/>
      <c r="L1093" s="1910"/>
      <c r="M1093" s="1910" t="e">
        <f t="shared" si="17"/>
        <v>#N/A</v>
      </c>
      <c r="N1093" s="1924"/>
      <c r="Q1093" s="101" t="str">
        <f>MID(Tabla5[[#This Row],[CODIGO]],5,2)</f>
        <v/>
      </c>
    </row>
    <row r="1094" spans="3:17" hidden="1" x14ac:dyDescent="0.3">
      <c r="C1094" s="1923" t="str">
        <f>IF(D1094&gt;0,SUBTOTAL(103,$D$6:D1094),"")</f>
        <v/>
      </c>
      <c r="D1094" s="67"/>
      <c r="E1094" s="258"/>
      <c r="F1094" s="67"/>
      <c r="G1094" s="1912"/>
      <c r="H1094" s="67"/>
      <c r="I1094" s="67"/>
      <c r="J1094" s="1907"/>
      <c r="K1094" s="67"/>
      <c r="L1094" s="1910"/>
      <c r="M1094" s="1910" t="e">
        <f t="shared" ref="M1094:M1157" si="18">VLOOKUP(Q1094,Codigos,2,FALSE)</f>
        <v>#N/A</v>
      </c>
      <c r="N1094" s="1924"/>
      <c r="Q1094" s="101" t="str">
        <f>MID(Tabla5[[#This Row],[CODIGO]],5,2)</f>
        <v/>
      </c>
    </row>
    <row r="1095" spans="3:17" hidden="1" x14ac:dyDescent="0.3">
      <c r="C1095" s="1923" t="str">
        <f>IF(D1095&gt;0,SUBTOTAL(103,$D$6:D1095),"")</f>
        <v/>
      </c>
      <c r="D1095" s="67"/>
      <c r="E1095" s="258"/>
      <c r="F1095" s="67"/>
      <c r="G1095" s="1912"/>
      <c r="H1095" s="67"/>
      <c r="I1095" s="67"/>
      <c r="J1095" s="1907"/>
      <c r="K1095" s="67"/>
      <c r="L1095" s="1910"/>
      <c r="M1095" s="1910" t="e">
        <f t="shared" si="18"/>
        <v>#N/A</v>
      </c>
      <c r="N1095" s="1924"/>
      <c r="Q1095" s="101" t="str">
        <f>MID(Tabla5[[#This Row],[CODIGO]],5,2)</f>
        <v/>
      </c>
    </row>
    <row r="1096" spans="3:17" hidden="1" x14ac:dyDescent="0.3">
      <c r="C1096" s="1923" t="str">
        <f>IF(D1096&gt;0,SUBTOTAL(103,$D$6:D1096),"")</f>
        <v/>
      </c>
      <c r="D1096" s="67"/>
      <c r="E1096" s="258"/>
      <c r="F1096" s="67"/>
      <c r="G1096" s="1912"/>
      <c r="H1096" s="67"/>
      <c r="I1096" s="67"/>
      <c r="J1096" s="1907"/>
      <c r="K1096" s="67"/>
      <c r="L1096" s="1910"/>
      <c r="M1096" s="1910" t="e">
        <f t="shared" si="18"/>
        <v>#N/A</v>
      </c>
      <c r="N1096" s="1924"/>
      <c r="Q1096" s="101" t="str">
        <f>MID(Tabla5[[#This Row],[CODIGO]],5,2)</f>
        <v/>
      </c>
    </row>
    <row r="1097" spans="3:17" hidden="1" x14ac:dyDescent="0.3">
      <c r="C1097" s="1923" t="str">
        <f>IF(D1097&gt;0,SUBTOTAL(103,$D$6:D1097),"")</f>
        <v/>
      </c>
      <c r="D1097" s="67"/>
      <c r="E1097" s="258"/>
      <c r="F1097" s="67"/>
      <c r="G1097" s="1912"/>
      <c r="H1097" s="67"/>
      <c r="I1097" s="67"/>
      <c r="J1097" s="1907"/>
      <c r="K1097" s="67"/>
      <c r="L1097" s="1910"/>
      <c r="M1097" s="1910" t="e">
        <f t="shared" si="18"/>
        <v>#N/A</v>
      </c>
      <c r="N1097" s="1924"/>
      <c r="Q1097" s="101" t="str">
        <f>MID(Tabla5[[#This Row],[CODIGO]],5,2)</f>
        <v/>
      </c>
    </row>
    <row r="1098" spans="3:17" hidden="1" x14ac:dyDescent="0.3">
      <c r="C1098" s="1923" t="str">
        <f>IF(D1098&gt;0,SUBTOTAL(103,$D$6:D1098),"")</f>
        <v/>
      </c>
      <c r="D1098" s="67"/>
      <c r="E1098" s="258"/>
      <c r="F1098" s="67"/>
      <c r="G1098" s="1912"/>
      <c r="H1098" s="67"/>
      <c r="I1098" s="67"/>
      <c r="J1098" s="1907"/>
      <c r="K1098" s="67"/>
      <c r="L1098" s="1910"/>
      <c r="M1098" s="1910" t="e">
        <f t="shared" si="18"/>
        <v>#N/A</v>
      </c>
      <c r="N1098" s="1924"/>
      <c r="Q1098" s="101" t="str">
        <f>MID(Tabla5[[#This Row],[CODIGO]],5,2)</f>
        <v/>
      </c>
    </row>
    <row r="1099" spans="3:17" hidden="1" x14ac:dyDescent="0.3">
      <c r="C1099" s="1923" t="str">
        <f>IF(D1099&gt;0,SUBTOTAL(103,$D$6:D1099),"")</f>
        <v/>
      </c>
      <c r="D1099" s="67"/>
      <c r="E1099" s="258"/>
      <c r="F1099" s="67"/>
      <c r="G1099" s="1912"/>
      <c r="H1099" s="67"/>
      <c r="I1099" s="67"/>
      <c r="J1099" s="1907"/>
      <c r="K1099" s="67"/>
      <c r="L1099" s="1910"/>
      <c r="M1099" s="1910" t="e">
        <f t="shared" si="18"/>
        <v>#N/A</v>
      </c>
      <c r="N1099" s="1924"/>
      <c r="Q1099" s="101" t="str">
        <f>MID(Tabla5[[#This Row],[CODIGO]],5,2)</f>
        <v/>
      </c>
    </row>
    <row r="1100" spans="3:17" hidden="1" x14ac:dyDescent="0.3">
      <c r="C1100" s="1923" t="str">
        <f>IF(D1100&gt;0,SUBTOTAL(103,$D$6:D1100),"")</f>
        <v/>
      </c>
      <c r="D1100" s="67"/>
      <c r="E1100" s="258"/>
      <c r="F1100" s="67"/>
      <c r="G1100" s="1912"/>
      <c r="H1100" s="67"/>
      <c r="I1100" s="67"/>
      <c r="J1100" s="1907"/>
      <c r="K1100" s="67"/>
      <c r="L1100" s="1910"/>
      <c r="M1100" s="1910" t="e">
        <f t="shared" si="18"/>
        <v>#N/A</v>
      </c>
      <c r="N1100" s="1924"/>
      <c r="Q1100" s="101" t="str">
        <f>MID(Tabla5[[#This Row],[CODIGO]],5,2)</f>
        <v/>
      </c>
    </row>
    <row r="1101" spans="3:17" hidden="1" x14ac:dyDescent="0.3">
      <c r="C1101" s="1923" t="str">
        <f>IF(D1101&gt;0,SUBTOTAL(103,$D$6:D1101),"")</f>
        <v/>
      </c>
      <c r="D1101" s="67"/>
      <c r="E1101" s="258"/>
      <c r="F1101" s="67"/>
      <c r="G1101" s="1912"/>
      <c r="H1101" s="67"/>
      <c r="I1101" s="67"/>
      <c r="J1101" s="1907"/>
      <c r="K1101" s="67"/>
      <c r="L1101" s="1910"/>
      <c r="M1101" s="1910" t="e">
        <f t="shared" si="18"/>
        <v>#N/A</v>
      </c>
      <c r="N1101" s="1924"/>
      <c r="Q1101" s="101" t="str">
        <f>MID(Tabla5[[#This Row],[CODIGO]],5,2)</f>
        <v/>
      </c>
    </row>
    <row r="1102" spans="3:17" hidden="1" x14ac:dyDescent="0.3">
      <c r="C1102" s="1923" t="str">
        <f>IF(D1102&gt;0,SUBTOTAL(103,$D$6:D1102),"")</f>
        <v/>
      </c>
      <c r="D1102" s="67"/>
      <c r="E1102" s="258"/>
      <c r="F1102" s="67"/>
      <c r="G1102" s="1912"/>
      <c r="H1102" s="67"/>
      <c r="I1102" s="67"/>
      <c r="J1102" s="1907"/>
      <c r="K1102" s="67"/>
      <c r="L1102" s="1910"/>
      <c r="M1102" s="1910" t="e">
        <f t="shared" si="18"/>
        <v>#N/A</v>
      </c>
      <c r="N1102" s="1924"/>
      <c r="Q1102" s="101" t="str">
        <f>MID(Tabla5[[#This Row],[CODIGO]],5,2)</f>
        <v/>
      </c>
    </row>
    <row r="1103" spans="3:17" hidden="1" x14ac:dyDescent="0.3">
      <c r="C1103" s="1923" t="str">
        <f>IF(D1103&gt;0,SUBTOTAL(103,$D$6:D1103),"")</f>
        <v/>
      </c>
      <c r="D1103" s="67"/>
      <c r="E1103" s="258"/>
      <c r="F1103" s="67"/>
      <c r="G1103" s="1912"/>
      <c r="H1103" s="67"/>
      <c r="I1103" s="67"/>
      <c r="J1103" s="1907"/>
      <c r="K1103" s="67"/>
      <c r="L1103" s="1910"/>
      <c r="M1103" s="1910" t="e">
        <f t="shared" si="18"/>
        <v>#N/A</v>
      </c>
      <c r="N1103" s="1924"/>
      <c r="Q1103" s="101" t="str">
        <f>MID(Tabla5[[#This Row],[CODIGO]],5,2)</f>
        <v/>
      </c>
    </row>
    <row r="1104" spans="3:17" hidden="1" x14ac:dyDescent="0.3">
      <c r="C1104" s="1923" t="str">
        <f>IF(D1104&gt;0,SUBTOTAL(103,$D$6:D1104),"")</f>
        <v/>
      </c>
      <c r="D1104" s="67"/>
      <c r="E1104" s="258"/>
      <c r="F1104" s="67"/>
      <c r="G1104" s="1912"/>
      <c r="H1104" s="67"/>
      <c r="I1104" s="67"/>
      <c r="J1104" s="1907"/>
      <c r="K1104" s="67"/>
      <c r="L1104" s="1910"/>
      <c r="M1104" s="1910" t="e">
        <f t="shared" si="18"/>
        <v>#N/A</v>
      </c>
      <c r="N1104" s="1924"/>
      <c r="Q1104" s="101" t="str">
        <f>MID(Tabla5[[#This Row],[CODIGO]],5,2)</f>
        <v/>
      </c>
    </row>
    <row r="1105" spans="3:17" hidden="1" x14ac:dyDescent="0.3">
      <c r="C1105" s="1923" t="str">
        <f>IF(D1105&gt;0,SUBTOTAL(103,$D$6:D1105),"")</f>
        <v/>
      </c>
      <c r="D1105" s="67"/>
      <c r="E1105" s="258"/>
      <c r="F1105" s="67"/>
      <c r="G1105" s="1912"/>
      <c r="H1105" s="67"/>
      <c r="I1105" s="67"/>
      <c r="J1105" s="1907"/>
      <c r="K1105" s="67"/>
      <c r="L1105" s="1910"/>
      <c r="M1105" s="1910" t="e">
        <f t="shared" si="18"/>
        <v>#N/A</v>
      </c>
      <c r="N1105" s="1924"/>
      <c r="Q1105" s="101" t="str">
        <f>MID(Tabla5[[#This Row],[CODIGO]],5,2)</f>
        <v/>
      </c>
    </row>
    <row r="1106" spans="3:17" hidden="1" x14ac:dyDescent="0.3">
      <c r="C1106" s="1923" t="str">
        <f>IF(D1106&gt;0,SUBTOTAL(103,$D$6:D1106),"")</f>
        <v/>
      </c>
      <c r="D1106" s="67"/>
      <c r="E1106" s="258"/>
      <c r="F1106" s="67"/>
      <c r="G1106" s="1912"/>
      <c r="H1106" s="67"/>
      <c r="I1106" s="67"/>
      <c r="J1106" s="1907"/>
      <c r="K1106" s="67"/>
      <c r="L1106" s="1910"/>
      <c r="M1106" s="1910" t="e">
        <f t="shared" si="18"/>
        <v>#N/A</v>
      </c>
      <c r="N1106" s="1924"/>
      <c r="Q1106" s="101" t="str">
        <f>MID(Tabla5[[#This Row],[CODIGO]],5,2)</f>
        <v/>
      </c>
    </row>
    <row r="1107" spans="3:17" hidden="1" x14ac:dyDescent="0.3">
      <c r="C1107" s="1923" t="str">
        <f>IF(D1107&gt;0,SUBTOTAL(103,$D$6:D1107),"")</f>
        <v/>
      </c>
      <c r="D1107" s="67"/>
      <c r="E1107" s="258"/>
      <c r="F1107" s="67"/>
      <c r="G1107" s="1912"/>
      <c r="H1107" s="67"/>
      <c r="I1107" s="67"/>
      <c r="J1107" s="1907"/>
      <c r="K1107" s="67"/>
      <c r="L1107" s="1910"/>
      <c r="M1107" s="1910" t="e">
        <f t="shared" si="18"/>
        <v>#N/A</v>
      </c>
      <c r="N1107" s="1924"/>
      <c r="Q1107" s="101" t="str">
        <f>MID(Tabla5[[#This Row],[CODIGO]],5,2)</f>
        <v/>
      </c>
    </row>
    <row r="1108" spans="3:17" hidden="1" x14ac:dyDescent="0.3">
      <c r="C1108" s="1923" t="str">
        <f>IF(D1108&gt;0,SUBTOTAL(103,$D$6:D1108),"")</f>
        <v/>
      </c>
      <c r="D1108" s="67"/>
      <c r="E1108" s="258"/>
      <c r="F1108" s="67"/>
      <c r="G1108" s="1912"/>
      <c r="H1108" s="67"/>
      <c r="I1108" s="67"/>
      <c r="J1108" s="1907"/>
      <c r="K1108" s="67"/>
      <c r="L1108" s="1910"/>
      <c r="M1108" s="1910" t="e">
        <f t="shared" si="18"/>
        <v>#N/A</v>
      </c>
      <c r="N1108" s="1924"/>
      <c r="Q1108" s="101" t="str">
        <f>MID(Tabla5[[#This Row],[CODIGO]],5,2)</f>
        <v/>
      </c>
    </row>
    <row r="1109" spans="3:17" hidden="1" x14ac:dyDescent="0.3">
      <c r="C1109" s="1923" t="str">
        <f>IF(D1109&gt;0,SUBTOTAL(103,$D$6:D1109),"")</f>
        <v/>
      </c>
      <c r="D1109" s="67"/>
      <c r="E1109" s="258"/>
      <c r="F1109" s="67"/>
      <c r="G1109" s="1912"/>
      <c r="H1109" s="67"/>
      <c r="I1109" s="67"/>
      <c r="J1109" s="1907"/>
      <c r="K1109" s="67"/>
      <c r="L1109" s="1910"/>
      <c r="M1109" s="1910" t="e">
        <f t="shared" si="18"/>
        <v>#N/A</v>
      </c>
      <c r="N1109" s="1924"/>
      <c r="Q1109" s="101" t="str">
        <f>MID(Tabla5[[#This Row],[CODIGO]],5,2)</f>
        <v/>
      </c>
    </row>
    <row r="1110" spans="3:17" hidden="1" x14ac:dyDescent="0.3">
      <c r="C1110" s="1923" t="str">
        <f>IF(D1110&gt;0,SUBTOTAL(103,$D$6:D1110),"")</f>
        <v/>
      </c>
      <c r="D1110" s="67"/>
      <c r="E1110" s="258"/>
      <c r="F1110" s="67"/>
      <c r="G1110" s="1912"/>
      <c r="H1110" s="67"/>
      <c r="I1110" s="67"/>
      <c r="J1110" s="1907"/>
      <c r="K1110" s="67"/>
      <c r="L1110" s="1910"/>
      <c r="M1110" s="1910" t="e">
        <f t="shared" si="18"/>
        <v>#N/A</v>
      </c>
      <c r="N1110" s="1924"/>
      <c r="Q1110" s="101" t="str">
        <f>MID(Tabla5[[#This Row],[CODIGO]],5,2)</f>
        <v/>
      </c>
    </row>
    <row r="1111" spans="3:17" hidden="1" x14ac:dyDescent="0.3">
      <c r="C1111" s="1923" t="str">
        <f>IF(D1111&gt;0,SUBTOTAL(103,$D$6:D1111),"")</f>
        <v/>
      </c>
      <c r="D1111" s="67"/>
      <c r="E1111" s="258"/>
      <c r="F1111" s="67"/>
      <c r="G1111" s="1912"/>
      <c r="H1111" s="67"/>
      <c r="I1111" s="67"/>
      <c r="J1111" s="1907"/>
      <c r="K1111" s="67"/>
      <c r="L1111" s="1910"/>
      <c r="M1111" s="1910" t="e">
        <f t="shared" si="18"/>
        <v>#N/A</v>
      </c>
      <c r="N1111" s="1924"/>
      <c r="Q1111" s="101" t="str">
        <f>MID(Tabla5[[#This Row],[CODIGO]],5,2)</f>
        <v/>
      </c>
    </row>
    <row r="1112" spans="3:17" hidden="1" x14ac:dyDescent="0.3">
      <c r="C1112" s="1923" t="str">
        <f>IF(D1112&gt;0,SUBTOTAL(103,$D$6:D1112),"")</f>
        <v/>
      </c>
      <c r="D1112" s="67"/>
      <c r="E1112" s="258"/>
      <c r="F1112" s="67"/>
      <c r="G1112" s="1912"/>
      <c r="H1112" s="67"/>
      <c r="I1112" s="67"/>
      <c r="J1112" s="1907"/>
      <c r="K1112" s="67"/>
      <c r="L1112" s="1910"/>
      <c r="M1112" s="1910" t="e">
        <f t="shared" si="18"/>
        <v>#N/A</v>
      </c>
      <c r="N1112" s="1924"/>
      <c r="Q1112" s="101" t="str">
        <f>MID(Tabla5[[#This Row],[CODIGO]],5,2)</f>
        <v/>
      </c>
    </row>
    <row r="1113" spans="3:17" hidden="1" x14ac:dyDescent="0.3">
      <c r="C1113" s="1923" t="str">
        <f>IF(D1113&gt;0,SUBTOTAL(103,$D$6:D1113),"")</f>
        <v/>
      </c>
      <c r="D1113" s="67"/>
      <c r="E1113" s="258"/>
      <c r="F1113" s="67"/>
      <c r="G1113" s="1912"/>
      <c r="H1113" s="67"/>
      <c r="I1113" s="67"/>
      <c r="J1113" s="1907"/>
      <c r="K1113" s="67"/>
      <c r="L1113" s="1910"/>
      <c r="M1113" s="1910" t="e">
        <f t="shared" si="18"/>
        <v>#N/A</v>
      </c>
      <c r="N1113" s="1924"/>
      <c r="Q1113" s="101" t="str">
        <f>MID(Tabla5[[#This Row],[CODIGO]],5,2)</f>
        <v/>
      </c>
    </row>
    <row r="1114" spans="3:17" hidden="1" x14ac:dyDescent="0.3">
      <c r="C1114" s="1923" t="str">
        <f>IF(D1114&gt;0,SUBTOTAL(103,$D$6:D1114),"")</f>
        <v/>
      </c>
      <c r="D1114" s="67"/>
      <c r="E1114" s="258"/>
      <c r="F1114" s="67"/>
      <c r="G1114" s="1912"/>
      <c r="H1114" s="67"/>
      <c r="I1114" s="67"/>
      <c r="J1114" s="1907"/>
      <c r="K1114" s="67"/>
      <c r="L1114" s="1910"/>
      <c r="M1114" s="1910" t="e">
        <f t="shared" si="18"/>
        <v>#N/A</v>
      </c>
      <c r="N1114" s="1924"/>
      <c r="Q1114" s="101" t="str">
        <f>MID(Tabla5[[#This Row],[CODIGO]],5,2)</f>
        <v/>
      </c>
    </row>
    <row r="1115" spans="3:17" hidden="1" x14ac:dyDescent="0.3">
      <c r="C1115" s="1923" t="str">
        <f>IF(D1115&gt;0,SUBTOTAL(103,$D$6:D1115),"")</f>
        <v/>
      </c>
      <c r="D1115" s="67"/>
      <c r="E1115" s="258"/>
      <c r="F1115" s="67"/>
      <c r="G1115" s="1912"/>
      <c r="H1115" s="67"/>
      <c r="I1115" s="67"/>
      <c r="J1115" s="1907"/>
      <c r="K1115" s="67"/>
      <c r="L1115" s="1910"/>
      <c r="M1115" s="1910" t="e">
        <f t="shared" si="18"/>
        <v>#N/A</v>
      </c>
      <c r="N1115" s="1924"/>
      <c r="Q1115" s="101" t="str">
        <f>MID(Tabla5[[#This Row],[CODIGO]],5,2)</f>
        <v/>
      </c>
    </row>
    <row r="1116" spans="3:17" hidden="1" x14ac:dyDescent="0.3">
      <c r="C1116" s="1923" t="str">
        <f>IF(D1116&gt;0,SUBTOTAL(103,$D$6:D1116),"")</f>
        <v/>
      </c>
      <c r="D1116" s="67"/>
      <c r="E1116" s="258"/>
      <c r="F1116" s="67"/>
      <c r="G1116" s="1912"/>
      <c r="H1116" s="67"/>
      <c r="I1116" s="67"/>
      <c r="J1116" s="1907"/>
      <c r="K1116" s="67"/>
      <c r="L1116" s="1910"/>
      <c r="M1116" s="1910" t="e">
        <f t="shared" si="18"/>
        <v>#N/A</v>
      </c>
      <c r="N1116" s="1924"/>
      <c r="Q1116" s="101" t="str">
        <f>MID(Tabla5[[#This Row],[CODIGO]],5,2)</f>
        <v/>
      </c>
    </row>
    <row r="1117" spans="3:17" hidden="1" x14ac:dyDescent="0.3">
      <c r="C1117" s="1923" t="str">
        <f>IF(D1117&gt;0,SUBTOTAL(103,$D$6:D1117),"")</f>
        <v/>
      </c>
      <c r="D1117" s="67"/>
      <c r="E1117" s="258"/>
      <c r="F1117" s="67"/>
      <c r="G1117" s="1912"/>
      <c r="H1117" s="67"/>
      <c r="I1117" s="67"/>
      <c r="J1117" s="1907"/>
      <c r="K1117" s="67"/>
      <c r="L1117" s="1910"/>
      <c r="M1117" s="1910" t="e">
        <f t="shared" si="18"/>
        <v>#N/A</v>
      </c>
      <c r="N1117" s="1924"/>
      <c r="Q1117" s="101" t="str">
        <f>MID(Tabla5[[#This Row],[CODIGO]],5,2)</f>
        <v/>
      </c>
    </row>
    <row r="1118" spans="3:17" hidden="1" x14ac:dyDescent="0.3">
      <c r="C1118" s="1923" t="str">
        <f>IF(D1118&gt;0,SUBTOTAL(103,$D$6:D1118),"")</f>
        <v/>
      </c>
      <c r="D1118" s="67"/>
      <c r="E1118" s="258"/>
      <c r="F1118" s="67"/>
      <c r="G1118" s="1912"/>
      <c r="H1118" s="67"/>
      <c r="I1118" s="67"/>
      <c r="J1118" s="1907"/>
      <c r="K1118" s="67"/>
      <c r="L1118" s="1910"/>
      <c r="M1118" s="1910" t="e">
        <f t="shared" si="18"/>
        <v>#N/A</v>
      </c>
      <c r="N1118" s="1924"/>
      <c r="Q1118" s="101" t="str">
        <f>MID(Tabla5[[#This Row],[CODIGO]],5,2)</f>
        <v/>
      </c>
    </row>
    <row r="1119" spans="3:17" hidden="1" x14ac:dyDescent="0.3">
      <c r="C1119" s="1923" t="str">
        <f>IF(D1119&gt;0,SUBTOTAL(103,$D$6:D1119),"")</f>
        <v/>
      </c>
      <c r="D1119" s="67"/>
      <c r="E1119" s="258"/>
      <c r="F1119" s="67"/>
      <c r="G1119" s="1912"/>
      <c r="H1119" s="67"/>
      <c r="I1119" s="67"/>
      <c r="J1119" s="1907"/>
      <c r="K1119" s="67"/>
      <c r="L1119" s="1910"/>
      <c r="M1119" s="1910" t="e">
        <f t="shared" si="18"/>
        <v>#N/A</v>
      </c>
      <c r="N1119" s="1924"/>
      <c r="Q1119" s="101" t="str">
        <f>MID(Tabla5[[#This Row],[CODIGO]],5,2)</f>
        <v/>
      </c>
    </row>
    <row r="1120" spans="3:17" hidden="1" x14ac:dyDescent="0.3">
      <c r="C1120" s="1923" t="str">
        <f>IF(D1120&gt;0,SUBTOTAL(103,$D$6:D1120),"")</f>
        <v/>
      </c>
      <c r="D1120" s="67"/>
      <c r="E1120" s="258"/>
      <c r="F1120" s="67"/>
      <c r="G1120" s="1912"/>
      <c r="H1120" s="67"/>
      <c r="I1120" s="67"/>
      <c r="J1120" s="1907"/>
      <c r="K1120" s="67"/>
      <c r="L1120" s="1910"/>
      <c r="M1120" s="1910" t="e">
        <f t="shared" si="18"/>
        <v>#N/A</v>
      </c>
      <c r="N1120" s="1924"/>
      <c r="Q1120" s="101" t="str">
        <f>MID(Tabla5[[#This Row],[CODIGO]],5,2)</f>
        <v/>
      </c>
    </row>
    <row r="1121" spans="3:17" hidden="1" x14ac:dyDescent="0.3">
      <c r="C1121" s="1923" t="str">
        <f>IF(D1121&gt;0,SUBTOTAL(103,$D$6:D1121),"")</f>
        <v/>
      </c>
      <c r="D1121" s="67"/>
      <c r="E1121" s="258"/>
      <c r="F1121" s="67"/>
      <c r="G1121" s="1912"/>
      <c r="H1121" s="67"/>
      <c r="I1121" s="67"/>
      <c r="J1121" s="1907"/>
      <c r="K1121" s="67"/>
      <c r="L1121" s="1910"/>
      <c r="M1121" s="1910" t="e">
        <f t="shared" si="18"/>
        <v>#N/A</v>
      </c>
      <c r="N1121" s="1924"/>
      <c r="Q1121" s="101" t="str">
        <f>MID(Tabla5[[#This Row],[CODIGO]],5,2)</f>
        <v/>
      </c>
    </row>
    <row r="1122" spans="3:17" hidden="1" x14ac:dyDescent="0.3">
      <c r="C1122" s="1923" t="str">
        <f>IF(D1122&gt;0,SUBTOTAL(103,$D$6:D1122),"")</f>
        <v/>
      </c>
      <c r="D1122" s="67"/>
      <c r="E1122" s="258"/>
      <c r="F1122" s="67"/>
      <c r="G1122" s="1912"/>
      <c r="H1122" s="67"/>
      <c r="I1122" s="67"/>
      <c r="J1122" s="1907"/>
      <c r="K1122" s="67"/>
      <c r="L1122" s="1910"/>
      <c r="M1122" s="1910" t="e">
        <f t="shared" si="18"/>
        <v>#N/A</v>
      </c>
      <c r="N1122" s="1924"/>
      <c r="Q1122" s="101" t="str">
        <f>MID(Tabla5[[#This Row],[CODIGO]],5,2)</f>
        <v/>
      </c>
    </row>
    <row r="1123" spans="3:17" hidden="1" x14ac:dyDescent="0.3">
      <c r="C1123" s="1923" t="str">
        <f>IF(D1123&gt;0,SUBTOTAL(103,$D$6:D1123),"")</f>
        <v/>
      </c>
      <c r="D1123" s="67"/>
      <c r="E1123" s="258"/>
      <c r="F1123" s="67"/>
      <c r="G1123" s="1912"/>
      <c r="H1123" s="67"/>
      <c r="I1123" s="67"/>
      <c r="J1123" s="1907"/>
      <c r="K1123" s="67"/>
      <c r="L1123" s="1910"/>
      <c r="M1123" s="1910" t="e">
        <f t="shared" si="18"/>
        <v>#N/A</v>
      </c>
      <c r="N1123" s="1924"/>
      <c r="Q1123" s="101" t="str">
        <f>MID(Tabla5[[#This Row],[CODIGO]],5,2)</f>
        <v/>
      </c>
    </row>
    <row r="1124" spans="3:17" hidden="1" x14ac:dyDescent="0.3">
      <c r="C1124" s="1923" t="str">
        <f>IF(D1124&gt;0,SUBTOTAL(103,$D$6:D1124),"")</f>
        <v/>
      </c>
      <c r="D1124" s="67"/>
      <c r="E1124" s="258"/>
      <c r="F1124" s="67"/>
      <c r="G1124" s="1912"/>
      <c r="H1124" s="67"/>
      <c r="I1124" s="67"/>
      <c r="J1124" s="1907"/>
      <c r="K1124" s="67"/>
      <c r="L1124" s="1910"/>
      <c r="M1124" s="1910" t="e">
        <f t="shared" si="18"/>
        <v>#N/A</v>
      </c>
      <c r="N1124" s="1924"/>
      <c r="Q1124" s="101" t="str">
        <f>MID(Tabla5[[#This Row],[CODIGO]],5,2)</f>
        <v/>
      </c>
    </row>
    <row r="1125" spans="3:17" hidden="1" x14ac:dyDescent="0.3">
      <c r="C1125" s="1923" t="str">
        <f>IF(D1125&gt;0,SUBTOTAL(103,$D$6:D1125),"")</f>
        <v/>
      </c>
      <c r="D1125" s="67"/>
      <c r="E1125" s="258"/>
      <c r="F1125" s="67"/>
      <c r="G1125" s="1912"/>
      <c r="H1125" s="67"/>
      <c r="I1125" s="67"/>
      <c r="J1125" s="1907"/>
      <c r="K1125" s="67"/>
      <c r="L1125" s="1910"/>
      <c r="M1125" s="1910" t="e">
        <f t="shared" si="18"/>
        <v>#N/A</v>
      </c>
      <c r="N1125" s="1924"/>
      <c r="Q1125" s="101" t="str">
        <f>MID(Tabla5[[#This Row],[CODIGO]],5,2)</f>
        <v/>
      </c>
    </row>
    <row r="1126" spans="3:17" hidden="1" x14ac:dyDescent="0.3">
      <c r="C1126" s="1923" t="str">
        <f>IF(D1126&gt;0,SUBTOTAL(103,$D$6:D1126),"")</f>
        <v/>
      </c>
      <c r="D1126" s="67"/>
      <c r="E1126" s="258"/>
      <c r="F1126" s="67"/>
      <c r="G1126" s="1912"/>
      <c r="H1126" s="67"/>
      <c r="I1126" s="67"/>
      <c r="J1126" s="1907"/>
      <c r="K1126" s="67"/>
      <c r="L1126" s="1910"/>
      <c r="M1126" s="1910" t="e">
        <f t="shared" si="18"/>
        <v>#N/A</v>
      </c>
      <c r="N1126" s="1924"/>
      <c r="Q1126" s="101" t="str">
        <f>MID(Tabla5[[#This Row],[CODIGO]],5,2)</f>
        <v/>
      </c>
    </row>
    <row r="1127" spans="3:17" hidden="1" x14ac:dyDescent="0.3">
      <c r="C1127" s="1923" t="str">
        <f>IF(D1127&gt;0,SUBTOTAL(103,$D$6:D1127),"")</f>
        <v/>
      </c>
      <c r="D1127" s="67"/>
      <c r="E1127" s="258"/>
      <c r="F1127" s="67"/>
      <c r="G1127" s="1912"/>
      <c r="H1127" s="67"/>
      <c r="I1127" s="67"/>
      <c r="J1127" s="1907"/>
      <c r="K1127" s="67"/>
      <c r="L1127" s="1910"/>
      <c r="M1127" s="1910" t="e">
        <f t="shared" si="18"/>
        <v>#N/A</v>
      </c>
      <c r="N1127" s="1924"/>
      <c r="Q1127" s="101" t="str">
        <f>MID(Tabla5[[#This Row],[CODIGO]],5,2)</f>
        <v/>
      </c>
    </row>
    <row r="1128" spans="3:17" hidden="1" x14ac:dyDescent="0.3">
      <c r="C1128" s="1923" t="str">
        <f>IF(D1128&gt;0,SUBTOTAL(103,$D$6:D1128),"")</f>
        <v/>
      </c>
      <c r="D1128" s="67"/>
      <c r="E1128" s="258"/>
      <c r="F1128" s="67"/>
      <c r="G1128" s="1912"/>
      <c r="H1128" s="67"/>
      <c r="I1128" s="67"/>
      <c r="J1128" s="1907"/>
      <c r="K1128" s="67"/>
      <c r="L1128" s="1910"/>
      <c r="M1128" s="1910" t="e">
        <f t="shared" si="18"/>
        <v>#N/A</v>
      </c>
      <c r="N1128" s="1924"/>
      <c r="Q1128" s="101" t="str">
        <f>MID(Tabla5[[#This Row],[CODIGO]],5,2)</f>
        <v/>
      </c>
    </row>
    <row r="1129" spans="3:17" hidden="1" x14ac:dyDescent="0.3">
      <c r="C1129" s="1923" t="str">
        <f>IF(D1129&gt;0,SUBTOTAL(103,$D$6:D1129),"")</f>
        <v/>
      </c>
      <c r="D1129" s="67"/>
      <c r="E1129" s="258"/>
      <c r="F1129" s="67"/>
      <c r="G1129" s="1912"/>
      <c r="H1129" s="67"/>
      <c r="I1129" s="67"/>
      <c r="J1129" s="1907"/>
      <c r="K1129" s="67"/>
      <c r="L1129" s="1910"/>
      <c r="M1129" s="1910" t="e">
        <f t="shared" si="18"/>
        <v>#N/A</v>
      </c>
      <c r="N1129" s="1924"/>
      <c r="Q1129" s="101" t="str">
        <f>MID(Tabla5[[#This Row],[CODIGO]],5,2)</f>
        <v/>
      </c>
    </row>
    <row r="1130" spans="3:17" hidden="1" x14ac:dyDescent="0.3">
      <c r="C1130" s="1923" t="str">
        <f>IF(D1130&gt;0,SUBTOTAL(103,$D$6:D1130),"")</f>
        <v/>
      </c>
      <c r="D1130" s="67"/>
      <c r="E1130" s="258"/>
      <c r="F1130" s="67"/>
      <c r="G1130" s="1912"/>
      <c r="H1130" s="67"/>
      <c r="I1130" s="67"/>
      <c r="J1130" s="1907"/>
      <c r="K1130" s="67"/>
      <c r="L1130" s="1910"/>
      <c r="M1130" s="1910" t="e">
        <f t="shared" si="18"/>
        <v>#N/A</v>
      </c>
      <c r="N1130" s="1924"/>
      <c r="Q1130" s="101" t="str">
        <f>MID(Tabla5[[#This Row],[CODIGO]],5,2)</f>
        <v/>
      </c>
    </row>
    <row r="1131" spans="3:17" hidden="1" x14ac:dyDescent="0.3">
      <c r="C1131" s="1923" t="str">
        <f>IF(D1131&gt;0,SUBTOTAL(103,$D$6:D1131),"")</f>
        <v/>
      </c>
      <c r="D1131" s="67"/>
      <c r="E1131" s="258"/>
      <c r="F1131" s="67"/>
      <c r="G1131" s="1912"/>
      <c r="H1131" s="67"/>
      <c r="I1131" s="67"/>
      <c r="J1131" s="1907"/>
      <c r="K1131" s="67"/>
      <c r="L1131" s="1910"/>
      <c r="M1131" s="1910" t="e">
        <f t="shared" si="18"/>
        <v>#N/A</v>
      </c>
      <c r="N1131" s="1924"/>
      <c r="Q1131" s="101" t="str">
        <f>MID(Tabla5[[#This Row],[CODIGO]],5,2)</f>
        <v/>
      </c>
    </row>
    <row r="1132" spans="3:17" hidden="1" x14ac:dyDescent="0.3">
      <c r="C1132" s="1923" t="str">
        <f>IF(D1132&gt;0,SUBTOTAL(103,$D$6:D1132),"")</f>
        <v/>
      </c>
      <c r="D1132" s="67"/>
      <c r="E1132" s="258"/>
      <c r="F1132" s="67"/>
      <c r="G1132" s="1912"/>
      <c r="H1132" s="67"/>
      <c r="I1132" s="67"/>
      <c r="J1132" s="1907"/>
      <c r="K1132" s="67"/>
      <c r="L1132" s="1910"/>
      <c r="M1132" s="1910" t="e">
        <f t="shared" si="18"/>
        <v>#N/A</v>
      </c>
      <c r="N1132" s="1924"/>
      <c r="Q1132" s="101" t="str">
        <f>MID(Tabla5[[#This Row],[CODIGO]],5,2)</f>
        <v/>
      </c>
    </row>
    <row r="1133" spans="3:17" hidden="1" x14ac:dyDescent="0.3">
      <c r="C1133" s="1923" t="str">
        <f>IF(D1133&gt;0,SUBTOTAL(103,$D$6:D1133),"")</f>
        <v/>
      </c>
      <c r="D1133" s="67"/>
      <c r="E1133" s="258"/>
      <c r="F1133" s="67"/>
      <c r="G1133" s="1912"/>
      <c r="H1133" s="67"/>
      <c r="I1133" s="67"/>
      <c r="J1133" s="1907"/>
      <c r="K1133" s="67"/>
      <c r="L1133" s="1910"/>
      <c r="M1133" s="1910" t="e">
        <f t="shared" si="18"/>
        <v>#N/A</v>
      </c>
      <c r="N1133" s="1924"/>
      <c r="Q1133" s="101" t="str">
        <f>MID(Tabla5[[#This Row],[CODIGO]],5,2)</f>
        <v/>
      </c>
    </row>
    <row r="1134" spans="3:17" hidden="1" x14ac:dyDescent="0.3">
      <c r="C1134" s="1923" t="str">
        <f>IF(D1134&gt;0,SUBTOTAL(103,$D$6:D1134),"")</f>
        <v/>
      </c>
      <c r="D1134" s="67"/>
      <c r="E1134" s="258"/>
      <c r="F1134" s="67"/>
      <c r="G1134" s="1912"/>
      <c r="H1134" s="67"/>
      <c r="I1134" s="67"/>
      <c r="J1134" s="1907"/>
      <c r="K1134" s="67"/>
      <c r="L1134" s="1910"/>
      <c r="M1134" s="1910" t="e">
        <f t="shared" si="18"/>
        <v>#N/A</v>
      </c>
      <c r="N1134" s="1924"/>
      <c r="Q1134" s="101" t="str">
        <f>MID(Tabla5[[#This Row],[CODIGO]],5,2)</f>
        <v/>
      </c>
    </row>
    <row r="1135" spans="3:17" hidden="1" x14ac:dyDescent="0.3">
      <c r="C1135" s="1923" t="str">
        <f>IF(D1135&gt;0,SUBTOTAL(103,$D$6:D1135),"")</f>
        <v/>
      </c>
      <c r="D1135" s="67"/>
      <c r="E1135" s="258"/>
      <c r="F1135" s="67"/>
      <c r="G1135" s="1912"/>
      <c r="H1135" s="67"/>
      <c r="I1135" s="67"/>
      <c r="J1135" s="1907"/>
      <c r="K1135" s="67"/>
      <c r="L1135" s="1910"/>
      <c r="M1135" s="1910" t="e">
        <f t="shared" si="18"/>
        <v>#N/A</v>
      </c>
      <c r="N1135" s="1924"/>
      <c r="Q1135" s="101" t="str">
        <f>MID(Tabla5[[#This Row],[CODIGO]],5,2)</f>
        <v/>
      </c>
    </row>
    <row r="1136" spans="3:17" hidden="1" x14ac:dyDescent="0.3">
      <c r="C1136" s="1923" t="str">
        <f>IF(D1136&gt;0,SUBTOTAL(103,$D$6:D1136),"")</f>
        <v/>
      </c>
      <c r="D1136" s="67"/>
      <c r="E1136" s="258"/>
      <c r="F1136" s="67"/>
      <c r="G1136" s="1912"/>
      <c r="H1136" s="67"/>
      <c r="I1136" s="67"/>
      <c r="J1136" s="1907"/>
      <c r="K1136" s="67"/>
      <c r="L1136" s="1910"/>
      <c r="M1136" s="1910" t="e">
        <f t="shared" si="18"/>
        <v>#N/A</v>
      </c>
      <c r="N1136" s="1924"/>
      <c r="Q1136" s="101" t="str">
        <f>MID(Tabla5[[#This Row],[CODIGO]],5,2)</f>
        <v/>
      </c>
    </row>
    <row r="1137" spans="3:17" hidden="1" x14ac:dyDescent="0.3">
      <c r="C1137" s="1923" t="str">
        <f>IF(D1137&gt;0,SUBTOTAL(103,$D$6:D1137),"")</f>
        <v/>
      </c>
      <c r="D1137" s="67"/>
      <c r="E1137" s="258"/>
      <c r="F1137" s="67"/>
      <c r="G1137" s="1912"/>
      <c r="H1137" s="67"/>
      <c r="I1137" s="67"/>
      <c r="J1137" s="1907"/>
      <c r="K1137" s="67"/>
      <c r="L1137" s="1910"/>
      <c r="M1137" s="1910" t="e">
        <f t="shared" si="18"/>
        <v>#N/A</v>
      </c>
      <c r="N1137" s="1924"/>
      <c r="Q1137" s="101" t="str">
        <f>MID(Tabla5[[#This Row],[CODIGO]],5,2)</f>
        <v/>
      </c>
    </row>
    <row r="1138" spans="3:17" hidden="1" x14ac:dyDescent="0.3">
      <c r="C1138" s="1923" t="str">
        <f>IF(D1138&gt;0,SUBTOTAL(103,$D$6:D1138),"")</f>
        <v/>
      </c>
      <c r="D1138" s="67"/>
      <c r="E1138" s="258"/>
      <c r="F1138" s="67"/>
      <c r="G1138" s="1912"/>
      <c r="H1138" s="67"/>
      <c r="I1138" s="67"/>
      <c r="J1138" s="1907"/>
      <c r="K1138" s="67"/>
      <c r="L1138" s="1910"/>
      <c r="M1138" s="1910" t="e">
        <f t="shared" si="18"/>
        <v>#N/A</v>
      </c>
      <c r="N1138" s="1924"/>
      <c r="Q1138" s="101" t="str">
        <f>MID(Tabla5[[#This Row],[CODIGO]],5,2)</f>
        <v/>
      </c>
    </row>
    <row r="1139" spans="3:17" hidden="1" x14ac:dyDescent="0.3">
      <c r="C1139" s="1923" t="str">
        <f>IF(D1139&gt;0,SUBTOTAL(103,$D$6:D1139),"")</f>
        <v/>
      </c>
      <c r="D1139" s="67"/>
      <c r="E1139" s="258"/>
      <c r="F1139" s="67"/>
      <c r="G1139" s="1912"/>
      <c r="H1139" s="67"/>
      <c r="I1139" s="67"/>
      <c r="J1139" s="1907"/>
      <c r="K1139" s="67"/>
      <c r="L1139" s="1910"/>
      <c r="M1139" s="1910" t="e">
        <f t="shared" si="18"/>
        <v>#N/A</v>
      </c>
      <c r="N1139" s="1924"/>
      <c r="Q1139" s="101" t="str">
        <f>MID(Tabla5[[#This Row],[CODIGO]],5,2)</f>
        <v/>
      </c>
    </row>
    <row r="1140" spans="3:17" hidden="1" x14ac:dyDescent="0.3">
      <c r="C1140" s="1923" t="str">
        <f>IF(D1140&gt;0,SUBTOTAL(103,$D$6:D1140),"")</f>
        <v/>
      </c>
      <c r="D1140" s="67"/>
      <c r="E1140" s="258"/>
      <c r="F1140" s="67"/>
      <c r="G1140" s="1912"/>
      <c r="H1140" s="67"/>
      <c r="I1140" s="67"/>
      <c r="J1140" s="1907"/>
      <c r="K1140" s="67"/>
      <c r="L1140" s="1910"/>
      <c r="M1140" s="1910" t="e">
        <f t="shared" si="18"/>
        <v>#N/A</v>
      </c>
      <c r="N1140" s="1924"/>
      <c r="Q1140" s="101" t="str">
        <f>MID(Tabla5[[#This Row],[CODIGO]],5,2)</f>
        <v/>
      </c>
    </row>
    <row r="1141" spans="3:17" hidden="1" x14ac:dyDescent="0.3">
      <c r="C1141" s="1923" t="str">
        <f>IF(D1141&gt;0,SUBTOTAL(103,$D$6:D1141),"")</f>
        <v/>
      </c>
      <c r="D1141" s="67"/>
      <c r="E1141" s="258"/>
      <c r="F1141" s="67"/>
      <c r="G1141" s="1912"/>
      <c r="H1141" s="67"/>
      <c r="I1141" s="67"/>
      <c r="J1141" s="1907"/>
      <c r="K1141" s="67"/>
      <c r="L1141" s="1910"/>
      <c r="M1141" s="1910" t="e">
        <f t="shared" si="18"/>
        <v>#N/A</v>
      </c>
      <c r="N1141" s="1924"/>
      <c r="Q1141" s="101" t="str">
        <f>MID(Tabla5[[#This Row],[CODIGO]],5,2)</f>
        <v/>
      </c>
    </row>
    <row r="1142" spans="3:17" hidden="1" x14ac:dyDescent="0.3">
      <c r="C1142" s="1923" t="str">
        <f>IF(D1142&gt;0,SUBTOTAL(103,$D$6:D1142),"")</f>
        <v/>
      </c>
      <c r="D1142" s="67"/>
      <c r="E1142" s="258"/>
      <c r="F1142" s="67"/>
      <c r="G1142" s="1912"/>
      <c r="H1142" s="67"/>
      <c r="I1142" s="67"/>
      <c r="J1142" s="1907"/>
      <c r="K1142" s="67"/>
      <c r="L1142" s="1910"/>
      <c r="M1142" s="1910" t="e">
        <f t="shared" si="18"/>
        <v>#N/A</v>
      </c>
      <c r="N1142" s="1924"/>
      <c r="Q1142" s="101" t="str">
        <f>MID(Tabla5[[#This Row],[CODIGO]],5,2)</f>
        <v/>
      </c>
    </row>
    <row r="1143" spans="3:17" hidden="1" x14ac:dyDescent="0.3">
      <c r="C1143" s="1923" t="str">
        <f>IF(D1143&gt;0,SUBTOTAL(103,$D$6:D1143),"")</f>
        <v/>
      </c>
      <c r="D1143" s="67"/>
      <c r="E1143" s="258"/>
      <c r="F1143" s="67"/>
      <c r="G1143" s="1912"/>
      <c r="H1143" s="67"/>
      <c r="I1143" s="67"/>
      <c r="J1143" s="1907"/>
      <c r="K1143" s="67"/>
      <c r="L1143" s="1910"/>
      <c r="M1143" s="1910" t="e">
        <f t="shared" si="18"/>
        <v>#N/A</v>
      </c>
      <c r="N1143" s="1924"/>
      <c r="Q1143" s="101" t="str">
        <f>MID(Tabla5[[#This Row],[CODIGO]],5,2)</f>
        <v/>
      </c>
    </row>
    <row r="1144" spans="3:17" hidden="1" x14ac:dyDescent="0.3">
      <c r="C1144" s="1923" t="str">
        <f>IF(D1144&gt;0,SUBTOTAL(103,$D$6:D1144),"")</f>
        <v/>
      </c>
      <c r="D1144" s="67"/>
      <c r="E1144" s="258"/>
      <c r="F1144" s="67"/>
      <c r="G1144" s="1912"/>
      <c r="H1144" s="67"/>
      <c r="I1144" s="67"/>
      <c r="J1144" s="1907"/>
      <c r="K1144" s="67"/>
      <c r="L1144" s="1910"/>
      <c r="M1144" s="1910" t="e">
        <f t="shared" si="18"/>
        <v>#N/A</v>
      </c>
      <c r="N1144" s="1924"/>
      <c r="Q1144" s="101" t="str">
        <f>MID(Tabla5[[#This Row],[CODIGO]],5,2)</f>
        <v/>
      </c>
    </row>
    <row r="1145" spans="3:17" hidden="1" x14ac:dyDescent="0.3">
      <c r="C1145" s="1923" t="str">
        <f>IF(D1145&gt;0,SUBTOTAL(103,$D$6:D1145),"")</f>
        <v/>
      </c>
      <c r="D1145" s="67"/>
      <c r="E1145" s="258"/>
      <c r="F1145" s="67"/>
      <c r="G1145" s="1912"/>
      <c r="H1145" s="67"/>
      <c r="I1145" s="67"/>
      <c r="J1145" s="1907"/>
      <c r="K1145" s="67"/>
      <c r="L1145" s="1910"/>
      <c r="M1145" s="1910" t="e">
        <f t="shared" si="18"/>
        <v>#N/A</v>
      </c>
      <c r="N1145" s="1924"/>
      <c r="Q1145" s="101" t="str">
        <f>MID(Tabla5[[#This Row],[CODIGO]],5,2)</f>
        <v/>
      </c>
    </row>
    <row r="1146" spans="3:17" hidden="1" x14ac:dyDescent="0.3">
      <c r="C1146" s="1923" t="str">
        <f>IF(D1146&gt;0,SUBTOTAL(103,$D$6:D1146),"")</f>
        <v/>
      </c>
      <c r="D1146" s="67"/>
      <c r="E1146" s="258"/>
      <c r="F1146" s="67"/>
      <c r="G1146" s="1912"/>
      <c r="H1146" s="67"/>
      <c r="I1146" s="67"/>
      <c r="J1146" s="1907"/>
      <c r="K1146" s="67"/>
      <c r="L1146" s="1910"/>
      <c r="M1146" s="1910" t="e">
        <f t="shared" si="18"/>
        <v>#N/A</v>
      </c>
      <c r="N1146" s="1924"/>
      <c r="Q1146" s="101" t="str">
        <f>MID(Tabla5[[#This Row],[CODIGO]],5,2)</f>
        <v/>
      </c>
    </row>
    <row r="1147" spans="3:17" hidden="1" x14ac:dyDescent="0.3">
      <c r="C1147" s="1923" t="str">
        <f>IF(D1147&gt;0,SUBTOTAL(103,$D$6:D1147),"")</f>
        <v/>
      </c>
      <c r="D1147" s="67"/>
      <c r="E1147" s="258"/>
      <c r="F1147" s="67"/>
      <c r="G1147" s="1912"/>
      <c r="H1147" s="67"/>
      <c r="I1147" s="67"/>
      <c r="J1147" s="1907"/>
      <c r="K1147" s="67"/>
      <c r="L1147" s="1910"/>
      <c r="M1147" s="1910" t="e">
        <f t="shared" si="18"/>
        <v>#N/A</v>
      </c>
      <c r="N1147" s="1924"/>
      <c r="Q1147" s="101" t="str">
        <f>MID(Tabla5[[#This Row],[CODIGO]],5,2)</f>
        <v/>
      </c>
    </row>
    <row r="1148" spans="3:17" hidden="1" x14ac:dyDescent="0.3">
      <c r="C1148" s="1923" t="str">
        <f>IF(D1148&gt;0,SUBTOTAL(103,$D$6:D1148),"")</f>
        <v/>
      </c>
      <c r="D1148" s="67"/>
      <c r="E1148" s="258"/>
      <c r="F1148" s="67"/>
      <c r="G1148" s="1912"/>
      <c r="H1148" s="67"/>
      <c r="I1148" s="67"/>
      <c r="J1148" s="1907"/>
      <c r="K1148" s="67"/>
      <c r="L1148" s="1910"/>
      <c r="M1148" s="1910" t="e">
        <f t="shared" si="18"/>
        <v>#N/A</v>
      </c>
      <c r="N1148" s="1924"/>
      <c r="Q1148" s="101" t="str">
        <f>MID(Tabla5[[#This Row],[CODIGO]],5,2)</f>
        <v/>
      </c>
    </row>
    <row r="1149" spans="3:17" hidden="1" x14ac:dyDescent="0.3">
      <c r="C1149" s="1923" t="str">
        <f>IF(D1149&gt;0,SUBTOTAL(103,$D$6:D1149),"")</f>
        <v/>
      </c>
      <c r="D1149" s="67"/>
      <c r="E1149" s="258"/>
      <c r="F1149" s="67"/>
      <c r="G1149" s="1912"/>
      <c r="H1149" s="67"/>
      <c r="I1149" s="67"/>
      <c r="J1149" s="1907"/>
      <c r="K1149" s="67"/>
      <c r="L1149" s="1910"/>
      <c r="M1149" s="1910" t="e">
        <f t="shared" si="18"/>
        <v>#N/A</v>
      </c>
      <c r="N1149" s="1924"/>
      <c r="Q1149" s="101" t="str">
        <f>MID(Tabla5[[#This Row],[CODIGO]],5,2)</f>
        <v/>
      </c>
    </row>
    <row r="1150" spans="3:17" hidden="1" x14ac:dyDescent="0.3">
      <c r="C1150" s="1923" t="str">
        <f>IF(D1150&gt;0,SUBTOTAL(103,$D$6:D1150),"")</f>
        <v/>
      </c>
      <c r="D1150" s="67"/>
      <c r="E1150" s="258"/>
      <c r="F1150" s="67"/>
      <c r="G1150" s="1912"/>
      <c r="H1150" s="67"/>
      <c r="I1150" s="67"/>
      <c r="J1150" s="1907"/>
      <c r="K1150" s="67"/>
      <c r="L1150" s="1910"/>
      <c r="M1150" s="1910" t="e">
        <f t="shared" si="18"/>
        <v>#N/A</v>
      </c>
      <c r="N1150" s="1924"/>
      <c r="Q1150" s="101" t="str">
        <f>MID(Tabla5[[#This Row],[CODIGO]],5,2)</f>
        <v/>
      </c>
    </row>
    <row r="1151" spans="3:17" hidden="1" x14ac:dyDescent="0.3">
      <c r="C1151" s="1923" t="str">
        <f>IF(D1151&gt;0,SUBTOTAL(103,$D$6:D1151),"")</f>
        <v/>
      </c>
      <c r="D1151" s="67"/>
      <c r="E1151" s="258"/>
      <c r="F1151" s="67"/>
      <c r="G1151" s="1912"/>
      <c r="H1151" s="67"/>
      <c r="I1151" s="67"/>
      <c r="J1151" s="1907"/>
      <c r="K1151" s="67"/>
      <c r="L1151" s="1910"/>
      <c r="M1151" s="1910" t="e">
        <f t="shared" si="18"/>
        <v>#N/A</v>
      </c>
      <c r="N1151" s="1924"/>
      <c r="Q1151" s="101" t="str">
        <f>MID(Tabla5[[#This Row],[CODIGO]],5,2)</f>
        <v/>
      </c>
    </row>
    <row r="1152" spans="3:17" hidden="1" x14ac:dyDescent="0.3">
      <c r="C1152" s="1923" t="str">
        <f>IF(D1152&gt;0,SUBTOTAL(103,$D$6:D1152),"")</f>
        <v/>
      </c>
      <c r="D1152" s="67"/>
      <c r="E1152" s="258"/>
      <c r="F1152" s="67"/>
      <c r="G1152" s="1912"/>
      <c r="H1152" s="67"/>
      <c r="I1152" s="67"/>
      <c r="J1152" s="1907"/>
      <c r="K1152" s="67"/>
      <c r="L1152" s="1910"/>
      <c r="M1152" s="1910" t="e">
        <f t="shared" si="18"/>
        <v>#N/A</v>
      </c>
      <c r="N1152" s="1924"/>
      <c r="Q1152" s="101" t="str">
        <f>MID(Tabla5[[#This Row],[CODIGO]],5,2)</f>
        <v/>
      </c>
    </row>
    <row r="1153" spans="3:17" hidden="1" x14ac:dyDescent="0.3">
      <c r="C1153" s="1923" t="str">
        <f>IF(D1153&gt;0,SUBTOTAL(103,$D$6:D1153),"")</f>
        <v/>
      </c>
      <c r="D1153" s="67"/>
      <c r="E1153" s="258"/>
      <c r="F1153" s="67"/>
      <c r="G1153" s="1912"/>
      <c r="H1153" s="67"/>
      <c r="I1153" s="67"/>
      <c r="J1153" s="1907"/>
      <c r="K1153" s="67"/>
      <c r="L1153" s="1910"/>
      <c r="M1153" s="1910" t="e">
        <f t="shared" si="18"/>
        <v>#N/A</v>
      </c>
      <c r="N1153" s="1924"/>
      <c r="Q1153" s="101" t="str">
        <f>MID(Tabla5[[#This Row],[CODIGO]],5,2)</f>
        <v/>
      </c>
    </row>
    <row r="1154" spans="3:17" hidden="1" x14ac:dyDescent="0.3">
      <c r="C1154" s="1923" t="str">
        <f>IF(D1154&gt;0,SUBTOTAL(103,$D$6:D1154),"")</f>
        <v/>
      </c>
      <c r="D1154" s="67"/>
      <c r="E1154" s="258"/>
      <c r="F1154" s="67"/>
      <c r="G1154" s="1912"/>
      <c r="H1154" s="67"/>
      <c r="I1154" s="67"/>
      <c r="J1154" s="1907"/>
      <c r="K1154" s="67"/>
      <c r="L1154" s="1910"/>
      <c r="M1154" s="1910" t="e">
        <f t="shared" si="18"/>
        <v>#N/A</v>
      </c>
      <c r="N1154" s="1924"/>
      <c r="Q1154" s="101" t="str">
        <f>MID(Tabla5[[#This Row],[CODIGO]],5,2)</f>
        <v/>
      </c>
    </row>
    <row r="1155" spans="3:17" hidden="1" x14ac:dyDescent="0.3">
      <c r="C1155" s="1923" t="str">
        <f>IF(D1155&gt;0,SUBTOTAL(103,$D$6:D1155),"")</f>
        <v/>
      </c>
      <c r="D1155" s="67"/>
      <c r="E1155" s="258"/>
      <c r="F1155" s="67"/>
      <c r="G1155" s="1912"/>
      <c r="H1155" s="67"/>
      <c r="I1155" s="67"/>
      <c r="J1155" s="1907"/>
      <c r="K1155" s="67"/>
      <c r="L1155" s="1910"/>
      <c r="M1155" s="1910" t="e">
        <f t="shared" si="18"/>
        <v>#N/A</v>
      </c>
      <c r="N1155" s="1924"/>
      <c r="Q1155" s="101" t="str">
        <f>MID(Tabla5[[#This Row],[CODIGO]],5,2)</f>
        <v/>
      </c>
    </row>
    <row r="1156" spans="3:17" hidden="1" x14ac:dyDescent="0.3">
      <c r="C1156" s="1923" t="str">
        <f>IF(D1156&gt;0,SUBTOTAL(103,$D$6:D1156),"")</f>
        <v/>
      </c>
      <c r="D1156" s="67"/>
      <c r="E1156" s="258"/>
      <c r="F1156" s="67"/>
      <c r="G1156" s="1912"/>
      <c r="H1156" s="67"/>
      <c r="I1156" s="67"/>
      <c r="J1156" s="1907"/>
      <c r="K1156" s="67"/>
      <c r="L1156" s="1910"/>
      <c r="M1156" s="1910" t="e">
        <f t="shared" si="18"/>
        <v>#N/A</v>
      </c>
      <c r="N1156" s="1924"/>
      <c r="Q1156" s="101" t="str">
        <f>MID(Tabla5[[#This Row],[CODIGO]],5,2)</f>
        <v/>
      </c>
    </row>
    <row r="1157" spans="3:17" hidden="1" x14ac:dyDescent="0.3">
      <c r="C1157" s="1923" t="str">
        <f>IF(D1157&gt;0,SUBTOTAL(103,$D$6:D1157),"")</f>
        <v/>
      </c>
      <c r="D1157" s="67"/>
      <c r="E1157" s="258"/>
      <c r="F1157" s="67"/>
      <c r="G1157" s="1912"/>
      <c r="H1157" s="67"/>
      <c r="I1157" s="67"/>
      <c r="J1157" s="1907"/>
      <c r="K1157" s="67"/>
      <c r="L1157" s="1910"/>
      <c r="M1157" s="1910" t="e">
        <f t="shared" si="18"/>
        <v>#N/A</v>
      </c>
      <c r="N1157" s="1924"/>
      <c r="Q1157" s="101" t="str">
        <f>MID(Tabla5[[#This Row],[CODIGO]],5,2)</f>
        <v/>
      </c>
    </row>
    <row r="1158" spans="3:17" hidden="1" x14ac:dyDescent="0.3">
      <c r="C1158" s="1923" t="str">
        <f>IF(D1158&gt;0,SUBTOTAL(103,$D$6:D1158),"")</f>
        <v/>
      </c>
      <c r="D1158" s="67"/>
      <c r="E1158" s="258"/>
      <c r="F1158" s="67"/>
      <c r="G1158" s="1912"/>
      <c r="H1158" s="67"/>
      <c r="I1158" s="67"/>
      <c r="J1158" s="1907"/>
      <c r="K1158" s="67"/>
      <c r="L1158" s="1910"/>
      <c r="M1158" s="1910" t="e">
        <f t="shared" ref="M1158:M1221" si="19">VLOOKUP(Q1158,Codigos,2,FALSE)</f>
        <v>#N/A</v>
      </c>
      <c r="N1158" s="1924"/>
      <c r="Q1158" s="101" t="str">
        <f>MID(Tabla5[[#This Row],[CODIGO]],5,2)</f>
        <v/>
      </c>
    </row>
    <row r="1159" spans="3:17" hidden="1" x14ac:dyDescent="0.3">
      <c r="C1159" s="1923" t="str">
        <f>IF(D1159&gt;0,SUBTOTAL(103,$D$6:D1159),"")</f>
        <v/>
      </c>
      <c r="D1159" s="67"/>
      <c r="E1159" s="258"/>
      <c r="F1159" s="67"/>
      <c r="G1159" s="1912"/>
      <c r="H1159" s="67"/>
      <c r="I1159" s="67"/>
      <c r="J1159" s="1907"/>
      <c r="K1159" s="67"/>
      <c r="L1159" s="1910"/>
      <c r="M1159" s="1910" t="e">
        <f t="shared" si="19"/>
        <v>#N/A</v>
      </c>
      <c r="N1159" s="1924"/>
      <c r="Q1159" s="101" t="str">
        <f>MID(Tabla5[[#This Row],[CODIGO]],5,2)</f>
        <v/>
      </c>
    </row>
    <row r="1160" spans="3:17" hidden="1" x14ac:dyDescent="0.3">
      <c r="C1160" s="1923" t="str">
        <f>IF(D1160&gt;0,SUBTOTAL(103,$D$6:D1160),"")</f>
        <v/>
      </c>
      <c r="D1160" s="67"/>
      <c r="E1160" s="258"/>
      <c r="F1160" s="67"/>
      <c r="G1160" s="1912"/>
      <c r="H1160" s="67"/>
      <c r="I1160" s="67"/>
      <c r="J1160" s="1907"/>
      <c r="K1160" s="67"/>
      <c r="L1160" s="1910"/>
      <c r="M1160" s="1910" t="e">
        <f t="shared" si="19"/>
        <v>#N/A</v>
      </c>
      <c r="N1160" s="1924"/>
      <c r="Q1160" s="101" t="str">
        <f>MID(Tabla5[[#This Row],[CODIGO]],5,2)</f>
        <v/>
      </c>
    </row>
    <row r="1161" spans="3:17" hidden="1" x14ac:dyDescent="0.3">
      <c r="C1161" s="1923" t="str">
        <f>IF(D1161&gt;0,SUBTOTAL(103,$D$6:D1161),"")</f>
        <v/>
      </c>
      <c r="D1161" s="67"/>
      <c r="E1161" s="258"/>
      <c r="F1161" s="67"/>
      <c r="G1161" s="1912"/>
      <c r="H1161" s="67"/>
      <c r="I1161" s="67"/>
      <c r="J1161" s="1907"/>
      <c r="K1161" s="67"/>
      <c r="L1161" s="1910"/>
      <c r="M1161" s="1910" t="e">
        <f t="shared" si="19"/>
        <v>#N/A</v>
      </c>
      <c r="N1161" s="1924"/>
      <c r="Q1161" s="101" t="str">
        <f>MID(Tabla5[[#This Row],[CODIGO]],5,2)</f>
        <v/>
      </c>
    </row>
    <row r="1162" spans="3:17" hidden="1" x14ac:dyDescent="0.3">
      <c r="C1162" s="1923" t="str">
        <f>IF(D1162&gt;0,SUBTOTAL(103,$D$6:D1162),"")</f>
        <v/>
      </c>
      <c r="D1162" s="67"/>
      <c r="E1162" s="258"/>
      <c r="F1162" s="67"/>
      <c r="G1162" s="1912"/>
      <c r="H1162" s="67"/>
      <c r="I1162" s="67"/>
      <c r="J1162" s="1907"/>
      <c r="K1162" s="67"/>
      <c r="L1162" s="1910"/>
      <c r="M1162" s="1910" t="e">
        <f t="shared" si="19"/>
        <v>#N/A</v>
      </c>
      <c r="N1162" s="1924"/>
      <c r="Q1162" s="101" t="str">
        <f>MID(Tabla5[[#This Row],[CODIGO]],5,2)</f>
        <v/>
      </c>
    </row>
    <row r="1163" spans="3:17" hidden="1" x14ac:dyDescent="0.3">
      <c r="C1163" s="1923" t="str">
        <f>IF(D1163&gt;0,SUBTOTAL(103,$D$6:D1163),"")</f>
        <v/>
      </c>
      <c r="D1163" s="67"/>
      <c r="E1163" s="258"/>
      <c r="F1163" s="67"/>
      <c r="G1163" s="1912"/>
      <c r="H1163" s="67"/>
      <c r="I1163" s="67"/>
      <c r="J1163" s="1907"/>
      <c r="K1163" s="67"/>
      <c r="L1163" s="1910"/>
      <c r="M1163" s="1910" t="e">
        <f t="shared" si="19"/>
        <v>#N/A</v>
      </c>
      <c r="N1163" s="1924"/>
      <c r="Q1163" s="101" t="str">
        <f>MID(Tabla5[[#This Row],[CODIGO]],5,2)</f>
        <v/>
      </c>
    </row>
    <row r="1164" spans="3:17" hidden="1" x14ac:dyDescent="0.3">
      <c r="C1164" s="1923" t="str">
        <f>IF(D1164&gt;0,SUBTOTAL(103,$D$6:D1164),"")</f>
        <v/>
      </c>
      <c r="D1164" s="67"/>
      <c r="E1164" s="258"/>
      <c r="F1164" s="67"/>
      <c r="G1164" s="1912"/>
      <c r="H1164" s="67"/>
      <c r="I1164" s="67"/>
      <c r="J1164" s="1907"/>
      <c r="K1164" s="67"/>
      <c r="L1164" s="1910"/>
      <c r="M1164" s="1910" t="e">
        <f t="shared" si="19"/>
        <v>#N/A</v>
      </c>
      <c r="N1164" s="1924"/>
      <c r="Q1164" s="101" t="str">
        <f>MID(Tabla5[[#This Row],[CODIGO]],5,2)</f>
        <v/>
      </c>
    </row>
    <row r="1165" spans="3:17" hidden="1" x14ac:dyDescent="0.3">
      <c r="C1165" s="1923" t="str">
        <f>IF(D1165&gt;0,SUBTOTAL(103,$D$6:D1165),"")</f>
        <v/>
      </c>
      <c r="D1165" s="67"/>
      <c r="E1165" s="258"/>
      <c r="F1165" s="67"/>
      <c r="G1165" s="1912"/>
      <c r="H1165" s="67"/>
      <c r="I1165" s="67"/>
      <c r="J1165" s="1907"/>
      <c r="K1165" s="67"/>
      <c r="L1165" s="1910"/>
      <c r="M1165" s="1910" t="e">
        <f t="shared" si="19"/>
        <v>#N/A</v>
      </c>
      <c r="N1165" s="1924"/>
      <c r="Q1165" s="101" t="str">
        <f>MID(Tabla5[[#This Row],[CODIGO]],5,2)</f>
        <v/>
      </c>
    </row>
    <row r="1166" spans="3:17" hidden="1" x14ac:dyDescent="0.3">
      <c r="C1166" s="1923" t="str">
        <f>IF(D1166&gt;0,SUBTOTAL(103,$D$6:D1166),"")</f>
        <v/>
      </c>
      <c r="D1166" s="67"/>
      <c r="E1166" s="258"/>
      <c r="F1166" s="67"/>
      <c r="G1166" s="1912"/>
      <c r="H1166" s="67"/>
      <c r="I1166" s="67"/>
      <c r="J1166" s="1907"/>
      <c r="K1166" s="67"/>
      <c r="L1166" s="1910"/>
      <c r="M1166" s="1910" t="e">
        <f t="shared" si="19"/>
        <v>#N/A</v>
      </c>
      <c r="N1166" s="1924"/>
      <c r="Q1166" s="101" t="str">
        <f>MID(Tabla5[[#This Row],[CODIGO]],5,2)</f>
        <v/>
      </c>
    </row>
    <row r="1167" spans="3:17" hidden="1" x14ac:dyDescent="0.3">
      <c r="C1167" s="1923" t="str">
        <f>IF(D1167&gt;0,SUBTOTAL(103,$D$6:D1167),"")</f>
        <v/>
      </c>
      <c r="D1167" s="67"/>
      <c r="E1167" s="258"/>
      <c r="F1167" s="67"/>
      <c r="G1167" s="1912"/>
      <c r="H1167" s="67"/>
      <c r="I1167" s="67"/>
      <c r="J1167" s="1907"/>
      <c r="K1167" s="67"/>
      <c r="L1167" s="1910"/>
      <c r="M1167" s="1910" t="e">
        <f t="shared" si="19"/>
        <v>#N/A</v>
      </c>
      <c r="N1167" s="1924"/>
      <c r="Q1167" s="101" t="str">
        <f>MID(Tabla5[[#This Row],[CODIGO]],5,2)</f>
        <v/>
      </c>
    </row>
    <row r="1168" spans="3:17" hidden="1" x14ac:dyDescent="0.3">
      <c r="C1168" s="1923" t="str">
        <f>IF(D1168&gt;0,SUBTOTAL(103,$D$6:D1168),"")</f>
        <v/>
      </c>
      <c r="D1168" s="67"/>
      <c r="E1168" s="258"/>
      <c r="F1168" s="67"/>
      <c r="G1168" s="1912"/>
      <c r="H1168" s="67"/>
      <c r="I1168" s="67"/>
      <c r="J1168" s="1907"/>
      <c r="K1168" s="67"/>
      <c r="L1168" s="1910"/>
      <c r="M1168" s="1910" t="e">
        <f t="shared" si="19"/>
        <v>#N/A</v>
      </c>
      <c r="N1168" s="1924"/>
      <c r="Q1168" s="101" t="str">
        <f>MID(Tabla5[[#This Row],[CODIGO]],5,2)</f>
        <v/>
      </c>
    </row>
    <row r="1169" spans="3:17" hidden="1" x14ac:dyDescent="0.3">
      <c r="C1169" s="1923" t="str">
        <f>IF(D1169&gt;0,SUBTOTAL(103,$D$6:D1169),"")</f>
        <v/>
      </c>
      <c r="D1169" s="67"/>
      <c r="E1169" s="258"/>
      <c r="F1169" s="67"/>
      <c r="G1169" s="1912"/>
      <c r="H1169" s="67"/>
      <c r="I1169" s="67"/>
      <c r="J1169" s="1907"/>
      <c r="K1169" s="67"/>
      <c r="L1169" s="1910"/>
      <c r="M1169" s="1910" t="e">
        <f t="shared" si="19"/>
        <v>#N/A</v>
      </c>
      <c r="N1169" s="1924"/>
      <c r="Q1169" s="101" t="str">
        <f>MID(Tabla5[[#This Row],[CODIGO]],5,2)</f>
        <v/>
      </c>
    </row>
    <row r="1170" spans="3:17" hidden="1" x14ac:dyDescent="0.3">
      <c r="C1170" s="1923" t="str">
        <f>IF(D1170&gt;0,SUBTOTAL(103,$D$6:D1170),"")</f>
        <v/>
      </c>
      <c r="D1170" s="67"/>
      <c r="E1170" s="258"/>
      <c r="F1170" s="67"/>
      <c r="G1170" s="1912"/>
      <c r="H1170" s="67"/>
      <c r="I1170" s="67"/>
      <c r="J1170" s="1907"/>
      <c r="K1170" s="67"/>
      <c r="L1170" s="1910"/>
      <c r="M1170" s="1910" t="e">
        <f t="shared" si="19"/>
        <v>#N/A</v>
      </c>
      <c r="N1170" s="1924"/>
      <c r="Q1170" s="101" t="str">
        <f>MID(Tabla5[[#This Row],[CODIGO]],5,2)</f>
        <v/>
      </c>
    </row>
    <row r="1171" spans="3:17" hidden="1" x14ac:dyDescent="0.3">
      <c r="C1171" s="1923" t="str">
        <f>IF(D1171&gt;0,SUBTOTAL(103,$D$6:D1171),"")</f>
        <v/>
      </c>
      <c r="D1171" s="67"/>
      <c r="E1171" s="258"/>
      <c r="F1171" s="67"/>
      <c r="G1171" s="1912"/>
      <c r="H1171" s="67"/>
      <c r="I1171" s="67"/>
      <c r="J1171" s="1907"/>
      <c r="K1171" s="67"/>
      <c r="L1171" s="1910"/>
      <c r="M1171" s="1910" t="e">
        <f t="shared" si="19"/>
        <v>#N/A</v>
      </c>
      <c r="N1171" s="1924"/>
      <c r="Q1171" s="101" t="str">
        <f>MID(Tabla5[[#This Row],[CODIGO]],5,2)</f>
        <v/>
      </c>
    </row>
    <row r="1172" spans="3:17" hidden="1" x14ac:dyDescent="0.3">
      <c r="C1172" s="1923" t="str">
        <f>IF(D1172&gt;0,SUBTOTAL(103,$D$6:D1172),"")</f>
        <v/>
      </c>
      <c r="D1172" s="67"/>
      <c r="E1172" s="258"/>
      <c r="F1172" s="67"/>
      <c r="G1172" s="1912"/>
      <c r="H1172" s="67"/>
      <c r="I1172" s="67"/>
      <c r="J1172" s="1907"/>
      <c r="K1172" s="67"/>
      <c r="L1172" s="1910"/>
      <c r="M1172" s="1910" t="e">
        <f t="shared" si="19"/>
        <v>#N/A</v>
      </c>
      <c r="N1172" s="1924"/>
      <c r="Q1172" s="101" t="str">
        <f>MID(Tabla5[[#This Row],[CODIGO]],5,2)</f>
        <v/>
      </c>
    </row>
    <row r="1173" spans="3:17" hidden="1" x14ac:dyDescent="0.3">
      <c r="C1173" s="1923" t="str">
        <f>IF(D1173&gt;0,SUBTOTAL(103,$D$6:D1173),"")</f>
        <v/>
      </c>
      <c r="D1173" s="67"/>
      <c r="E1173" s="258"/>
      <c r="F1173" s="67"/>
      <c r="G1173" s="1912"/>
      <c r="H1173" s="67"/>
      <c r="I1173" s="67"/>
      <c r="J1173" s="1907"/>
      <c r="K1173" s="67"/>
      <c r="L1173" s="1910"/>
      <c r="M1173" s="1910" t="e">
        <f t="shared" si="19"/>
        <v>#N/A</v>
      </c>
      <c r="N1173" s="1924"/>
      <c r="Q1173" s="101" t="str">
        <f>MID(Tabla5[[#This Row],[CODIGO]],5,2)</f>
        <v/>
      </c>
    </row>
    <row r="1174" spans="3:17" hidden="1" x14ac:dyDescent="0.3">
      <c r="C1174" s="1923" t="str">
        <f>IF(D1174&gt;0,SUBTOTAL(103,$D$6:D1174),"")</f>
        <v/>
      </c>
      <c r="D1174" s="67"/>
      <c r="E1174" s="258"/>
      <c r="F1174" s="67"/>
      <c r="G1174" s="1912"/>
      <c r="H1174" s="67"/>
      <c r="I1174" s="67"/>
      <c r="J1174" s="1907"/>
      <c r="K1174" s="67"/>
      <c r="L1174" s="1910"/>
      <c r="M1174" s="1910" t="e">
        <f t="shared" si="19"/>
        <v>#N/A</v>
      </c>
      <c r="N1174" s="1924"/>
      <c r="Q1174" s="101" t="str">
        <f>MID(Tabla5[[#This Row],[CODIGO]],5,2)</f>
        <v/>
      </c>
    </row>
    <row r="1175" spans="3:17" hidden="1" x14ac:dyDescent="0.3">
      <c r="C1175" s="1923" t="str">
        <f>IF(D1175&gt;0,SUBTOTAL(103,$D$6:D1175),"")</f>
        <v/>
      </c>
      <c r="D1175" s="67"/>
      <c r="E1175" s="258"/>
      <c r="F1175" s="67"/>
      <c r="G1175" s="1912"/>
      <c r="H1175" s="67"/>
      <c r="I1175" s="67"/>
      <c r="J1175" s="1907"/>
      <c r="K1175" s="67"/>
      <c r="L1175" s="1910"/>
      <c r="M1175" s="1910" t="e">
        <f t="shared" si="19"/>
        <v>#N/A</v>
      </c>
      <c r="N1175" s="1924"/>
      <c r="Q1175" s="101" t="str">
        <f>MID(Tabla5[[#This Row],[CODIGO]],5,2)</f>
        <v/>
      </c>
    </row>
    <row r="1176" spans="3:17" hidden="1" x14ac:dyDescent="0.3">
      <c r="C1176" s="1923" t="str">
        <f>IF(D1176&gt;0,SUBTOTAL(103,$D$6:D1176),"")</f>
        <v/>
      </c>
      <c r="D1176" s="67"/>
      <c r="E1176" s="258"/>
      <c r="F1176" s="67"/>
      <c r="G1176" s="1912"/>
      <c r="H1176" s="67"/>
      <c r="I1176" s="67"/>
      <c r="J1176" s="1907"/>
      <c r="K1176" s="67"/>
      <c r="L1176" s="1910"/>
      <c r="M1176" s="1910" t="e">
        <f t="shared" si="19"/>
        <v>#N/A</v>
      </c>
      <c r="N1176" s="1924"/>
      <c r="Q1176" s="101" t="str">
        <f>MID(Tabla5[[#This Row],[CODIGO]],5,2)</f>
        <v/>
      </c>
    </row>
    <row r="1177" spans="3:17" hidden="1" x14ac:dyDescent="0.3">
      <c r="C1177" s="1923" t="str">
        <f>IF(D1177&gt;0,SUBTOTAL(103,$D$6:D1177),"")</f>
        <v/>
      </c>
      <c r="D1177" s="67"/>
      <c r="E1177" s="258"/>
      <c r="F1177" s="67"/>
      <c r="G1177" s="1912"/>
      <c r="H1177" s="67"/>
      <c r="I1177" s="67"/>
      <c r="J1177" s="1907"/>
      <c r="K1177" s="67"/>
      <c r="L1177" s="1910"/>
      <c r="M1177" s="1910" t="e">
        <f t="shared" si="19"/>
        <v>#N/A</v>
      </c>
      <c r="N1177" s="1924"/>
      <c r="Q1177" s="101" t="str">
        <f>MID(Tabla5[[#This Row],[CODIGO]],5,2)</f>
        <v/>
      </c>
    </row>
    <row r="1178" spans="3:17" hidden="1" x14ac:dyDescent="0.3">
      <c r="C1178" s="1923" t="str">
        <f>IF(D1178&gt;0,SUBTOTAL(103,$D$6:D1178),"")</f>
        <v/>
      </c>
      <c r="D1178" s="67"/>
      <c r="E1178" s="258"/>
      <c r="F1178" s="67"/>
      <c r="G1178" s="1912"/>
      <c r="H1178" s="67"/>
      <c r="I1178" s="67"/>
      <c r="J1178" s="1907"/>
      <c r="K1178" s="67"/>
      <c r="L1178" s="1910"/>
      <c r="M1178" s="1910" t="e">
        <f t="shared" si="19"/>
        <v>#N/A</v>
      </c>
      <c r="N1178" s="1924"/>
      <c r="Q1178" s="101" t="str">
        <f>MID(Tabla5[[#This Row],[CODIGO]],5,2)</f>
        <v/>
      </c>
    </row>
    <row r="1179" spans="3:17" hidden="1" x14ac:dyDescent="0.3">
      <c r="C1179" s="1923" t="str">
        <f>IF(D1179&gt;0,SUBTOTAL(103,$D$6:D1179),"")</f>
        <v/>
      </c>
      <c r="D1179" s="67"/>
      <c r="E1179" s="258"/>
      <c r="F1179" s="67"/>
      <c r="G1179" s="1912"/>
      <c r="H1179" s="67"/>
      <c r="I1179" s="67"/>
      <c r="J1179" s="1907"/>
      <c r="K1179" s="67"/>
      <c r="L1179" s="1910"/>
      <c r="M1179" s="1910" t="e">
        <f t="shared" si="19"/>
        <v>#N/A</v>
      </c>
      <c r="N1179" s="1924"/>
      <c r="Q1179" s="101" t="str">
        <f>MID(Tabla5[[#This Row],[CODIGO]],5,2)</f>
        <v/>
      </c>
    </row>
    <row r="1180" spans="3:17" hidden="1" x14ac:dyDescent="0.3">
      <c r="C1180" s="1923" t="str">
        <f>IF(D1180&gt;0,SUBTOTAL(103,$D$6:D1180),"")</f>
        <v/>
      </c>
      <c r="D1180" s="67"/>
      <c r="E1180" s="258"/>
      <c r="F1180" s="67"/>
      <c r="G1180" s="1912"/>
      <c r="H1180" s="67"/>
      <c r="I1180" s="67"/>
      <c r="J1180" s="1907"/>
      <c r="K1180" s="67"/>
      <c r="L1180" s="1910"/>
      <c r="M1180" s="1910" t="e">
        <f t="shared" si="19"/>
        <v>#N/A</v>
      </c>
      <c r="N1180" s="1924"/>
      <c r="Q1180" s="101" t="str">
        <f>MID(Tabla5[[#This Row],[CODIGO]],5,2)</f>
        <v/>
      </c>
    </row>
    <row r="1181" spans="3:17" hidden="1" x14ac:dyDescent="0.3">
      <c r="C1181" s="1923" t="str">
        <f>IF(D1181&gt;0,SUBTOTAL(103,$D$6:D1181),"")</f>
        <v/>
      </c>
      <c r="D1181" s="67"/>
      <c r="E1181" s="258"/>
      <c r="F1181" s="67"/>
      <c r="G1181" s="1912"/>
      <c r="H1181" s="67"/>
      <c r="I1181" s="67"/>
      <c r="J1181" s="1907"/>
      <c r="K1181" s="67"/>
      <c r="L1181" s="1910"/>
      <c r="M1181" s="1910" t="e">
        <f t="shared" si="19"/>
        <v>#N/A</v>
      </c>
      <c r="N1181" s="1924"/>
      <c r="Q1181" s="101" t="str">
        <f>MID(Tabla5[[#This Row],[CODIGO]],5,2)</f>
        <v/>
      </c>
    </row>
    <row r="1182" spans="3:17" hidden="1" x14ac:dyDescent="0.3">
      <c r="C1182" s="1923" t="str">
        <f>IF(D1182&gt;0,SUBTOTAL(103,$D$6:D1182),"")</f>
        <v/>
      </c>
      <c r="D1182" s="67"/>
      <c r="E1182" s="258"/>
      <c r="F1182" s="67"/>
      <c r="G1182" s="1912"/>
      <c r="H1182" s="67"/>
      <c r="I1182" s="67"/>
      <c r="J1182" s="1907"/>
      <c r="K1182" s="67"/>
      <c r="L1182" s="1910"/>
      <c r="M1182" s="1910" t="e">
        <f t="shared" si="19"/>
        <v>#N/A</v>
      </c>
      <c r="N1182" s="1924"/>
      <c r="Q1182" s="101" t="str">
        <f>MID(Tabla5[[#This Row],[CODIGO]],5,2)</f>
        <v/>
      </c>
    </row>
    <row r="1183" spans="3:17" hidden="1" x14ac:dyDescent="0.3">
      <c r="C1183" s="1923" t="str">
        <f>IF(D1183&gt;0,SUBTOTAL(103,$D$6:D1183),"")</f>
        <v/>
      </c>
      <c r="D1183" s="67"/>
      <c r="E1183" s="258"/>
      <c r="F1183" s="67"/>
      <c r="G1183" s="1912"/>
      <c r="H1183" s="67"/>
      <c r="I1183" s="67"/>
      <c r="J1183" s="1907"/>
      <c r="K1183" s="67"/>
      <c r="L1183" s="1910"/>
      <c r="M1183" s="1910" t="e">
        <f t="shared" si="19"/>
        <v>#N/A</v>
      </c>
      <c r="N1183" s="1924"/>
      <c r="Q1183" s="101" t="str">
        <f>MID(Tabla5[[#This Row],[CODIGO]],5,2)</f>
        <v/>
      </c>
    </row>
    <row r="1184" spans="3:17" hidden="1" x14ac:dyDescent="0.3">
      <c r="C1184" s="1923" t="str">
        <f>IF(D1184&gt;0,SUBTOTAL(103,$D$6:D1184),"")</f>
        <v/>
      </c>
      <c r="D1184" s="67"/>
      <c r="E1184" s="258"/>
      <c r="F1184" s="67"/>
      <c r="G1184" s="1912"/>
      <c r="H1184" s="67"/>
      <c r="I1184" s="67"/>
      <c r="J1184" s="1907"/>
      <c r="K1184" s="67"/>
      <c r="L1184" s="1910"/>
      <c r="M1184" s="1910" t="e">
        <f t="shared" si="19"/>
        <v>#N/A</v>
      </c>
      <c r="N1184" s="1924"/>
      <c r="Q1184" s="101" t="str">
        <f>MID(Tabla5[[#This Row],[CODIGO]],5,2)</f>
        <v/>
      </c>
    </row>
    <row r="1185" spans="3:17" hidden="1" x14ac:dyDescent="0.3">
      <c r="C1185" s="1923" t="str">
        <f>IF(D1185&gt;0,SUBTOTAL(103,$D$6:D1185),"")</f>
        <v/>
      </c>
      <c r="D1185" s="67"/>
      <c r="E1185" s="258"/>
      <c r="F1185" s="67"/>
      <c r="G1185" s="1912"/>
      <c r="H1185" s="67"/>
      <c r="I1185" s="67"/>
      <c r="J1185" s="1907"/>
      <c r="K1185" s="67"/>
      <c r="L1185" s="1910"/>
      <c r="M1185" s="1910" t="e">
        <f t="shared" si="19"/>
        <v>#N/A</v>
      </c>
      <c r="N1185" s="1924"/>
      <c r="Q1185" s="101" t="str">
        <f>MID(Tabla5[[#This Row],[CODIGO]],5,2)</f>
        <v/>
      </c>
    </row>
    <row r="1186" spans="3:17" hidden="1" x14ac:dyDescent="0.3">
      <c r="C1186" s="1923" t="str">
        <f>IF(D1186&gt;0,SUBTOTAL(103,$D$6:D1186),"")</f>
        <v/>
      </c>
      <c r="D1186" s="67"/>
      <c r="E1186" s="258"/>
      <c r="F1186" s="67"/>
      <c r="G1186" s="1912"/>
      <c r="H1186" s="67"/>
      <c r="I1186" s="67"/>
      <c r="J1186" s="1907"/>
      <c r="K1186" s="67"/>
      <c r="L1186" s="1910"/>
      <c r="M1186" s="1910" t="e">
        <f t="shared" si="19"/>
        <v>#N/A</v>
      </c>
      <c r="N1186" s="1924"/>
      <c r="Q1186" s="101" t="str">
        <f>MID(Tabla5[[#This Row],[CODIGO]],5,2)</f>
        <v/>
      </c>
    </row>
    <row r="1187" spans="3:17" hidden="1" x14ac:dyDescent="0.3">
      <c r="C1187" s="1923" t="str">
        <f>IF(D1187&gt;0,SUBTOTAL(103,$D$6:D1187),"")</f>
        <v/>
      </c>
      <c r="D1187" s="67"/>
      <c r="E1187" s="258"/>
      <c r="F1187" s="67"/>
      <c r="G1187" s="1912"/>
      <c r="H1187" s="67"/>
      <c r="I1187" s="67"/>
      <c r="J1187" s="1907"/>
      <c r="K1187" s="67"/>
      <c r="L1187" s="1910"/>
      <c r="M1187" s="1910" t="e">
        <f t="shared" si="19"/>
        <v>#N/A</v>
      </c>
      <c r="N1187" s="1924"/>
      <c r="Q1187" s="101" t="str">
        <f>MID(Tabla5[[#This Row],[CODIGO]],5,2)</f>
        <v/>
      </c>
    </row>
    <row r="1188" spans="3:17" hidden="1" x14ac:dyDescent="0.3">
      <c r="C1188" s="1923" t="str">
        <f>IF(D1188&gt;0,SUBTOTAL(103,$D$6:D1188),"")</f>
        <v/>
      </c>
      <c r="D1188" s="67"/>
      <c r="E1188" s="258"/>
      <c r="F1188" s="67"/>
      <c r="G1188" s="1912"/>
      <c r="H1188" s="67"/>
      <c r="I1188" s="67"/>
      <c r="J1188" s="1907"/>
      <c r="K1188" s="67"/>
      <c r="L1188" s="1910"/>
      <c r="M1188" s="1910" t="e">
        <f t="shared" si="19"/>
        <v>#N/A</v>
      </c>
      <c r="N1188" s="1924"/>
      <c r="Q1188" s="101" t="str">
        <f>MID(Tabla5[[#This Row],[CODIGO]],5,2)</f>
        <v/>
      </c>
    </row>
    <row r="1189" spans="3:17" hidden="1" x14ac:dyDescent="0.3">
      <c r="C1189" s="1923" t="str">
        <f>IF(D1189&gt;0,SUBTOTAL(103,$D$6:D1189),"")</f>
        <v/>
      </c>
      <c r="D1189" s="67"/>
      <c r="E1189" s="258"/>
      <c r="F1189" s="67"/>
      <c r="G1189" s="1912"/>
      <c r="H1189" s="67"/>
      <c r="I1189" s="67"/>
      <c r="J1189" s="1907"/>
      <c r="K1189" s="67"/>
      <c r="L1189" s="1910"/>
      <c r="M1189" s="1910" t="e">
        <f t="shared" si="19"/>
        <v>#N/A</v>
      </c>
      <c r="N1189" s="1924"/>
      <c r="Q1189" s="101" t="str">
        <f>MID(Tabla5[[#This Row],[CODIGO]],5,2)</f>
        <v/>
      </c>
    </row>
    <row r="1190" spans="3:17" hidden="1" x14ac:dyDescent="0.3">
      <c r="C1190" s="1923" t="str">
        <f>IF(D1190&gt;0,SUBTOTAL(103,$D$6:D1190),"")</f>
        <v/>
      </c>
      <c r="D1190" s="67"/>
      <c r="E1190" s="258"/>
      <c r="F1190" s="67"/>
      <c r="G1190" s="1912"/>
      <c r="H1190" s="67"/>
      <c r="I1190" s="67"/>
      <c r="J1190" s="1907"/>
      <c r="K1190" s="67"/>
      <c r="L1190" s="1910"/>
      <c r="M1190" s="1910" t="e">
        <f t="shared" si="19"/>
        <v>#N/A</v>
      </c>
      <c r="N1190" s="1924"/>
      <c r="Q1190" s="101" t="str">
        <f>MID(Tabla5[[#This Row],[CODIGO]],5,2)</f>
        <v/>
      </c>
    </row>
    <row r="1191" spans="3:17" hidden="1" x14ac:dyDescent="0.3">
      <c r="C1191" s="1923" t="str">
        <f>IF(D1191&gt;0,SUBTOTAL(103,$D$6:D1191),"")</f>
        <v/>
      </c>
      <c r="D1191" s="67"/>
      <c r="E1191" s="258"/>
      <c r="F1191" s="67"/>
      <c r="G1191" s="1912"/>
      <c r="H1191" s="67"/>
      <c r="I1191" s="67"/>
      <c r="J1191" s="1907"/>
      <c r="K1191" s="67"/>
      <c r="L1191" s="1910"/>
      <c r="M1191" s="1910" t="e">
        <f t="shared" si="19"/>
        <v>#N/A</v>
      </c>
      <c r="N1191" s="1924"/>
      <c r="Q1191" s="101" t="str">
        <f>MID(Tabla5[[#This Row],[CODIGO]],5,2)</f>
        <v/>
      </c>
    </row>
    <row r="1192" spans="3:17" hidden="1" x14ac:dyDescent="0.3">
      <c r="C1192" s="1923" t="str">
        <f>IF(D1192&gt;0,SUBTOTAL(103,$D$6:D1192),"")</f>
        <v/>
      </c>
      <c r="D1192" s="67"/>
      <c r="E1192" s="258"/>
      <c r="F1192" s="67"/>
      <c r="G1192" s="1912"/>
      <c r="H1192" s="67"/>
      <c r="I1192" s="67"/>
      <c r="J1192" s="1907"/>
      <c r="K1192" s="67"/>
      <c r="L1192" s="1910"/>
      <c r="M1192" s="1910" t="e">
        <f t="shared" si="19"/>
        <v>#N/A</v>
      </c>
      <c r="N1192" s="1924"/>
      <c r="Q1192" s="101" t="str">
        <f>MID(Tabla5[[#This Row],[CODIGO]],5,2)</f>
        <v/>
      </c>
    </row>
    <row r="1193" spans="3:17" hidden="1" x14ac:dyDescent="0.3">
      <c r="C1193" s="1923" t="str">
        <f>IF(D1193&gt;0,SUBTOTAL(103,$D$6:D1193),"")</f>
        <v/>
      </c>
      <c r="D1193" s="67"/>
      <c r="E1193" s="258"/>
      <c r="F1193" s="67"/>
      <c r="G1193" s="1912"/>
      <c r="H1193" s="67"/>
      <c r="I1193" s="67"/>
      <c r="J1193" s="1907"/>
      <c r="K1193" s="67"/>
      <c r="L1193" s="1910"/>
      <c r="M1193" s="1910" t="e">
        <f t="shared" si="19"/>
        <v>#N/A</v>
      </c>
      <c r="N1193" s="1924"/>
      <c r="Q1193" s="101" t="str">
        <f>MID(Tabla5[[#This Row],[CODIGO]],5,2)</f>
        <v/>
      </c>
    </row>
    <row r="1194" spans="3:17" hidden="1" x14ac:dyDescent="0.3">
      <c r="C1194" s="1923" t="str">
        <f>IF(D1194&gt;0,SUBTOTAL(103,$D$6:D1194),"")</f>
        <v/>
      </c>
      <c r="D1194" s="67"/>
      <c r="E1194" s="258"/>
      <c r="F1194" s="67"/>
      <c r="G1194" s="1912"/>
      <c r="H1194" s="67"/>
      <c r="I1194" s="67"/>
      <c r="J1194" s="1907"/>
      <c r="K1194" s="67"/>
      <c r="L1194" s="1910"/>
      <c r="M1194" s="1910" t="e">
        <f t="shared" si="19"/>
        <v>#N/A</v>
      </c>
      <c r="N1194" s="1924"/>
      <c r="Q1194" s="101" t="str">
        <f>MID(Tabla5[[#This Row],[CODIGO]],5,2)</f>
        <v/>
      </c>
    </row>
    <row r="1195" spans="3:17" hidden="1" x14ac:dyDescent="0.3">
      <c r="C1195" s="1923" t="str">
        <f>IF(D1195&gt;0,SUBTOTAL(103,$D$6:D1195),"")</f>
        <v/>
      </c>
      <c r="D1195" s="67"/>
      <c r="E1195" s="258"/>
      <c r="F1195" s="67"/>
      <c r="G1195" s="1912"/>
      <c r="H1195" s="67"/>
      <c r="I1195" s="67"/>
      <c r="J1195" s="1907"/>
      <c r="K1195" s="67"/>
      <c r="L1195" s="1910"/>
      <c r="M1195" s="1910" t="e">
        <f t="shared" si="19"/>
        <v>#N/A</v>
      </c>
      <c r="N1195" s="1924"/>
      <c r="Q1195" s="101" t="str">
        <f>MID(Tabla5[[#This Row],[CODIGO]],5,2)</f>
        <v/>
      </c>
    </row>
    <row r="1196" spans="3:17" hidden="1" x14ac:dyDescent="0.3">
      <c r="C1196" s="1923" t="str">
        <f>IF(D1196&gt;0,SUBTOTAL(103,$D$6:D1196),"")</f>
        <v/>
      </c>
      <c r="D1196" s="67"/>
      <c r="E1196" s="258"/>
      <c r="F1196" s="67"/>
      <c r="G1196" s="1912"/>
      <c r="H1196" s="67"/>
      <c r="I1196" s="67"/>
      <c r="J1196" s="1907"/>
      <c r="K1196" s="67"/>
      <c r="L1196" s="1910"/>
      <c r="M1196" s="1910" t="e">
        <f t="shared" si="19"/>
        <v>#N/A</v>
      </c>
      <c r="N1196" s="1924"/>
      <c r="Q1196" s="101" t="str">
        <f>MID(Tabla5[[#This Row],[CODIGO]],5,2)</f>
        <v/>
      </c>
    </row>
    <row r="1197" spans="3:17" hidden="1" x14ac:dyDescent="0.3">
      <c r="C1197" s="1923" t="str">
        <f>IF(D1197&gt;0,SUBTOTAL(103,$D$6:D1197),"")</f>
        <v/>
      </c>
      <c r="D1197" s="67"/>
      <c r="E1197" s="258"/>
      <c r="F1197" s="67"/>
      <c r="G1197" s="1912"/>
      <c r="H1197" s="67"/>
      <c r="I1197" s="67"/>
      <c r="J1197" s="1907"/>
      <c r="K1197" s="67"/>
      <c r="L1197" s="1910"/>
      <c r="M1197" s="1910" t="e">
        <f t="shared" si="19"/>
        <v>#N/A</v>
      </c>
      <c r="N1197" s="1924"/>
      <c r="Q1197" s="101" t="str">
        <f>MID(Tabla5[[#This Row],[CODIGO]],5,2)</f>
        <v/>
      </c>
    </row>
    <row r="1198" spans="3:17" hidden="1" x14ac:dyDescent="0.3">
      <c r="C1198" s="1923" t="str">
        <f>IF(D1198&gt;0,SUBTOTAL(103,$D$6:D1198),"")</f>
        <v/>
      </c>
      <c r="D1198" s="67"/>
      <c r="E1198" s="258"/>
      <c r="F1198" s="67"/>
      <c r="G1198" s="1912"/>
      <c r="H1198" s="67"/>
      <c r="I1198" s="67"/>
      <c r="J1198" s="1907"/>
      <c r="K1198" s="67"/>
      <c r="L1198" s="1910"/>
      <c r="M1198" s="1910" t="e">
        <f t="shared" si="19"/>
        <v>#N/A</v>
      </c>
      <c r="N1198" s="1924"/>
      <c r="Q1198" s="101" t="str">
        <f>MID(Tabla5[[#This Row],[CODIGO]],5,2)</f>
        <v/>
      </c>
    </row>
    <row r="1199" spans="3:17" hidden="1" x14ac:dyDescent="0.3">
      <c r="C1199" s="1923" t="str">
        <f>IF(D1199&gt;0,SUBTOTAL(103,$D$6:D1199),"")</f>
        <v/>
      </c>
      <c r="D1199" s="67"/>
      <c r="E1199" s="258"/>
      <c r="F1199" s="67"/>
      <c r="G1199" s="1912"/>
      <c r="H1199" s="67"/>
      <c r="I1199" s="67"/>
      <c r="J1199" s="1907"/>
      <c r="K1199" s="67"/>
      <c r="L1199" s="1910"/>
      <c r="M1199" s="1910" t="e">
        <f t="shared" si="19"/>
        <v>#N/A</v>
      </c>
      <c r="N1199" s="1924"/>
      <c r="Q1199" s="101" t="str">
        <f>MID(Tabla5[[#This Row],[CODIGO]],5,2)</f>
        <v/>
      </c>
    </row>
    <row r="1200" spans="3:17" hidden="1" x14ac:dyDescent="0.3">
      <c r="C1200" s="1923" t="str">
        <f>IF(D1200&gt;0,SUBTOTAL(103,$D$6:D1200),"")</f>
        <v/>
      </c>
      <c r="D1200" s="67"/>
      <c r="E1200" s="258"/>
      <c r="F1200" s="67"/>
      <c r="G1200" s="1912"/>
      <c r="H1200" s="67"/>
      <c r="I1200" s="67"/>
      <c r="J1200" s="1907"/>
      <c r="K1200" s="67"/>
      <c r="L1200" s="1910"/>
      <c r="M1200" s="1910" t="e">
        <f t="shared" si="19"/>
        <v>#N/A</v>
      </c>
      <c r="N1200" s="1924"/>
      <c r="Q1200" s="101" t="str">
        <f>MID(Tabla5[[#This Row],[CODIGO]],5,2)</f>
        <v/>
      </c>
    </row>
    <row r="1201" spans="3:17" hidden="1" x14ac:dyDescent="0.3">
      <c r="C1201" s="1923" t="str">
        <f>IF(D1201&gt;0,SUBTOTAL(103,$D$6:D1201),"")</f>
        <v/>
      </c>
      <c r="D1201" s="67"/>
      <c r="E1201" s="258"/>
      <c r="F1201" s="67"/>
      <c r="G1201" s="1912"/>
      <c r="H1201" s="67"/>
      <c r="I1201" s="67"/>
      <c r="J1201" s="1907"/>
      <c r="K1201" s="67"/>
      <c r="L1201" s="1910"/>
      <c r="M1201" s="1910" t="e">
        <f t="shared" si="19"/>
        <v>#N/A</v>
      </c>
      <c r="N1201" s="1924"/>
      <c r="Q1201" s="101" t="str">
        <f>MID(Tabla5[[#This Row],[CODIGO]],5,2)</f>
        <v/>
      </c>
    </row>
    <row r="1202" spans="3:17" hidden="1" x14ac:dyDescent="0.3">
      <c r="C1202" s="1923" t="str">
        <f>IF(D1202&gt;0,SUBTOTAL(103,$D$6:D1202),"")</f>
        <v/>
      </c>
      <c r="D1202" s="67"/>
      <c r="E1202" s="258"/>
      <c r="F1202" s="67"/>
      <c r="G1202" s="1912"/>
      <c r="H1202" s="67"/>
      <c r="I1202" s="67"/>
      <c r="J1202" s="1907"/>
      <c r="K1202" s="67"/>
      <c r="L1202" s="1910"/>
      <c r="M1202" s="1910" t="e">
        <f t="shared" si="19"/>
        <v>#N/A</v>
      </c>
      <c r="N1202" s="1924"/>
      <c r="Q1202" s="101" t="str">
        <f>MID(Tabla5[[#This Row],[CODIGO]],5,2)</f>
        <v/>
      </c>
    </row>
    <row r="1203" spans="3:17" hidden="1" x14ac:dyDescent="0.3">
      <c r="C1203" s="1923" t="str">
        <f>IF(D1203&gt;0,SUBTOTAL(103,$D$6:D1203),"")</f>
        <v/>
      </c>
      <c r="D1203" s="67"/>
      <c r="E1203" s="258"/>
      <c r="F1203" s="67"/>
      <c r="G1203" s="1912"/>
      <c r="H1203" s="67"/>
      <c r="I1203" s="67"/>
      <c r="J1203" s="1907"/>
      <c r="K1203" s="67"/>
      <c r="L1203" s="1910"/>
      <c r="M1203" s="1910" t="e">
        <f t="shared" si="19"/>
        <v>#N/A</v>
      </c>
      <c r="N1203" s="1924"/>
      <c r="Q1203" s="101" t="str">
        <f>MID(Tabla5[[#This Row],[CODIGO]],5,2)</f>
        <v/>
      </c>
    </row>
    <row r="1204" spans="3:17" hidden="1" x14ac:dyDescent="0.3">
      <c r="C1204" s="1923" t="str">
        <f>IF(D1204&gt;0,SUBTOTAL(103,$D$6:D1204),"")</f>
        <v/>
      </c>
      <c r="D1204" s="67"/>
      <c r="E1204" s="258"/>
      <c r="F1204" s="67"/>
      <c r="G1204" s="1912"/>
      <c r="H1204" s="67"/>
      <c r="I1204" s="67"/>
      <c r="J1204" s="1907"/>
      <c r="K1204" s="67"/>
      <c r="L1204" s="1910"/>
      <c r="M1204" s="1910" t="e">
        <f t="shared" si="19"/>
        <v>#N/A</v>
      </c>
      <c r="N1204" s="1924"/>
      <c r="Q1204" s="101" t="str">
        <f>MID(Tabla5[[#This Row],[CODIGO]],5,2)</f>
        <v/>
      </c>
    </row>
    <row r="1205" spans="3:17" hidden="1" x14ac:dyDescent="0.3">
      <c r="C1205" s="1923" t="str">
        <f>IF(D1205&gt;0,SUBTOTAL(103,$D$6:D1205),"")</f>
        <v/>
      </c>
      <c r="D1205" s="67"/>
      <c r="E1205" s="258"/>
      <c r="F1205" s="67"/>
      <c r="G1205" s="1912"/>
      <c r="H1205" s="67"/>
      <c r="I1205" s="67"/>
      <c r="J1205" s="1907"/>
      <c r="K1205" s="67"/>
      <c r="L1205" s="1910"/>
      <c r="M1205" s="1910" t="e">
        <f t="shared" si="19"/>
        <v>#N/A</v>
      </c>
      <c r="N1205" s="1924"/>
      <c r="Q1205" s="101" t="str">
        <f>MID(Tabla5[[#This Row],[CODIGO]],5,2)</f>
        <v/>
      </c>
    </row>
    <row r="1206" spans="3:17" hidden="1" x14ac:dyDescent="0.3">
      <c r="C1206" s="1923" t="str">
        <f>IF(D1206&gt;0,SUBTOTAL(103,$D$6:D1206),"")</f>
        <v/>
      </c>
      <c r="D1206" s="67"/>
      <c r="E1206" s="258"/>
      <c r="F1206" s="67"/>
      <c r="G1206" s="1912"/>
      <c r="H1206" s="67"/>
      <c r="I1206" s="67"/>
      <c r="J1206" s="1907"/>
      <c r="K1206" s="67"/>
      <c r="L1206" s="1910"/>
      <c r="M1206" s="1910" t="e">
        <f t="shared" si="19"/>
        <v>#N/A</v>
      </c>
      <c r="N1206" s="1924"/>
      <c r="Q1206" s="101" t="str">
        <f>MID(Tabla5[[#This Row],[CODIGO]],5,2)</f>
        <v/>
      </c>
    </row>
    <row r="1207" spans="3:17" hidden="1" x14ac:dyDescent="0.3">
      <c r="C1207" s="1923" t="str">
        <f>IF(D1207&gt;0,SUBTOTAL(103,$D$6:D1207),"")</f>
        <v/>
      </c>
      <c r="D1207" s="67"/>
      <c r="E1207" s="258"/>
      <c r="F1207" s="67"/>
      <c r="G1207" s="1912"/>
      <c r="H1207" s="67"/>
      <c r="I1207" s="67"/>
      <c r="J1207" s="1907"/>
      <c r="K1207" s="67"/>
      <c r="L1207" s="1910"/>
      <c r="M1207" s="1910" t="e">
        <f t="shared" si="19"/>
        <v>#N/A</v>
      </c>
      <c r="N1207" s="1924"/>
      <c r="Q1207" s="101" t="str">
        <f>MID(Tabla5[[#This Row],[CODIGO]],5,2)</f>
        <v/>
      </c>
    </row>
    <row r="1208" spans="3:17" hidden="1" x14ac:dyDescent="0.3">
      <c r="C1208" s="1923" t="str">
        <f>IF(D1208&gt;0,SUBTOTAL(103,$D$6:D1208),"")</f>
        <v/>
      </c>
      <c r="D1208" s="67"/>
      <c r="E1208" s="258"/>
      <c r="F1208" s="67"/>
      <c r="G1208" s="1912"/>
      <c r="H1208" s="67"/>
      <c r="I1208" s="67"/>
      <c r="J1208" s="1907"/>
      <c r="K1208" s="67"/>
      <c r="L1208" s="1910"/>
      <c r="M1208" s="1910" t="e">
        <f t="shared" si="19"/>
        <v>#N/A</v>
      </c>
      <c r="N1208" s="1924"/>
      <c r="Q1208" s="101" t="str">
        <f>MID(Tabla5[[#This Row],[CODIGO]],5,2)</f>
        <v/>
      </c>
    </row>
    <row r="1209" spans="3:17" hidden="1" x14ac:dyDescent="0.3">
      <c r="C1209" s="1923" t="str">
        <f>IF(D1209&gt;0,SUBTOTAL(103,$D$6:D1209),"")</f>
        <v/>
      </c>
      <c r="D1209" s="67"/>
      <c r="E1209" s="258"/>
      <c r="F1209" s="67"/>
      <c r="G1209" s="1912"/>
      <c r="H1209" s="67"/>
      <c r="I1209" s="67"/>
      <c r="J1209" s="1907"/>
      <c r="K1209" s="67"/>
      <c r="L1209" s="1910"/>
      <c r="M1209" s="1910" t="e">
        <f t="shared" si="19"/>
        <v>#N/A</v>
      </c>
      <c r="N1209" s="1924"/>
      <c r="Q1209" s="101" t="str">
        <f>MID(Tabla5[[#This Row],[CODIGO]],5,2)</f>
        <v/>
      </c>
    </row>
    <row r="1210" spans="3:17" hidden="1" x14ac:dyDescent="0.3">
      <c r="C1210" s="1923" t="str">
        <f>IF(D1210&gt;0,SUBTOTAL(103,$D$6:D1210),"")</f>
        <v/>
      </c>
      <c r="D1210" s="67"/>
      <c r="E1210" s="258"/>
      <c r="F1210" s="67"/>
      <c r="G1210" s="1912"/>
      <c r="H1210" s="67"/>
      <c r="I1210" s="67"/>
      <c r="J1210" s="1907"/>
      <c r="K1210" s="67"/>
      <c r="L1210" s="1910"/>
      <c r="M1210" s="1910" t="e">
        <f t="shared" si="19"/>
        <v>#N/A</v>
      </c>
      <c r="N1210" s="1924"/>
      <c r="Q1210" s="101" t="str">
        <f>MID(Tabla5[[#This Row],[CODIGO]],5,2)</f>
        <v/>
      </c>
    </row>
    <row r="1211" spans="3:17" hidden="1" x14ac:dyDescent="0.3">
      <c r="C1211" s="1923" t="str">
        <f>IF(D1211&gt;0,SUBTOTAL(103,$D$6:D1211),"")</f>
        <v/>
      </c>
      <c r="D1211" s="67"/>
      <c r="E1211" s="258"/>
      <c r="F1211" s="67"/>
      <c r="G1211" s="1912"/>
      <c r="H1211" s="67"/>
      <c r="I1211" s="67"/>
      <c r="J1211" s="1907"/>
      <c r="K1211" s="67"/>
      <c r="L1211" s="1910"/>
      <c r="M1211" s="1910" t="e">
        <f t="shared" si="19"/>
        <v>#N/A</v>
      </c>
      <c r="N1211" s="1924"/>
      <c r="Q1211" s="101" t="str">
        <f>MID(Tabla5[[#This Row],[CODIGO]],5,2)</f>
        <v/>
      </c>
    </row>
    <row r="1212" spans="3:17" hidden="1" x14ac:dyDescent="0.3">
      <c r="C1212" s="1923" t="str">
        <f>IF(D1212&gt;0,SUBTOTAL(103,$D$6:D1212),"")</f>
        <v/>
      </c>
      <c r="D1212" s="67"/>
      <c r="E1212" s="258"/>
      <c r="F1212" s="67"/>
      <c r="G1212" s="1912"/>
      <c r="H1212" s="67"/>
      <c r="I1212" s="67"/>
      <c r="J1212" s="1907"/>
      <c r="K1212" s="67"/>
      <c r="L1212" s="1910"/>
      <c r="M1212" s="1910" t="e">
        <f t="shared" si="19"/>
        <v>#N/A</v>
      </c>
      <c r="N1212" s="1924"/>
      <c r="Q1212" s="101" t="str">
        <f>MID(Tabla5[[#This Row],[CODIGO]],5,2)</f>
        <v/>
      </c>
    </row>
    <row r="1213" spans="3:17" hidden="1" x14ac:dyDescent="0.3">
      <c r="C1213" s="1923" t="str">
        <f>IF(D1213&gt;0,SUBTOTAL(103,$D$6:D1213),"")</f>
        <v/>
      </c>
      <c r="D1213" s="67"/>
      <c r="E1213" s="258"/>
      <c r="F1213" s="67"/>
      <c r="G1213" s="1912"/>
      <c r="H1213" s="67"/>
      <c r="I1213" s="67"/>
      <c r="J1213" s="1907"/>
      <c r="K1213" s="67"/>
      <c r="L1213" s="1910"/>
      <c r="M1213" s="1910" t="e">
        <f t="shared" si="19"/>
        <v>#N/A</v>
      </c>
      <c r="N1213" s="1924"/>
      <c r="Q1213" s="101" t="str">
        <f>MID(Tabla5[[#This Row],[CODIGO]],5,2)</f>
        <v/>
      </c>
    </row>
    <row r="1214" spans="3:17" hidden="1" x14ac:dyDescent="0.3">
      <c r="C1214" s="1923" t="str">
        <f>IF(D1214&gt;0,SUBTOTAL(103,$D$6:D1214),"")</f>
        <v/>
      </c>
      <c r="D1214" s="67"/>
      <c r="E1214" s="258"/>
      <c r="F1214" s="67"/>
      <c r="G1214" s="1912"/>
      <c r="H1214" s="67"/>
      <c r="I1214" s="67"/>
      <c r="J1214" s="1907"/>
      <c r="K1214" s="67"/>
      <c r="L1214" s="1910"/>
      <c r="M1214" s="1910" t="e">
        <f t="shared" si="19"/>
        <v>#N/A</v>
      </c>
      <c r="N1214" s="1924"/>
      <c r="Q1214" s="101" t="str">
        <f>MID(Tabla5[[#This Row],[CODIGO]],5,2)</f>
        <v/>
      </c>
    </row>
    <row r="1215" spans="3:17" hidden="1" x14ac:dyDescent="0.3">
      <c r="C1215" s="1923" t="str">
        <f>IF(D1215&gt;0,SUBTOTAL(103,$D$6:D1215),"")</f>
        <v/>
      </c>
      <c r="D1215" s="67"/>
      <c r="E1215" s="258"/>
      <c r="F1215" s="67"/>
      <c r="G1215" s="1912"/>
      <c r="H1215" s="67"/>
      <c r="I1215" s="67"/>
      <c r="J1215" s="1907"/>
      <c r="K1215" s="67"/>
      <c r="L1215" s="1910"/>
      <c r="M1215" s="1910" t="e">
        <f t="shared" si="19"/>
        <v>#N/A</v>
      </c>
      <c r="N1215" s="1924"/>
      <c r="Q1215" s="101" t="str">
        <f>MID(Tabla5[[#This Row],[CODIGO]],5,2)</f>
        <v/>
      </c>
    </row>
    <row r="1216" spans="3:17" hidden="1" x14ac:dyDescent="0.3">
      <c r="C1216" s="1923" t="str">
        <f>IF(D1216&gt;0,SUBTOTAL(103,$D$6:D1216),"")</f>
        <v/>
      </c>
      <c r="D1216" s="67"/>
      <c r="E1216" s="258"/>
      <c r="F1216" s="67"/>
      <c r="G1216" s="1912"/>
      <c r="H1216" s="67"/>
      <c r="I1216" s="67"/>
      <c r="J1216" s="1907"/>
      <c r="K1216" s="67"/>
      <c r="L1216" s="1910"/>
      <c r="M1216" s="1910" t="e">
        <f t="shared" si="19"/>
        <v>#N/A</v>
      </c>
      <c r="N1216" s="1924"/>
      <c r="Q1216" s="101" t="str">
        <f>MID(Tabla5[[#This Row],[CODIGO]],5,2)</f>
        <v/>
      </c>
    </row>
    <row r="1217" spans="3:17" hidden="1" x14ac:dyDescent="0.3">
      <c r="C1217" s="1923" t="str">
        <f>IF(D1217&gt;0,SUBTOTAL(103,$D$6:D1217),"")</f>
        <v/>
      </c>
      <c r="D1217" s="67"/>
      <c r="E1217" s="258"/>
      <c r="F1217" s="67"/>
      <c r="G1217" s="1912"/>
      <c r="H1217" s="67"/>
      <c r="I1217" s="67"/>
      <c r="J1217" s="1907"/>
      <c r="K1217" s="67"/>
      <c r="L1217" s="1910"/>
      <c r="M1217" s="1910" t="e">
        <f t="shared" si="19"/>
        <v>#N/A</v>
      </c>
      <c r="N1217" s="1924"/>
      <c r="Q1217" s="101" t="str">
        <f>MID(Tabla5[[#This Row],[CODIGO]],5,2)</f>
        <v/>
      </c>
    </row>
    <row r="1218" spans="3:17" hidden="1" x14ac:dyDescent="0.3">
      <c r="C1218" s="1923" t="str">
        <f>IF(D1218&gt;0,SUBTOTAL(103,$D$6:D1218),"")</f>
        <v/>
      </c>
      <c r="D1218" s="67"/>
      <c r="E1218" s="258"/>
      <c r="F1218" s="67"/>
      <c r="G1218" s="1912"/>
      <c r="H1218" s="67"/>
      <c r="I1218" s="67"/>
      <c r="J1218" s="1907"/>
      <c r="K1218" s="67"/>
      <c r="L1218" s="1910"/>
      <c r="M1218" s="1910" t="e">
        <f t="shared" si="19"/>
        <v>#N/A</v>
      </c>
      <c r="N1218" s="1924"/>
      <c r="Q1218" s="101" t="str">
        <f>MID(Tabla5[[#This Row],[CODIGO]],5,2)</f>
        <v/>
      </c>
    </row>
    <row r="1219" spans="3:17" hidden="1" x14ac:dyDescent="0.3">
      <c r="C1219" s="1923" t="str">
        <f>IF(D1219&gt;0,SUBTOTAL(103,$D$6:D1219),"")</f>
        <v/>
      </c>
      <c r="D1219" s="67"/>
      <c r="E1219" s="258"/>
      <c r="F1219" s="67"/>
      <c r="G1219" s="1912"/>
      <c r="H1219" s="67"/>
      <c r="I1219" s="67"/>
      <c r="J1219" s="1907"/>
      <c r="K1219" s="67"/>
      <c r="L1219" s="1910"/>
      <c r="M1219" s="1910" t="e">
        <f t="shared" si="19"/>
        <v>#N/A</v>
      </c>
      <c r="N1219" s="1924"/>
      <c r="Q1219" s="101" t="str">
        <f>MID(Tabla5[[#This Row],[CODIGO]],5,2)</f>
        <v/>
      </c>
    </row>
    <row r="1220" spans="3:17" hidden="1" x14ac:dyDescent="0.3">
      <c r="C1220" s="1923" t="str">
        <f>IF(D1220&gt;0,SUBTOTAL(103,$D$6:D1220),"")</f>
        <v/>
      </c>
      <c r="D1220" s="67"/>
      <c r="E1220" s="258"/>
      <c r="F1220" s="67"/>
      <c r="G1220" s="1912"/>
      <c r="H1220" s="67"/>
      <c r="I1220" s="67"/>
      <c r="J1220" s="1907"/>
      <c r="K1220" s="67"/>
      <c r="L1220" s="1910"/>
      <c r="M1220" s="1910" t="e">
        <f t="shared" si="19"/>
        <v>#N/A</v>
      </c>
      <c r="N1220" s="1924"/>
      <c r="Q1220" s="101" t="str">
        <f>MID(Tabla5[[#This Row],[CODIGO]],5,2)</f>
        <v/>
      </c>
    </row>
    <row r="1221" spans="3:17" hidden="1" x14ac:dyDescent="0.3">
      <c r="C1221" s="1923" t="str">
        <f>IF(D1221&gt;0,SUBTOTAL(103,$D$6:D1221),"")</f>
        <v/>
      </c>
      <c r="D1221" s="67"/>
      <c r="E1221" s="258"/>
      <c r="F1221" s="67"/>
      <c r="G1221" s="1912"/>
      <c r="H1221" s="67"/>
      <c r="I1221" s="67"/>
      <c r="J1221" s="1907"/>
      <c r="K1221" s="67"/>
      <c r="L1221" s="1910"/>
      <c r="M1221" s="1910" t="e">
        <f t="shared" si="19"/>
        <v>#N/A</v>
      </c>
      <c r="N1221" s="1924"/>
      <c r="Q1221" s="101" t="str">
        <f>MID(Tabla5[[#This Row],[CODIGO]],5,2)</f>
        <v/>
      </c>
    </row>
    <row r="1222" spans="3:17" hidden="1" x14ac:dyDescent="0.3">
      <c r="C1222" s="1923" t="str">
        <f>IF(D1222&gt;0,SUBTOTAL(103,$D$6:D1222),"")</f>
        <v/>
      </c>
      <c r="D1222" s="67"/>
      <c r="E1222" s="258"/>
      <c r="F1222" s="67"/>
      <c r="G1222" s="1912"/>
      <c r="H1222" s="67"/>
      <c r="I1222" s="67"/>
      <c r="J1222" s="1907"/>
      <c r="K1222" s="67"/>
      <c r="L1222" s="1910"/>
      <c r="M1222" s="1910" t="e">
        <f t="shared" ref="M1222:M1285" si="20">VLOOKUP(Q1222,Codigos,2,FALSE)</f>
        <v>#N/A</v>
      </c>
      <c r="N1222" s="1924"/>
      <c r="Q1222" s="101" t="str">
        <f>MID(Tabla5[[#This Row],[CODIGO]],5,2)</f>
        <v/>
      </c>
    </row>
    <row r="1223" spans="3:17" hidden="1" x14ac:dyDescent="0.3">
      <c r="C1223" s="1923" t="str">
        <f>IF(D1223&gt;0,SUBTOTAL(103,$D$6:D1223),"")</f>
        <v/>
      </c>
      <c r="D1223" s="67"/>
      <c r="E1223" s="258"/>
      <c r="F1223" s="67"/>
      <c r="G1223" s="1912"/>
      <c r="H1223" s="67"/>
      <c r="I1223" s="67"/>
      <c r="J1223" s="1907"/>
      <c r="K1223" s="67"/>
      <c r="L1223" s="1910"/>
      <c r="M1223" s="1910" t="e">
        <f t="shared" si="20"/>
        <v>#N/A</v>
      </c>
      <c r="N1223" s="1924"/>
      <c r="Q1223" s="101" t="str">
        <f>MID(Tabla5[[#This Row],[CODIGO]],5,2)</f>
        <v/>
      </c>
    </row>
    <row r="1224" spans="3:17" hidden="1" x14ac:dyDescent="0.3">
      <c r="C1224" s="1923" t="str">
        <f>IF(D1224&gt;0,SUBTOTAL(103,$D$6:D1224),"")</f>
        <v/>
      </c>
      <c r="D1224" s="67"/>
      <c r="E1224" s="258"/>
      <c r="F1224" s="67"/>
      <c r="G1224" s="1912"/>
      <c r="H1224" s="67"/>
      <c r="I1224" s="67"/>
      <c r="J1224" s="1907"/>
      <c r="K1224" s="67"/>
      <c r="L1224" s="1910"/>
      <c r="M1224" s="1910" t="e">
        <f t="shared" si="20"/>
        <v>#N/A</v>
      </c>
      <c r="N1224" s="1924"/>
      <c r="Q1224" s="101" t="str">
        <f>MID(Tabla5[[#This Row],[CODIGO]],5,2)</f>
        <v/>
      </c>
    </row>
    <row r="1225" spans="3:17" hidden="1" x14ac:dyDescent="0.3">
      <c r="C1225" s="1923" t="str">
        <f>IF(D1225&gt;0,SUBTOTAL(103,$D$6:D1225),"")</f>
        <v/>
      </c>
      <c r="D1225" s="67"/>
      <c r="E1225" s="258"/>
      <c r="F1225" s="67"/>
      <c r="G1225" s="1912"/>
      <c r="H1225" s="67"/>
      <c r="I1225" s="67"/>
      <c r="J1225" s="1907"/>
      <c r="K1225" s="67"/>
      <c r="L1225" s="1910"/>
      <c r="M1225" s="1910" t="e">
        <f t="shared" si="20"/>
        <v>#N/A</v>
      </c>
      <c r="N1225" s="1924"/>
      <c r="Q1225" s="101" t="str">
        <f>MID(Tabla5[[#This Row],[CODIGO]],5,2)</f>
        <v/>
      </c>
    </row>
    <row r="1226" spans="3:17" hidden="1" x14ac:dyDescent="0.3">
      <c r="C1226" s="1923" t="str">
        <f>IF(D1226&gt;0,SUBTOTAL(103,$D$6:D1226),"")</f>
        <v/>
      </c>
      <c r="D1226" s="67"/>
      <c r="E1226" s="258"/>
      <c r="F1226" s="67"/>
      <c r="G1226" s="1912"/>
      <c r="H1226" s="67"/>
      <c r="I1226" s="67"/>
      <c r="J1226" s="1907"/>
      <c r="K1226" s="67"/>
      <c r="L1226" s="1910"/>
      <c r="M1226" s="1910" t="e">
        <f t="shared" si="20"/>
        <v>#N/A</v>
      </c>
      <c r="N1226" s="1924"/>
      <c r="Q1226" s="101" t="str">
        <f>MID(Tabla5[[#This Row],[CODIGO]],5,2)</f>
        <v/>
      </c>
    </row>
    <row r="1227" spans="3:17" hidden="1" x14ac:dyDescent="0.3">
      <c r="C1227" s="1923" t="str">
        <f>IF(D1227&gt;0,SUBTOTAL(103,$D$6:D1227),"")</f>
        <v/>
      </c>
      <c r="D1227" s="67"/>
      <c r="E1227" s="258"/>
      <c r="F1227" s="67"/>
      <c r="G1227" s="1912"/>
      <c r="H1227" s="67"/>
      <c r="I1227" s="67"/>
      <c r="J1227" s="1907"/>
      <c r="K1227" s="67"/>
      <c r="L1227" s="1910"/>
      <c r="M1227" s="1910" t="e">
        <f t="shared" si="20"/>
        <v>#N/A</v>
      </c>
      <c r="N1227" s="1924"/>
      <c r="Q1227" s="101" t="str">
        <f>MID(Tabla5[[#This Row],[CODIGO]],5,2)</f>
        <v/>
      </c>
    </row>
    <row r="1228" spans="3:17" hidden="1" x14ac:dyDescent="0.3">
      <c r="C1228" s="1923" t="str">
        <f>IF(D1228&gt;0,SUBTOTAL(103,$D$6:D1228),"")</f>
        <v/>
      </c>
      <c r="D1228" s="67"/>
      <c r="E1228" s="258"/>
      <c r="F1228" s="67"/>
      <c r="G1228" s="1912"/>
      <c r="H1228" s="67"/>
      <c r="I1228" s="67"/>
      <c r="J1228" s="1907"/>
      <c r="K1228" s="67"/>
      <c r="L1228" s="1910"/>
      <c r="M1228" s="1910" t="e">
        <f t="shared" si="20"/>
        <v>#N/A</v>
      </c>
      <c r="N1228" s="1924"/>
      <c r="Q1228" s="101" t="str">
        <f>MID(Tabla5[[#This Row],[CODIGO]],5,2)</f>
        <v/>
      </c>
    </row>
    <row r="1229" spans="3:17" hidden="1" x14ac:dyDescent="0.3">
      <c r="C1229" s="1923" t="str">
        <f>IF(D1229&gt;0,SUBTOTAL(103,$D$6:D1229),"")</f>
        <v/>
      </c>
      <c r="D1229" s="67"/>
      <c r="E1229" s="258"/>
      <c r="F1229" s="67"/>
      <c r="G1229" s="1912"/>
      <c r="H1229" s="67"/>
      <c r="I1229" s="67"/>
      <c r="J1229" s="1907"/>
      <c r="K1229" s="67"/>
      <c r="L1229" s="1910"/>
      <c r="M1229" s="1910" t="e">
        <f t="shared" si="20"/>
        <v>#N/A</v>
      </c>
      <c r="N1229" s="1924"/>
      <c r="Q1229" s="101" t="str">
        <f>MID(Tabla5[[#This Row],[CODIGO]],5,2)</f>
        <v/>
      </c>
    </row>
    <row r="1230" spans="3:17" hidden="1" x14ac:dyDescent="0.3">
      <c r="C1230" s="1923" t="str">
        <f>IF(D1230&gt;0,SUBTOTAL(103,$D$6:D1230),"")</f>
        <v/>
      </c>
      <c r="D1230" s="67"/>
      <c r="E1230" s="258"/>
      <c r="F1230" s="67"/>
      <c r="G1230" s="1912"/>
      <c r="H1230" s="67"/>
      <c r="I1230" s="67"/>
      <c r="J1230" s="1907"/>
      <c r="K1230" s="67"/>
      <c r="L1230" s="1910"/>
      <c r="M1230" s="1910" t="e">
        <f t="shared" si="20"/>
        <v>#N/A</v>
      </c>
      <c r="N1230" s="1924"/>
      <c r="Q1230" s="101" t="str">
        <f>MID(Tabla5[[#This Row],[CODIGO]],5,2)</f>
        <v/>
      </c>
    </row>
    <row r="1231" spans="3:17" hidden="1" x14ac:dyDescent="0.3">
      <c r="C1231" s="1923" t="str">
        <f>IF(D1231&gt;0,SUBTOTAL(103,$D$6:D1231),"")</f>
        <v/>
      </c>
      <c r="D1231" s="67"/>
      <c r="E1231" s="258"/>
      <c r="F1231" s="67"/>
      <c r="G1231" s="1912"/>
      <c r="H1231" s="67"/>
      <c r="I1231" s="67"/>
      <c r="J1231" s="1907"/>
      <c r="K1231" s="67"/>
      <c r="L1231" s="1910"/>
      <c r="M1231" s="1910" t="e">
        <f t="shared" si="20"/>
        <v>#N/A</v>
      </c>
      <c r="N1231" s="1924"/>
      <c r="Q1231" s="101" t="str">
        <f>MID(Tabla5[[#This Row],[CODIGO]],5,2)</f>
        <v/>
      </c>
    </row>
    <row r="1232" spans="3:17" hidden="1" x14ac:dyDescent="0.3">
      <c r="C1232" s="1923" t="str">
        <f>IF(D1232&gt;0,SUBTOTAL(103,$D$6:D1232),"")</f>
        <v/>
      </c>
      <c r="D1232" s="67"/>
      <c r="E1232" s="258"/>
      <c r="F1232" s="67"/>
      <c r="G1232" s="1912"/>
      <c r="H1232" s="67"/>
      <c r="I1232" s="67"/>
      <c r="J1232" s="1907"/>
      <c r="K1232" s="67"/>
      <c r="L1232" s="1910"/>
      <c r="M1232" s="1910" t="e">
        <f t="shared" si="20"/>
        <v>#N/A</v>
      </c>
      <c r="N1232" s="1924"/>
      <c r="Q1232" s="101" t="str">
        <f>MID(Tabla5[[#This Row],[CODIGO]],5,2)</f>
        <v/>
      </c>
    </row>
    <row r="1233" spans="3:17" hidden="1" x14ac:dyDescent="0.3">
      <c r="C1233" s="1923" t="str">
        <f>IF(D1233&gt;0,SUBTOTAL(103,$D$6:D1233),"")</f>
        <v/>
      </c>
      <c r="D1233" s="67"/>
      <c r="E1233" s="258"/>
      <c r="F1233" s="67"/>
      <c r="G1233" s="1912"/>
      <c r="H1233" s="67"/>
      <c r="I1233" s="67"/>
      <c r="J1233" s="1907"/>
      <c r="K1233" s="67"/>
      <c r="L1233" s="1910"/>
      <c r="M1233" s="1910" t="e">
        <f t="shared" si="20"/>
        <v>#N/A</v>
      </c>
      <c r="N1233" s="1924"/>
      <c r="Q1233" s="101" t="str">
        <f>MID(Tabla5[[#This Row],[CODIGO]],5,2)</f>
        <v/>
      </c>
    </row>
    <row r="1234" spans="3:17" hidden="1" x14ac:dyDescent="0.3">
      <c r="C1234" s="1923" t="str">
        <f>IF(D1234&gt;0,SUBTOTAL(103,$D$6:D1234),"")</f>
        <v/>
      </c>
      <c r="D1234" s="67"/>
      <c r="E1234" s="258"/>
      <c r="F1234" s="67"/>
      <c r="G1234" s="1912"/>
      <c r="H1234" s="67"/>
      <c r="I1234" s="67"/>
      <c r="J1234" s="1907"/>
      <c r="K1234" s="67"/>
      <c r="L1234" s="1910"/>
      <c r="M1234" s="1910" t="e">
        <f t="shared" si="20"/>
        <v>#N/A</v>
      </c>
      <c r="N1234" s="1924"/>
      <c r="Q1234" s="101" t="str">
        <f>MID(Tabla5[[#This Row],[CODIGO]],5,2)</f>
        <v/>
      </c>
    </row>
    <row r="1235" spans="3:17" hidden="1" x14ac:dyDescent="0.3">
      <c r="C1235" s="1923" t="str">
        <f>IF(D1235&gt;0,SUBTOTAL(103,$D$6:D1235),"")</f>
        <v/>
      </c>
      <c r="D1235" s="67"/>
      <c r="E1235" s="258"/>
      <c r="F1235" s="67"/>
      <c r="G1235" s="1912"/>
      <c r="H1235" s="67"/>
      <c r="I1235" s="67"/>
      <c r="J1235" s="1907"/>
      <c r="K1235" s="67"/>
      <c r="L1235" s="1910"/>
      <c r="M1235" s="1910" t="e">
        <f t="shared" si="20"/>
        <v>#N/A</v>
      </c>
      <c r="N1235" s="1924"/>
      <c r="Q1235" s="101" t="str">
        <f>MID(Tabla5[[#This Row],[CODIGO]],5,2)</f>
        <v/>
      </c>
    </row>
    <row r="1236" spans="3:17" hidden="1" x14ac:dyDescent="0.3">
      <c r="C1236" s="1923" t="str">
        <f>IF(D1236&gt;0,SUBTOTAL(103,$D$6:D1236),"")</f>
        <v/>
      </c>
      <c r="D1236" s="67"/>
      <c r="E1236" s="258"/>
      <c r="F1236" s="67"/>
      <c r="G1236" s="1912"/>
      <c r="H1236" s="67"/>
      <c r="I1236" s="67"/>
      <c r="J1236" s="1907"/>
      <c r="K1236" s="67"/>
      <c r="L1236" s="1910"/>
      <c r="M1236" s="1910" t="e">
        <f t="shared" si="20"/>
        <v>#N/A</v>
      </c>
      <c r="N1236" s="1924"/>
      <c r="Q1236" s="101" t="str">
        <f>MID(Tabla5[[#This Row],[CODIGO]],5,2)</f>
        <v/>
      </c>
    </row>
    <row r="1237" spans="3:17" hidden="1" x14ac:dyDescent="0.3">
      <c r="C1237" s="1923" t="str">
        <f>IF(D1237&gt;0,SUBTOTAL(103,$D$6:D1237),"")</f>
        <v/>
      </c>
      <c r="D1237" s="67"/>
      <c r="E1237" s="258"/>
      <c r="F1237" s="67"/>
      <c r="G1237" s="1912"/>
      <c r="H1237" s="67"/>
      <c r="I1237" s="67"/>
      <c r="J1237" s="1907"/>
      <c r="K1237" s="67"/>
      <c r="L1237" s="1910"/>
      <c r="M1237" s="1910" t="e">
        <f t="shared" si="20"/>
        <v>#N/A</v>
      </c>
      <c r="N1237" s="1924"/>
      <c r="Q1237" s="101" t="str">
        <f>MID(Tabla5[[#This Row],[CODIGO]],5,2)</f>
        <v/>
      </c>
    </row>
    <row r="1238" spans="3:17" hidden="1" x14ac:dyDescent="0.3">
      <c r="C1238" s="1923" t="str">
        <f>IF(D1238&gt;0,SUBTOTAL(103,$D$6:D1238),"")</f>
        <v/>
      </c>
      <c r="D1238" s="67"/>
      <c r="E1238" s="258"/>
      <c r="F1238" s="67"/>
      <c r="G1238" s="1912"/>
      <c r="H1238" s="67"/>
      <c r="I1238" s="67"/>
      <c r="J1238" s="1907"/>
      <c r="K1238" s="67"/>
      <c r="L1238" s="1910"/>
      <c r="M1238" s="1910" t="e">
        <f t="shared" si="20"/>
        <v>#N/A</v>
      </c>
      <c r="N1238" s="1924"/>
      <c r="Q1238" s="101" t="str">
        <f>MID(Tabla5[[#This Row],[CODIGO]],5,2)</f>
        <v/>
      </c>
    </row>
    <row r="1239" spans="3:17" hidden="1" x14ac:dyDescent="0.3">
      <c r="C1239" s="1923" t="str">
        <f>IF(D1239&gt;0,SUBTOTAL(103,$D$6:D1239),"")</f>
        <v/>
      </c>
      <c r="D1239" s="67"/>
      <c r="E1239" s="258"/>
      <c r="F1239" s="67"/>
      <c r="G1239" s="1912"/>
      <c r="H1239" s="67"/>
      <c r="I1239" s="67"/>
      <c r="J1239" s="1907"/>
      <c r="K1239" s="67"/>
      <c r="L1239" s="1910"/>
      <c r="M1239" s="1910" t="e">
        <f t="shared" si="20"/>
        <v>#N/A</v>
      </c>
      <c r="N1239" s="1924"/>
      <c r="Q1239" s="101" t="str">
        <f>MID(Tabla5[[#This Row],[CODIGO]],5,2)</f>
        <v/>
      </c>
    </row>
    <row r="1240" spans="3:17" hidden="1" x14ac:dyDescent="0.3">
      <c r="C1240" s="1923" t="str">
        <f>IF(D1240&gt;0,SUBTOTAL(103,$D$6:D1240),"")</f>
        <v/>
      </c>
      <c r="D1240" s="67"/>
      <c r="E1240" s="258"/>
      <c r="F1240" s="67"/>
      <c r="G1240" s="1912"/>
      <c r="H1240" s="67"/>
      <c r="I1240" s="67"/>
      <c r="J1240" s="1907"/>
      <c r="K1240" s="67"/>
      <c r="L1240" s="1910"/>
      <c r="M1240" s="1910" t="e">
        <f t="shared" si="20"/>
        <v>#N/A</v>
      </c>
      <c r="N1240" s="1924"/>
      <c r="Q1240" s="101" t="str">
        <f>MID(Tabla5[[#This Row],[CODIGO]],5,2)</f>
        <v/>
      </c>
    </row>
    <row r="1241" spans="3:17" hidden="1" x14ac:dyDescent="0.3">
      <c r="C1241" s="1923" t="str">
        <f>IF(D1241&gt;0,SUBTOTAL(103,$D$6:D1241),"")</f>
        <v/>
      </c>
      <c r="D1241" s="67"/>
      <c r="E1241" s="258"/>
      <c r="F1241" s="67"/>
      <c r="G1241" s="1912"/>
      <c r="H1241" s="67"/>
      <c r="I1241" s="67"/>
      <c r="J1241" s="1907"/>
      <c r="K1241" s="67"/>
      <c r="L1241" s="1910"/>
      <c r="M1241" s="1910" t="e">
        <f t="shared" si="20"/>
        <v>#N/A</v>
      </c>
      <c r="N1241" s="1924"/>
      <c r="Q1241" s="101" t="str">
        <f>MID(Tabla5[[#This Row],[CODIGO]],5,2)</f>
        <v/>
      </c>
    </row>
    <row r="1242" spans="3:17" hidden="1" x14ac:dyDescent="0.3">
      <c r="C1242" s="1923" t="str">
        <f>IF(D1242&gt;0,SUBTOTAL(103,$D$6:D1242),"")</f>
        <v/>
      </c>
      <c r="D1242" s="67"/>
      <c r="E1242" s="258"/>
      <c r="F1242" s="67"/>
      <c r="G1242" s="1912"/>
      <c r="H1242" s="67"/>
      <c r="I1242" s="67"/>
      <c r="J1242" s="1907"/>
      <c r="K1242" s="67"/>
      <c r="L1242" s="1910"/>
      <c r="M1242" s="1910" t="e">
        <f t="shared" si="20"/>
        <v>#N/A</v>
      </c>
      <c r="N1242" s="1924"/>
      <c r="Q1242" s="101" t="str">
        <f>MID(Tabla5[[#This Row],[CODIGO]],5,2)</f>
        <v/>
      </c>
    </row>
    <row r="1243" spans="3:17" hidden="1" x14ac:dyDescent="0.3">
      <c r="C1243" s="1923" t="str">
        <f>IF(D1243&gt;0,SUBTOTAL(103,$D$6:D1243),"")</f>
        <v/>
      </c>
      <c r="D1243" s="67"/>
      <c r="E1243" s="258"/>
      <c r="F1243" s="67"/>
      <c r="G1243" s="1912"/>
      <c r="H1243" s="67"/>
      <c r="I1243" s="67"/>
      <c r="J1243" s="1907"/>
      <c r="K1243" s="67"/>
      <c r="L1243" s="1910"/>
      <c r="M1243" s="1910" t="e">
        <f t="shared" si="20"/>
        <v>#N/A</v>
      </c>
      <c r="N1243" s="1924"/>
      <c r="Q1243" s="101" t="str">
        <f>MID(Tabla5[[#This Row],[CODIGO]],5,2)</f>
        <v/>
      </c>
    </row>
    <row r="1244" spans="3:17" hidden="1" x14ac:dyDescent="0.3">
      <c r="C1244" s="1923" t="str">
        <f>IF(D1244&gt;0,SUBTOTAL(103,$D$6:D1244),"")</f>
        <v/>
      </c>
      <c r="D1244" s="67"/>
      <c r="E1244" s="258"/>
      <c r="F1244" s="67"/>
      <c r="G1244" s="1912"/>
      <c r="H1244" s="67"/>
      <c r="I1244" s="67"/>
      <c r="J1244" s="1907"/>
      <c r="K1244" s="67"/>
      <c r="L1244" s="1910"/>
      <c r="M1244" s="1910" t="e">
        <f t="shared" si="20"/>
        <v>#N/A</v>
      </c>
      <c r="N1244" s="1924"/>
      <c r="Q1244" s="101" t="str">
        <f>MID(Tabla5[[#This Row],[CODIGO]],5,2)</f>
        <v/>
      </c>
    </row>
    <row r="1245" spans="3:17" hidden="1" x14ac:dyDescent="0.3">
      <c r="C1245" s="1923" t="str">
        <f>IF(D1245&gt;0,SUBTOTAL(103,$D$6:D1245),"")</f>
        <v/>
      </c>
      <c r="D1245" s="67"/>
      <c r="E1245" s="258"/>
      <c r="F1245" s="67"/>
      <c r="G1245" s="1912"/>
      <c r="H1245" s="67"/>
      <c r="I1245" s="67"/>
      <c r="J1245" s="1907"/>
      <c r="K1245" s="67"/>
      <c r="L1245" s="1910"/>
      <c r="M1245" s="1910" t="e">
        <f t="shared" si="20"/>
        <v>#N/A</v>
      </c>
      <c r="N1245" s="1924"/>
      <c r="Q1245" s="101" t="str">
        <f>MID(Tabla5[[#This Row],[CODIGO]],5,2)</f>
        <v/>
      </c>
    </row>
    <row r="1246" spans="3:17" hidden="1" x14ac:dyDescent="0.3">
      <c r="C1246" s="1923" t="str">
        <f>IF(D1246&gt;0,SUBTOTAL(103,$D$6:D1246),"")</f>
        <v/>
      </c>
      <c r="D1246" s="67"/>
      <c r="E1246" s="258"/>
      <c r="F1246" s="67"/>
      <c r="G1246" s="1912"/>
      <c r="H1246" s="67"/>
      <c r="I1246" s="67"/>
      <c r="J1246" s="1907"/>
      <c r="K1246" s="67"/>
      <c r="L1246" s="1910"/>
      <c r="M1246" s="1910" t="e">
        <f t="shared" si="20"/>
        <v>#N/A</v>
      </c>
      <c r="N1246" s="1924"/>
      <c r="Q1246" s="101" t="str">
        <f>MID(Tabla5[[#This Row],[CODIGO]],5,2)</f>
        <v/>
      </c>
    </row>
    <row r="1247" spans="3:17" hidden="1" x14ac:dyDescent="0.3">
      <c r="C1247" s="1923" t="str">
        <f>IF(D1247&gt;0,SUBTOTAL(103,$D$6:D1247),"")</f>
        <v/>
      </c>
      <c r="D1247" s="67"/>
      <c r="E1247" s="258"/>
      <c r="F1247" s="67"/>
      <c r="G1247" s="1912"/>
      <c r="H1247" s="67"/>
      <c r="I1247" s="67"/>
      <c r="J1247" s="1907"/>
      <c r="K1247" s="67"/>
      <c r="L1247" s="1910"/>
      <c r="M1247" s="1910" t="e">
        <f t="shared" si="20"/>
        <v>#N/A</v>
      </c>
      <c r="N1247" s="1924"/>
      <c r="Q1247" s="101" t="str">
        <f>MID(Tabla5[[#This Row],[CODIGO]],5,2)</f>
        <v/>
      </c>
    </row>
    <row r="1248" spans="3:17" hidden="1" x14ac:dyDescent="0.3">
      <c r="C1248" s="1923" t="str">
        <f>IF(D1248&gt;0,SUBTOTAL(103,$D$6:D1248),"")</f>
        <v/>
      </c>
      <c r="D1248" s="67"/>
      <c r="E1248" s="258"/>
      <c r="F1248" s="67"/>
      <c r="G1248" s="1912"/>
      <c r="H1248" s="67"/>
      <c r="I1248" s="67"/>
      <c r="J1248" s="1907"/>
      <c r="K1248" s="67"/>
      <c r="L1248" s="1910"/>
      <c r="M1248" s="1910" t="e">
        <f t="shared" si="20"/>
        <v>#N/A</v>
      </c>
      <c r="N1248" s="1924"/>
      <c r="Q1248" s="101" t="str">
        <f>MID(Tabla5[[#This Row],[CODIGO]],5,2)</f>
        <v/>
      </c>
    </row>
    <row r="1249" spans="3:17" hidden="1" x14ac:dyDescent="0.3">
      <c r="C1249" s="1923" t="str">
        <f>IF(D1249&gt;0,SUBTOTAL(103,$D$6:D1249),"")</f>
        <v/>
      </c>
      <c r="D1249" s="67"/>
      <c r="E1249" s="258"/>
      <c r="F1249" s="67"/>
      <c r="G1249" s="1912"/>
      <c r="H1249" s="67"/>
      <c r="I1249" s="67"/>
      <c r="J1249" s="1907"/>
      <c r="K1249" s="67"/>
      <c r="L1249" s="1910"/>
      <c r="M1249" s="1910" t="e">
        <f t="shared" si="20"/>
        <v>#N/A</v>
      </c>
      <c r="N1249" s="1924"/>
      <c r="Q1249" s="101" t="str">
        <f>MID(Tabla5[[#This Row],[CODIGO]],5,2)</f>
        <v/>
      </c>
    </row>
    <row r="1250" spans="3:17" hidden="1" x14ac:dyDescent="0.3">
      <c r="C1250" s="1923" t="str">
        <f>IF(D1250&gt;0,SUBTOTAL(103,$D$6:D1250),"")</f>
        <v/>
      </c>
      <c r="D1250" s="67"/>
      <c r="E1250" s="258"/>
      <c r="F1250" s="67"/>
      <c r="G1250" s="1912"/>
      <c r="H1250" s="67"/>
      <c r="I1250" s="67"/>
      <c r="J1250" s="1907"/>
      <c r="K1250" s="67"/>
      <c r="L1250" s="1910"/>
      <c r="M1250" s="1910" t="e">
        <f t="shared" si="20"/>
        <v>#N/A</v>
      </c>
      <c r="N1250" s="1924"/>
      <c r="Q1250" s="101" t="str">
        <f>MID(Tabla5[[#This Row],[CODIGO]],5,2)</f>
        <v/>
      </c>
    </row>
    <row r="1251" spans="3:17" hidden="1" x14ac:dyDescent="0.3">
      <c r="C1251" s="1923" t="str">
        <f>IF(D1251&gt;0,SUBTOTAL(103,$D$6:D1251),"")</f>
        <v/>
      </c>
      <c r="D1251" s="67"/>
      <c r="E1251" s="258"/>
      <c r="F1251" s="67"/>
      <c r="G1251" s="1912"/>
      <c r="H1251" s="67"/>
      <c r="I1251" s="67"/>
      <c r="J1251" s="1907"/>
      <c r="K1251" s="67"/>
      <c r="L1251" s="1910"/>
      <c r="M1251" s="1910" t="e">
        <f t="shared" si="20"/>
        <v>#N/A</v>
      </c>
      <c r="N1251" s="1924"/>
      <c r="Q1251" s="101" t="str">
        <f>MID(Tabla5[[#This Row],[CODIGO]],5,2)</f>
        <v/>
      </c>
    </row>
    <row r="1252" spans="3:17" hidden="1" x14ac:dyDescent="0.3">
      <c r="C1252" s="1923" t="str">
        <f>IF(D1252&gt;0,SUBTOTAL(103,$D$6:D1252),"")</f>
        <v/>
      </c>
      <c r="D1252" s="67"/>
      <c r="E1252" s="258"/>
      <c r="F1252" s="67"/>
      <c r="G1252" s="1912"/>
      <c r="H1252" s="67"/>
      <c r="I1252" s="67"/>
      <c r="J1252" s="1907"/>
      <c r="K1252" s="67"/>
      <c r="L1252" s="1910"/>
      <c r="M1252" s="1910" t="e">
        <f t="shared" si="20"/>
        <v>#N/A</v>
      </c>
      <c r="N1252" s="1924"/>
      <c r="Q1252" s="101" t="str">
        <f>MID(Tabla5[[#This Row],[CODIGO]],5,2)</f>
        <v/>
      </c>
    </row>
    <row r="1253" spans="3:17" hidden="1" x14ac:dyDescent="0.3">
      <c r="C1253" s="1923" t="str">
        <f>IF(D1253&gt;0,SUBTOTAL(103,$D$6:D1253),"")</f>
        <v/>
      </c>
      <c r="D1253" s="67"/>
      <c r="E1253" s="258"/>
      <c r="F1253" s="67"/>
      <c r="G1253" s="1912"/>
      <c r="H1253" s="67"/>
      <c r="I1253" s="67"/>
      <c r="J1253" s="1907"/>
      <c r="K1253" s="67"/>
      <c r="L1253" s="1910"/>
      <c r="M1253" s="1910" t="e">
        <f t="shared" si="20"/>
        <v>#N/A</v>
      </c>
      <c r="N1253" s="1924"/>
      <c r="Q1253" s="101" t="str">
        <f>MID(Tabla5[[#This Row],[CODIGO]],5,2)</f>
        <v/>
      </c>
    </row>
    <row r="1254" spans="3:17" hidden="1" x14ac:dyDescent="0.3">
      <c r="C1254" s="1923" t="str">
        <f>IF(D1254&gt;0,SUBTOTAL(103,$D$6:D1254),"")</f>
        <v/>
      </c>
      <c r="D1254" s="67"/>
      <c r="E1254" s="258"/>
      <c r="F1254" s="67"/>
      <c r="G1254" s="1912"/>
      <c r="H1254" s="67"/>
      <c r="I1254" s="67"/>
      <c r="J1254" s="1907"/>
      <c r="K1254" s="67"/>
      <c r="L1254" s="1910"/>
      <c r="M1254" s="1910" t="e">
        <f t="shared" si="20"/>
        <v>#N/A</v>
      </c>
      <c r="N1254" s="1924"/>
      <c r="Q1254" s="101" t="str">
        <f>MID(Tabla5[[#This Row],[CODIGO]],5,2)</f>
        <v/>
      </c>
    </row>
    <row r="1255" spans="3:17" hidden="1" x14ac:dyDescent="0.3">
      <c r="C1255" s="1923" t="str">
        <f>IF(D1255&gt;0,SUBTOTAL(103,$D$6:D1255),"")</f>
        <v/>
      </c>
      <c r="D1255" s="67"/>
      <c r="E1255" s="258"/>
      <c r="F1255" s="67"/>
      <c r="G1255" s="1912"/>
      <c r="H1255" s="67"/>
      <c r="I1255" s="67"/>
      <c r="J1255" s="1907"/>
      <c r="K1255" s="67"/>
      <c r="L1255" s="1910"/>
      <c r="M1255" s="1910" t="e">
        <f t="shared" si="20"/>
        <v>#N/A</v>
      </c>
      <c r="N1255" s="1924"/>
      <c r="Q1255" s="101" t="str">
        <f>MID(Tabla5[[#This Row],[CODIGO]],5,2)</f>
        <v/>
      </c>
    </row>
    <row r="1256" spans="3:17" hidden="1" x14ac:dyDescent="0.3">
      <c r="C1256" s="1923" t="str">
        <f>IF(D1256&gt;0,SUBTOTAL(103,$D$6:D1256),"")</f>
        <v/>
      </c>
      <c r="D1256" s="67"/>
      <c r="E1256" s="258"/>
      <c r="F1256" s="67"/>
      <c r="G1256" s="1912"/>
      <c r="H1256" s="67"/>
      <c r="I1256" s="67"/>
      <c r="J1256" s="1907"/>
      <c r="K1256" s="67"/>
      <c r="L1256" s="1910"/>
      <c r="M1256" s="1910" t="e">
        <f t="shared" si="20"/>
        <v>#N/A</v>
      </c>
      <c r="N1256" s="1924"/>
      <c r="Q1256" s="101" t="str">
        <f>MID(Tabla5[[#This Row],[CODIGO]],5,2)</f>
        <v/>
      </c>
    </row>
    <row r="1257" spans="3:17" hidden="1" x14ac:dyDescent="0.3">
      <c r="C1257" s="1923" t="str">
        <f>IF(D1257&gt;0,SUBTOTAL(103,$D$6:D1257),"")</f>
        <v/>
      </c>
      <c r="D1257" s="67"/>
      <c r="E1257" s="258"/>
      <c r="F1257" s="67"/>
      <c r="G1257" s="1912"/>
      <c r="H1257" s="67"/>
      <c r="I1257" s="67"/>
      <c r="J1257" s="1907"/>
      <c r="K1257" s="67"/>
      <c r="L1257" s="1910"/>
      <c r="M1257" s="1910" t="e">
        <f t="shared" si="20"/>
        <v>#N/A</v>
      </c>
      <c r="N1257" s="1924"/>
      <c r="Q1257" s="101" t="str">
        <f>MID(Tabla5[[#This Row],[CODIGO]],5,2)</f>
        <v/>
      </c>
    </row>
    <row r="1258" spans="3:17" hidden="1" x14ac:dyDescent="0.3">
      <c r="C1258" s="1923" t="str">
        <f>IF(D1258&gt;0,SUBTOTAL(103,$D$6:D1258),"")</f>
        <v/>
      </c>
      <c r="D1258" s="67"/>
      <c r="E1258" s="258"/>
      <c r="F1258" s="67"/>
      <c r="G1258" s="1912"/>
      <c r="H1258" s="67"/>
      <c r="I1258" s="67"/>
      <c r="J1258" s="1907"/>
      <c r="K1258" s="67"/>
      <c r="L1258" s="1910"/>
      <c r="M1258" s="1910" t="e">
        <f t="shared" si="20"/>
        <v>#N/A</v>
      </c>
      <c r="N1258" s="1924"/>
      <c r="Q1258" s="101" t="str">
        <f>MID(Tabla5[[#This Row],[CODIGO]],5,2)</f>
        <v/>
      </c>
    </row>
    <row r="1259" spans="3:17" hidden="1" x14ac:dyDescent="0.3">
      <c r="C1259" s="1923" t="str">
        <f>IF(D1259&gt;0,SUBTOTAL(103,$D$6:D1259),"")</f>
        <v/>
      </c>
      <c r="D1259" s="67"/>
      <c r="E1259" s="258"/>
      <c r="F1259" s="67"/>
      <c r="G1259" s="1912"/>
      <c r="H1259" s="67"/>
      <c r="I1259" s="67"/>
      <c r="J1259" s="1907"/>
      <c r="K1259" s="67"/>
      <c r="L1259" s="1910"/>
      <c r="M1259" s="1910" t="e">
        <f t="shared" si="20"/>
        <v>#N/A</v>
      </c>
      <c r="N1259" s="1924"/>
      <c r="Q1259" s="101" t="str">
        <f>MID(Tabla5[[#This Row],[CODIGO]],5,2)</f>
        <v/>
      </c>
    </row>
    <row r="1260" spans="3:17" hidden="1" x14ac:dyDescent="0.3">
      <c r="C1260" s="1923" t="str">
        <f>IF(D1260&gt;0,SUBTOTAL(103,$D$6:D1260),"")</f>
        <v/>
      </c>
      <c r="D1260" s="67"/>
      <c r="E1260" s="258"/>
      <c r="F1260" s="67"/>
      <c r="G1260" s="1912"/>
      <c r="H1260" s="67"/>
      <c r="I1260" s="67"/>
      <c r="J1260" s="1907"/>
      <c r="K1260" s="67"/>
      <c r="L1260" s="1910"/>
      <c r="M1260" s="1910" t="e">
        <f t="shared" si="20"/>
        <v>#N/A</v>
      </c>
      <c r="N1260" s="1924"/>
      <c r="Q1260" s="101" t="str">
        <f>MID(Tabla5[[#This Row],[CODIGO]],5,2)</f>
        <v/>
      </c>
    </row>
    <row r="1261" spans="3:17" hidden="1" x14ac:dyDescent="0.3">
      <c r="C1261" s="1923" t="str">
        <f>IF(D1261&gt;0,SUBTOTAL(103,$D$6:D1261),"")</f>
        <v/>
      </c>
      <c r="D1261" s="67"/>
      <c r="E1261" s="258"/>
      <c r="F1261" s="67"/>
      <c r="G1261" s="1912"/>
      <c r="H1261" s="67"/>
      <c r="I1261" s="67"/>
      <c r="J1261" s="1907"/>
      <c r="K1261" s="67"/>
      <c r="L1261" s="1910"/>
      <c r="M1261" s="1910" t="e">
        <f t="shared" si="20"/>
        <v>#N/A</v>
      </c>
      <c r="N1261" s="1924"/>
      <c r="Q1261" s="101" t="str">
        <f>MID(Tabla5[[#This Row],[CODIGO]],5,2)</f>
        <v/>
      </c>
    </row>
    <row r="1262" spans="3:17" hidden="1" x14ac:dyDescent="0.3">
      <c r="C1262" s="1923" t="str">
        <f>IF(D1262&gt;0,SUBTOTAL(103,$D$6:D1262),"")</f>
        <v/>
      </c>
      <c r="D1262" s="67"/>
      <c r="E1262" s="258"/>
      <c r="F1262" s="67"/>
      <c r="G1262" s="1912"/>
      <c r="H1262" s="67"/>
      <c r="I1262" s="67"/>
      <c r="J1262" s="1907"/>
      <c r="K1262" s="67"/>
      <c r="L1262" s="1910"/>
      <c r="M1262" s="1910" t="e">
        <f t="shared" si="20"/>
        <v>#N/A</v>
      </c>
      <c r="N1262" s="1924"/>
      <c r="Q1262" s="101" t="str">
        <f>MID(Tabla5[[#This Row],[CODIGO]],5,2)</f>
        <v/>
      </c>
    </row>
    <row r="1263" spans="3:17" hidden="1" x14ac:dyDescent="0.3">
      <c r="C1263" s="1923" t="str">
        <f>IF(D1263&gt;0,SUBTOTAL(103,$D$6:D1263),"")</f>
        <v/>
      </c>
      <c r="D1263" s="67"/>
      <c r="E1263" s="258"/>
      <c r="F1263" s="67"/>
      <c r="G1263" s="1912"/>
      <c r="H1263" s="67"/>
      <c r="I1263" s="67"/>
      <c r="J1263" s="1907"/>
      <c r="K1263" s="67"/>
      <c r="L1263" s="1910"/>
      <c r="M1263" s="1910" t="e">
        <f t="shared" si="20"/>
        <v>#N/A</v>
      </c>
      <c r="N1263" s="1924"/>
      <c r="Q1263" s="101" t="str">
        <f>MID(Tabla5[[#This Row],[CODIGO]],5,2)</f>
        <v/>
      </c>
    </row>
    <row r="1264" spans="3:17" hidden="1" x14ac:dyDescent="0.3">
      <c r="C1264" s="1923" t="str">
        <f>IF(D1264&gt;0,SUBTOTAL(103,$D$6:D1264),"")</f>
        <v/>
      </c>
      <c r="D1264" s="67"/>
      <c r="E1264" s="258"/>
      <c r="F1264" s="67"/>
      <c r="G1264" s="1912"/>
      <c r="H1264" s="67"/>
      <c r="I1264" s="67"/>
      <c r="J1264" s="1907"/>
      <c r="K1264" s="67"/>
      <c r="L1264" s="1910"/>
      <c r="M1264" s="1910" t="e">
        <f t="shared" si="20"/>
        <v>#N/A</v>
      </c>
      <c r="N1264" s="1924"/>
      <c r="Q1264" s="101" t="str">
        <f>MID(Tabla5[[#This Row],[CODIGO]],5,2)</f>
        <v/>
      </c>
    </row>
    <row r="1265" spans="3:17" hidden="1" x14ac:dyDescent="0.3">
      <c r="C1265" s="1923" t="str">
        <f>IF(D1265&gt;0,SUBTOTAL(103,$D$6:D1265),"")</f>
        <v/>
      </c>
      <c r="D1265" s="67"/>
      <c r="E1265" s="258"/>
      <c r="F1265" s="67"/>
      <c r="G1265" s="1912"/>
      <c r="H1265" s="67"/>
      <c r="I1265" s="67"/>
      <c r="J1265" s="1907"/>
      <c r="K1265" s="67"/>
      <c r="L1265" s="1910"/>
      <c r="M1265" s="1910" t="e">
        <f t="shared" si="20"/>
        <v>#N/A</v>
      </c>
      <c r="N1265" s="1924"/>
      <c r="Q1265" s="101" t="str">
        <f>MID(Tabla5[[#This Row],[CODIGO]],5,2)</f>
        <v/>
      </c>
    </row>
    <row r="1266" spans="3:17" hidden="1" x14ac:dyDescent="0.3">
      <c r="C1266" s="1923" t="str">
        <f>IF(D1266&gt;0,SUBTOTAL(103,$D$6:D1266),"")</f>
        <v/>
      </c>
      <c r="D1266" s="67"/>
      <c r="E1266" s="258"/>
      <c r="F1266" s="67"/>
      <c r="G1266" s="1912"/>
      <c r="H1266" s="67"/>
      <c r="I1266" s="67"/>
      <c r="J1266" s="1907"/>
      <c r="K1266" s="67"/>
      <c r="L1266" s="1910"/>
      <c r="M1266" s="1910" t="e">
        <f t="shared" si="20"/>
        <v>#N/A</v>
      </c>
      <c r="N1266" s="1924"/>
      <c r="Q1266" s="101" t="str">
        <f>MID(Tabla5[[#This Row],[CODIGO]],5,2)</f>
        <v/>
      </c>
    </row>
    <row r="1267" spans="3:17" hidden="1" x14ac:dyDescent="0.3">
      <c r="C1267" s="1923" t="str">
        <f>IF(D1267&gt;0,SUBTOTAL(103,$D$6:D1267),"")</f>
        <v/>
      </c>
      <c r="D1267" s="67"/>
      <c r="E1267" s="258"/>
      <c r="F1267" s="67"/>
      <c r="G1267" s="1912"/>
      <c r="H1267" s="67"/>
      <c r="I1267" s="67"/>
      <c r="J1267" s="1907"/>
      <c r="K1267" s="67"/>
      <c r="L1267" s="1910"/>
      <c r="M1267" s="1910" t="e">
        <f t="shared" si="20"/>
        <v>#N/A</v>
      </c>
      <c r="N1267" s="1924"/>
      <c r="Q1267" s="101" t="str">
        <f>MID(Tabla5[[#This Row],[CODIGO]],5,2)</f>
        <v/>
      </c>
    </row>
    <row r="1268" spans="3:17" hidden="1" x14ac:dyDescent="0.3">
      <c r="C1268" s="1923" t="str">
        <f>IF(D1268&gt;0,SUBTOTAL(103,$D$6:D1268),"")</f>
        <v/>
      </c>
      <c r="D1268" s="67"/>
      <c r="E1268" s="258"/>
      <c r="F1268" s="67"/>
      <c r="G1268" s="1912"/>
      <c r="H1268" s="67"/>
      <c r="I1268" s="67"/>
      <c r="J1268" s="1907"/>
      <c r="K1268" s="67"/>
      <c r="L1268" s="1910"/>
      <c r="M1268" s="1910" t="e">
        <f t="shared" si="20"/>
        <v>#N/A</v>
      </c>
      <c r="N1268" s="1924"/>
      <c r="Q1268" s="101" t="str">
        <f>MID(Tabla5[[#This Row],[CODIGO]],5,2)</f>
        <v/>
      </c>
    </row>
    <row r="1269" spans="3:17" hidden="1" x14ac:dyDescent="0.3">
      <c r="C1269" s="1923" t="str">
        <f>IF(D1269&gt;0,SUBTOTAL(103,$D$6:D1269),"")</f>
        <v/>
      </c>
      <c r="D1269" s="67"/>
      <c r="E1269" s="258"/>
      <c r="F1269" s="67"/>
      <c r="G1269" s="1912"/>
      <c r="H1269" s="67"/>
      <c r="I1269" s="67"/>
      <c r="J1269" s="1907"/>
      <c r="K1269" s="67"/>
      <c r="L1269" s="1910"/>
      <c r="M1269" s="1910" t="e">
        <f t="shared" si="20"/>
        <v>#N/A</v>
      </c>
      <c r="N1269" s="1924"/>
      <c r="Q1269" s="101" t="str">
        <f>MID(Tabla5[[#This Row],[CODIGO]],5,2)</f>
        <v/>
      </c>
    </row>
    <row r="1270" spans="3:17" hidden="1" x14ac:dyDescent="0.3">
      <c r="C1270" s="1923" t="str">
        <f>IF(D1270&gt;0,SUBTOTAL(103,$D$6:D1270),"")</f>
        <v/>
      </c>
      <c r="D1270" s="67"/>
      <c r="E1270" s="258"/>
      <c r="F1270" s="67"/>
      <c r="G1270" s="1912"/>
      <c r="H1270" s="67"/>
      <c r="I1270" s="67"/>
      <c r="J1270" s="1907"/>
      <c r="K1270" s="67"/>
      <c r="L1270" s="1910"/>
      <c r="M1270" s="1910" t="e">
        <f t="shared" si="20"/>
        <v>#N/A</v>
      </c>
      <c r="N1270" s="1924"/>
      <c r="Q1270" s="101" t="str">
        <f>MID(Tabla5[[#This Row],[CODIGO]],5,2)</f>
        <v/>
      </c>
    </row>
    <row r="1271" spans="3:17" hidden="1" x14ac:dyDescent="0.3">
      <c r="C1271" s="1923" t="str">
        <f>IF(D1271&gt;0,SUBTOTAL(103,$D$6:D1271),"")</f>
        <v/>
      </c>
      <c r="D1271" s="67"/>
      <c r="E1271" s="258"/>
      <c r="F1271" s="67"/>
      <c r="G1271" s="1912"/>
      <c r="H1271" s="67"/>
      <c r="I1271" s="67"/>
      <c r="J1271" s="1907"/>
      <c r="K1271" s="67"/>
      <c r="L1271" s="1910"/>
      <c r="M1271" s="1910" t="e">
        <f t="shared" si="20"/>
        <v>#N/A</v>
      </c>
      <c r="N1271" s="1924"/>
      <c r="Q1271" s="101" t="str">
        <f>MID(Tabla5[[#This Row],[CODIGO]],5,2)</f>
        <v/>
      </c>
    </row>
    <row r="1272" spans="3:17" hidden="1" x14ac:dyDescent="0.3">
      <c r="C1272" s="1923" t="str">
        <f>IF(D1272&gt;0,SUBTOTAL(103,$D$6:D1272),"")</f>
        <v/>
      </c>
      <c r="D1272" s="67"/>
      <c r="E1272" s="258"/>
      <c r="F1272" s="67"/>
      <c r="G1272" s="1912"/>
      <c r="H1272" s="67"/>
      <c r="I1272" s="67"/>
      <c r="J1272" s="1907"/>
      <c r="K1272" s="67"/>
      <c r="L1272" s="1910"/>
      <c r="M1272" s="1910" t="e">
        <f t="shared" si="20"/>
        <v>#N/A</v>
      </c>
      <c r="N1272" s="1924"/>
      <c r="Q1272" s="101" t="str">
        <f>MID(Tabla5[[#This Row],[CODIGO]],5,2)</f>
        <v/>
      </c>
    </row>
    <row r="1273" spans="3:17" hidden="1" x14ac:dyDescent="0.3">
      <c r="C1273" s="1923" t="str">
        <f>IF(D1273&gt;0,SUBTOTAL(103,$D$6:D1273),"")</f>
        <v/>
      </c>
      <c r="D1273" s="67"/>
      <c r="E1273" s="258"/>
      <c r="F1273" s="67"/>
      <c r="G1273" s="1912"/>
      <c r="H1273" s="67"/>
      <c r="I1273" s="67"/>
      <c r="J1273" s="1907"/>
      <c r="K1273" s="67"/>
      <c r="L1273" s="1910"/>
      <c r="M1273" s="1910" t="e">
        <f t="shared" si="20"/>
        <v>#N/A</v>
      </c>
      <c r="N1273" s="1924"/>
      <c r="Q1273" s="101" t="str">
        <f>MID(Tabla5[[#This Row],[CODIGO]],5,2)</f>
        <v/>
      </c>
    </row>
    <row r="1274" spans="3:17" hidden="1" x14ac:dyDescent="0.3">
      <c r="C1274" s="1923" t="str">
        <f>IF(D1274&gt;0,SUBTOTAL(103,$D$6:D1274),"")</f>
        <v/>
      </c>
      <c r="D1274" s="67"/>
      <c r="E1274" s="258"/>
      <c r="F1274" s="67"/>
      <c r="G1274" s="1912"/>
      <c r="H1274" s="67"/>
      <c r="I1274" s="67"/>
      <c r="J1274" s="1907"/>
      <c r="K1274" s="67"/>
      <c r="L1274" s="1910"/>
      <c r="M1274" s="1910" t="e">
        <f t="shared" si="20"/>
        <v>#N/A</v>
      </c>
      <c r="N1274" s="1924"/>
      <c r="Q1274" s="101" t="str">
        <f>MID(Tabla5[[#This Row],[CODIGO]],5,2)</f>
        <v/>
      </c>
    </row>
    <row r="1275" spans="3:17" hidden="1" x14ac:dyDescent="0.3">
      <c r="C1275" s="1923" t="str">
        <f>IF(D1275&gt;0,SUBTOTAL(103,$D$6:D1275),"")</f>
        <v/>
      </c>
      <c r="D1275" s="67"/>
      <c r="E1275" s="258"/>
      <c r="F1275" s="67"/>
      <c r="G1275" s="1912"/>
      <c r="H1275" s="67"/>
      <c r="I1275" s="67"/>
      <c r="J1275" s="1907"/>
      <c r="K1275" s="67"/>
      <c r="L1275" s="1910"/>
      <c r="M1275" s="1910" t="e">
        <f t="shared" si="20"/>
        <v>#N/A</v>
      </c>
      <c r="N1275" s="1924"/>
      <c r="Q1275" s="101" t="str">
        <f>MID(Tabla5[[#This Row],[CODIGO]],5,2)</f>
        <v/>
      </c>
    </row>
    <row r="1276" spans="3:17" hidden="1" x14ac:dyDescent="0.3">
      <c r="C1276" s="1923" t="str">
        <f>IF(D1276&gt;0,SUBTOTAL(103,$D$6:D1276),"")</f>
        <v/>
      </c>
      <c r="D1276" s="67"/>
      <c r="E1276" s="258"/>
      <c r="F1276" s="67"/>
      <c r="G1276" s="1912"/>
      <c r="H1276" s="67"/>
      <c r="I1276" s="67"/>
      <c r="J1276" s="1907"/>
      <c r="K1276" s="67"/>
      <c r="L1276" s="1910"/>
      <c r="M1276" s="1910" t="e">
        <f t="shared" si="20"/>
        <v>#N/A</v>
      </c>
      <c r="N1276" s="1924"/>
      <c r="Q1276" s="101" t="str">
        <f>MID(Tabla5[[#This Row],[CODIGO]],5,2)</f>
        <v/>
      </c>
    </row>
    <row r="1277" spans="3:17" hidden="1" x14ac:dyDescent="0.3">
      <c r="C1277" s="1923" t="str">
        <f>IF(D1277&gt;0,SUBTOTAL(103,$D$6:D1277),"")</f>
        <v/>
      </c>
      <c r="D1277" s="67"/>
      <c r="E1277" s="258"/>
      <c r="F1277" s="67"/>
      <c r="G1277" s="1912"/>
      <c r="H1277" s="67"/>
      <c r="I1277" s="67"/>
      <c r="J1277" s="1907"/>
      <c r="K1277" s="67"/>
      <c r="L1277" s="1910"/>
      <c r="M1277" s="1910" t="e">
        <f t="shared" si="20"/>
        <v>#N/A</v>
      </c>
      <c r="N1277" s="1924"/>
      <c r="Q1277" s="101" t="str">
        <f>MID(Tabla5[[#This Row],[CODIGO]],5,2)</f>
        <v/>
      </c>
    </row>
    <row r="1278" spans="3:17" hidden="1" x14ac:dyDescent="0.3">
      <c r="C1278" s="1923" t="str">
        <f>IF(D1278&gt;0,SUBTOTAL(103,$D$6:D1278),"")</f>
        <v/>
      </c>
      <c r="D1278" s="67"/>
      <c r="E1278" s="258"/>
      <c r="F1278" s="67"/>
      <c r="G1278" s="1912"/>
      <c r="H1278" s="67"/>
      <c r="I1278" s="67"/>
      <c r="J1278" s="1907"/>
      <c r="K1278" s="67"/>
      <c r="L1278" s="1910"/>
      <c r="M1278" s="1910" t="e">
        <f t="shared" si="20"/>
        <v>#N/A</v>
      </c>
      <c r="N1278" s="1924"/>
      <c r="Q1278" s="101" t="str">
        <f>MID(Tabla5[[#This Row],[CODIGO]],5,2)</f>
        <v/>
      </c>
    </row>
    <row r="1279" spans="3:17" hidden="1" x14ac:dyDescent="0.3">
      <c r="C1279" s="1923" t="str">
        <f>IF(D1279&gt;0,SUBTOTAL(103,$D$6:D1279),"")</f>
        <v/>
      </c>
      <c r="D1279" s="67"/>
      <c r="E1279" s="258"/>
      <c r="F1279" s="67"/>
      <c r="G1279" s="1912"/>
      <c r="H1279" s="67"/>
      <c r="I1279" s="67"/>
      <c r="J1279" s="1907"/>
      <c r="K1279" s="67"/>
      <c r="L1279" s="1910"/>
      <c r="M1279" s="1910" t="e">
        <f t="shared" si="20"/>
        <v>#N/A</v>
      </c>
      <c r="N1279" s="1924"/>
      <c r="Q1279" s="101" t="str">
        <f>MID(Tabla5[[#This Row],[CODIGO]],5,2)</f>
        <v/>
      </c>
    </row>
    <row r="1280" spans="3:17" hidden="1" x14ac:dyDescent="0.3">
      <c r="C1280" s="1923" t="str">
        <f>IF(D1280&gt;0,SUBTOTAL(103,$D$6:D1280),"")</f>
        <v/>
      </c>
      <c r="D1280" s="67"/>
      <c r="E1280" s="258"/>
      <c r="F1280" s="67"/>
      <c r="G1280" s="1912"/>
      <c r="H1280" s="67"/>
      <c r="I1280" s="67"/>
      <c r="J1280" s="1907"/>
      <c r="K1280" s="67"/>
      <c r="L1280" s="1910"/>
      <c r="M1280" s="1910" t="e">
        <f t="shared" si="20"/>
        <v>#N/A</v>
      </c>
      <c r="N1280" s="1924"/>
      <c r="Q1280" s="101" t="str">
        <f>MID(Tabla5[[#This Row],[CODIGO]],5,2)</f>
        <v/>
      </c>
    </row>
    <row r="1281" spans="3:17" hidden="1" x14ac:dyDescent="0.3">
      <c r="C1281" s="1923" t="str">
        <f>IF(D1281&gt;0,SUBTOTAL(103,$D$6:D1281),"")</f>
        <v/>
      </c>
      <c r="D1281" s="67"/>
      <c r="E1281" s="258"/>
      <c r="F1281" s="67"/>
      <c r="G1281" s="1912"/>
      <c r="H1281" s="67"/>
      <c r="I1281" s="67"/>
      <c r="J1281" s="1907"/>
      <c r="K1281" s="67"/>
      <c r="L1281" s="1910"/>
      <c r="M1281" s="1910" t="e">
        <f t="shared" si="20"/>
        <v>#N/A</v>
      </c>
      <c r="N1281" s="1924"/>
      <c r="Q1281" s="101" t="str">
        <f>MID(Tabla5[[#This Row],[CODIGO]],5,2)</f>
        <v/>
      </c>
    </row>
    <row r="1282" spans="3:17" hidden="1" x14ac:dyDescent="0.3">
      <c r="C1282" s="1923" t="str">
        <f>IF(D1282&gt;0,SUBTOTAL(103,$D$6:D1282),"")</f>
        <v/>
      </c>
      <c r="D1282" s="67"/>
      <c r="E1282" s="258"/>
      <c r="F1282" s="67"/>
      <c r="G1282" s="1912"/>
      <c r="H1282" s="67"/>
      <c r="I1282" s="67"/>
      <c r="J1282" s="1907"/>
      <c r="K1282" s="67"/>
      <c r="L1282" s="1910"/>
      <c r="M1282" s="1910" t="e">
        <f t="shared" si="20"/>
        <v>#N/A</v>
      </c>
      <c r="N1282" s="1924"/>
      <c r="Q1282" s="101" t="str">
        <f>MID(Tabla5[[#This Row],[CODIGO]],5,2)</f>
        <v/>
      </c>
    </row>
    <row r="1283" spans="3:17" hidden="1" x14ac:dyDescent="0.3">
      <c r="C1283" s="1923" t="str">
        <f>IF(D1283&gt;0,SUBTOTAL(103,$D$6:D1283),"")</f>
        <v/>
      </c>
      <c r="D1283" s="67"/>
      <c r="E1283" s="258"/>
      <c r="F1283" s="67"/>
      <c r="G1283" s="1912"/>
      <c r="H1283" s="67"/>
      <c r="I1283" s="67"/>
      <c r="J1283" s="1907"/>
      <c r="K1283" s="67"/>
      <c r="L1283" s="1910"/>
      <c r="M1283" s="1910" t="e">
        <f t="shared" si="20"/>
        <v>#N/A</v>
      </c>
      <c r="N1283" s="1924"/>
      <c r="Q1283" s="101" t="str">
        <f>MID(Tabla5[[#This Row],[CODIGO]],5,2)</f>
        <v/>
      </c>
    </row>
    <row r="1284" spans="3:17" hidden="1" x14ac:dyDescent="0.3">
      <c r="C1284" s="1923" t="str">
        <f>IF(D1284&gt;0,SUBTOTAL(103,$D$6:D1284),"")</f>
        <v/>
      </c>
      <c r="D1284" s="67"/>
      <c r="E1284" s="258"/>
      <c r="F1284" s="67"/>
      <c r="G1284" s="1912"/>
      <c r="H1284" s="67"/>
      <c r="I1284" s="67"/>
      <c r="J1284" s="1907"/>
      <c r="K1284" s="67"/>
      <c r="L1284" s="1910"/>
      <c r="M1284" s="1910" t="e">
        <f t="shared" si="20"/>
        <v>#N/A</v>
      </c>
      <c r="N1284" s="1924"/>
      <c r="Q1284" s="101" t="str">
        <f>MID(Tabla5[[#This Row],[CODIGO]],5,2)</f>
        <v/>
      </c>
    </row>
    <row r="1285" spans="3:17" hidden="1" x14ac:dyDescent="0.3">
      <c r="C1285" s="1923" t="str">
        <f>IF(D1285&gt;0,SUBTOTAL(103,$D$6:D1285),"")</f>
        <v/>
      </c>
      <c r="D1285" s="67"/>
      <c r="E1285" s="258"/>
      <c r="F1285" s="67"/>
      <c r="G1285" s="1912"/>
      <c r="H1285" s="67"/>
      <c r="I1285" s="67"/>
      <c r="J1285" s="1907"/>
      <c r="K1285" s="67"/>
      <c r="L1285" s="1910"/>
      <c r="M1285" s="1910" t="e">
        <f t="shared" si="20"/>
        <v>#N/A</v>
      </c>
      <c r="N1285" s="1924"/>
      <c r="Q1285" s="101" t="str">
        <f>MID(Tabla5[[#This Row],[CODIGO]],5,2)</f>
        <v/>
      </c>
    </row>
    <row r="1286" spans="3:17" hidden="1" x14ac:dyDescent="0.3">
      <c r="C1286" s="1923" t="str">
        <f>IF(D1286&gt;0,SUBTOTAL(103,$D$6:D1286),"")</f>
        <v/>
      </c>
      <c r="D1286" s="67"/>
      <c r="E1286" s="258"/>
      <c r="F1286" s="67"/>
      <c r="G1286" s="1912"/>
      <c r="H1286" s="67"/>
      <c r="I1286" s="67"/>
      <c r="J1286" s="1907"/>
      <c r="K1286" s="67"/>
      <c r="L1286" s="1910"/>
      <c r="M1286" s="1910" t="e">
        <f t="shared" ref="M1286:M1349" si="21">VLOOKUP(Q1286,Codigos,2,FALSE)</f>
        <v>#N/A</v>
      </c>
      <c r="N1286" s="1924"/>
      <c r="Q1286" s="101" t="str">
        <f>MID(Tabla5[[#This Row],[CODIGO]],5,2)</f>
        <v/>
      </c>
    </row>
    <row r="1287" spans="3:17" hidden="1" x14ac:dyDescent="0.3">
      <c r="C1287" s="1923" t="str">
        <f>IF(D1287&gt;0,SUBTOTAL(103,$D$6:D1287),"")</f>
        <v/>
      </c>
      <c r="D1287" s="67"/>
      <c r="E1287" s="258"/>
      <c r="F1287" s="67"/>
      <c r="G1287" s="1912"/>
      <c r="H1287" s="67"/>
      <c r="I1287" s="67"/>
      <c r="J1287" s="1907"/>
      <c r="K1287" s="67"/>
      <c r="L1287" s="1910"/>
      <c r="M1287" s="1910" t="e">
        <f t="shared" si="21"/>
        <v>#N/A</v>
      </c>
      <c r="N1287" s="1924"/>
      <c r="Q1287" s="101" t="str">
        <f>MID(Tabla5[[#This Row],[CODIGO]],5,2)</f>
        <v/>
      </c>
    </row>
    <row r="1288" spans="3:17" hidden="1" x14ac:dyDescent="0.3">
      <c r="C1288" s="1923" t="str">
        <f>IF(D1288&gt;0,SUBTOTAL(103,$D$6:D1288),"")</f>
        <v/>
      </c>
      <c r="D1288" s="67"/>
      <c r="E1288" s="258"/>
      <c r="F1288" s="67"/>
      <c r="G1288" s="1912"/>
      <c r="H1288" s="67"/>
      <c r="I1288" s="67"/>
      <c r="J1288" s="1907"/>
      <c r="K1288" s="67"/>
      <c r="L1288" s="1910"/>
      <c r="M1288" s="1910" t="e">
        <f t="shared" si="21"/>
        <v>#N/A</v>
      </c>
      <c r="N1288" s="1924"/>
      <c r="Q1288" s="101" t="str">
        <f>MID(Tabla5[[#This Row],[CODIGO]],5,2)</f>
        <v/>
      </c>
    </row>
    <row r="1289" spans="3:17" hidden="1" x14ac:dyDescent="0.3">
      <c r="C1289" s="1923" t="str">
        <f>IF(D1289&gt;0,SUBTOTAL(103,$D$6:D1289),"")</f>
        <v/>
      </c>
      <c r="D1289" s="67"/>
      <c r="E1289" s="258"/>
      <c r="F1289" s="67"/>
      <c r="G1289" s="1912"/>
      <c r="H1289" s="67"/>
      <c r="I1289" s="67"/>
      <c r="J1289" s="1907"/>
      <c r="K1289" s="67"/>
      <c r="L1289" s="1910"/>
      <c r="M1289" s="1910" t="e">
        <f t="shared" si="21"/>
        <v>#N/A</v>
      </c>
      <c r="N1289" s="1924"/>
      <c r="Q1289" s="101" t="str">
        <f>MID(Tabla5[[#This Row],[CODIGO]],5,2)</f>
        <v/>
      </c>
    </row>
    <row r="1290" spans="3:17" hidden="1" x14ac:dyDescent="0.3">
      <c r="C1290" s="1923" t="str">
        <f>IF(D1290&gt;0,SUBTOTAL(103,$D$6:D1290),"")</f>
        <v/>
      </c>
      <c r="D1290" s="67"/>
      <c r="E1290" s="258"/>
      <c r="F1290" s="67"/>
      <c r="G1290" s="1912"/>
      <c r="H1290" s="67"/>
      <c r="I1290" s="67"/>
      <c r="J1290" s="1907"/>
      <c r="K1290" s="67"/>
      <c r="L1290" s="1910"/>
      <c r="M1290" s="1910" t="e">
        <f t="shared" si="21"/>
        <v>#N/A</v>
      </c>
      <c r="N1290" s="1924"/>
      <c r="Q1290" s="101" t="str">
        <f>MID(Tabla5[[#This Row],[CODIGO]],5,2)</f>
        <v/>
      </c>
    </row>
    <row r="1291" spans="3:17" hidden="1" x14ac:dyDescent="0.3">
      <c r="C1291" s="1923" t="str">
        <f>IF(D1291&gt;0,SUBTOTAL(103,$D$6:D1291),"")</f>
        <v/>
      </c>
      <c r="D1291" s="67"/>
      <c r="E1291" s="258"/>
      <c r="F1291" s="67"/>
      <c r="G1291" s="1912"/>
      <c r="H1291" s="67"/>
      <c r="I1291" s="67"/>
      <c r="J1291" s="1907"/>
      <c r="K1291" s="67"/>
      <c r="L1291" s="1910"/>
      <c r="M1291" s="1910" t="e">
        <f t="shared" si="21"/>
        <v>#N/A</v>
      </c>
      <c r="N1291" s="1924"/>
      <c r="Q1291" s="101" t="str">
        <f>MID(Tabla5[[#This Row],[CODIGO]],5,2)</f>
        <v/>
      </c>
    </row>
    <row r="1292" spans="3:17" hidden="1" x14ac:dyDescent="0.3">
      <c r="C1292" s="1923" t="str">
        <f>IF(D1292&gt;0,SUBTOTAL(103,$D$6:D1292),"")</f>
        <v/>
      </c>
      <c r="D1292" s="67"/>
      <c r="E1292" s="258"/>
      <c r="F1292" s="67"/>
      <c r="G1292" s="1912"/>
      <c r="H1292" s="67"/>
      <c r="I1292" s="67"/>
      <c r="J1292" s="1907"/>
      <c r="K1292" s="67"/>
      <c r="L1292" s="1910"/>
      <c r="M1292" s="1910" t="e">
        <f t="shared" si="21"/>
        <v>#N/A</v>
      </c>
      <c r="N1292" s="1924"/>
      <c r="Q1292" s="101" t="str">
        <f>MID(Tabla5[[#This Row],[CODIGO]],5,2)</f>
        <v/>
      </c>
    </row>
    <row r="1293" spans="3:17" hidden="1" x14ac:dyDescent="0.3">
      <c r="C1293" s="1923" t="str">
        <f>IF(D1293&gt;0,SUBTOTAL(103,$D$6:D1293),"")</f>
        <v/>
      </c>
      <c r="D1293" s="67"/>
      <c r="E1293" s="258"/>
      <c r="F1293" s="67"/>
      <c r="G1293" s="1912"/>
      <c r="H1293" s="67"/>
      <c r="I1293" s="67"/>
      <c r="J1293" s="1907"/>
      <c r="K1293" s="67"/>
      <c r="L1293" s="1910"/>
      <c r="M1293" s="1910" t="e">
        <f t="shared" si="21"/>
        <v>#N/A</v>
      </c>
      <c r="N1293" s="1924"/>
      <c r="Q1293" s="101" t="str">
        <f>MID(Tabla5[[#This Row],[CODIGO]],5,2)</f>
        <v/>
      </c>
    </row>
    <row r="1294" spans="3:17" hidden="1" x14ac:dyDescent="0.3">
      <c r="C1294" s="1923" t="str">
        <f>IF(D1294&gt;0,SUBTOTAL(103,$D$6:D1294),"")</f>
        <v/>
      </c>
      <c r="D1294" s="67"/>
      <c r="E1294" s="258"/>
      <c r="F1294" s="67"/>
      <c r="G1294" s="1912"/>
      <c r="H1294" s="67"/>
      <c r="I1294" s="67"/>
      <c r="J1294" s="1907"/>
      <c r="K1294" s="67"/>
      <c r="L1294" s="1910"/>
      <c r="M1294" s="1910" t="e">
        <f t="shared" si="21"/>
        <v>#N/A</v>
      </c>
      <c r="N1294" s="1924"/>
      <c r="Q1294" s="101" t="str">
        <f>MID(Tabla5[[#This Row],[CODIGO]],5,2)</f>
        <v/>
      </c>
    </row>
    <row r="1295" spans="3:17" hidden="1" x14ac:dyDescent="0.3">
      <c r="C1295" s="1923" t="str">
        <f>IF(D1295&gt;0,SUBTOTAL(103,$D$6:D1295),"")</f>
        <v/>
      </c>
      <c r="D1295" s="67"/>
      <c r="E1295" s="258"/>
      <c r="F1295" s="67"/>
      <c r="G1295" s="1912"/>
      <c r="H1295" s="67"/>
      <c r="I1295" s="67"/>
      <c r="J1295" s="1907"/>
      <c r="K1295" s="67"/>
      <c r="L1295" s="1910"/>
      <c r="M1295" s="1910" t="e">
        <f t="shared" si="21"/>
        <v>#N/A</v>
      </c>
      <c r="N1295" s="1924"/>
      <c r="Q1295" s="101" t="str">
        <f>MID(Tabla5[[#This Row],[CODIGO]],5,2)</f>
        <v/>
      </c>
    </row>
    <row r="1296" spans="3:17" hidden="1" x14ac:dyDescent="0.3">
      <c r="C1296" s="1923" t="str">
        <f>IF(D1296&gt;0,SUBTOTAL(103,$D$6:D1296),"")</f>
        <v/>
      </c>
      <c r="D1296" s="67"/>
      <c r="E1296" s="258"/>
      <c r="F1296" s="67"/>
      <c r="G1296" s="1912"/>
      <c r="H1296" s="67"/>
      <c r="I1296" s="67"/>
      <c r="J1296" s="1907"/>
      <c r="K1296" s="67"/>
      <c r="L1296" s="1910"/>
      <c r="M1296" s="1910" t="e">
        <f t="shared" si="21"/>
        <v>#N/A</v>
      </c>
      <c r="N1296" s="1924"/>
      <c r="Q1296" s="101" t="str">
        <f>MID(Tabla5[[#This Row],[CODIGO]],5,2)</f>
        <v/>
      </c>
    </row>
    <row r="1297" spans="3:17" hidden="1" x14ac:dyDescent="0.3">
      <c r="C1297" s="1923" t="str">
        <f>IF(D1297&gt;0,SUBTOTAL(103,$D$6:D1297),"")</f>
        <v/>
      </c>
      <c r="D1297" s="67"/>
      <c r="E1297" s="258"/>
      <c r="F1297" s="67"/>
      <c r="G1297" s="1912"/>
      <c r="H1297" s="67"/>
      <c r="I1297" s="67"/>
      <c r="J1297" s="1907"/>
      <c r="K1297" s="67"/>
      <c r="L1297" s="1910"/>
      <c r="M1297" s="1910" t="e">
        <f t="shared" si="21"/>
        <v>#N/A</v>
      </c>
      <c r="N1297" s="1924"/>
      <c r="Q1297" s="101" t="str">
        <f>MID(Tabla5[[#This Row],[CODIGO]],5,2)</f>
        <v/>
      </c>
    </row>
    <row r="1298" spans="3:17" hidden="1" x14ac:dyDescent="0.3">
      <c r="C1298" s="1923" t="str">
        <f>IF(D1298&gt;0,SUBTOTAL(103,$D$6:D1298),"")</f>
        <v/>
      </c>
      <c r="D1298" s="67"/>
      <c r="E1298" s="258"/>
      <c r="F1298" s="67"/>
      <c r="G1298" s="1912"/>
      <c r="H1298" s="67"/>
      <c r="I1298" s="67"/>
      <c r="J1298" s="1907"/>
      <c r="K1298" s="67"/>
      <c r="L1298" s="1910"/>
      <c r="M1298" s="1910" t="e">
        <f t="shared" si="21"/>
        <v>#N/A</v>
      </c>
      <c r="N1298" s="1924"/>
      <c r="Q1298" s="101" t="str">
        <f>MID(Tabla5[[#This Row],[CODIGO]],5,2)</f>
        <v/>
      </c>
    </row>
    <row r="1299" spans="3:17" hidden="1" x14ac:dyDescent="0.3">
      <c r="C1299" s="1923" t="str">
        <f>IF(D1299&gt;0,SUBTOTAL(103,$D$6:D1299),"")</f>
        <v/>
      </c>
      <c r="D1299" s="67"/>
      <c r="E1299" s="258"/>
      <c r="F1299" s="67"/>
      <c r="G1299" s="1912"/>
      <c r="H1299" s="67"/>
      <c r="I1299" s="67"/>
      <c r="J1299" s="1907"/>
      <c r="K1299" s="67"/>
      <c r="L1299" s="1910"/>
      <c r="M1299" s="1910" t="e">
        <f t="shared" si="21"/>
        <v>#N/A</v>
      </c>
      <c r="N1299" s="1924"/>
      <c r="Q1299" s="101" t="str">
        <f>MID(Tabla5[[#This Row],[CODIGO]],5,2)</f>
        <v/>
      </c>
    </row>
    <row r="1300" spans="3:17" hidden="1" x14ac:dyDescent="0.3">
      <c r="C1300" s="1923" t="str">
        <f>IF(D1300&gt;0,SUBTOTAL(103,$D$6:D1300),"")</f>
        <v/>
      </c>
      <c r="D1300" s="67"/>
      <c r="E1300" s="258"/>
      <c r="F1300" s="67"/>
      <c r="G1300" s="1912"/>
      <c r="H1300" s="67"/>
      <c r="I1300" s="67"/>
      <c r="J1300" s="1907"/>
      <c r="K1300" s="67"/>
      <c r="L1300" s="1910"/>
      <c r="M1300" s="1910" t="e">
        <f t="shared" si="21"/>
        <v>#N/A</v>
      </c>
      <c r="N1300" s="1924"/>
      <c r="Q1300" s="101" t="str">
        <f>MID(Tabla5[[#This Row],[CODIGO]],5,2)</f>
        <v/>
      </c>
    </row>
    <row r="1301" spans="3:17" hidden="1" x14ac:dyDescent="0.3">
      <c r="C1301" s="1923" t="str">
        <f>IF(D1301&gt;0,SUBTOTAL(103,$D$6:D1301),"")</f>
        <v/>
      </c>
      <c r="D1301" s="67"/>
      <c r="E1301" s="258"/>
      <c r="F1301" s="67"/>
      <c r="G1301" s="1912"/>
      <c r="H1301" s="67"/>
      <c r="I1301" s="67"/>
      <c r="J1301" s="1907"/>
      <c r="K1301" s="67"/>
      <c r="L1301" s="1910"/>
      <c r="M1301" s="1910" t="e">
        <f t="shared" si="21"/>
        <v>#N/A</v>
      </c>
      <c r="N1301" s="1924"/>
      <c r="Q1301" s="101" t="str">
        <f>MID(Tabla5[[#This Row],[CODIGO]],5,2)</f>
        <v/>
      </c>
    </row>
    <row r="1302" spans="3:17" hidden="1" x14ac:dyDescent="0.3">
      <c r="C1302" s="1923" t="str">
        <f>IF(D1302&gt;0,SUBTOTAL(103,$D$6:D1302),"")</f>
        <v/>
      </c>
      <c r="D1302" s="67"/>
      <c r="E1302" s="258"/>
      <c r="F1302" s="67"/>
      <c r="G1302" s="1912"/>
      <c r="H1302" s="67"/>
      <c r="I1302" s="67"/>
      <c r="J1302" s="1907"/>
      <c r="K1302" s="67"/>
      <c r="L1302" s="1910"/>
      <c r="M1302" s="1910" t="e">
        <f t="shared" si="21"/>
        <v>#N/A</v>
      </c>
      <c r="N1302" s="1924"/>
      <c r="Q1302" s="101" t="str">
        <f>MID(Tabla5[[#This Row],[CODIGO]],5,2)</f>
        <v/>
      </c>
    </row>
    <row r="1303" spans="3:17" hidden="1" x14ac:dyDescent="0.3">
      <c r="C1303" s="1923" t="str">
        <f>IF(D1303&gt;0,SUBTOTAL(103,$D$6:D1303),"")</f>
        <v/>
      </c>
      <c r="D1303" s="67"/>
      <c r="E1303" s="258"/>
      <c r="F1303" s="67"/>
      <c r="G1303" s="1912"/>
      <c r="H1303" s="67"/>
      <c r="I1303" s="67"/>
      <c r="J1303" s="1907"/>
      <c r="K1303" s="67"/>
      <c r="L1303" s="1910"/>
      <c r="M1303" s="1910" t="e">
        <f t="shared" si="21"/>
        <v>#N/A</v>
      </c>
      <c r="N1303" s="1924"/>
      <c r="Q1303" s="101" t="str">
        <f>MID(Tabla5[[#This Row],[CODIGO]],5,2)</f>
        <v/>
      </c>
    </row>
    <row r="1304" spans="3:17" hidden="1" x14ac:dyDescent="0.3">
      <c r="C1304" s="1923" t="str">
        <f>IF(D1304&gt;0,SUBTOTAL(103,$D$6:D1304),"")</f>
        <v/>
      </c>
      <c r="D1304" s="67"/>
      <c r="E1304" s="258"/>
      <c r="F1304" s="67"/>
      <c r="G1304" s="1912"/>
      <c r="H1304" s="67"/>
      <c r="I1304" s="67"/>
      <c r="J1304" s="1907"/>
      <c r="K1304" s="67"/>
      <c r="L1304" s="1910"/>
      <c r="M1304" s="1910" t="e">
        <f t="shared" si="21"/>
        <v>#N/A</v>
      </c>
      <c r="N1304" s="1924"/>
      <c r="Q1304" s="101" t="str">
        <f>MID(Tabla5[[#This Row],[CODIGO]],5,2)</f>
        <v/>
      </c>
    </row>
    <row r="1305" spans="3:17" hidden="1" x14ac:dyDescent="0.3">
      <c r="C1305" s="1923" t="str">
        <f>IF(D1305&gt;0,SUBTOTAL(103,$D$6:D1305),"")</f>
        <v/>
      </c>
      <c r="D1305" s="67"/>
      <c r="E1305" s="258"/>
      <c r="F1305" s="67"/>
      <c r="G1305" s="1912"/>
      <c r="H1305" s="67"/>
      <c r="I1305" s="67"/>
      <c r="J1305" s="1907"/>
      <c r="K1305" s="67"/>
      <c r="L1305" s="1910"/>
      <c r="M1305" s="1910" t="e">
        <f t="shared" si="21"/>
        <v>#N/A</v>
      </c>
      <c r="N1305" s="1924"/>
      <c r="Q1305" s="101" t="str">
        <f>MID(Tabla5[[#This Row],[CODIGO]],5,2)</f>
        <v/>
      </c>
    </row>
    <row r="1306" spans="3:17" hidden="1" x14ac:dyDescent="0.3">
      <c r="C1306" s="1923" t="str">
        <f>IF(D1306&gt;0,SUBTOTAL(103,$D$6:D1306),"")</f>
        <v/>
      </c>
      <c r="D1306" s="67"/>
      <c r="E1306" s="258"/>
      <c r="F1306" s="67"/>
      <c r="G1306" s="1912"/>
      <c r="H1306" s="67"/>
      <c r="I1306" s="67"/>
      <c r="J1306" s="1907"/>
      <c r="K1306" s="67"/>
      <c r="L1306" s="1910"/>
      <c r="M1306" s="1910" t="e">
        <f t="shared" si="21"/>
        <v>#N/A</v>
      </c>
      <c r="N1306" s="1924"/>
      <c r="Q1306" s="101" t="str">
        <f>MID(Tabla5[[#This Row],[CODIGO]],5,2)</f>
        <v/>
      </c>
    </row>
    <row r="1307" spans="3:17" hidden="1" x14ac:dyDescent="0.3">
      <c r="C1307" s="1923" t="str">
        <f>IF(D1307&gt;0,SUBTOTAL(103,$D$6:D1307),"")</f>
        <v/>
      </c>
      <c r="D1307" s="67"/>
      <c r="E1307" s="258"/>
      <c r="F1307" s="67"/>
      <c r="G1307" s="1912"/>
      <c r="H1307" s="67"/>
      <c r="I1307" s="67"/>
      <c r="J1307" s="1907"/>
      <c r="K1307" s="67"/>
      <c r="L1307" s="1910"/>
      <c r="M1307" s="1910" t="e">
        <f t="shared" si="21"/>
        <v>#N/A</v>
      </c>
      <c r="N1307" s="1924"/>
      <c r="Q1307" s="101" t="str">
        <f>MID(Tabla5[[#This Row],[CODIGO]],5,2)</f>
        <v/>
      </c>
    </row>
    <row r="1308" spans="3:17" hidden="1" x14ac:dyDescent="0.3">
      <c r="C1308" s="1923" t="str">
        <f>IF(D1308&gt;0,SUBTOTAL(103,$D$6:D1308),"")</f>
        <v/>
      </c>
      <c r="D1308" s="67"/>
      <c r="E1308" s="258"/>
      <c r="F1308" s="67"/>
      <c r="G1308" s="1912"/>
      <c r="H1308" s="67"/>
      <c r="I1308" s="67"/>
      <c r="J1308" s="1907"/>
      <c r="K1308" s="67"/>
      <c r="L1308" s="1910"/>
      <c r="M1308" s="1910" t="e">
        <f t="shared" si="21"/>
        <v>#N/A</v>
      </c>
      <c r="N1308" s="1924"/>
      <c r="Q1308" s="101" t="str">
        <f>MID(Tabla5[[#This Row],[CODIGO]],5,2)</f>
        <v/>
      </c>
    </row>
    <row r="1309" spans="3:17" hidden="1" x14ac:dyDescent="0.3">
      <c r="C1309" s="1923" t="str">
        <f>IF(D1309&gt;0,SUBTOTAL(103,$D$6:D1309),"")</f>
        <v/>
      </c>
      <c r="D1309" s="67"/>
      <c r="E1309" s="258"/>
      <c r="F1309" s="67"/>
      <c r="G1309" s="1912"/>
      <c r="H1309" s="67"/>
      <c r="I1309" s="67"/>
      <c r="J1309" s="1907"/>
      <c r="K1309" s="67"/>
      <c r="L1309" s="1910"/>
      <c r="M1309" s="1910" t="e">
        <f t="shared" si="21"/>
        <v>#N/A</v>
      </c>
      <c r="N1309" s="1924"/>
      <c r="Q1309" s="101" t="str">
        <f>MID(Tabla5[[#This Row],[CODIGO]],5,2)</f>
        <v/>
      </c>
    </row>
    <row r="1310" spans="3:17" hidden="1" x14ac:dyDescent="0.3">
      <c r="C1310" s="1923" t="str">
        <f>IF(D1310&gt;0,SUBTOTAL(103,$D$6:D1310),"")</f>
        <v/>
      </c>
      <c r="D1310" s="67"/>
      <c r="E1310" s="258"/>
      <c r="F1310" s="67"/>
      <c r="G1310" s="1912"/>
      <c r="H1310" s="67"/>
      <c r="I1310" s="67"/>
      <c r="J1310" s="1907"/>
      <c r="K1310" s="67"/>
      <c r="L1310" s="1910"/>
      <c r="M1310" s="1910" t="e">
        <f t="shared" si="21"/>
        <v>#N/A</v>
      </c>
      <c r="N1310" s="1924"/>
      <c r="Q1310" s="101" t="str">
        <f>MID(Tabla5[[#This Row],[CODIGO]],5,2)</f>
        <v/>
      </c>
    </row>
    <row r="1311" spans="3:17" hidden="1" x14ac:dyDescent="0.3">
      <c r="C1311" s="1923" t="str">
        <f>IF(D1311&gt;0,SUBTOTAL(103,$D$6:D1311),"")</f>
        <v/>
      </c>
      <c r="D1311" s="67"/>
      <c r="E1311" s="258"/>
      <c r="F1311" s="67"/>
      <c r="G1311" s="1912"/>
      <c r="H1311" s="67"/>
      <c r="I1311" s="67"/>
      <c r="J1311" s="1907"/>
      <c r="K1311" s="67"/>
      <c r="L1311" s="1910"/>
      <c r="M1311" s="1910" t="e">
        <f t="shared" si="21"/>
        <v>#N/A</v>
      </c>
      <c r="N1311" s="1924"/>
      <c r="Q1311" s="101" t="str">
        <f>MID(Tabla5[[#This Row],[CODIGO]],5,2)</f>
        <v/>
      </c>
    </row>
    <row r="1312" spans="3:17" hidden="1" x14ac:dyDescent="0.3">
      <c r="C1312" s="1923" t="str">
        <f>IF(D1312&gt;0,SUBTOTAL(103,$D$6:D1312),"")</f>
        <v/>
      </c>
      <c r="D1312" s="67"/>
      <c r="E1312" s="258"/>
      <c r="F1312" s="67"/>
      <c r="G1312" s="1912"/>
      <c r="H1312" s="67"/>
      <c r="I1312" s="67"/>
      <c r="J1312" s="1907"/>
      <c r="K1312" s="67"/>
      <c r="L1312" s="1910"/>
      <c r="M1312" s="1910" t="e">
        <f t="shared" si="21"/>
        <v>#N/A</v>
      </c>
      <c r="N1312" s="1924"/>
      <c r="Q1312" s="101" t="str">
        <f>MID(Tabla5[[#This Row],[CODIGO]],5,2)</f>
        <v/>
      </c>
    </row>
    <row r="1313" spans="3:17" hidden="1" x14ac:dyDescent="0.3">
      <c r="C1313" s="1923" t="str">
        <f>IF(D1313&gt;0,SUBTOTAL(103,$D$6:D1313),"")</f>
        <v/>
      </c>
      <c r="D1313" s="67"/>
      <c r="E1313" s="258"/>
      <c r="F1313" s="67"/>
      <c r="G1313" s="1912"/>
      <c r="H1313" s="67"/>
      <c r="I1313" s="67"/>
      <c r="J1313" s="1907"/>
      <c r="K1313" s="67"/>
      <c r="L1313" s="1910"/>
      <c r="M1313" s="1910" t="e">
        <f t="shared" si="21"/>
        <v>#N/A</v>
      </c>
      <c r="N1313" s="1924"/>
      <c r="Q1313" s="101" t="str">
        <f>MID(Tabla5[[#This Row],[CODIGO]],5,2)</f>
        <v/>
      </c>
    </row>
    <row r="1314" spans="3:17" hidden="1" x14ac:dyDescent="0.3">
      <c r="C1314" s="1923" t="str">
        <f>IF(D1314&gt;0,SUBTOTAL(103,$D$6:D1314),"")</f>
        <v/>
      </c>
      <c r="D1314" s="67"/>
      <c r="E1314" s="258"/>
      <c r="F1314" s="67"/>
      <c r="G1314" s="1912"/>
      <c r="H1314" s="67"/>
      <c r="I1314" s="67"/>
      <c r="J1314" s="1907"/>
      <c r="K1314" s="67"/>
      <c r="L1314" s="1910"/>
      <c r="M1314" s="1910" t="e">
        <f t="shared" si="21"/>
        <v>#N/A</v>
      </c>
      <c r="N1314" s="1924"/>
      <c r="Q1314" s="101" t="str">
        <f>MID(Tabla5[[#This Row],[CODIGO]],5,2)</f>
        <v/>
      </c>
    </row>
    <row r="1315" spans="3:17" hidden="1" x14ac:dyDescent="0.3">
      <c r="C1315" s="1923" t="str">
        <f>IF(D1315&gt;0,SUBTOTAL(103,$D$6:D1315),"")</f>
        <v/>
      </c>
      <c r="D1315" s="67"/>
      <c r="E1315" s="258"/>
      <c r="F1315" s="67"/>
      <c r="G1315" s="1912"/>
      <c r="H1315" s="67"/>
      <c r="I1315" s="67"/>
      <c r="J1315" s="1907"/>
      <c r="K1315" s="67"/>
      <c r="L1315" s="1910"/>
      <c r="M1315" s="1910" t="e">
        <f t="shared" si="21"/>
        <v>#N/A</v>
      </c>
      <c r="N1315" s="1924"/>
      <c r="Q1315" s="101" t="str">
        <f>MID(Tabla5[[#This Row],[CODIGO]],5,2)</f>
        <v/>
      </c>
    </row>
    <row r="1316" spans="3:17" hidden="1" x14ac:dyDescent="0.3">
      <c r="C1316" s="1923" t="str">
        <f>IF(D1316&gt;0,SUBTOTAL(103,$D$6:D1316),"")</f>
        <v/>
      </c>
      <c r="D1316" s="67"/>
      <c r="E1316" s="258"/>
      <c r="F1316" s="67"/>
      <c r="G1316" s="1912"/>
      <c r="H1316" s="67"/>
      <c r="I1316" s="67"/>
      <c r="J1316" s="1907"/>
      <c r="K1316" s="67"/>
      <c r="L1316" s="1910"/>
      <c r="M1316" s="1910" t="e">
        <f t="shared" si="21"/>
        <v>#N/A</v>
      </c>
      <c r="N1316" s="1924"/>
      <c r="Q1316" s="101" t="str">
        <f>MID(Tabla5[[#This Row],[CODIGO]],5,2)</f>
        <v/>
      </c>
    </row>
    <row r="1317" spans="3:17" hidden="1" x14ac:dyDescent="0.3">
      <c r="C1317" s="1923" t="str">
        <f>IF(D1317&gt;0,SUBTOTAL(103,$D$6:D1317),"")</f>
        <v/>
      </c>
      <c r="D1317" s="67"/>
      <c r="E1317" s="258"/>
      <c r="F1317" s="67"/>
      <c r="G1317" s="1912"/>
      <c r="H1317" s="67"/>
      <c r="I1317" s="67"/>
      <c r="J1317" s="1907"/>
      <c r="K1317" s="67"/>
      <c r="L1317" s="1910"/>
      <c r="M1317" s="1910" t="e">
        <f t="shared" si="21"/>
        <v>#N/A</v>
      </c>
      <c r="N1317" s="1924"/>
      <c r="Q1317" s="101" t="str">
        <f>MID(Tabla5[[#This Row],[CODIGO]],5,2)</f>
        <v/>
      </c>
    </row>
    <row r="1318" spans="3:17" hidden="1" x14ac:dyDescent="0.3">
      <c r="C1318" s="1923" t="str">
        <f>IF(D1318&gt;0,SUBTOTAL(103,$D$6:D1318),"")</f>
        <v/>
      </c>
      <c r="D1318" s="67"/>
      <c r="E1318" s="258"/>
      <c r="F1318" s="67"/>
      <c r="G1318" s="1912"/>
      <c r="H1318" s="67"/>
      <c r="I1318" s="67"/>
      <c r="J1318" s="1907"/>
      <c r="K1318" s="67"/>
      <c r="L1318" s="1910"/>
      <c r="M1318" s="1910" t="e">
        <f t="shared" si="21"/>
        <v>#N/A</v>
      </c>
      <c r="N1318" s="1924"/>
      <c r="Q1318" s="101" t="str">
        <f>MID(Tabla5[[#This Row],[CODIGO]],5,2)</f>
        <v/>
      </c>
    </row>
    <row r="1319" spans="3:17" hidden="1" x14ac:dyDescent="0.3">
      <c r="C1319" s="1923" t="str">
        <f>IF(D1319&gt;0,SUBTOTAL(103,$D$6:D1319),"")</f>
        <v/>
      </c>
      <c r="D1319" s="67"/>
      <c r="E1319" s="258"/>
      <c r="F1319" s="67"/>
      <c r="G1319" s="1912"/>
      <c r="H1319" s="67"/>
      <c r="I1319" s="67"/>
      <c r="J1319" s="1907"/>
      <c r="K1319" s="67"/>
      <c r="L1319" s="1910"/>
      <c r="M1319" s="1910" t="e">
        <f t="shared" si="21"/>
        <v>#N/A</v>
      </c>
      <c r="N1319" s="1924"/>
      <c r="Q1319" s="101" t="str">
        <f>MID(Tabla5[[#This Row],[CODIGO]],5,2)</f>
        <v/>
      </c>
    </row>
    <row r="1320" spans="3:17" hidden="1" x14ac:dyDescent="0.3">
      <c r="C1320" s="1923" t="str">
        <f>IF(D1320&gt;0,SUBTOTAL(103,$D$6:D1320),"")</f>
        <v/>
      </c>
      <c r="D1320" s="67"/>
      <c r="E1320" s="258"/>
      <c r="F1320" s="67"/>
      <c r="G1320" s="1912"/>
      <c r="H1320" s="67"/>
      <c r="I1320" s="67"/>
      <c r="J1320" s="1907"/>
      <c r="K1320" s="67"/>
      <c r="L1320" s="1910"/>
      <c r="M1320" s="1910" t="e">
        <f t="shared" si="21"/>
        <v>#N/A</v>
      </c>
      <c r="N1320" s="1924"/>
      <c r="Q1320" s="101" t="str">
        <f>MID(Tabla5[[#This Row],[CODIGO]],5,2)</f>
        <v/>
      </c>
    </row>
    <row r="1321" spans="3:17" hidden="1" x14ac:dyDescent="0.3">
      <c r="C1321" s="1923" t="str">
        <f>IF(D1321&gt;0,SUBTOTAL(103,$D$6:D1321),"")</f>
        <v/>
      </c>
      <c r="D1321" s="67"/>
      <c r="E1321" s="258"/>
      <c r="F1321" s="67"/>
      <c r="G1321" s="1912"/>
      <c r="H1321" s="67"/>
      <c r="I1321" s="67"/>
      <c r="J1321" s="1907"/>
      <c r="K1321" s="67"/>
      <c r="L1321" s="1910"/>
      <c r="M1321" s="1910" t="e">
        <f t="shared" si="21"/>
        <v>#N/A</v>
      </c>
      <c r="N1321" s="1924"/>
      <c r="Q1321" s="101" t="str">
        <f>MID(Tabla5[[#This Row],[CODIGO]],5,2)</f>
        <v/>
      </c>
    </row>
    <row r="1322" spans="3:17" hidden="1" x14ac:dyDescent="0.3">
      <c r="C1322" s="1923" t="str">
        <f>IF(D1322&gt;0,SUBTOTAL(103,$D$6:D1322),"")</f>
        <v/>
      </c>
      <c r="D1322" s="67"/>
      <c r="E1322" s="258"/>
      <c r="F1322" s="67"/>
      <c r="G1322" s="1912"/>
      <c r="H1322" s="67"/>
      <c r="I1322" s="67"/>
      <c r="J1322" s="1907"/>
      <c r="K1322" s="67"/>
      <c r="L1322" s="1910"/>
      <c r="M1322" s="1910" t="e">
        <f t="shared" si="21"/>
        <v>#N/A</v>
      </c>
      <c r="N1322" s="1924"/>
      <c r="Q1322" s="101" t="str">
        <f>MID(Tabla5[[#This Row],[CODIGO]],5,2)</f>
        <v/>
      </c>
    </row>
    <row r="1323" spans="3:17" hidden="1" x14ac:dyDescent="0.3">
      <c r="C1323" s="1923" t="str">
        <f>IF(D1323&gt;0,SUBTOTAL(103,$D$6:D1323),"")</f>
        <v/>
      </c>
      <c r="D1323" s="67"/>
      <c r="E1323" s="258"/>
      <c r="F1323" s="67"/>
      <c r="G1323" s="1912"/>
      <c r="H1323" s="67"/>
      <c r="I1323" s="67"/>
      <c r="J1323" s="1907"/>
      <c r="K1323" s="67"/>
      <c r="L1323" s="1910"/>
      <c r="M1323" s="1910" t="e">
        <f t="shared" si="21"/>
        <v>#N/A</v>
      </c>
      <c r="N1323" s="1924"/>
      <c r="Q1323" s="101" t="str">
        <f>MID(Tabla5[[#This Row],[CODIGO]],5,2)</f>
        <v/>
      </c>
    </row>
    <row r="1324" spans="3:17" hidden="1" x14ac:dyDescent="0.3">
      <c r="C1324" s="1923" t="str">
        <f>IF(D1324&gt;0,SUBTOTAL(103,$D$6:D1324),"")</f>
        <v/>
      </c>
      <c r="D1324" s="67"/>
      <c r="E1324" s="258"/>
      <c r="F1324" s="67"/>
      <c r="G1324" s="1912"/>
      <c r="H1324" s="67"/>
      <c r="I1324" s="67"/>
      <c r="J1324" s="1907"/>
      <c r="K1324" s="67"/>
      <c r="L1324" s="1910"/>
      <c r="M1324" s="1910" t="e">
        <f t="shared" si="21"/>
        <v>#N/A</v>
      </c>
      <c r="N1324" s="1924"/>
      <c r="Q1324" s="101" t="str">
        <f>MID(Tabla5[[#This Row],[CODIGO]],5,2)</f>
        <v/>
      </c>
    </row>
    <row r="1325" spans="3:17" hidden="1" x14ac:dyDescent="0.3">
      <c r="C1325" s="1923" t="str">
        <f>IF(D1325&gt;0,SUBTOTAL(103,$D$6:D1325),"")</f>
        <v/>
      </c>
      <c r="D1325" s="67"/>
      <c r="E1325" s="258"/>
      <c r="F1325" s="67"/>
      <c r="G1325" s="1912"/>
      <c r="H1325" s="67"/>
      <c r="I1325" s="67"/>
      <c r="J1325" s="1907"/>
      <c r="K1325" s="67"/>
      <c r="L1325" s="1910"/>
      <c r="M1325" s="1910" t="e">
        <f t="shared" si="21"/>
        <v>#N/A</v>
      </c>
      <c r="N1325" s="1924"/>
      <c r="Q1325" s="101" t="str">
        <f>MID(Tabla5[[#This Row],[CODIGO]],5,2)</f>
        <v/>
      </c>
    </row>
    <row r="1326" spans="3:17" hidden="1" x14ac:dyDescent="0.3">
      <c r="C1326" s="1923" t="str">
        <f>IF(D1326&gt;0,SUBTOTAL(103,$D$6:D1326),"")</f>
        <v/>
      </c>
      <c r="D1326" s="67"/>
      <c r="E1326" s="258"/>
      <c r="F1326" s="67"/>
      <c r="G1326" s="1912"/>
      <c r="H1326" s="67"/>
      <c r="I1326" s="67"/>
      <c r="J1326" s="1907"/>
      <c r="K1326" s="67"/>
      <c r="L1326" s="1910"/>
      <c r="M1326" s="1910" t="e">
        <f t="shared" si="21"/>
        <v>#N/A</v>
      </c>
      <c r="N1326" s="1924"/>
      <c r="Q1326" s="101" t="str">
        <f>MID(Tabla5[[#This Row],[CODIGO]],5,2)</f>
        <v/>
      </c>
    </row>
    <row r="1327" spans="3:17" hidden="1" x14ac:dyDescent="0.3">
      <c r="C1327" s="1923" t="str">
        <f>IF(D1327&gt;0,SUBTOTAL(103,$D$6:D1327),"")</f>
        <v/>
      </c>
      <c r="D1327" s="67"/>
      <c r="E1327" s="258"/>
      <c r="F1327" s="67"/>
      <c r="G1327" s="1912"/>
      <c r="H1327" s="67"/>
      <c r="I1327" s="67"/>
      <c r="J1327" s="1907"/>
      <c r="K1327" s="67"/>
      <c r="L1327" s="1910"/>
      <c r="M1327" s="1910" t="e">
        <f t="shared" si="21"/>
        <v>#N/A</v>
      </c>
      <c r="N1327" s="1924"/>
      <c r="Q1327" s="101" t="str">
        <f>MID(Tabla5[[#This Row],[CODIGO]],5,2)</f>
        <v/>
      </c>
    </row>
    <row r="1328" spans="3:17" hidden="1" x14ac:dyDescent="0.3">
      <c r="C1328" s="1923" t="str">
        <f>IF(D1328&gt;0,SUBTOTAL(103,$D$6:D1328),"")</f>
        <v/>
      </c>
      <c r="D1328" s="67"/>
      <c r="E1328" s="258"/>
      <c r="F1328" s="67"/>
      <c r="G1328" s="1912"/>
      <c r="H1328" s="67"/>
      <c r="I1328" s="67"/>
      <c r="J1328" s="1907"/>
      <c r="K1328" s="67"/>
      <c r="L1328" s="1910"/>
      <c r="M1328" s="1910" t="e">
        <f t="shared" si="21"/>
        <v>#N/A</v>
      </c>
      <c r="N1328" s="1924"/>
      <c r="Q1328" s="101" t="str">
        <f>MID(Tabla5[[#This Row],[CODIGO]],5,2)</f>
        <v/>
      </c>
    </row>
    <row r="1329" spans="3:17" hidden="1" x14ac:dyDescent="0.3">
      <c r="C1329" s="1923" t="str">
        <f>IF(D1329&gt;0,SUBTOTAL(103,$D$6:D1329),"")</f>
        <v/>
      </c>
      <c r="D1329" s="67"/>
      <c r="E1329" s="258"/>
      <c r="F1329" s="67"/>
      <c r="G1329" s="1912"/>
      <c r="H1329" s="67"/>
      <c r="I1329" s="67"/>
      <c r="J1329" s="1907"/>
      <c r="K1329" s="67"/>
      <c r="L1329" s="1910"/>
      <c r="M1329" s="1910" t="e">
        <f t="shared" si="21"/>
        <v>#N/A</v>
      </c>
      <c r="N1329" s="1924"/>
      <c r="Q1329" s="101" t="str">
        <f>MID(Tabla5[[#This Row],[CODIGO]],5,2)</f>
        <v/>
      </c>
    </row>
    <row r="1330" spans="3:17" hidden="1" x14ac:dyDescent="0.3">
      <c r="C1330" s="1923" t="str">
        <f>IF(D1330&gt;0,SUBTOTAL(103,$D$6:D1330),"")</f>
        <v/>
      </c>
      <c r="D1330" s="67"/>
      <c r="E1330" s="258"/>
      <c r="F1330" s="67"/>
      <c r="G1330" s="1912"/>
      <c r="H1330" s="67"/>
      <c r="I1330" s="67"/>
      <c r="J1330" s="1907"/>
      <c r="K1330" s="67"/>
      <c r="L1330" s="1910"/>
      <c r="M1330" s="1910" t="e">
        <f t="shared" si="21"/>
        <v>#N/A</v>
      </c>
      <c r="N1330" s="1924"/>
      <c r="Q1330" s="101" t="str">
        <f>MID(Tabla5[[#This Row],[CODIGO]],5,2)</f>
        <v/>
      </c>
    </row>
    <row r="1331" spans="3:17" hidden="1" x14ac:dyDescent="0.3">
      <c r="C1331" s="1923" t="str">
        <f>IF(D1331&gt;0,SUBTOTAL(103,$D$6:D1331),"")</f>
        <v/>
      </c>
      <c r="D1331" s="67"/>
      <c r="E1331" s="258"/>
      <c r="F1331" s="67"/>
      <c r="G1331" s="1912"/>
      <c r="H1331" s="67"/>
      <c r="I1331" s="67"/>
      <c r="J1331" s="1907"/>
      <c r="K1331" s="67"/>
      <c r="L1331" s="1910"/>
      <c r="M1331" s="1910" t="e">
        <f t="shared" si="21"/>
        <v>#N/A</v>
      </c>
      <c r="N1331" s="1924"/>
      <c r="Q1331" s="101" t="str">
        <f>MID(Tabla5[[#This Row],[CODIGO]],5,2)</f>
        <v/>
      </c>
    </row>
    <row r="1332" spans="3:17" hidden="1" x14ac:dyDescent="0.3">
      <c r="C1332" s="1923" t="str">
        <f>IF(D1332&gt;0,SUBTOTAL(103,$D$6:D1332),"")</f>
        <v/>
      </c>
      <c r="D1332" s="67"/>
      <c r="E1332" s="258"/>
      <c r="F1332" s="67"/>
      <c r="G1332" s="1912"/>
      <c r="H1332" s="67"/>
      <c r="I1332" s="67"/>
      <c r="J1332" s="1907"/>
      <c r="K1332" s="67"/>
      <c r="L1332" s="1910"/>
      <c r="M1332" s="1910" t="e">
        <f t="shared" si="21"/>
        <v>#N/A</v>
      </c>
      <c r="N1332" s="1924"/>
      <c r="Q1332" s="101" t="str">
        <f>MID(Tabla5[[#This Row],[CODIGO]],5,2)</f>
        <v/>
      </c>
    </row>
    <row r="1333" spans="3:17" hidden="1" x14ac:dyDescent="0.3">
      <c r="C1333" s="1923" t="str">
        <f>IF(D1333&gt;0,SUBTOTAL(103,$D$6:D1333),"")</f>
        <v/>
      </c>
      <c r="D1333" s="67"/>
      <c r="E1333" s="258"/>
      <c r="F1333" s="67"/>
      <c r="G1333" s="1912"/>
      <c r="H1333" s="67"/>
      <c r="I1333" s="67"/>
      <c r="J1333" s="1907"/>
      <c r="K1333" s="67"/>
      <c r="L1333" s="1910"/>
      <c r="M1333" s="1910" t="e">
        <f t="shared" si="21"/>
        <v>#N/A</v>
      </c>
      <c r="N1333" s="1924"/>
      <c r="Q1333" s="101" t="str">
        <f>MID(Tabla5[[#This Row],[CODIGO]],5,2)</f>
        <v/>
      </c>
    </row>
    <row r="1334" spans="3:17" hidden="1" x14ac:dyDescent="0.3">
      <c r="C1334" s="1923" t="str">
        <f>IF(D1334&gt;0,SUBTOTAL(103,$D$6:D1334),"")</f>
        <v/>
      </c>
      <c r="D1334" s="67"/>
      <c r="E1334" s="258"/>
      <c r="F1334" s="67"/>
      <c r="G1334" s="1912"/>
      <c r="H1334" s="67"/>
      <c r="I1334" s="67"/>
      <c r="J1334" s="1907"/>
      <c r="K1334" s="67"/>
      <c r="L1334" s="1910"/>
      <c r="M1334" s="1910" t="e">
        <f t="shared" si="21"/>
        <v>#N/A</v>
      </c>
      <c r="N1334" s="1924"/>
      <c r="Q1334" s="101" t="str">
        <f>MID(Tabla5[[#This Row],[CODIGO]],5,2)</f>
        <v/>
      </c>
    </row>
    <row r="1335" spans="3:17" hidden="1" x14ac:dyDescent="0.3">
      <c r="C1335" s="1923" t="str">
        <f>IF(D1335&gt;0,SUBTOTAL(103,$D$6:D1335),"")</f>
        <v/>
      </c>
      <c r="D1335" s="67"/>
      <c r="E1335" s="258"/>
      <c r="F1335" s="67"/>
      <c r="G1335" s="1912"/>
      <c r="H1335" s="67"/>
      <c r="I1335" s="67"/>
      <c r="J1335" s="1907"/>
      <c r="K1335" s="67"/>
      <c r="L1335" s="1910"/>
      <c r="M1335" s="1910" t="e">
        <f t="shared" si="21"/>
        <v>#N/A</v>
      </c>
      <c r="N1335" s="1924"/>
      <c r="Q1335" s="101" t="str">
        <f>MID(Tabla5[[#This Row],[CODIGO]],5,2)</f>
        <v/>
      </c>
    </row>
    <row r="1336" spans="3:17" hidden="1" x14ac:dyDescent="0.3">
      <c r="C1336" s="1923" t="str">
        <f>IF(D1336&gt;0,SUBTOTAL(103,$D$6:D1336),"")</f>
        <v/>
      </c>
      <c r="D1336" s="67"/>
      <c r="E1336" s="258"/>
      <c r="F1336" s="67"/>
      <c r="G1336" s="1912"/>
      <c r="H1336" s="67"/>
      <c r="I1336" s="67"/>
      <c r="J1336" s="1907"/>
      <c r="K1336" s="67"/>
      <c r="L1336" s="1910"/>
      <c r="M1336" s="1910" t="e">
        <f t="shared" si="21"/>
        <v>#N/A</v>
      </c>
      <c r="N1336" s="1924"/>
      <c r="Q1336" s="101" t="str">
        <f>MID(Tabla5[[#This Row],[CODIGO]],5,2)</f>
        <v/>
      </c>
    </row>
    <row r="1337" spans="3:17" hidden="1" x14ac:dyDescent="0.3">
      <c r="C1337" s="1923" t="str">
        <f>IF(D1337&gt;0,SUBTOTAL(103,$D$6:D1337),"")</f>
        <v/>
      </c>
      <c r="D1337" s="67"/>
      <c r="E1337" s="258"/>
      <c r="F1337" s="67"/>
      <c r="G1337" s="1912"/>
      <c r="H1337" s="67"/>
      <c r="I1337" s="67"/>
      <c r="J1337" s="1907"/>
      <c r="K1337" s="67"/>
      <c r="L1337" s="1910"/>
      <c r="M1337" s="1910" t="e">
        <f t="shared" si="21"/>
        <v>#N/A</v>
      </c>
      <c r="N1337" s="1924"/>
      <c r="Q1337" s="101" t="str">
        <f>MID(Tabla5[[#This Row],[CODIGO]],5,2)</f>
        <v/>
      </c>
    </row>
    <row r="1338" spans="3:17" hidden="1" x14ac:dyDescent="0.3">
      <c r="C1338" s="1923" t="str">
        <f>IF(D1338&gt;0,SUBTOTAL(103,$D$6:D1338),"")</f>
        <v/>
      </c>
      <c r="D1338" s="67"/>
      <c r="E1338" s="258"/>
      <c r="F1338" s="67"/>
      <c r="G1338" s="1912"/>
      <c r="H1338" s="67"/>
      <c r="I1338" s="67"/>
      <c r="J1338" s="1907"/>
      <c r="K1338" s="67"/>
      <c r="L1338" s="1910"/>
      <c r="M1338" s="1910" t="e">
        <f t="shared" si="21"/>
        <v>#N/A</v>
      </c>
      <c r="N1338" s="1924"/>
      <c r="Q1338" s="101" t="str">
        <f>MID(Tabla5[[#This Row],[CODIGO]],5,2)</f>
        <v/>
      </c>
    </row>
    <row r="1339" spans="3:17" hidden="1" x14ac:dyDescent="0.3">
      <c r="C1339" s="1923" t="str">
        <f>IF(D1339&gt;0,SUBTOTAL(103,$D$6:D1339),"")</f>
        <v/>
      </c>
      <c r="D1339" s="67"/>
      <c r="E1339" s="258"/>
      <c r="F1339" s="67"/>
      <c r="G1339" s="1912"/>
      <c r="H1339" s="67"/>
      <c r="I1339" s="67"/>
      <c r="J1339" s="1907"/>
      <c r="K1339" s="67"/>
      <c r="L1339" s="1910"/>
      <c r="M1339" s="1910" t="e">
        <f t="shared" si="21"/>
        <v>#N/A</v>
      </c>
      <c r="N1339" s="1924"/>
      <c r="Q1339" s="101" t="str">
        <f>MID(Tabla5[[#This Row],[CODIGO]],5,2)</f>
        <v/>
      </c>
    </row>
    <row r="1340" spans="3:17" hidden="1" x14ac:dyDescent="0.3">
      <c r="C1340" s="1923" t="str">
        <f>IF(D1340&gt;0,SUBTOTAL(103,$D$6:D1340),"")</f>
        <v/>
      </c>
      <c r="D1340" s="67"/>
      <c r="E1340" s="258"/>
      <c r="F1340" s="67"/>
      <c r="G1340" s="1912"/>
      <c r="H1340" s="67"/>
      <c r="I1340" s="67"/>
      <c r="J1340" s="1907"/>
      <c r="K1340" s="67"/>
      <c r="L1340" s="1910"/>
      <c r="M1340" s="1910" t="e">
        <f t="shared" si="21"/>
        <v>#N/A</v>
      </c>
      <c r="N1340" s="1924"/>
      <c r="Q1340" s="101" t="str">
        <f>MID(Tabla5[[#This Row],[CODIGO]],5,2)</f>
        <v/>
      </c>
    </row>
    <row r="1341" spans="3:17" hidden="1" x14ac:dyDescent="0.3">
      <c r="C1341" s="1923" t="str">
        <f>IF(D1341&gt;0,SUBTOTAL(103,$D$6:D1341),"")</f>
        <v/>
      </c>
      <c r="D1341" s="67"/>
      <c r="E1341" s="258"/>
      <c r="F1341" s="67"/>
      <c r="G1341" s="1912"/>
      <c r="H1341" s="67"/>
      <c r="I1341" s="67"/>
      <c r="J1341" s="1907"/>
      <c r="K1341" s="67"/>
      <c r="L1341" s="1910"/>
      <c r="M1341" s="1910" t="e">
        <f t="shared" si="21"/>
        <v>#N/A</v>
      </c>
      <c r="N1341" s="1924"/>
      <c r="Q1341" s="101" t="str">
        <f>MID(Tabla5[[#This Row],[CODIGO]],5,2)</f>
        <v/>
      </c>
    </row>
    <row r="1342" spans="3:17" hidden="1" x14ac:dyDescent="0.3">
      <c r="C1342" s="1923" t="str">
        <f>IF(D1342&gt;0,SUBTOTAL(103,$D$6:D1342),"")</f>
        <v/>
      </c>
      <c r="D1342" s="67"/>
      <c r="E1342" s="258"/>
      <c r="F1342" s="67"/>
      <c r="G1342" s="1912"/>
      <c r="H1342" s="67"/>
      <c r="I1342" s="67"/>
      <c r="J1342" s="1907"/>
      <c r="K1342" s="67"/>
      <c r="L1342" s="1910"/>
      <c r="M1342" s="1910" t="e">
        <f t="shared" si="21"/>
        <v>#N/A</v>
      </c>
      <c r="N1342" s="1924"/>
      <c r="Q1342" s="101" t="str">
        <f>MID(Tabla5[[#This Row],[CODIGO]],5,2)</f>
        <v/>
      </c>
    </row>
    <row r="1343" spans="3:17" hidden="1" x14ac:dyDescent="0.3">
      <c r="C1343" s="1923" t="str">
        <f>IF(D1343&gt;0,SUBTOTAL(103,$D$6:D1343),"")</f>
        <v/>
      </c>
      <c r="D1343" s="67"/>
      <c r="E1343" s="258"/>
      <c r="F1343" s="67"/>
      <c r="G1343" s="1912"/>
      <c r="H1343" s="67"/>
      <c r="I1343" s="67"/>
      <c r="J1343" s="1907"/>
      <c r="K1343" s="67"/>
      <c r="L1343" s="1910"/>
      <c r="M1343" s="1910" t="e">
        <f t="shared" si="21"/>
        <v>#N/A</v>
      </c>
      <c r="N1343" s="1924"/>
      <c r="Q1343" s="101" t="str">
        <f>MID(Tabla5[[#This Row],[CODIGO]],5,2)</f>
        <v/>
      </c>
    </row>
    <row r="1344" spans="3:17" hidden="1" x14ac:dyDescent="0.3">
      <c r="C1344" s="1923" t="str">
        <f>IF(D1344&gt;0,SUBTOTAL(103,$D$6:D1344),"")</f>
        <v/>
      </c>
      <c r="D1344" s="67"/>
      <c r="E1344" s="258"/>
      <c r="F1344" s="67"/>
      <c r="G1344" s="1912"/>
      <c r="H1344" s="67"/>
      <c r="I1344" s="67"/>
      <c r="J1344" s="1907"/>
      <c r="K1344" s="67"/>
      <c r="L1344" s="1910"/>
      <c r="M1344" s="1910" t="e">
        <f t="shared" si="21"/>
        <v>#N/A</v>
      </c>
      <c r="N1344" s="1924"/>
      <c r="Q1344" s="101" t="str">
        <f>MID(Tabla5[[#This Row],[CODIGO]],5,2)</f>
        <v/>
      </c>
    </row>
    <row r="1345" spans="3:17" hidden="1" x14ac:dyDescent="0.3">
      <c r="C1345" s="1923" t="str">
        <f>IF(D1345&gt;0,SUBTOTAL(103,$D$6:D1345),"")</f>
        <v/>
      </c>
      <c r="D1345" s="67"/>
      <c r="E1345" s="258"/>
      <c r="F1345" s="67"/>
      <c r="G1345" s="1912"/>
      <c r="H1345" s="67"/>
      <c r="I1345" s="67"/>
      <c r="J1345" s="1907"/>
      <c r="K1345" s="67"/>
      <c r="L1345" s="1910"/>
      <c r="M1345" s="1910" t="e">
        <f t="shared" si="21"/>
        <v>#N/A</v>
      </c>
      <c r="N1345" s="1924"/>
      <c r="Q1345" s="101" t="str">
        <f>MID(Tabla5[[#This Row],[CODIGO]],5,2)</f>
        <v/>
      </c>
    </row>
    <row r="1346" spans="3:17" hidden="1" x14ac:dyDescent="0.3">
      <c r="C1346" s="1923" t="str">
        <f>IF(D1346&gt;0,SUBTOTAL(103,$D$6:D1346),"")</f>
        <v/>
      </c>
      <c r="D1346" s="67"/>
      <c r="E1346" s="258"/>
      <c r="F1346" s="67"/>
      <c r="G1346" s="1912"/>
      <c r="H1346" s="67"/>
      <c r="I1346" s="67"/>
      <c r="J1346" s="1907"/>
      <c r="K1346" s="67"/>
      <c r="L1346" s="1910"/>
      <c r="M1346" s="1910" t="e">
        <f t="shared" si="21"/>
        <v>#N/A</v>
      </c>
      <c r="N1346" s="1924"/>
      <c r="Q1346" s="101" t="str">
        <f>MID(Tabla5[[#This Row],[CODIGO]],5,2)</f>
        <v/>
      </c>
    </row>
    <row r="1347" spans="3:17" hidden="1" x14ac:dyDescent="0.3">
      <c r="C1347" s="1923" t="str">
        <f>IF(D1347&gt;0,SUBTOTAL(103,$D$6:D1347),"")</f>
        <v/>
      </c>
      <c r="D1347" s="67"/>
      <c r="E1347" s="258"/>
      <c r="F1347" s="67"/>
      <c r="G1347" s="1912"/>
      <c r="H1347" s="67"/>
      <c r="I1347" s="67"/>
      <c r="J1347" s="1907"/>
      <c r="K1347" s="67"/>
      <c r="L1347" s="1910"/>
      <c r="M1347" s="1910" t="e">
        <f t="shared" si="21"/>
        <v>#N/A</v>
      </c>
      <c r="N1347" s="1924"/>
      <c r="Q1347" s="101" t="str">
        <f>MID(Tabla5[[#This Row],[CODIGO]],5,2)</f>
        <v/>
      </c>
    </row>
    <row r="1348" spans="3:17" hidden="1" x14ac:dyDescent="0.3">
      <c r="C1348" s="1923" t="str">
        <f>IF(D1348&gt;0,SUBTOTAL(103,$D$6:D1348),"")</f>
        <v/>
      </c>
      <c r="D1348" s="67"/>
      <c r="E1348" s="258"/>
      <c r="F1348" s="67"/>
      <c r="G1348" s="1912"/>
      <c r="H1348" s="67"/>
      <c r="I1348" s="67"/>
      <c r="J1348" s="1907"/>
      <c r="K1348" s="67"/>
      <c r="L1348" s="1910"/>
      <c r="M1348" s="1910" t="e">
        <f t="shared" si="21"/>
        <v>#N/A</v>
      </c>
      <c r="N1348" s="1924"/>
      <c r="Q1348" s="101" t="str">
        <f>MID(Tabla5[[#This Row],[CODIGO]],5,2)</f>
        <v/>
      </c>
    </row>
    <row r="1349" spans="3:17" hidden="1" x14ac:dyDescent="0.3">
      <c r="C1349" s="1923" t="str">
        <f>IF(D1349&gt;0,SUBTOTAL(103,$D$6:D1349),"")</f>
        <v/>
      </c>
      <c r="D1349" s="67"/>
      <c r="E1349" s="258"/>
      <c r="F1349" s="67"/>
      <c r="G1349" s="1912"/>
      <c r="H1349" s="67"/>
      <c r="I1349" s="67"/>
      <c r="J1349" s="1907"/>
      <c r="K1349" s="67"/>
      <c r="L1349" s="1910"/>
      <c r="M1349" s="1910" t="e">
        <f t="shared" si="21"/>
        <v>#N/A</v>
      </c>
      <c r="N1349" s="1924"/>
      <c r="Q1349" s="101" t="str">
        <f>MID(Tabla5[[#This Row],[CODIGO]],5,2)</f>
        <v/>
      </c>
    </row>
    <row r="1350" spans="3:17" hidden="1" x14ac:dyDescent="0.3">
      <c r="C1350" s="1923" t="str">
        <f>IF(D1350&gt;0,SUBTOTAL(103,$D$6:D1350),"")</f>
        <v/>
      </c>
      <c r="D1350" s="67"/>
      <c r="E1350" s="258"/>
      <c r="F1350" s="67"/>
      <c r="G1350" s="1912"/>
      <c r="H1350" s="67"/>
      <c r="I1350" s="67"/>
      <c r="J1350" s="1907"/>
      <c r="K1350" s="67"/>
      <c r="L1350" s="1910"/>
      <c r="M1350" s="1910" t="e">
        <f t="shared" ref="M1350:M1413" si="22">VLOOKUP(Q1350,Codigos,2,FALSE)</f>
        <v>#N/A</v>
      </c>
      <c r="N1350" s="1924"/>
      <c r="Q1350" s="101" t="str">
        <f>MID(Tabla5[[#This Row],[CODIGO]],5,2)</f>
        <v/>
      </c>
    </row>
    <row r="1351" spans="3:17" hidden="1" x14ac:dyDescent="0.3">
      <c r="C1351" s="1923" t="str">
        <f>IF(D1351&gt;0,SUBTOTAL(103,$D$6:D1351),"")</f>
        <v/>
      </c>
      <c r="D1351" s="67"/>
      <c r="E1351" s="258"/>
      <c r="F1351" s="67"/>
      <c r="G1351" s="1912"/>
      <c r="H1351" s="67"/>
      <c r="I1351" s="67"/>
      <c r="J1351" s="1907"/>
      <c r="K1351" s="67"/>
      <c r="L1351" s="1910"/>
      <c r="M1351" s="1910" t="e">
        <f t="shared" si="22"/>
        <v>#N/A</v>
      </c>
      <c r="N1351" s="1924"/>
      <c r="Q1351" s="101" t="str">
        <f>MID(Tabla5[[#This Row],[CODIGO]],5,2)</f>
        <v/>
      </c>
    </row>
    <row r="1352" spans="3:17" hidden="1" x14ac:dyDescent="0.3">
      <c r="C1352" s="1923" t="str">
        <f>IF(D1352&gt;0,SUBTOTAL(103,$D$6:D1352),"")</f>
        <v/>
      </c>
      <c r="D1352" s="67"/>
      <c r="E1352" s="258"/>
      <c r="F1352" s="67"/>
      <c r="G1352" s="1912"/>
      <c r="H1352" s="67"/>
      <c r="I1352" s="67"/>
      <c r="J1352" s="1907"/>
      <c r="K1352" s="67"/>
      <c r="L1352" s="1910"/>
      <c r="M1352" s="1910" t="e">
        <f t="shared" si="22"/>
        <v>#N/A</v>
      </c>
      <c r="N1352" s="1924"/>
      <c r="Q1352" s="101" t="str">
        <f>MID(Tabla5[[#This Row],[CODIGO]],5,2)</f>
        <v/>
      </c>
    </row>
    <row r="1353" spans="3:17" hidden="1" x14ac:dyDescent="0.3">
      <c r="C1353" s="1923" t="str">
        <f>IF(D1353&gt;0,SUBTOTAL(103,$D$6:D1353),"")</f>
        <v/>
      </c>
      <c r="D1353" s="67"/>
      <c r="E1353" s="258"/>
      <c r="F1353" s="67"/>
      <c r="G1353" s="1912"/>
      <c r="H1353" s="67"/>
      <c r="I1353" s="67"/>
      <c r="J1353" s="1907"/>
      <c r="K1353" s="67"/>
      <c r="L1353" s="1910"/>
      <c r="M1353" s="1910" t="e">
        <f t="shared" si="22"/>
        <v>#N/A</v>
      </c>
      <c r="N1353" s="1924"/>
      <c r="Q1353" s="101" t="str">
        <f>MID(Tabla5[[#This Row],[CODIGO]],5,2)</f>
        <v/>
      </c>
    </row>
    <row r="1354" spans="3:17" hidden="1" x14ac:dyDescent="0.3">
      <c r="C1354" s="1923" t="str">
        <f>IF(D1354&gt;0,SUBTOTAL(103,$D$6:D1354),"")</f>
        <v/>
      </c>
      <c r="D1354" s="67"/>
      <c r="E1354" s="258"/>
      <c r="F1354" s="67"/>
      <c r="G1354" s="1912"/>
      <c r="H1354" s="67"/>
      <c r="I1354" s="67"/>
      <c r="J1354" s="1907"/>
      <c r="K1354" s="67"/>
      <c r="L1354" s="1910"/>
      <c r="M1354" s="1910" t="e">
        <f t="shared" si="22"/>
        <v>#N/A</v>
      </c>
      <c r="N1354" s="1924"/>
      <c r="Q1354" s="101" t="str">
        <f>MID(Tabla5[[#This Row],[CODIGO]],5,2)</f>
        <v/>
      </c>
    </row>
    <row r="1355" spans="3:17" hidden="1" x14ac:dyDescent="0.3">
      <c r="C1355" s="1923" t="str">
        <f>IF(D1355&gt;0,SUBTOTAL(103,$D$6:D1355),"")</f>
        <v/>
      </c>
      <c r="D1355" s="67"/>
      <c r="E1355" s="258"/>
      <c r="F1355" s="67"/>
      <c r="G1355" s="1912"/>
      <c r="H1355" s="67"/>
      <c r="I1355" s="67"/>
      <c r="J1355" s="1907"/>
      <c r="K1355" s="67"/>
      <c r="L1355" s="1910"/>
      <c r="M1355" s="1910" t="e">
        <f t="shared" si="22"/>
        <v>#N/A</v>
      </c>
      <c r="N1355" s="1924"/>
      <c r="Q1355" s="101" t="str">
        <f>MID(Tabla5[[#This Row],[CODIGO]],5,2)</f>
        <v/>
      </c>
    </row>
    <row r="1356" spans="3:17" hidden="1" x14ac:dyDescent="0.3">
      <c r="C1356" s="1923" t="str">
        <f>IF(D1356&gt;0,SUBTOTAL(103,$D$6:D1356),"")</f>
        <v/>
      </c>
      <c r="D1356" s="67"/>
      <c r="E1356" s="258"/>
      <c r="F1356" s="67"/>
      <c r="G1356" s="1912"/>
      <c r="H1356" s="67"/>
      <c r="I1356" s="67"/>
      <c r="J1356" s="1907"/>
      <c r="K1356" s="67"/>
      <c r="L1356" s="1910"/>
      <c r="M1356" s="1910" t="e">
        <f t="shared" si="22"/>
        <v>#N/A</v>
      </c>
      <c r="N1356" s="1924"/>
      <c r="Q1356" s="101" t="str">
        <f>MID(Tabla5[[#This Row],[CODIGO]],5,2)</f>
        <v/>
      </c>
    </row>
    <row r="1357" spans="3:17" hidden="1" x14ac:dyDescent="0.3">
      <c r="C1357" s="1923" t="str">
        <f>IF(D1357&gt;0,SUBTOTAL(103,$D$6:D1357),"")</f>
        <v/>
      </c>
      <c r="D1357" s="67"/>
      <c r="E1357" s="258"/>
      <c r="F1357" s="67"/>
      <c r="G1357" s="1912"/>
      <c r="H1357" s="67"/>
      <c r="I1357" s="67"/>
      <c r="J1357" s="1907"/>
      <c r="K1357" s="67"/>
      <c r="L1357" s="1910"/>
      <c r="M1357" s="1910" t="e">
        <f t="shared" si="22"/>
        <v>#N/A</v>
      </c>
      <c r="N1357" s="1924"/>
      <c r="Q1357" s="101" t="str">
        <f>MID(Tabla5[[#This Row],[CODIGO]],5,2)</f>
        <v/>
      </c>
    </row>
    <row r="1358" spans="3:17" hidden="1" x14ac:dyDescent="0.3">
      <c r="C1358" s="1923" t="str">
        <f>IF(D1358&gt;0,SUBTOTAL(103,$D$6:D1358),"")</f>
        <v/>
      </c>
      <c r="D1358" s="67"/>
      <c r="E1358" s="258"/>
      <c r="F1358" s="67"/>
      <c r="G1358" s="1912"/>
      <c r="H1358" s="67"/>
      <c r="I1358" s="67"/>
      <c r="J1358" s="1907"/>
      <c r="K1358" s="67"/>
      <c r="L1358" s="1910"/>
      <c r="M1358" s="1910" t="e">
        <f t="shared" si="22"/>
        <v>#N/A</v>
      </c>
      <c r="N1358" s="1924"/>
      <c r="Q1358" s="101" t="str">
        <f>MID(Tabla5[[#This Row],[CODIGO]],5,2)</f>
        <v/>
      </c>
    </row>
    <row r="1359" spans="3:17" hidden="1" x14ac:dyDescent="0.3">
      <c r="C1359" s="1923" t="str">
        <f>IF(D1359&gt;0,SUBTOTAL(103,$D$6:D1359),"")</f>
        <v/>
      </c>
      <c r="D1359" s="67"/>
      <c r="E1359" s="258"/>
      <c r="F1359" s="67"/>
      <c r="G1359" s="1912"/>
      <c r="H1359" s="67"/>
      <c r="I1359" s="67"/>
      <c r="J1359" s="1907"/>
      <c r="K1359" s="67"/>
      <c r="L1359" s="1910"/>
      <c r="M1359" s="1910" t="e">
        <f t="shared" si="22"/>
        <v>#N/A</v>
      </c>
      <c r="N1359" s="1924"/>
      <c r="Q1359" s="101" t="str">
        <f>MID(Tabla5[[#This Row],[CODIGO]],5,2)</f>
        <v/>
      </c>
    </row>
    <row r="1360" spans="3:17" hidden="1" x14ac:dyDescent="0.3">
      <c r="C1360" s="1923" t="str">
        <f>IF(D1360&gt;0,SUBTOTAL(103,$D$6:D1360),"")</f>
        <v/>
      </c>
      <c r="D1360" s="67"/>
      <c r="E1360" s="258"/>
      <c r="F1360" s="67"/>
      <c r="G1360" s="1912"/>
      <c r="H1360" s="67"/>
      <c r="I1360" s="67"/>
      <c r="J1360" s="1907"/>
      <c r="K1360" s="67"/>
      <c r="L1360" s="1910"/>
      <c r="M1360" s="1910" t="e">
        <f t="shared" si="22"/>
        <v>#N/A</v>
      </c>
      <c r="N1360" s="1924"/>
      <c r="Q1360" s="101" t="str">
        <f>MID(Tabla5[[#This Row],[CODIGO]],5,2)</f>
        <v/>
      </c>
    </row>
    <row r="1361" spans="3:17" hidden="1" x14ac:dyDescent="0.3">
      <c r="C1361" s="1923" t="str">
        <f>IF(D1361&gt;0,SUBTOTAL(103,$D$6:D1361),"")</f>
        <v/>
      </c>
      <c r="D1361" s="67"/>
      <c r="E1361" s="258"/>
      <c r="F1361" s="67"/>
      <c r="G1361" s="1912"/>
      <c r="H1361" s="67"/>
      <c r="I1361" s="67"/>
      <c r="J1361" s="1907"/>
      <c r="K1361" s="67"/>
      <c r="L1361" s="1910"/>
      <c r="M1361" s="1910" t="e">
        <f t="shared" si="22"/>
        <v>#N/A</v>
      </c>
      <c r="N1361" s="1924"/>
      <c r="Q1361" s="101" t="str">
        <f>MID(Tabla5[[#This Row],[CODIGO]],5,2)</f>
        <v/>
      </c>
    </row>
    <row r="1362" spans="3:17" hidden="1" x14ac:dyDescent="0.3">
      <c r="C1362" s="1923" t="str">
        <f>IF(D1362&gt;0,SUBTOTAL(103,$D$6:D1362),"")</f>
        <v/>
      </c>
      <c r="D1362" s="67"/>
      <c r="E1362" s="258"/>
      <c r="F1362" s="67"/>
      <c r="G1362" s="1912"/>
      <c r="H1362" s="67"/>
      <c r="I1362" s="67"/>
      <c r="J1362" s="1907"/>
      <c r="K1362" s="67"/>
      <c r="L1362" s="1910"/>
      <c r="M1362" s="1910" t="e">
        <f t="shared" si="22"/>
        <v>#N/A</v>
      </c>
      <c r="N1362" s="1924"/>
      <c r="Q1362" s="101" t="str">
        <f>MID(Tabla5[[#This Row],[CODIGO]],5,2)</f>
        <v/>
      </c>
    </row>
    <row r="1363" spans="3:17" hidden="1" x14ac:dyDescent="0.3">
      <c r="C1363" s="1923" t="str">
        <f>IF(D1363&gt;0,SUBTOTAL(103,$D$6:D1363),"")</f>
        <v/>
      </c>
      <c r="D1363" s="67"/>
      <c r="E1363" s="258"/>
      <c r="F1363" s="67"/>
      <c r="G1363" s="1912"/>
      <c r="H1363" s="67"/>
      <c r="I1363" s="67"/>
      <c r="J1363" s="1907"/>
      <c r="K1363" s="67"/>
      <c r="L1363" s="1910"/>
      <c r="M1363" s="1910" t="e">
        <f t="shared" si="22"/>
        <v>#N/A</v>
      </c>
      <c r="N1363" s="1924"/>
      <c r="Q1363" s="101" t="str">
        <f>MID(Tabla5[[#This Row],[CODIGO]],5,2)</f>
        <v/>
      </c>
    </row>
    <row r="1364" spans="3:17" hidden="1" x14ac:dyDescent="0.3">
      <c r="C1364" s="1923" t="str">
        <f>IF(D1364&gt;0,SUBTOTAL(103,$D$6:D1364),"")</f>
        <v/>
      </c>
      <c r="D1364" s="67"/>
      <c r="E1364" s="258"/>
      <c r="F1364" s="67"/>
      <c r="G1364" s="1912"/>
      <c r="H1364" s="67"/>
      <c r="I1364" s="67"/>
      <c r="J1364" s="1907"/>
      <c r="K1364" s="67"/>
      <c r="L1364" s="1910"/>
      <c r="M1364" s="1910" t="e">
        <f t="shared" si="22"/>
        <v>#N/A</v>
      </c>
      <c r="N1364" s="1924"/>
      <c r="Q1364" s="101" t="str">
        <f>MID(Tabla5[[#This Row],[CODIGO]],5,2)</f>
        <v/>
      </c>
    </row>
    <row r="1365" spans="3:17" hidden="1" x14ac:dyDescent="0.3">
      <c r="C1365" s="1923" t="str">
        <f>IF(D1365&gt;0,SUBTOTAL(103,$D$6:D1365),"")</f>
        <v/>
      </c>
      <c r="D1365" s="67"/>
      <c r="E1365" s="258"/>
      <c r="F1365" s="67"/>
      <c r="G1365" s="1912"/>
      <c r="H1365" s="67"/>
      <c r="I1365" s="67"/>
      <c r="J1365" s="1907"/>
      <c r="K1365" s="67"/>
      <c r="L1365" s="1910"/>
      <c r="M1365" s="1910" t="e">
        <f t="shared" si="22"/>
        <v>#N/A</v>
      </c>
      <c r="N1365" s="1924"/>
      <c r="Q1365" s="101" t="str">
        <f>MID(Tabla5[[#This Row],[CODIGO]],5,2)</f>
        <v/>
      </c>
    </row>
    <row r="1366" spans="3:17" hidden="1" x14ac:dyDescent="0.3">
      <c r="C1366" s="1923" t="str">
        <f>IF(D1366&gt;0,SUBTOTAL(103,$D$6:D1366),"")</f>
        <v/>
      </c>
      <c r="D1366" s="67"/>
      <c r="E1366" s="258"/>
      <c r="F1366" s="67"/>
      <c r="G1366" s="1912"/>
      <c r="H1366" s="67"/>
      <c r="I1366" s="67"/>
      <c r="J1366" s="1907"/>
      <c r="K1366" s="67"/>
      <c r="L1366" s="1910"/>
      <c r="M1366" s="1910" t="e">
        <f t="shared" si="22"/>
        <v>#N/A</v>
      </c>
      <c r="N1366" s="1924"/>
      <c r="Q1366" s="101" t="str">
        <f>MID(Tabla5[[#This Row],[CODIGO]],5,2)</f>
        <v/>
      </c>
    </row>
    <row r="1367" spans="3:17" hidden="1" x14ac:dyDescent="0.3">
      <c r="C1367" s="1923" t="str">
        <f>IF(D1367&gt;0,SUBTOTAL(103,$D$6:D1367),"")</f>
        <v/>
      </c>
      <c r="D1367" s="67"/>
      <c r="E1367" s="258"/>
      <c r="F1367" s="67"/>
      <c r="G1367" s="1912"/>
      <c r="H1367" s="67"/>
      <c r="I1367" s="67"/>
      <c r="J1367" s="1907"/>
      <c r="K1367" s="67"/>
      <c r="L1367" s="1910"/>
      <c r="M1367" s="1910" t="e">
        <f t="shared" si="22"/>
        <v>#N/A</v>
      </c>
      <c r="N1367" s="1924"/>
      <c r="Q1367" s="101" t="str">
        <f>MID(Tabla5[[#This Row],[CODIGO]],5,2)</f>
        <v/>
      </c>
    </row>
    <row r="1368" spans="3:17" hidden="1" x14ac:dyDescent="0.3">
      <c r="C1368" s="1923" t="str">
        <f>IF(D1368&gt;0,SUBTOTAL(103,$D$6:D1368),"")</f>
        <v/>
      </c>
      <c r="D1368" s="67"/>
      <c r="E1368" s="258"/>
      <c r="F1368" s="67"/>
      <c r="G1368" s="1912"/>
      <c r="H1368" s="67"/>
      <c r="I1368" s="67"/>
      <c r="J1368" s="1907"/>
      <c r="K1368" s="67"/>
      <c r="L1368" s="1910"/>
      <c r="M1368" s="1910" t="e">
        <f t="shared" si="22"/>
        <v>#N/A</v>
      </c>
      <c r="N1368" s="1924"/>
      <c r="Q1368" s="101" t="str">
        <f>MID(Tabla5[[#This Row],[CODIGO]],5,2)</f>
        <v/>
      </c>
    </row>
    <row r="1369" spans="3:17" hidden="1" x14ac:dyDescent="0.3">
      <c r="C1369" s="1923" t="str">
        <f>IF(D1369&gt;0,SUBTOTAL(103,$D$6:D1369),"")</f>
        <v/>
      </c>
      <c r="D1369" s="67"/>
      <c r="E1369" s="258"/>
      <c r="F1369" s="67"/>
      <c r="G1369" s="1912"/>
      <c r="H1369" s="67"/>
      <c r="I1369" s="67"/>
      <c r="J1369" s="1907"/>
      <c r="K1369" s="67"/>
      <c r="L1369" s="1910"/>
      <c r="M1369" s="1910" t="e">
        <f t="shared" si="22"/>
        <v>#N/A</v>
      </c>
      <c r="N1369" s="1924"/>
      <c r="Q1369" s="101" t="str">
        <f>MID(Tabla5[[#This Row],[CODIGO]],5,2)</f>
        <v/>
      </c>
    </row>
    <row r="1370" spans="3:17" hidden="1" x14ac:dyDescent="0.3">
      <c r="C1370" s="1923" t="str">
        <f>IF(D1370&gt;0,SUBTOTAL(103,$D$6:D1370),"")</f>
        <v/>
      </c>
      <c r="D1370" s="67"/>
      <c r="E1370" s="258"/>
      <c r="F1370" s="67"/>
      <c r="G1370" s="1912"/>
      <c r="H1370" s="67"/>
      <c r="I1370" s="67"/>
      <c r="J1370" s="1907"/>
      <c r="K1370" s="67"/>
      <c r="L1370" s="1910"/>
      <c r="M1370" s="1910" t="e">
        <f t="shared" si="22"/>
        <v>#N/A</v>
      </c>
      <c r="N1370" s="1924"/>
      <c r="Q1370" s="101" t="str">
        <f>MID(Tabla5[[#This Row],[CODIGO]],5,2)</f>
        <v/>
      </c>
    </row>
    <row r="1371" spans="3:17" hidden="1" x14ac:dyDescent="0.3">
      <c r="C1371" s="1923" t="str">
        <f>IF(D1371&gt;0,SUBTOTAL(103,$D$6:D1371),"")</f>
        <v/>
      </c>
      <c r="D1371" s="67"/>
      <c r="E1371" s="258"/>
      <c r="F1371" s="67"/>
      <c r="G1371" s="1912"/>
      <c r="H1371" s="67"/>
      <c r="I1371" s="67"/>
      <c r="J1371" s="1907"/>
      <c r="K1371" s="67"/>
      <c r="L1371" s="1910"/>
      <c r="M1371" s="1910" t="e">
        <f t="shared" si="22"/>
        <v>#N/A</v>
      </c>
      <c r="N1371" s="1924"/>
      <c r="Q1371" s="101" t="str">
        <f>MID(Tabla5[[#This Row],[CODIGO]],5,2)</f>
        <v/>
      </c>
    </row>
    <row r="1372" spans="3:17" hidden="1" x14ac:dyDescent="0.3">
      <c r="C1372" s="1923" t="str">
        <f>IF(D1372&gt;0,SUBTOTAL(103,$D$6:D1372),"")</f>
        <v/>
      </c>
      <c r="D1372" s="67"/>
      <c r="E1372" s="258"/>
      <c r="F1372" s="67"/>
      <c r="G1372" s="1912"/>
      <c r="H1372" s="67"/>
      <c r="I1372" s="67"/>
      <c r="J1372" s="1907"/>
      <c r="K1372" s="67"/>
      <c r="L1372" s="1910"/>
      <c r="M1372" s="1910" t="e">
        <f t="shared" si="22"/>
        <v>#N/A</v>
      </c>
      <c r="N1372" s="1924"/>
      <c r="Q1372" s="101" t="str">
        <f>MID(Tabla5[[#This Row],[CODIGO]],5,2)</f>
        <v/>
      </c>
    </row>
    <row r="1373" spans="3:17" hidden="1" x14ac:dyDescent="0.3">
      <c r="C1373" s="1923" t="str">
        <f>IF(D1373&gt;0,SUBTOTAL(103,$D$6:D1373),"")</f>
        <v/>
      </c>
      <c r="D1373" s="67"/>
      <c r="E1373" s="258"/>
      <c r="F1373" s="67"/>
      <c r="G1373" s="1912"/>
      <c r="H1373" s="67"/>
      <c r="I1373" s="67"/>
      <c r="J1373" s="1907"/>
      <c r="K1373" s="67"/>
      <c r="L1373" s="1910"/>
      <c r="M1373" s="1910" t="e">
        <f t="shared" si="22"/>
        <v>#N/A</v>
      </c>
      <c r="N1373" s="1924"/>
      <c r="Q1373" s="101" t="str">
        <f>MID(Tabla5[[#This Row],[CODIGO]],5,2)</f>
        <v/>
      </c>
    </row>
    <row r="1374" spans="3:17" hidden="1" x14ac:dyDescent="0.3">
      <c r="C1374" s="1923" t="str">
        <f>IF(D1374&gt;0,SUBTOTAL(103,$D$6:D1374),"")</f>
        <v/>
      </c>
      <c r="D1374" s="67"/>
      <c r="E1374" s="258"/>
      <c r="F1374" s="67"/>
      <c r="G1374" s="1912"/>
      <c r="H1374" s="67"/>
      <c r="I1374" s="67"/>
      <c r="J1374" s="1907"/>
      <c r="K1374" s="67"/>
      <c r="L1374" s="1910"/>
      <c r="M1374" s="1910" t="e">
        <f t="shared" si="22"/>
        <v>#N/A</v>
      </c>
      <c r="N1374" s="1924"/>
      <c r="Q1374" s="101" t="str">
        <f>MID(Tabla5[[#This Row],[CODIGO]],5,2)</f>
        <v/>
      </c>
    </row>
    <row r="1375" spans="3:17" hidden="1" x14ac:dyDescent="0.3">
      <c r="C1375" s="1923" t="str">
        <f>IF(D1375&gt;0,SUBTOTAL(103,$D$6:D1375),"")</f>
        <v/>
      </c>
      <c r="D1375" s="67"/>
      <c r="E1375" s="258"/>
      <c r="F1375" s="67"/>
      <c r="G1375" s="1912"/>
      <c r="H1375" s="67"/>
      <c r="I1375" s="67"/>
      <c r="J1375" s="1907"/>
      <c r="K1375" s="67"/>
      <c r="L1375" s="1910"/>
      <c r="M1375" s="1910" t="e">
        <f t="shared" si="22"/>
        <v>#N/A</v>
      </c>
      <c r="N1375" s="1924"/>
      <c r="Q1375" s="101" t="str">
        <f>MID(Tabla5[[#This Row],[CODIGO]],5,2)</f>
        <v/>
      </c>
    </row>
    <row r="1376" spans="3:17" hidden="1" x14ac:dyDescent="0.3">
      <c r="C1376" s="1923" t="str">
        <f>IF(D1376&gt;0,SUBTOTAL(103,$D$6:D1376),"")</f>
        <v/>
      </c>
      <c r="D1376" s="67"/>
      <c r="E1376" s="258"/>
      <c r="F1376" s="67"/>
      <c r="G1376" s="1912"/>
      <c r="H1376" s="67"/>
      <c r="I1376" s="67"/>
      <c r="J1376" s="1907"/>
      <c r="K1376" s="67"/>
      <c r="L1376" s="1910"/>
      <c r="M1376" s="1910" t="e">
        <f t="shared" si="22"/>
        <v>#N/A</v>
      </c>
      <c r="N1376" s="1924"/>
      <c r="Q1376" s="101" t="str">
        <f>MID(Tabla5[[#This Row],[CODIGO]],5,2)</f>
        <v/>
      </c>
    </row>
    <row r="1377" spans="3:17" hidden="1" x14ac:dyDescent="0.3">
      <c r="C1377" s="1923" t="str">
        <f>IF(D1377&gt;0,SUBTOTAL(103,$D$6:D1377),"")</f>
        <v/>
      </c>
      <c r="D1377" s="67"/>
      <c r="E1377" s="258"/>
      <c r="F1377" s="67"/>
      <c r="G1377" s="1912"/>
      <c r="H1377" s="67"/>
      <c r="I1377" s="67"/>
      <c r="J1377" s="1907"/>
      <c r="K1377" s="67"/>
      <c r="L1377" s="1910"/>
      <c r="M1377" s="1910" t="e">
        <f t="shared" si="22"/>
        <v>#N/A</v>
      </c>
      <c r="N1377" s="1924"/>
      <c r="Q1377" s="101" t="str">
        <f>MID(Tabla5[[#This Row],[CODIGO]],5,2)</f>
        <v/>
      </c>
    </row>
    <row r="1378" spans="3:17" hidden="1" x14ac:dyDescent="0.3">
      <c r="C1378" s="1923" t="str">
        <f>IF(D1378&gt;0,SUBTOTAL(103,$D$6:D1378),"")</f>
        <v/>
      </c>
      <c r="D1378" s="67"/>
      <c r="E1378" s="258"/>
      <c r="F1378" s="67"/>
      <c r="G1378" s="1912"/>
      <c r="H1378" s="67"/>
      <c r="I1378" s="67"/>
      <c r="J1378" s="1907"/>
      <c r="K1378" s="67"/>
      <c r="L1378" s="1910"/>
      <c r="M1378" s="1910" t="e">
        <f t="shared" si="22"/>
        <v>#N/A</v>
      </c>
      <c r="N1378" s="1924"/>
      <c r="Q1378" s="101" t="str">
        <f>MID(Tabla5[[#This Row],[CODIGO]],5,2)</f>
        <v/>
      </c>
    </row>
    <row r="1379" spans="3:17" hidden="1" x14ac:dyDescent="0.3">
      <c r="C1379" s="1923" t="str">
        <f>IF(D1379&gt;0,SUBTOTAL(103,$D$6:D1379),"")</f>
        <v/>
      </c>
      <c r="D1379" s="67"/>
      <c r="E1379" s="258"/>
      <c r="F1379" s="67"/>
      <c r="G1379" s="1912"/>
      <c r="H1379" s="67"/>
      <c r="I1379" s="67"/>
      <c r="J1379" s="1907"/>
      <c r="K1379" s="67"/>
      <c r="L1379" s="1910"/>
      <c r="M1379" s="1910" t="e">
        <f t="shared" si="22"/>
        <v>#N/A</v>
      </c>
      <c r="N1379" s="1924"/>
      <c r="Q1379" s="101" t="str">
        <f>MID(Tabla5[[#This Row],[CODIGO]],5,2)</f>
        <v/>
      </c>
    </row>
    <row r="1380" spans="3:17" hidden="1" x14ac:dyDescent="0.3">
      <c r="C1380" s="1923" t="str">
        <f>IF(D1380&gt;0,SUBTOTAL(103,$D$6:D1380),"")</f>
        <v/>
      </c>
      <c r="D1380" s="67"/>
      <c r="E1380" s="258"/>
      <c r="F1380" s="67"/>
      <c r="G1380" s="1912"/>
      <c r="H1380" s="67"/>
      <c r="I1380" s="67"/>
      <c r="J1380" s="1907"/>
      <c r="K1380" s="67"/>
      <c r="L1380" s="1910"/>
      <c r="M1380" s="1910" t="e">
        <f t="shared" si="22"/>
        <v>#N/A</v>
      </c>
      <c r="N1380" s="1924"/>
      <c r="Q1380" s="101" t="str">
        <f>MID(Tabla5[[#This Row],[CODIGO]],5,2)</f>
        <v/>
      </c>
    </row>
    <row r="1381" spans="3:17" hidden="1" x14ac:dyDescent="0.3">
      <c r="C1381" s="1923" t="str">
        <f>IF(D1381&gt;0,SUBTOTAL(103,$D$6:D1381),"")</f>
        <v/>
      </c>
      <c r="D1381" s="67"/>
      <c r="E1381" s="258"/>
      <c r="F1381" s="67"/>
      <c r="G1381" s="1912"/>
      <c r="H1381" s="67"/>
      <c r="I1381" s="67"/>
      <c r="J1381" s="1907"/>
      <c r="K1381" s="67"/>
      <c r="L1381" s="1910"/>
      <c r="M1381" s="1910" t="e">
        <f t="shared" si="22"/>
        <v>#N/A</v>
      </c>
      <c r="N1381" s="1924"/>
      <c r="Q1381" s="101" t="str">
        <f>MID(Tabla5[[#This Row],[CODIGO]],5,2)</f>
        <v/>
      </c>
    </row>
    <row r="1382" spans="3:17" hidden="1" x14ac:dyDescent="0.3">
      <c r="C1382" s="1923" t="str">
        <f>IF(D1382&gt;0,SUBTOTAL(103,$D$6:D1382),"")</f>
        <v/>
      </c>
      <c r="D1382" s="67"/>
      <c r="E1382" s="258"/>
      <c r="F1382" s="67"/>
      <c r="G1382" s="1912"/>
      <c r="H1382" s="67"/>
      <c r="I1382" s="67"/>
      <c r="J1382" s="1907"/>
      <c r="K1382" s="67"/>
      <c r="L1382" s="1910"/>
      <c r="M1382" s="1910" t="e">
        <f t="shared" si="22"/>
        <v>#N/A</v>
      </c>
      <c r="N1382" s="1924"/>
      <c r="Q1382" s="101" t="str">
        <f>MID(Tabla5[[#This Row],[CODIGO]],5,2)</f>
        <v/>
      </c>
    </row>
    <row r="1383" spans="3:17" hidden="1" x14ac:dyDescent="0.3">
      <c r="C1383" s="1923" t="str">
        <f>IF(D1383&gt;0,SUBTOTAL(103,$D$6:D1383),"")</f>
        <v/>
      </c>
      <c r="D1383" s="67"/>
      <c r="E1383" s="258"/>
      <c r="F1383" s="67"/>
      <c r="G1383" s="1912"/>
      <c r="H1383" s="67"/>
      <c r="I1383" s="67"/>
      <c r="J1383" s="1907"/>
      <c r="K1383" s="67"/>
      <c r="L1383" s="1910"/>
      <c r="M1383" s="1910" t="e">
        <f t="shared" si="22"/>
        <v>#N/A</v>
      </c>
      <c r="N1383" s="1924"/>
      <c r="Q1383" s="101" t="str">
        <f>MID(Tabla5[[#This Row],[CODIGO]],5,2)</f>
        <v/>
      </c>
    </row>
    <row r="1384" spans="3:17" hidden="1" x14ac:dyDescent="0.3">
      <c r="C1384" s="1923" t="str">
        <f>IF(D1384&gt;0,SUBTOTAL(103,$D$6:D1384),"")</f>
        <v/>
      </c>
      <c r="D1384" s="67"/>
      <c r="E1384" s="258"/>
      <c r="F1384" s="67"/>
      <c r="G1384" s="1912"/>
      <c r="H1384" s="67"/>
      <c r="I1384" s="67"/>
      <c r="J1384" s="1907"/>
      <c r="K1384" s="67"/>
      <c r="L1384" s="1910"/>
      <c r="M1384" s="1910" t="e">
        <f t="shared" si="22"/>
        <v>#N/A</v>
      </c>
      <c r="N1384" s="1924"/>
      <c r="Q1384" s="101" t="str">
        <f>MID(Tabla5[[#This Row],[CODIGO]],5,2)</f>
        <v/>
      </c>
    </row>
    <row r="1385" spans="3:17" hidden="1" x14ac:dyDescent="0.3">
      <c r="C1385" s="1923" t="str">
        <f>IF(D1385&gt;0,SUBTOTAL(103,$D$6:D1385),"")</f>
        <v/>
      </c>
      <c r="D1385" s="67"/>
      <c r="E1385" s="258"/>
      <c r="F1385" s="67"/>
      <c r="G1385" s="1912"/>
      <c r="H1385" s="67"/>
      <c r="I1385" s="67"/>
      <c r="J1385" s="1907"/>
      <c r="K1385" s="67"/>
      <c r="L1385" s="1910"/>
      <c r="M1385" s="1910" t="e">
        <f t="shared" si="22"/>
        <v>#N/A</v>
      </c>
      <c r="N1385" s="1924"/>
      <c r="Q1385" s="101" t="str">
        <f>MID(Tabla5[[#This Row],[CODIGO]],5,2)</f>
        <v/>
      </c>
    </row>
    <row r="1386" spans="3:17" hidden="1" x14ac:dyDescent="0.3">
      <c r="C1386" s="1923" t="str">
        <f>IF(D1386&gt;0,SUBTOTAL(103,$D$6:D1386),"")</f>
        <v/>
      </c>
      <c r="D1386" s="67"/>
      <c r="E1386" s="258"/>
      <c r="F1386" s="67"/>
      <c r="G1386" s="1912"/>
      <c r="H1386" s="67"/>
      <c r="I1386" s="67"/>
      <c r="J1386" s="1907"/>
      <c r="K1386" s="67"/>
      <c r="L1386" s="1910"/>
      <c r="M1386" s="1910" t="e">
        <f t="shared" si="22"/>
        <v>#N/A</v>
      </c>
      <c r="N1386" s="1924"/>
      <c r="Q1386" s="101" t="str">
        <f>MID(Tabla5[[#This Row],[CODIGO]],5,2)</f>
        <v/>
      </c>
    </row>
    <row r="1387" spans="3:17" hidden="1" x14ac:dyDescent="0.3">
      <c r="C1387" s="1923" t="str">
        <f>IF(D1387&gt;0,SUBTOTAL(103,$D$6:D1387),"")</f>
        <v/>
      </c>
      <c r="D1387" s="67"/>
      <c r="E1387" s="258"/>
      <c r="F1387" s="67"/>
      <c r="G1387" s="1912"/>
      <c r="H1387" s="67"/>
      <c r="I1387" s="67"/>
      <c r="J1387" s="1907"/>
      <c r="K1387" s="67"/>
      <c r="L1387" s="1910"/>
      <c r="M1387" s="1910" t="e">
        <f t="shared" si="22"/>
        <v>#N/A</v>
      </c>
      <c r="N1387" s="1924"/>
      <c r="Q1387" s="101" t="str">
        <f>MID(Tabla5[[#This Row],[CODIGO]],5,2)</f>
        <v/>
      </c>
    </row>
    <row r="1388" spans="3:17" hidden="1" x14ac:dyDescent="0.3">
      <c r="C1388" s="1923" t="str">
        <f>IF(D1388&gt;0,SUBTOTAL(103,$D$6:D1388),"")</f>
        <v/>
      </c>
      <c r="D1388" s="67"/>
      <c r="E1388" s="258"/>
      <c r="F1388" s="67"/>
      <c r="G1388" s="1912"/>
      <c r="H1388" s="67"/>
      <c r="I1388" s="67"/>
      <c r="J1388" s="1907"/>
      <c r="K1388" s="67"/>
      <c r="L1388" s="1910"/>
      <c r="M1388" s="1910" t="e">
        <f t="shared" si="22"/>
        <v>#N/A</v>
      </c>
      <c r="N1388" s="1924"/>
      <c r="Q1388" s="101" t="str">
        <f>MID(Tabla5[[#This Row],[CODIGO]],5,2)</f>
        <v/>
      </c>
    </row>
    <row r="1389" spans="3:17" hidden="1" x14ac:dyDescent="0.3">
      <c r="C1389" s="1923" t="str">
        <f>IF(D1389&gt;0,SUBTOTAL(103,$D$6:D1389),"")</f>
        <v/>
      </c>
      <c r="D1389" s="67"/>
      <c r="E1389" s="258"/>
      <c r="F1389" s="67"/>
      <c r="G1389" s="1912"/>
      <c r="H1389" s="67"/>
      <c r="I1389" s="67"/>
      <c r="J1389" s="1907"/>
      <c r="K1389" s="67"/>
      <c r="L1389" s="1910"/>
      <c r="M1389" s="1910" t="e">
        <f t="shared" si="22"/>
        <v>#N/A</v>
      </c>
      <c r="N1389" s="1924"/>
      <c r="Q1389" s="101" t="str">
        <f>MID(Tabla5[[#This Row],[CODIGO]],5,2)</f>
        <v/>
      </c>
    </row>
    <row r="1390" spans="3:17" hidden="1" x14ac:dyDescent="0.3">
      <c r="C1390" s="1923" t="str">
        <f>IF(D1390&gt;0,SUBTOTAL(103,$D$6:D1390),"")</f>
        <v/>
      </c>
      <c r="D1390" s="67"/>
      <c r="E1390" s="258"/>
      <c r="F1390" s="67"/>
      <c r="G1390" s="1912"/>
      <c r="H1390" s="67"/>
      <c r="I1390" s="67"/>
      <c r="J1390" s="1907"/>
      <c r="K1390" s="67"/>
      <c r="L1390" s="1910"/>
      <c r="M1390" s="1910" t="e">
        <f t="shared" si="22"/>
        <v>#N/A</v>
      </c>
      <c r="N1390" s="1924"/>
      <c r="Q1390" s="101" t="str">
        <f>MID(Tabla5[[#This Row],[CODIGO]],5,2)</f>
        <v/>
      </c>
    </row>
    <row r="1391" spans="3:17" hidden="1" x14ac:dyDescent="0.3">
      <c r="C1391" s="1923" t="str">
        <f>IF(D1391&gt;0,SUBTOTAL(103,$D$6:D1391),"")</f>
        <v/>
      </c>
      <c r="D1391" s="67"/>
      <c r="E1391" s="258"/>
      <c r="F1391" s="67"/>
      <c r="G1391" s="1912"/>
      <c r="H1391" s="67"/>
      <c r="I1391" s="67"/>
      <c r="J1391" s="1907"/>
      <c r="K1391" s="67"/>
      <c r="L1391" s="1910"/>
      <c r="M1391" s="1910" t="e">
        <f t="shared" si="22"/>
        <v>#N/A</v>
      </c>
      <c r="N1391" s="1924"/>
      <c r="Q1391" s="101" t="str">
        <f>MID(Tabla5[[#This Row],[CODIGO]],5,2)</f>
        <v/>
      </c>
    </row>
    <row r="1392" spans="3:17" hidden="1" x14ac:dyDescent="0.3">
      <c r="C1392" s="1923" t="str">
        <f>IF(D1392&gt;0,SUBTOTAL(103,$D$6:D1392),"")</f>
        <v/>
      </c>
      <c r="D1392" s="67"/>
      <c r="E1392" s="258"/>
      <c r="F1392" s="67"/>
      <c r="G1392" s="1912"/>
      <c r="H1392" s="67"/>
      <c r="I1392" s="67"/>
      <c r="J1392" s="1907"/>
      <c r="K1392" s="67"/>
      <c r="L1392" s="1910"/>
      <c r="M1392" s="1910" t="e">
        <f t="shared" si="22"/>
        <v>#N/A</v>
      </c>
      <c r="N1392" s="1924"/>
      <c r="Q1392" s="101" t="str">
        <f>MID(Tabla5[[#This Row],[CODIGO]],5,2)</f>
        <v/>
      </c>
    </row>
    <row r="1393" spans="3:17" hidden="1" x14ac:dyDescent="0.3">
      <c r="C1393" s="1923" t="str">
        <f>IF(D1393&gt;0,SUBTOTAL(103,$D$6:D1393),"")</f>
        <v/>
      </c>
      <c r="D1393" s="67"/>
      <c r="E1393" s="258"/>
      <c r="F1393" s="67"/>
      <c r="G1393" s="1912"/>
      <c r="H1393" s="67"/>
      <c r="I1393" s="67"/>
      <c r="J1393" s="1907"/>
      <c r="K1393" s="67"/>
      <c r="L1393" s="1910"/>
      <c r="M1393" s="1910" t="e">
        <f t="shared" si="22"/>
        <v>#N/A</v>
      </c>
      <c r="N1393" s="1924"/>
      <c r="Q1393" s="101" t="str">
        <f>MID(Tabla5[[#This Row],[CODIGO]],5,2)</f>
        <v/>
      </c>
    </row>
    <row r="1394" spans="3:17" hidden="1" x14ac:dyDescent="0.3">
      <c r="C1394" s="1923" t="str">
        <f>IF(D1394&gt;0,SUBTOTAL(103,$D$6:D1394),"")</f>
        <v/>
      </c>
      <c r="D1394" s="67"/>
      <c r="E1394" s="258"/>
      <c r="F1394" s="67"/>
      <c r="G1394" s="1912"/>
      <c r="H1394" s="67"/>
      <c r="I1394" s="67"/>
      <c r="J1394" s="1907"/>
      <c r="K1394" s="67"/>
      <c r="L1394" s="1910"/>
      <c r="M1394" s="1910" t="e">
        <f t="shared" si="22"/>
        <v>#N/A</v>
      </c>
      <c r="N1394" s="1924"/>
      <c r="Q1394" s="101" t="str">
        <f>MID(Tabla5[[#This Row],[CODIGO]],5,2)</f>
        <v/>
      </c>
    </row>
    <row r="1395" spans="3:17" hidden="1" x14ac:dyDescent="0.3">
      <c r="C1395" s="1923" t="str">
        <f>IF(D1395&gt;0,SUBTOTAL(103,$D$6:D1395),"")</f>
        <v/>
      </c>
      <c r="D1395" s="67"/>
      <c r="E1395" s="258"/>
      <c r="F1395" s="67"/>
      <c r="G1395" s="1912"/>
      <c r="H1395" s="67"/>
      <c r="I1395" s="67"/>
      <c r="J1395" s="1907"/>
      <c r="K1395" s="67"/>
      <c r="L1395" s="1910"/>
      <c r="M1395" s="1910" t="e">
        <f t="shared" si="22"/>
        <v>#N/A</v>
      </c>
      <c r="N1395" s="1924"/>
      <c r="Q1395" s="101" t="str">
        <f>MID(Tabla5[[#This Row],[CODIGO]],5,2)</f>
        <v/>
      </c>
    </row>
    <row r="1396" spans="3:17" hidden="1" x14ac:dyDescent="0.3">
      <c r="C1396" s="1923" t="str">
        <f>IF(D1396&gt;0,SUBTOTAL(103,$D$6:D1396),"")</f>
        <v/>
      </c>
      <c r="D1396" s="67"/>
      <c r="E1396" s="258"/>
      <c r="F1396" s="67"/>
      <c r="G1396" s="1912"/>
      <c r="H1396" s="67"/>
      <c r="I1396" s="67"/>
      <c r="J1396" s="1907"/>
      <c r="K1396" s="67"/>
      <c r="L1396" s="1910"/>
      <c r="M1396" s="1910" t="e">
        <f t="shared" si="22"/>
        <v>#N/A</v>
      </c>
      <c r="N1396" s="1924"/>
      <c r="Q1396" s="101" t="str">
        <f>MID(Tabla5[[#This Row],[CODIGO]],5,2)</f>
        <v/>
      </c>
    </row>
    <row r="1397" spans="3:17" hidden="1" x14ac:dyDescent="0.3">
      <c r="C1397" s="1923" t="str">
        <f>IF(D1397&gt;0,SUBTOTAL(103,$D$6:D1397),"")</f>
        <v/>
      </c>
      <c r="D1397" s="67"/>
      <c r="E1397" s="258"/>
      <c r="F1397" s="67"/>
      <c r="G1397" s="1912"/>
      <c r="H1397" s="67"/>
      <c r="I1397" s="67"/>
      <c r="J1397" s="1907"/>
      <c r="K1397" s="67"/>
      <c r="L1397" s="1910"/>
      <c r="M1397" s="1910" t="e">
        <f t="shared" si="22"/>
        <v>#N/A</v>
      </c>
      <c r="N1397" s="1924"/>
      <c r="Q1397" s="101" t="str">
        <f>MID(Tabla5[[#This Row],[CODIGO]],5,2)</f>
        <v/>
      </c>
    </row>
    <row r="1398" spans="3:17" hidden="1" x14ac:dyDescent="0.3">
      <c r="C1398" s="1923" t="str">
        <f>IF(D1398&gt;0,SUBTOTAL(103,$D$6:D1398),"")</f>
        <v/>
      </c>
      <c r="D1398" s="67"/>
      <c r="E1398" s="258"/>
      <c r="F1398" s="67"/>
      <c r="G1398" s="1912"/>
      <c r="H1398" s="67"/>
      <c r="I1398" s="67"/>
      <c r="J1398" s="1907"/>
      <c r="K1398" s="67"/>
      <c r="L1398" s="1910"/>
      <c r="M1398" s="1910" t="e">
        <f t="shared" si="22"/>
        <v>#N/A</v>
      </c>
      <c r="N1398" s="1924"/>
      <c r="Q1398" s="101" t="str">
        <f>MID(Tabla5[[#This Row],[CODIGO]],5,2)</f>
        <v/>
      </c>
    </row>
    <row r="1399" spans="3:17" hidden="1" x14ac:dyDescent="0.3">
      <c r="C1399" s="1923" t="str">
        <f>IF(D1399&gt;0,SUBTOTAL(103,$D$6:D1399),"")</f>
        <v/>
      </c>
      <c r="D1399" s="67"/>
      <c r="E1399" s="258"/>
      <c r="F1399" s="67"/>
      <c r="G1399" s="1912"/>
      <c r="H1399" s="67"/>
      <c r="I1399" s="67"/>
      <c r="J1399" s="1907"/>
      <c r="K1399" s="67"/>
      <c r="L1399" s="1910"/>
      <c r="M1399" s="1910" t="e">
        <f t="shared" si="22"/>
        <v>#N/A</v>
      </c>
      <c r="N1399" s="1924"/>
      <c r="Q1399" s="101" t="str">
        <f>MID(Tabla5[[#This Row],[CODIGO]],5,2)</f>
        <v/>
      </c>
    </row>
    <row r="1400" spans="3:17" hidden="1" x14ac:dyDescent="0.3">
      <c r="C1400" s="1923" t="str">
        <f>IF(D1400&gt;0,SUBTOTAL(103,$D$6:D1400),"")</f>
        <v/>
      </c>
      <c r="D1400" s="67"/>
      <c r="E1400" s="258"/>
      <c r="F1400" s="67"/>
      <c r="G1400" s="1912"/>
      <c r="H1400" s="67"/>
      <c r="I1400" s="67"/>
      <c r="J1400" s="1907"/>
      <c r="K1400" s="67"/>
      <c r="L1400" s="1910"/>
      <c r="M1400" s="1910" t="e">
        <f t="shared" si="22"/>
        <v>#N/A</v>
      </c>
      <c r="N1400" s="1924"/>
      <c r="Q1400" s="101" t="str">
        <f>MID(Tabla5[[#This Row],[CODIGO]],5,2)</f>
        <v/>
      </c>
    </row>
    <row r="1401" spans="3:17" hidden="1" x14ac:dyDescent="0.3">
      <c r="C1401" s="1923" t="str">
        <f>IF(D1401&gt;0,SUBTOTAL(103,$D$6:D1401),"")</f>
        <v/>
      </c>
      <c r="D1401" s="67"/>
      <c r="E1401" s="258"/>
      <c r="F1401" s="67"/>
      <c r="G1401" s="1912"/>
      <c r="H1401" s="67"/>
      <c r="I1401" s="67"/>
      <c r="J1401" s="1907"/>
      <c r="K1401" s="67"/>
      <c r="L1401" s="1910"/>
      <c r="M1401" s="1910" t="e">
        <f t="shared" si="22"/>
        <v>#N/A</v>
      </c>
      <c r="N1401" s="1924"/>
      <c r="Q1401" s="101" t="str">
        <f>MID(Tabla5[[#This Row],[CODIGO]],5,2)</f>
        <v/>
      </c>
    </row>
    <row r="1402" spans="3:17" hidden="1" x14ac:dyDescent="0.3">
      <c r="C1402" s="1923" t="str">
        <f>IF(D1402&gt;0,SUBTOTAL(103,$D$6:D1402),"")</f>
        <v/>
      </c>
      <c r="D1402" s="67"/>
      <c r="E1402" s="258"/>
      <c r="F1402" s="67"/>
      <c r="G1402" s="1912"/>
      <c r="H1402" s="67"/>
      <c r="I1402" s="67"/>
      <c r="J1402" s="1907"/>
      <c r="K1402" s="67"/>
      <c r="L1402" s="1910"/>
      <c r="M1402" s="1910" t="e">
        <f t="shared" si="22"/>
        <v>#N/A</v>
      </c>
      <c r="N1402" s="1924"/>
      <c r="Q1402" s="101" t="str">
        <f>MID(Tabla5[[#This Row],[CODIGO]],5,2)</f>
        <v/>
      </c>
    </row>
    <row r="1403" spans="3:17" hidden="1" x14ac:dyDescent="0.3">
      <c r="C1403" s="1923" t="str">
        <f>IF(D1403&gt;0,SUBTOTAL(103,$D$6:D1403),"")</f>
        <v/>
      </c>
      <c r="D1403" s="67"/>
      <c r="E1403" s="258"/>
      <c r="F1403" s="67"/>
      <c r="G1403" s="1912"/>
      <c r="H1403" s="67"/>
      <c r="I1403" s="67"/>
      <c r="J1403" s="1907"/>
      <c r="K1403" s="67"/>
      <c r="L1403" s="1910"/>
      <c r="M1403" s="1910" t="e">
        <f t="shared" si="22"/>
        <v>#N/A</v>
      </c>
      <c r="N1403" s="1924"/>
      <c r="Q1403" s="101" t="str">
        <f>MID(Tabla5[[#This Row],[CODIGO]],5,2)</f>
        <v/>
      </c>
    </row>
    <row r="1404" spans="3:17" hidden="1" x14ac:dyDescent="0.3">
      <c r="C1404" s="1923" t="str">
        <f>IF(D1404&gt;0,SUBTOTAL(103,$D$6:D1404),"")</f>
        <v/>
      </c>
      <c r="D1404" s="67"/>
      <c r="E1404" s="258"/>
      <c r="F1404" s="67"/>
      <c r="G1404" s="1912"/>
      <c r="H1404" s="67"/>
      <c r="I1404" s="67"/>
      <c r="J1404" s="1907"/>
      <c r="K1404" s="67"/>
      <c r="L1404" s="1910"/>
      <c r="M1404" s="1910" t="e">
        <f t="shared" si="22"/>
        <v>#N/A</v>
      </c>
      <c r="N1404" s="1924"/>
      <c r="Q1404" s="101" t="str">
        <f>MID(Tabla5[[#This Row],[CODIGO]],5,2)</f>
        <v/>
      </c>
    </row>
    <row r="1405" spans="3:17" hidden="1" x14ac:dyDescent="0.3">
      <c r="C1405" s="1923" t="str">
        <f>IF(D1405&gt;0,SUBTOTAL(103,$D$6:D1405),"")</f>
        <v/>
      </c>
      <c r="D1405" s="67"/>
      <c r="E1405" s="258"/>
      <c r="F1405" s="67"/>
      <c r="G1405" s="1912"/>
      <c r="H1405" s="67"/>
      <c r="I1405" s="67"/>
      <c r="J1405" s="1907"/>
      <c r="K1405" s="67"/>
      <c r="L1405" s="1910"/>
      <c r="M1405" s="1910" t="e">
        <f t="shared" si="22"/>
        <v>#N/A</v>
      </c>
      <c r="N1405" s="1924"/>
      <c r="Q1405" s="101" t="str">
        <f>MID(Tabla5[[#This Row],[CODIGO]],5,2)</f>
        <v/>
      </c>
    </row>
    <row r="1406" spans="3:17" hidden="1" x14ac:dyDescent="0.3">
      <c r="C1406" s="1923" t="str">
        <f>IF(D1406&gt;0,SUBTOTAL(103,$D$6:D1406),"")</f>
        <v/>
      </c>
      <c r="D1406" s="67"/>
      <c r="E1406" s="258"/>
      <c r="F1406" s="67"/>
      <c r="G1406" s="1912"/>
      <c r="H1406" s="67"/>
      <c r="I1406" s="67"/>
      <c r="J1406" s="1907"/>
      <c r="K1406" s="67"/>
      <c r="L1406" s="1910"/>
      <c r="M1406" s="1910" t="e">
        <f t="shared" si="22"/>
        <v>#N/A</v>
      </c>
      <c r="N1406" s="1924"/>
      <c r="Q1406" s="101" t="str">
        <f>MID(Tabla5[[#This Row],[CODIGO]],5,2)</f>
        <v/>
      </c>
    </row>
    <row r="1407" spans="3:17" hidden="1" x14ac:dyDescent="0.3">
      <c r="C1407" s="1923" t="str">
        <f>IF(D1407&gt;0,SUBTOTAL(103,$D$6:D1407),"")</f>
        <v/>
      </c>
      <c r="D1407" s="67"/>
      <c r="E1407" s="258"/>
      <c r="F1407" s="67"/>
      <c r="G1407" s="1912"/>
      <c r="H1407" s="67"/>
      <c r="I1407" s="67"/>
      <c r="J1407" s="1907"/>
      <c r="K1407" s="67"/>
      <c r="L1407" s="1910"/>
      <c r="M1407" s="1910" t="e">
        <f t="shared" si="22"/>
        <v>#N/A</v>
      </c>
      <c r="N1407" s="1924"/>
      <c r="Q1407" s="101" t="str">
        <f>MID(Tabla5[[#This Row],[CODIGO]],5,2)</f>
        <v/>
      </c>
    </row>
    <row r="1408" spans="3:17" hidden="1" x14ac:dyDescent="0.3">
      <c r="C1408" s="1923" t="str">
        <f>IF(D1408&gt;0,SUBTOTAL(103,$D$6:D1408),"")</f>
        <v/>
      </c>
      <c r="D1408" s="67"/>
      <c r="E1408" s="258"/>
      <c r="F1408" s="67"/>
      <c r="G1408" s="1912"/>
      <c r="H1408" s="67"/>
      <c r="I1408" s="67"/>
      <c r="J1408" s="1907"/>
      <c r="K1408" s="67"/>
      <c r="L1408" s="1910"/>
      <c r="M1408" s="1910" t="e">
        <f t="shared" si="22"/>
        <v>#N/A</v>
      </c>
      <c r="N1408" s="1924"/>
      <c r="Q1408" s="101" t="str">
        <f>MID(Tabla5[[#This Row],[CODIGO]],5,2)</f>
        <v/>
      </c>
    </row>
    <row r="1409" spans="3:17" hidden="1" x14ac:dyDescent="0.3">
      <c r="C1409" s="1923" t="str">
        <f>IF(D1409&gt;0,SUBTOTAL(103,$D$6:D1409),"")</f>
        <v/>
      </c>
      <c r="D1409" s="67"/>
      <c r="E1409" s="258"/>
      <c r="F1409" s="67"/>
      <c r="G1409" s="1912"/>
      <c r="H1409" s="67"/>
      <c r="I1409" s="67"/>
      <c r="J1409" s="1907"/>
      <c r="K1409" s="67"/>
      <c r="L1409" s="1910"/>
      <c r="M1409" s="1910" t="e">
        <f t="shared" si="22"/>
        <v>#N/A</v>
      </c>
      <c r="N1409" s="1924"/>
      <c r="Q1409" s="101" t="str">
        <f>MID(Tabla5[[#This Row],[CODIGO]],5,2)</f>
        <v/>
      </c>
    </row>
    <row r="1410" spans="3:17" hidden="1" x14ac:dyDescent="0.3">
      <c r="C1410" s="1923" t="str">
        <f>IF(D1410&gt;0,SUBTOTAL(103,$D$6:D1410),"")</f>
        <v/>
      </c>
      <c r="D1410" s="67"/>
      <c r="E1410" s="258"/>
      <c r="F1410" s="67"/>
      <c r="G1410" s="1912"/>
      <c r="H1410" s="67"/>
      <c r="I1410" s="67"/>
      <c r="J1410" s="1907"/>
      <c r="K1410" s="67"/>
      <c r="L1410" s="1910"/>
      <c r="M1410" s="1910" t="e">
        <f t="shared" si="22"/>
        <v>#N/A</v>
      </c>
      <c r="N1410" s="1924"/>
      <c r="Q1410" s="101" t="str">
        <f>MID(Tabla5[[#This Row],[CODIGO]],5,2)</f>
        <v/>
      </c>
    </row>
    <row r="1411" spans="3:17" hidden="1" x14ac:dyDescent="0.3">
      <c r="C1411" s="1923" t="str">
        <f>IF(D1411&gt;0,SUBTOTAL(103,$D$6:D1411),"")</f>
        <v/>
      </c>
      <c r="D1411" s="67"/>
      <c r="E1411" s="258"/>
      <c r="F1411" s="67"/>
      <c r="G1411" s="1912"/>
      <c r="H1411" s="67"/>
      <c r="I1411" s="67"/>
      <c r="J1411" s="1907"/>
      <c r="K1411" s="67"/>
      <c r="L1411" s="1910"/>
      <c r="M1411" s="1910" t="e">
        <f t="shared" si="22"/>
        <v>#N/A</v>
      </c>
      <c r="N1411" s="1924"/>
      <c r="Q1411" s="101" t="str">
        <f>MID(Tabla5[[#This Row],[CODIGO]],5,2)</f>
        <v/>
      </c>
    </row>
    <row r="1412" spans="3:17" hidden="1" x14ac:dyDescent="0.3">
      <c r="C1412" s="1923" t="str">
        <f>IF(D1412&gt;0,SUBTOTAL(103,$D$6:D1412),"")</f>
        <v/>
      </c>
      <c r="D1412" s="67"/>
      <c r="E1412" s="258"/>
      <c r="F1412" s="67"/>
      <c r="G1412" s="1912"/>
      <c r="H1412" s="67"/>
      <c r="I1412" s="67"/>
      <c r="J1412" s="1907"/>
      <c r="K1412" s="67"/>
      <c r="L1412" s="1910"/>
      <c r="M1412" s="1910" t="e">
        <f t="shared" si="22"/>
        <v>#N/A</v>
      </c>
      <c r="N1412" s="1924"/>
      <c r="Q1412" s="101" t="str">
        <f>MID(Tabla5[[#This Row],[CODIGO]],5,2)</f>
        <v/>
      </c>
    </row>
    <row r="1413" spans="3:17" hidden="1" x14ac:dyDescent="0.3">
      <c r="C1413" s="1923" t="str">
        <f>IF(D1413&gt;0,SUBTOTAL(103,$D$6:D1413),"")</f>
        <v/>
      </c>
      <c r="D1413" s="67"/>
      <c r="E1413" s="258"/>
      <c r="F1413" s="67"/>
      <c r="G1413" s="1912"/>
      <c r="H1413" s="67"/>
      <c r="I1413" s="67"/>
      <c r="J1413" s="1907"/>
      <c r="K1413" s="67"/>
      <c r="L1413" s="1910"/>
      <c r="M1413" s="1910" t="e">
        <f t="shared" si="22"/>
        <v>#N/A</v>
      </c>
      <c r="N1413" s="1924"/>
      <c r="Q1413" s="101" t="str">
        <f>MID(Tabla5[[#This Row],[CODIGO]],5,2)</f>
        <v/>
      </c>
    </row>
    <row r="1414" spans="3:17" hidden="1" x14ac:dyDescent="0.3">
      <c r="C1414" s="1923" t="str">
        <f>IF(D1414&gt;0,SUBTOTAL(103,$D$6:D1414),"")</f>
        <v/>
      </c>
      <c r="D1414" s="67"/>
      <c r="E1414" s="258"/>
      <c r="F1414" s="67"/>
      <c r="G1414" s="1912"/>
      <c r="H1414" s="67"/>
      <c r="I1414" s="67"/>
      <c r="J1414" s="1907"/>
      <c r="K1414" s="67"/>
      <c r="L1414" s="1910"/>
      <c r="M1414" s="1910" t="e">
        <f t="shared" ref="M1414:M1477" si="23">VLOOKUP(Q1414,Codigos,2,FALSE)</f>
        <v>#N/A</v>
      </c>
      <c r="N1414" s="1924"/>
      <c r="Q1414" s="101" t="str">
        <f>MID(Tabla5[[#This Row],[CODIGO]],5,2)</f>
        <v/>
      </c>
    </row>
    <row r="1415" spans="3:17" hidden="1" x14ac:dyDescent="0.3">
      <c r="C1415" s="1923" t="str">
        <f>IF(D1415&gt;0,SUBTOTAL(103,$D$6:D1415),"")</f>
        <v/>
      </c>
      <c r="D1415" s="67"/>
      <c r="E1415" s="258"/>
      <c r="F1415" s="67"/>
      <c r="G1415" s="1912"/>
      <c r="H1415" s="67"/>
      <c r="I1415" s="67"/>
      <c r="J1415" s="1907"/>
      <c r="K1415" s="67"/>
      <c r="L1415" s="1910"/>
      <c r="M1415" s="1910" t="e">
        <f t="shared" si="23"/>
        <v>#N/A</v>
      </c>
      <c r="N1415" s="1924"/>
      <c r="Q1415" s="101" t="str">
        <f>MID(Tabla5[[#This Row],[CODIGO]],5,2)</f>
        <v/>
      </c>
    </row>
    <row r="1416" spans="3:17" hidden="1" x14ac:dyDescent="0.3">
      <c r="C1416" s="1923" t="str">
        <f>IF(D1416&gt;0,SUBTOTAL(103,$D$6:D1416),"")</f>
        <v/>
      </c>
      <c r="D1416" s="67"/>
      <c r="E1416" s="258"/>
      <c r="F1416" s="67"/>
      <c r="G1416" s="1912"/>
      <c r="H1416" s="67"/>
      <c r="I1416" s="67"/>
      <c r="J1416" s="1907"/>
      <c r="K1416" s="67"/>
      <c r="L1416" s="1910"/>
      <c r="M1416" s="1910" t="e">
        <f t="shared" si="23"/>
        <v>#N/A</v>
      </c>
      <c r="N1416" s="1924"/>
      <c r="Q1416" s="101" t="str">
        <f>MID(Tabla5[[#This Row],[CODIGO]],5,2)</f>
        <v/>
      </c>
    </row>
    <row r="1417" spans="3:17" hidden="1" x14ac:dyDescent="0.3">
      <c r="C1417" s="1923" t="str">
        <f>IF(D1417&gt;0,SUBTOTAL(103,$D$6:D1417),"")</f>
        <v/>
      </c>
      <c r="D1417" s="67"/>
      <c r="E1417" s="258"/>
      <c r="F1417" s="67"/>
      <c r="G1417" s="1912"/>
      <c r="H1417" s="67"/>
      <c r="I1417" s="67"/>
      <c r="J1417" s="1907"/>
      <c r="K1417" s="67"/>
      <c r="L1417" s="1910"/>
      <c r="M1417" s="1910" t="e">
        <f t="shared" si="23"/>
        <v>#N/A</v>
      </c>
      <c r="N1417" s="1924"/>
      <c r="Q1417" s="101" t="str">
        <f>MID(Tabla5[[#This Row],[CODIGO]],5,2)</f>
        <v/>
      </c>
    </row>
    <row r="1418" spans="3:17" hidden="1" x14ac:dyDescent="0.3">
      <c r="C1418" s="1923" t="str">
        <f>IF(D1418&gt;0,SUBTOTAL(103,$D$6:D1418),"")</f>
        <v/>
      </c>
      <c r="D1418" s="67"/>
      <c r="E1418" s="258"/>
      <c r="F1418" s="67"/>
      <c r="G1418" s="1912"/>
      <c r="H1418" s="67"/>
      <c r="I1418" s="67"/>
      <c r="J1418" s="1907"/>
      <c r="K1418" s="67"/>
      <c r="L1418" s="1910"/>
      <c r="M1418" s="1910" t="e">
        <f t="shared" si="23"/>
        <v>#N/A</v>
      </c>
      <c r="N1418" s="1924"/>
      <c r="Q1418" s="101" t="str">
        <f>MID(Tabla5[[#This Row],[CODIGO]],5,2)</f>
        <v/>
      </c>
    </row>
    <row r="1419" spans="3:17" hidden="1" x14ac:dyDescent="0.3">
      <c r="C1419" s="1923" t="str">
        <f>IF(D1419&gt;0,SUBTOTAL(103,$D$6:D1419),"")</f>
        <v/>
      </c>
      <c r="D1419" s="67"/>
      <c r="E1419" s="258"/>
      <c r="F1419" s="67"/>
      <c r="G1419" s="1912"/>
      <c r="H1419" s="67"/>
      <c r="I1419" s="67"/>
      <c r="J1419" s="1907"/>
      <c r="K1419" s="67"/>
      <c r="L1419" s="1910"/>
      <c r="M1419" s="1910" t="e">
        <f t="shared" si="23"/>
        <v>#N/A</v>
      </c>
      <c r="N1419" s="1924"/>
      <c r="Q1419" s="101" t="str">
        <f>MID(Tabla5[[#This Row],[CODIGO]],5,2)</f>
        <v/>
      </c>
    </row>
    <row r="1420" spans="3:17" hidden="1" x14ac:dyDescent="0.3">
      <c r="C1420" s="1923" t="str">
        <f>IF(D1420&gt;0,SUBTOTAL(103,$D$6:D1420),"")</f>
        <v/>
      </c>
      <c r="D1420" s="67"/>
      <c r="E1420" s="258"/>
      <c r="F1420" s="67"/>
      <c r="G1420" s="1912"/>
      <c r="H1420" s="67"/>
      <c r="I1420" s="67"/>
      <c r="J1420" s="1907"/>
      <c r="K1420" s="67"/>
      <c r="L1420" s="1910"/>
      <c r="M1420" s="1910" t="e">
        <f t="shared" si="23"/>
        <v>#N/A</v>
      </c>
      <c r="N1420" s="1924"/>
      <c r="Q1420" s="101" t="str">
        <f>MID(Tabla5[[#This Row],[CODIGO]],5,2)</f>
        <v/>
      </c>
    </row>
    <row r="1421" spans="3:17" hidden="1" x14ac:dyDescent="0.3">
      <c r="C1421" s="1923" t="str">
        <f>IF(D1421&gt;0,SUBTOTAL(103,$D$6:D1421),"")</f>
        <v/>
      </c>
      <c r="D1421" s="67"/>
      <c r="E1421" s="258"/>
      <c r="F1421" s="67"/>
      <c r="G1421" s="1912"/>
      <c r="H1421" s="67"/>
      <c r="I1421" s="67"/>
      <c r="J1421" s="1907"/>
      <c r="K1421" s="67"/>
      <c r="L1421" s="1910"/>
      <c r="M1421" s="1910" t="e">
        <f t="shared" si="23"/>
        <v>#N/A</v>
      </c>
      <c r="N1421" s="1924"/>
      <c r="Q1421" s="101" t="str">
        <f>MID(Tabla5[[#This Row],[CODIGO]],5,2)</f>
        <v/>
      </c>
    </row>
    <row r="1422" spans="3:17" hidden="1" x14ac:dyDescent="0.3">
      <c r="C1422" s="1923" t="str">
        <f>IF(D1422&gt;0,SUBTOTAL(103,$D$6:D1422),"")</f>
        <v/>
      </c>
      <c r="D1422" s="67"/>
      <c r="E1422" s="258"/>
      <c r="F1422" s="67"/>
      <c r="G1422" s="1912"/>
      <c r="H1422" s="67"/>
      <c r="I1422" s="67"/>
      <c r="J1422" s="1907"/>
      <c r="K1422" s="67"/>
      <c r="L1422" s="1910"/>
      <c r="M1422" s="1910" t="e">
        <f t="shared" si="23"/>
        <v>#N/A</v>
      </c>
      <c r="N1422" s="1924"/>
      <c r="Q1422" s="101" t="str">
        <f>MID(Tabla5[[#This Row],[CODIGO]],5,2)</f>
        <v/>
      </c>
    </row>
    <row r="1423" spans="3:17" hidden="1" x14ac:dyDescent="0.3">
      <c r="C1423" s="1923" t="str">
        <f>IF(D1423&gt;0,SUBTOTAL(103,$D$6:D1423),"")</f>
        <v/>
      </c>
      <c r="D1423" s="67"/>
      <c r="E1423" s="258"/>
      <c r="F1423" s="67"/>
      <c r="G1423" s="1912"/>
      <c r="H1423" s="67"/>
      <c r="I1423" s="67"/>
      <c r="J1423" s="1907"/>
      <c r="K1423" s="67"/>
      <c r="L1423" s="1910"/>
      <c r="M1423" s="1910" t="e">
        <f t="shared" si="23"/>
        <v>#N/A</v>
      </c>
      <c r="N1423" s="1924"/>
      <c r="Q1423" s="101" t="str">
        <f>MID(Tabla5[[#This Row],[CODIGO]],5,2)</f>
        <v/>
      </c>
    </row>
    <row r="1424" spans="3:17" hidden="1" x14ac:dyDescent="0.3">
      <c r="C1424" s="1923" t="str">
        <f>IF(D1424&gt;0,SUBTOTAL(103,$D$6:D1424),"")</f>
        <v/>
      </c>
      <c r="D1424" s="67"/>
      <c r="E1424" s="258"/>
      <c r="F1424" s="67"/>
      <c r="G1424" s="1912"/>
      <c r="H1424" s="67"/>
      <c r="I1424" s="67"/>
      <c r="J1424" s="1907"/>
      <c r="K1424" s="67"/>
      <c r="L1424" s="1910"/>
      <c r="M1424" s="1910" t="e">
        <f t="shared" si="23"/>
        <v>#N/A</v>
      </c>
      <c r="N1424" s="1924"/>
      <c r="Q1424" s="101" t="str">
        <f>MID(Tabla5[[#This Row],[CODIGO]],5,2)</f>
        <v/>
      </c>
    </row>
    <row r="1425" spans="3:17" hidden="1" x14ac:dyDescent="0.3">
      <c r="C1425" s="1923" t="str">
        <f>IF(D1425&gt;0,SUBTOTAL(103,$D$6:D1425),"")</f>
        <v/>
      </c>
      <c r="D1425" s="67"/>
      <c r="E1425" s="258"/>
      <c r="F1425" s="67"/>
      <c r="G1425" s="1912"/>
      <c r="H1425" s="67"/>
      <c r="I1425" s="67"/>
      <c r="J1425" s="1907"/>
      <c r="K1425" s="67"/>
      <c r="L1425" s="1910"/>
      <c r="M1425" s="1910" t="e">
        <f t="shared" si="23"/>
        <v>#N/A</v>
      </c>
      <c r="N1425" s="1924"/>
      <c r="Q1425" s="101" t="str">
        <f>MID(Tabla5[[#This Row],[CODIGO]],5,2)</f>
        <v/>
      </c>
    </row>
    <row r="1426" spans="3:17" hidden="1" x14ac:dyDescent="0.3">
      <c r="C1426" s="1923" t="str">
        <f>IF(D1426&gt;0,SUBTOTAL(103,$D$6:D1426),"")</f>
        <v/>
      </c>
      <c r="D1426" s="67"/>
      <c r="E1426" s="258"/>
      <c r="F1426" s="67"/>
      <c r="G1426" s="1912"/>
      <c r="H1426" s="67"/>
      <c r="I1426" s="67"/>
      <c r="J1426" s="1907"/>
      <c r="K1426" s="67"/>
      <c r="L1426" s="1910"/>
      <c r="M1426" s="1910" t="e">
        <f t="shared" si="23"/>
        <v>#N/A</v>
      </c>
      <c r="N1426" s="1924"/>
      <c r="Q1426" s="101" t="str">
        <f>MID(Tabla5[[#This Row],[CODIGO]],5,2)</f>
        <v/>
      </c>
    </row>
    <row r="1427" spans="3:17" hidden="1" x14ac:dyDescent="0.3">
      <c r="C1427" s="1923" t="str">
        <f>IF(D1427&gt;0,SUBTOTAL(103,$D$6:D1427),"")</f>
        <v/>
      </c>
      <c r="D1427" s="67"/>
      <c r="E1427" s="258"/>
      <c r="F1427" s="67"/>
      <c r="G1427" s="1912"/>
      <c r="H1427" s="67"/>
      <c r="I1427" s="67"/>
      <c r="J1427" s="1907"/>
      <c r="K1427" s="67"/>
      <c r="L1427" s="1910"/>
      <c r="M1427" s="1910" t="e">
        <f t="shared" si="23"/>
        <v>#N/A</v>
      </c>
      <c r="N1427" s="1924"/>
      <c r="Q1427" s="101" t="str">
        <f>MID(Tabla5[[#This Row],[CODIGO]],5,2)</f>
        <v/>
      </c>
    </row>
    <row r="1428" spans="3:17" hidden="1" x14ac:dyDescent="0.3">
      <c r="C1428" s="1923" t="str">
        <f>IF(D1428&gt;0,SUBTOTAL(103,$D$6:D1428),"")</f>
        <v/>
      </c>
      <c r="D1428" s="67"/>
      <c r="E1428" s="258"/>
      <c r="F1428" s="67"/>
      <c r="G1428" s="1912"/>
      <c r="H1428" s="67"/>
      <c r="I1428" s="67"/>
      <c r="J1428" s="1907"/>
      <c r="K1428" s="67"/>
      <c r="L1428" s="1910"/>
      <c r="M1428" s="1910" t="e">
        <f t="shared" si="23"/>
        <v>#N/A</v>
      </c>
      <c r="N1428" s="1924"/>
      <c r="Q1428" s="101" t="str">
        <f>MID(Tabla5[[#This Row],[CODIGO]],5,2)</f>
        <v/>
      </c>
    </row>
    <row r="1429" spans="3:17" hidden="1" x14ac:dyDescent="0.3">
      <c r="C1429" s="1923" t="str">
        <f>IF(D1429&gt;0,SUBTOTAL(103,$D$6:D1429),"")</f>
        <v/>
      </c>
      <c r="D1429" s="67"/>
      <c r="E1429" s="258"/>
      <c r="F1429" s="67"/>
      <c r="G1429" s="1912"/>
      <c r="H1429" s="67"/>
      <c r="I1429" s="67"/>
      <c r="J1429" s="1907"/>
      <c r="K1429" s="67"/>
      <c r="L1429" s="1910"/>
      <c r="M1429" s="1910" t="e">
        <f t="shared" si="23"/>
        <v>#N/A</v>
      </c>
      <c r="N1429" s="1924"/>
      <c r="Q1429" s="101" t="str">
        <f>MID(Tabla5[[#This Row],[CODIGO]],5,2)</f>
        <v/>
      </c>
    </row>
    <row r="1430" spans="3:17" hidden="1" x14ac:dyDescent="0.3">
      <c r="C1430" s="1923" t="str">
        <f>IF(D1430&gt;0,SUBTOTAL(103,$D$6:D1430),"")</f>
        <v/>
      </c>
      <c r="D1430" s="67"/>
      <c r="E1430" s="258"/>
      <c r="F1430" s="67"/>
      <c r="G1430" s="1912"/>
      <c r="H1430" s="67"/>
      <c r="I1430" s="67"/>
      <c r="J1430" s="1907"/>
      <c r="K1430" s="67"/>
      <c r="L1430" s="1910"/>
      <c r="M1430" s="1910" t="e">
        <f t="shared" si="23"/>
        <v>#N/A</v>
      </c>
      <c r="N1430" s="1924"/>
      <c r="Q1430" s="101" t="str">
        <f>MID(Tabla5[[#This Row],[CODIGO]],5,2)</f>
        <v/>
      </c>
    </row>
    <row r="1431" spans="3:17" hidden="1" x14ac:dyDescent="0.3">
      <c r="C1431" s="1923" t="str">
        <f>IF(D1431&gt;0,SUBTOTAL(103,$D$6:D1431),"")</f>
        <v/>
      </c>
      <c r="D1431" s="67"/>
      <c r="E1431" s="258"/>
      <c r="F1431" s="67"/>
      <c r="G1431" s="1912"/>
      <c r="H1431" s="67"/>
      <c r="I1431" s="67"/>
      <c r="J1431" s="1907"/>
      <c r="K1431" s="67"/>
      <c r="L1431" s="1910"/>
      <c r="M1431" s="1910" t="e">
        <f t="shared" si="23"/>
        <v>#N/A</v>
      </c>
      <c r="N1431" s="1924"/>
      <c r="Q1431" s="101" t="str">
        <f>MID(Tabla5[[#This Row],[CODIGO]],5,2)</f>
        <v/>
      </c>
    </row>
    <row r="1432" spans="3:17" hidden="1" x14ac:dyDescent="0.3">
      <c r="C1432" s="1923" t="str">
        <f>IF(D1432&gt;0,SUBTOTAL(103,$D$6:D1432),"")</f>
        <v/>
      </c>
      <c r="D1432" s="67"/>
      <c r="E1432" s="258"/>
      <c r="F1432" s="67"/>
      <c r="G1432" s="1912"/>
      <c r="H1432" s="67"/>
      <c r="I1432" s="67"/>
      <c r="J1432" s="1907"/>
      <c r="K1432" s="67"/>
      <c r="L1432" s="1910"/>
      <c r="M1432" s="1910" t="e">
        <f t="shared" si="23"/>
        <v>#N/A</v>
      </c>
      <c r="N1432" s="1924"/>
      <c r="Q1432" s="101" t="str">
        <f>MID(Tabla5[[#This Row],[CODIGO]],5,2)</f>
        <v/>
      </c>
    </row>
    <row r="1433" spans="3:17" hidden="1" x14ac:dyDescent="0.3">
      <c r="C1433" s="1923" t="str">
        <f>IF(D1433&gt;0,SUBTOTAL(103,$D$6:D1433),"")</f>
        <v/>
      </c>
      <c r="D1433" s="67"/>
      <c r="E1433" s="258"/>
      <c r="F1433" s="67"/>
      <c r="G1433" s="1912"/>
      <c r="H1433" s="67"/>
      <c r="I1433" s="67"/>
      <c r="J1433" s="1907"/>
      <c r="K1433" s="67"/>
      <c r="L1433" s="1910"/>
      <c r="M1433" s="1910" t="e">
        <f t="shared" si="23"/>
        <v>#N/A</v>
      </c>
      <c r="N1433" s="1924"/>
      <c r="Q1433" s="101" t="str">
        <f>MID(Tabla5[[#This Row],[CODIGO]],5,2)</f>
        <v/>
      </c>
    </row>
    <row r="1434" spans="3:17" hidden="1" x14ac:dyDescent="0.3">
      <c r="C1434" s="1923" t="str">
        <f>IF(D1434&gt;0,SUBTOTAL(103,$D$6:D1434),"")</f>
        <v/>
      </c>
      <c r="D1434" s="67"/>
      <c r="E1434" s="258"/>
      <c r="F1434" s="67"/>
      <c r="G1434" s="1912"/>
      <c r="H1434" s="67"/>
      <c r="I1434" s="67"/>
      <c r="J1434" s="1907"/>
      <c r="K1434" s="67"/>
      <c r="L1434" s="1910"/>
      <c r="M1434" s="1910" t="e">
        <f t="shared" si="23"/>
        <v>#N/A</v>
      </c>
      <c r="N1434" s="1924"/>
      <c r="Q1434" s="101" t="str">
        <f>MID(Tabla5[[#This Row],[CODIGO]],5,2)</f>
        <v/>
      </c>
    </row>
    <row r="1435" spans="3:17" hidden="1" x14ac:dyDescent="0.3">
      <c r="C1435" s="1923" t="str">
        <f>IF(D1435&gt;0,SUBTOTAL(103,$D$6:D1435),"")</f>
        <v/>
      </c>
      <c r="D1435" s="67"/>
      <c r="E1435" s="258"/>
      <c r="F1435" s="67"/>
      <c r="G1435" s="1912"/>
      <c r="H1435" s="67"/>
      <c r="I1435" s="67"/>
      <c r="J1435" s="1907"/>
      <c r="K1435" s="67"/>
      <c r="L1435" s="1910"/>
      <c r="M1435" s="1910" t="e">
        <f t="shared" si="23"/>
        <v>#N/A</v>
      </c>
      <c r="N1435" s="1924"/>
      <c r="Q1435" s="101" t="str">
        <f>MID(Tabla5[[#This Row],[CODIGO]],5,2)</f>
        <v/>
      </c>
    </row>
    <row r="1436" spans="3:17" hidden="1" x14ac:dyDescent="0.3">
      <c r="C1436" s="1923" t="str">
        <f>IF(D1436&gt;0,SUBTOTAL(103,$D$6:D1436),"")</f>
        <v/>
      </c>
      <c r="D1436" s="67"/>
      <c r="E1436" s="258"/>
      <c r="F1436" s="67"/>
      <c r="G1436" s="1912"/>
      <c r="H1436" s="67"/>
      <c r="I1436" s="67"/>
      <c r="J1436" s="1907"/>
      <c r="K1436" s="67"/>
      <c r="L1436" s="1910"/>
      <c r="M1436" s="1910" t="e">
        <f t="shared" si="23"/>
        <v>#N/A</v>
      </c>
      <c r="N1436" s="1924"/>
      <c r="Q1436" s="101" t="str">
        <f>MID(Tabla5[[#This Row],[CODIGO]],5,2)</f>
        <v/>
      </c>
    </row>
    <row r="1437" spans="3:17" hidden="1" x14ac:dyDescent="0.3">
      <c r="C1437" s="1923" t="str">
        <f>IF(D1437&gt;0,SUBTOTAL(103,$D$6:D1437),"")</f>
        <v/>
      </c>
      <c r="D1437" s="67"/>
      <c r="E1437" s="258"/>
      <c r="F1437" s="67"/>
      <c r="G1437" s="1912"/>
      <c r="H1437" s="67"/>
      <c r="I1437" s="67"/>
      <c r="J1437" s="1907"/>
      <c r="K1437" s="67"/>
      <c r="L1437" s="1910"/>
      <c r="M1437" s="1910" t="e">
        <f t="shared" si="23"/>
        <v>#N/A</v>
      </c>
      <c r="N1437" s="1924"/>
      <c r="Q1437" s="101" t="str">
        <f>MID(Tabla5[[#This Row],[CODIGO]],5,2)</f>
        <v/>
      </c>
    </row>
    <row r="1438" spans="3:17" hidden="1" x14ac:dyDescent="0.3">
      <c r="C1438" s="1923" t="str">
        <f>IF(D1438&gt;0,SUBTOTAL(103,$D$6:D1438),"")</f>
        <v/>
      </c>
      <c r="D1438" s="67"/>
      <c r="E1438" s="258"/>
      <c r="F1438" s="67"/>
      <c r="G1438" s="1912"/>
      <c r="H1438" s="67"/>
      <c r="I1438" s="67"/>
      <c r="J1438" s="1907"/>
      <c r="K1438" s="67"/>
      <c r="L1438" s="1910"/>
      <c r="M1438" s="1910" t="e">
        <f t="shared" si="23"/>
        <v>#N/A</v>
      </c>
      <c r="N1438" s="1924"/>
      <c r="Q1438" s="101" t="str">
        <f>MID(Tabla5[[#This Row],[CODIGO]],5,2)</f>
        <v/>
      </c>
    </row>
    <row r="1439" spans="3:17" hidden="1" x14ac:dyDescent="0.3">
      <c r="C1439" s="1923" t="str">
        <f>IF(D1439&gt;0,SUBTOTAL(103,$D$6:D1439),"")</f>
        <v/>
      </c>
      <c r="D1439" s="67"/>
      <c r="E1439" s="258"/>
      <c r="F1439" s="67"/>
      <c r="G1439" s="1912"/>
      <c r="H1439" s="67"/>
      <c r="I1439" s="67"/>
      <c r="J1439" s="1907"/>
      <c r="K1439" s="67"/>
      <c r="L1439" s="1910"/>
      <c r="M1439" s="1910" t="e">
        <f t="shared" si="23"/>
        <v>#N/A</v>
      </c>
      <c r="N1439" s="1924"/>
      <c r="Q1439" s="101" t="str">
        <f>MID(Tabla5[[#This Row],[CODIGO]],5,2)</f>
        <v/>
      </c>
    </row>
    <row r="1440" spans="3:17" hidden="1" x14ac:dyDescent="0.3">
      <c r="C1440" s="1923" t="str">
        <f>IF(D1440&gt;0,SUBTOTAL(103,$D$6:D1440),"")</f>
        <v/>
      </c>
      <c r="D1440" s="67"/>
      <c r="E1440" s="258"/>
      <c r="F1440" s="67"/>
      <c r="G1440" s="1912"/>
      <c r="H1440" s="67"/>
      <c r="I1440" s="67"/>
      <c r="J1440" s="1907"/>
      <c r="K1440" s="67"/>
      <c r="L1440" s="1910"/>
      <c r="M1440" s="1910" t="e">
        <f t="shared" si="23"/>
        <v>#N/A</v>
      </c>
      <c r="N1440" s="1924"/>
      <c r="Q1440" s="101" t="str">
        <f>MID(Tabla5[[#This Row],[CODIGO]],5,2)</f>
        <v/>
      </c>
    </row>
    <row r="1441" spans="3:17" hidden="1" x14ac:dyDescent="0.3">
      <c r="C1441" s="1923" t="str">
        <f>IF(D1441&gt;0,SUBTOTAL(103,$D$6:D1441),"")</f>
        <v/>
      </c>
      <c r="D1441" s="67"/>
      <c r="E1441" s="258"/>
      <c r="F1441" s="67"/>
      <c r="G1441" s="1912"/>
      <c r="H1441" s="67"/>
      <c r="I1441" s="67"/>
      <c r="J1441" s="1907"/>
      <c r="K1441" s="67"/>
      <c r="L1441" s="1910"/>
      <c r="M1441" s="1910" t="e">
        <f t="shared" si="23"/>
        <v>#N/A</v>
      </c>
      <c r="N1441" s="1924"/>
      <c r="Q1441" s="101" t="str">
        <f>MID(Tabla5[[#This Row],[CODIGO]],5,2)</f>
        <v/>
      </c>
    </row>
    <row r="1442" spans="3:17" hidden="1" x14ac:dyDescent="0.3">
      <c r="C1442" s="1923" t="str">
        <f>IF(D1442&gt;0,SUBTOTAL(103,$D$6:D1442),"")</f>
        <v/>
      </c>
      <c r="D1442" s="67"/>
      <c r="E1442" s="258"/>
      <c r="F1442" s="67"/>
      <c r="G1442" s="1912"/>
      <c r="H1442" s="67"/>
      <c r="I1442" s="67"/>
      <c r="J1442" s="1907"/>
      <c r="K1442" s="67"/>
      <c r="L1442" s="1910"/>
      <c r="M1442" s="1910" t="e">
        <f t="shared" si="23"/>
        <v>#N/A</v>
      </c>
      <c r="N1442" s="1924"/>
      <c r="Q1442" s="101" t="str">
        <f>MID(Tabla5[[#This Row],[CODIGO]],5,2)</f>
        <v/>
      </c>
    </row>
    <row r="1443" spans="3:17" hidden="1" x14ac:dyDescent="0.3">
      <c r="C1443" s="1923" t="str">
        <f>IF(D1443&gt;0,SUBTOTAL(103,$D$6:D1443),"")</f>
        <v/>
      </c>
      <c r="D1443" s="67"/>
      <c r="E1443" s="258"/>
      <c r="F1443" s="67"/>
      <c r="G1443" s="1912"/>
      <c r="H1443" s="67"/>
      <c r="I1443" s="67"/>
      <c r="J1443" s="1907"/>
      <c r="K1443" s="67"/>
      <c r="L1443" s="1910"/>
      <c r="M1443" s="1910" t="e">
        <f t="shared" si="23"/>
        <v>#N/A</v>
      </c>
      <c r="N1443" s="1924"/>
      <c r="Q1443" s="101" t="str">
        <f>MID(Tabla5[[#This Row],[CODIGO]],5,2)</f>
        <v/>
      </c>
    </row>
    <row r="1444" spans="3:17" hidden="1" x14ac:dyDescent="0.3">
      <c r="C1444" s="1923" t="str">
        <f>IF(D1444&gt;0,SUBTOTAL(103,$D$6:D1444),"")</f>
        <v/>
      </c>
      <c r="D1444" s="67"/>
      <c r="E1444" s="258"/>
      <c r="F1444" s="67"/>
      <c r="G1444" s="1912"/>
      <c r="H1444" s="67"/>
      <c r="I1444" s="67"/>
      <c r="J1444" s="1907"/>
      <c r="K1444" s="67"/>
      <c r="L1444" s="1910"/>
      <c r="M1444" s="1910" t="e">
        <f t="shared" si="23"/>
        <v>#N/A</v>
      </c>
      <c r="N1444" s="1924"/>
      <c r="Q1444" s="101" t="str">
        <f>MID(Tabla5[[#This Row],[CODIGO]],5,2)</f>
        <v/>
      </c>
    </row>
    <row r="1445" spans="3:17" hidden="1" x14ac:dyDescent="0.3">
      <c r="C1445" s="1923" t="str">
        <f>IF(D1445&gt;0,SUBTOTAL(103,$D$6:D1445),"")</f>
        <v/>
      </c>
      <c r="D1445" s="67"/>
      <c r="E1445" s="258"/>
      <c r="F1445" s="67"/>
      <c r="G1445" s="1912"/>
      <c r="H1445" s="67"/>
      <c r="I1445" s="67"/>
      <c r="J1445" s="1907"/>
      <c r="K1445" s="67"/>
      <c r="L1445" s="1910"/>
      <c r="M1445" s="1910" t="e">
        <f t="shared" si="23"/>
        <v>#N/A</v>
      </c>
      <c r="N1445" s="1924"/>
      <c r="Q1445" s="101" t="str">
        <f>MID(Tabla5[[#This Row],[CODIGO]],5,2)</f>
        <v/>
      </c>
    </row>
    <row r="1446" spans="3:17" hidden="1" x14ac:dyDescent="0.3">
      <c r="C1446" s="1923" t="str">
        <f>IF(D1446&gt;0,SUBTOTAL(103,$D$6:D1446),"")</f>
        <v/>
      </c>
      <c r="D1446" s="67"/>
      <c r="E1446" s="258"/>
      <c r="F1446" s="67"/>
      <c r="G1446" s="1912"/>
      <c r="H1446" s="67"/>
      <c r="I1446" s="67"/>
      <c r="J1446" s="1907"/>
      <c r="K1446" s="67"/>
      <c r="L1446" s="1910"/>
      <c r="M1446" s="1910" t="e">
        <f t="shared" si="23"/>
        <v>#N/A</v>
      </c>
      <c r="N1446" s="1924"/>
      <c r="Q1446" s="101" t="str">
        <f>MID(Tabla5[[#This Row],[CODIGO]],5,2)</f>
        <v/>
      </c>
    </row>
    <row r="1447" spans="3:17" hidden="1" x14ac:dyDescent="0.3">
      <c r="C1447" s="1923" t="str">
        <f>IF(D1447&gt;0,SUBTOTAL(103,$D$6:D1447),"")</f>
        <v/>
      </c>
      <c r="D1447" s="67"/>
      <c r="E1447" s="258"/>
      <c r="F1447" s="67"/>
      <c r="G1447" s="1912"/>
      <c r="H1447" s="67"/>
      <c r="I1447" s="67"/>
      <c r="J1447" s="1907"/>
      <c r="K1447" s="67"/>
      <c r="L1447" s="1910"/>
      <c r="M1447" s="1910" t="e">
        <f t="shared" si="23"/>
        <v>#N/A</v>
      </c>
      <c r="N1447" s="1924"/>
      <c r="Q1447" s="101" t="str">
        <f>MID(Tabla5[[#This Row],[CODIGO]],5,2)</f>
        <v/>
      </c>
    </row>
    <row r="1448" spans="3:17" hidden="1" x14ac:dyDescent="0.3">
      <c r="C1448" s="1923" t="str">
        <f>IF(D1448&gt;0,SUBTOTAL(103,$D$6:D1448),"")</f>
        <v/>
      </c>
      <c r="D1448" s="67"/>
      <c r="E1448" s="258"/>
      <c r="F1448" s="67"/>
      <c r="G1448" s="1912"/>
      <c r="H1448" s="67"/>
      <c r="I1448" s="67"/>
      <c r="J1448" s="1907"/>
      <c r="K1448" s="67"/>
      <c r="L1448" s="1910"/>
      <c r="M1448" s="1910" t="e">
        <f t="shared" si="23"/>
        <v>#N/A</v>
      </c>
      <c r="N1448" s="1924"/>
      <c r="Q1448" s="101" t="str">
        <f>MID(Tabla5[[#This Row],[CODIGO]],5,2)</f>
        <v/>
      </c>
    </row>
    <row r="1449" spans="3:17" hidden="1" x14ac:dyDescent="0.3">
      <c r="C1449" s="1923" t="str">
        <f>IF(D1449&gt;0,SUBTOTAL(103,$D$6:D1449),"")</f>
        <v/>
      </c>
      <c r="D1449" s="67"/>
      <c r="E1449" s="258"/>
      <c r="F1449" s="67"/>
      <c r="G1449" s="1912"/>
      <c r="H1449" s="67"/>
      <c r="I1449" s="67"/>
      <c r="J1449" s="1907"/>
      <c r="K1449" s="67"/>
      <c r="L1449" s="1910"/>
      <c r="M1449" s="1910" t="e">
        <f t="shared" si="23"/>
        <v>#N/A</v>
      </c>
      <c r="N1449" s="1924"/>
      <c r="Q1449" s="101" t="str">
        <f>MID(Tabla5[[#This Row],[CODIGO]],5,2)</f>
        <v/>
      </c>
    </row>
    <row r="1450" spans="3:17" hidden="1" x14ac:dyDescent="0.3">
      <c r="C1450" s="1923" t="str">
        <f>IF(D1450&gt;0,SUBTOTAL(103,$D$6:D1450),"")</f>
        <v/>
      </c>
      <c r="D1450" s="67"/>
      <c r="E1450" s="258"/>
      <c r="F1450" s="67"/>
      <c r="G1450" s="1912"/>
      <c r="H1450" s="67"/>
      <c r="I1450" s="67"/>
      <c r="J1450" s="1907"/>
      <c r="K1450" s="67"/>
      <c r="L1450" s="1910"/>
      <c r="M1450" s="1910" t="e">
        <f t="shared" si="23"/>
        <v>#N/A</v>
      </c>
      <c r="N1450" s="1924"/>
      <c r="Q1450" s="101" t="str">
        <f>MID(Tabla5[[#This Row],[CODIGO]],5,2)</f>
        <v/>
      </c>
    </row>
    <row r="1451" spans="3:17" hidden="1" x14ac:dyDescent="0.3">
      <c r="C1451" s="1923" t="str">
        <f>IF(D1451&gt;0,SUBTOTAL(103,$D$6:D1451),"")</f>
        <v/>
      </c>
      <c r="D1451" s="67"/>
      <c r="E1451" s="258"/>
      <c r="F1451" s="67"/>
      <c r="G1451" s="1912"/>
      <c r="H1451" s="67"/>
      <c r="I1451" s="67"/>
      <c r="J1451" s="1907"/>
      <c r="K1451" s="67"/>
      <c r="L1451" s="1910"/>
      <c r="M1451" s="1910" t="e">
        <f t="shared" si="23"/>
        <v>#N/A</v>
      </c>
      <c r="N1451" s="1924"/>
      <c r="Q1451" s="101" t="str">
        <f>MID(Tabla5[[#This Row],[CODIGO]],5,2)</f>
        <v/>
      </c>
    </row>
    <row r="1452" spans="3:17" hidden="1" x14ac:dyDescent="0.3">
      <c r="C1452" s="1923" t="str">
        <f>IF(D1452&gt;0,SUBTOTAL(103,$D$6:D1452),"")</f>
        <v/>
      </c>
      <c r="D1452" s="67"/>
      <c r="E1452" s="258"/>
      <c r="F1452" s="67"/>
      <c r="G1452" s="1912"/>
      <c r="H1452" s="67"/>
      <c r="I1452" s="67"/>
      <c r="J1452" s="1907"/>
      <c r="K1452" s="67"/>
      <c r="L1452" s="1910"/>
      <c r="M1452" s="1910" t="e">
        <f t="shared" si="23"/>
        <v>#N/A</v>
      </c>
      <c r="N1452" s="1924"/>
      <c r="Q1452" s="101" t="str">
        <f>MID(Tabla5[[#This Row],[CODIGO]],5,2)</f>
        <v/>
      </c>
    </row>
    <row r="1453" spans="3:17" hidden="1" x14ac:dyDescent="0.3">
      <c r="C1453" s="1923" t="str">
        <f>IF(D1453&gt;0,SUBTOTAL(103,$D$6:D1453),"")</f>
        <v/>
      </c>
      <c r="D1453" s="67"/>
      <c r="E1453" s="258"/>
      <c r="F1453" s="67"/>
      <c r="G1453" s="1912"/>
      <c r="H1453" s="67"/>
      <c r="I1453" s="67"/>
      <c r="J1453" s="1907"/>
      <c r="K1453" s="67"/>
      <c r="L1453" s="1910"/>
      <c r="M1453" s="1910" t="e">
        <f t="shared" si="23"/>
        <v>#N/A</v>
      </c>
      <c r="N1453" s="1924"/>
      <c r="Q1453" s="101" t="str">
        <f>MID(Tabla5[[#This Row],[CODIGO]],5,2)</f>
        <v/>
      </c>
    </row>
    <row r="1454" spans="3:17" hidden="1" x14ac:dyDescent="0.3">
      <c r="C1454" s="1923" t="str">
        <f>IF(D1454&gt;0,SUBTOTAL(103,$D$6:D1454),"")</f>
        <v/>
      </c>
      <c r="D1454" s="67"/>
      <c r="E1454" s="258"/>
      <c r="F1454" s="67"/>
      <c r="G1454" s="1912"/>
      <c r="H1454" s="67"/>
      <c r="I1454" s="67"/>
      <c r="J1454" s="1907"/>
      <c r="K1454" s="67"/>
      <c r="L1454" s="1910"/>
      <c r="M1454" s="1910" t="e">
        <f t="shared" si="23"/>
        <v>#N/A</v>
      </c>
      <c r="N1454" s="1924"/>
      <c r="Q1454" s="101" t="str">
        <f>MID(Tabla5[[#This Row],[CODIGO]],5,2)</f>
        <v/>
      </c>
    </row>
    <row r="1455" spans="3:17" hidden="1" x14ac:dyDescent="0.3">
      <c r="C1455" s="1923" t="str">
        <f>IF(D1455&gt;0,SUBTOTAL(103,$D$6:D1455),"")</f>
        <v/>
      </c>
      <c r="D1455" s="67"/>
      <c r="E1455" s="258"/>
      <c r="F1455" s="67"/>
      <c r="G1455" s="1912"/>
      <c r="H1455" s="67"/>
      <c r="I1455" s="67"/>
      <c r="J1455" s="1907"/>
      <c r="K1455" s="67"/>
      <c r="L1455" s="1910"/>
      <c r="M1455" s="1910" t="e">
        <f t="shared" si="23"/>
        <v>#N/A</v>
      </c>
      <c r="N1455" s="1924"/>
      <c r="Q1455" s="101" t="str">
        <f>MID(Tabla5[[#This Row],[CODIGO]],5,2)</f>
        <v/>
      </c>
    </row>
    <row r="1456" spans="3:17" hidden="1" x14ac:dyDescent="0.3">
      <c r="C1456" s="1923" t="str">
        <f>IF(D1456&gt;0,SUBTOTAL(103,$D$6:D1456),"")</f>
        <v/>
      </c>
      <c r="D1456" s="67"/>
      <c r="E1456" s="258"/>
      <c r="F1456" s="67"/>
      <c r="G1456" s="1912"/>
      <c r="H1456" s="67"/>
      <c r="I1456" s="67"/>
      <c r="J1456" s="1907"/>
      <c r="K1456" s="67"/>
      <c r="L1456" s="1910"/>
      <c r="M1456" s="1910" t="e">
        <f t="shared" si="23"/>
        <v>#N/A</v>
      </c>
      <c r="N1456" s="1924"/>
      <c r="Q1456" s="101" t="str">
        <f>MID(Tabla5[[#This Row],[CODIGO]],5,2)</f>
        <v/>
      </c>
    </row>
    <row r="1457" spans="3:17" hidden="1" x14ac:dyDescent="0.3">
      <c r="C1457" s="1923" t="str">
        <f>IF(D1457&gt;0,SUBTOTAL(103,$D$6:D1457),"")</f>
        <v/>
      </c>
      <c r="D1457" s="67"/>
      <c r="E1457" s="258"/>
      <c r="F1457" s="67"/>
      <c r="G1457" s="1912"/>
      <c r="H1457" s="67"/>
      <c r="I1457" s="67"/>
      <c r="J1457" s="1907"/>
      <c r="K1457" s="67"/>
      <c r="L1457" s="1910"/>
      <c r="M1457" s="1910" t="e">
        <f t="shared" si="23"/>
        <v>#N/A</v>
      </c>
      <c r="N1457" s="1924"/>
      <c r="Q1457" s="101" t="str">
        <f>MID(Tabla5[[#This Row],[CODIGO]],5,2)</f>
        <v/>
      </c>
    </row>
    <row r="1458" spans="3:17" hidden="1" x14ac:dyDescent="0.3">
      <c r="C1458" s="1923" t="str">
        <f>IF(D1458&gt;0,SUBTOTAL(103,$D$6:D1458),"")</f>
        <v/>
      </c>
      <c r="D1458" s="67"/>
      <c r="E1458" s="258"/>
      <c r="F1458" s="67"/>
      <c r="G1458" s="1912"/>
      <c r="H1458" s="67"/>
      <c r="I1458" s="67"/>
      <c r="J1458" s="1907"/>
      <c r="K1458" s="67"/>
      <c r="L1458" s="1910"/>
      <c r="M1458" s="1910" t="e">
        <f t="shared" si="23"/>
        <v>#N/A</v>
      </c>
      <c r="N1458" s="1924"/>
      <c r="Q1458" s="101" t="str">
        <f>MID(Tabla5[[#This Row],[CODIGO]],5,2)</f>
        <v/>
      </c>
    </row>
    <row r="1459" spans="3:17" hidden="1" x14ac:dyDescent="0.3">
      <c r="C1459" s="1923" t="str">
        <f>IF(D1459&gt;0,SUBTOTAL(103,$D$6:D1459),"")</f>
        <v/>
      </c>
      <c r="D1459" s="67"/>
      <c r="E1459" s="258"/>
      <c r="F1459" s="67"/>
      <c r="G1459" s="1912"/>
      <c r="H1459" s="67"/>
      <c r="I1459" s="67"/>
      <c r="J1459" s="1907"/>
      <c r="K1459" s="67"/>
      <c r="L1459" s="1910"/>
      <c r="M1459" s="1910" t="e">
        <f t="shared" si="23"/>
        <v>#N/A</v>
      </c>
      <c r="N1459" s="1924"/>
      <c r="Q1459" s="101" t="str">
        <f>MID(Tabla5[[#This Row],[CODIGO]],5,2)</f>
        <v/>
      </c>
    </row>
    <row r="1460" spans="3:17" hidden="1" x14ac:dyDescent="0.3">
      <c r="C1460" s="1923" t="str">
        <f>IF(D1460&gt;0,SUBTOTAL(103,$D$6:D1460),"")</f>
        <v/>
      </c>
      <c r="D1460" s="67"/>
      <c r="E1460" s="258"/>
      <c r="F1460" s="67"/>
      <c r="G1460" s="1912"/>
      <c r="H1460" s="67"/>
      <c r="I1460" s="67"/>
      <c r="J1460" s="1907"/>
      <c r="K1460" s="67"/>
      <c r="L1460" s="1910"/>
      <c r="M1460" s="1910" t="e">
        <f t="shared" si="23"/>
        <v>#N/A</v>
      </c>
      <c r="N1460" s="1924"/>
      <c r="Q1460" s="101" t="str">
        <f>MID(Tabla5[[#This Row],[CODIGO]],5,2)</f>
        <v/>
      </c>
    </row>
    <row r="1461" spans="3:17" hidden="1" x14ac:dyDescent="0.3">
      <c r="C1461" s="1923" t="str">
        <f>IF(D1461&gt;0,SUBTOTAL(103,$D$6:D1461),"")</f>
        <v/>
      </c>
      <c r="D1461" s="67"/>
      <c r="E1461" s="258"/>
      <c r="F1461" s="67"/>
      <c r="G1461" s="1912"/>
      <c r="H1461" s="67"/>
      <c r="I1461" s="67"/>
      <c r="J1461" s="1907"/>
      <c r="K1461" s="67"/>
      <c r="L1461" s="1910"/>
      <c r="M1461" s="1910" t="e">
        <f t="shared" si="23"/>
        <v>#N/A</v>
      </c>
      <c r="N1461" s="1924"/>
      <c r="Q1461" s="101" t="str">
        <f>MID(Tabla5[[#This Row],[CODIGO]],5,2)</f>
        <v/>
      </c>
    </row>
    <row r="1462" spans="3:17" hidden="1" x14ac:dyDescent="0.3">
      <c r="C1462" s="1923" t="str">
        <f>IF(D1462&gt;0,SUBTOTAL(103,$D$6:D1462),"")</f>
        <v/>
      </c>
      <c r="D1462" s="67"/>
      <c r="E1462" s="258"/>
      <c r="F1462" s="67"/>
      <c r="G1462" s="1912"/>
      <c r="H1462" s="67"/>
      <c r="I1462" s="67"/>
      <c r="J1462" s="1907"/>
      <c r="K1462" s="67"/>
      <c r="L1462" s="1910"/>
      <c r="M1462" s="1910" t="e">
        <f t="shared" si="23"/>
        <v>#N/A</v>
      </c>
      <c r="N1462" s="1924"/>
      <c r="Q1462" s="101" t="str">
        <f>MID(Tabla5[[#This Row],[CODIGO]],5,2)</f>
        <v/>
      </c>
    </row>
    <row r="1463" spans="3:17" hidden="1" x14ac:dyDescent="0.3">
      <c r="C1463" s="1923" t="str">
        <f>IF(D1463&gt;0,SUBTOTAL(103,$D$6:D1463),"")</f>
        <v/>
      </c>
      <c r="D1463" s="67"/>
      <c r="E1463" s="258"/>
      <c r="F1463" s="67"/>
      <c r="G1463" s="1912"/>
      <c r="H1463" s="67"/>
      <c r="I1463" s="67"/>
      <c r="J1463" s="1907"/>
      <c r="K1463" s="67"/>
      <c r="L1463" s="1910"/>
      <c r="M1463" s="1910" t="e">
        <f t="shared" si="23"/>
        <v>#N/A</v>
      </c>
      <c r="N1463" s="1924"/>
      <c r="Q1463" s="101" t="str">
        <f>MID(Tabla5[[#This Row],[CODIGO]],5,2)</f>
        <v/>
      </c>
    </row>
    <row r="1464" spans="3:17" hidden="1" x14ac:dyDescent="0.3">
      <c r="C1464" s="1923" t="str">
        <f>IF(D1464&gt;0,SUBTOTAL(103,$D$6:D1464),"")</f>
        <v/>
      </c>
      <c r="D1464" s="67"/>
      <c r="E1464" s="258"/>
      <c r="F1464" s="67"/>
      <c r="G1464" s="1912"/>
      <c r="H1464" s="67"/>
      <c r="I1464" s="67"/>
      <c r="J1464" s="1907"/>
      <c r="K1464" s="67"/>
      <c r="L1464" s="1910"/>
      <c r="M1464" s="1910" t="e">
        <f t="shared" si="23"/>
        <v>#N/A</v>
      </c>
      <c r="N1464" s="1924"/>
      <c r="Q1464" s="101" t="str">
        <f>MID(Tabla5[[#This Row],[CODIGO]],5,2)</f>
        <v/>
      </c>
    </row>
    <row r="1465" spans="3:17" hidden="1" x14ac:dyDescent="0.3">
      <c r="C1465" s="1923" t="str">
        <f>IF(D1465&gt;0,SUBTOTAL(103,$D$6:D1465),"")</f>
        <v/>
      </c>
      <c r="D1465" s="67"/>
      <c r="E1465" s="258"/>
      <c r="F1465" s="67"/>
      <c r="G1465" s="1912"/>
      <c r="H1465" s="67"/>
      <c r="I1465" s="67"/>
      <c r="J1465" s="1907"/>
      <c r="K1465" s="67"/>
      <c r="L1465" s="1910"/>
      <c r="M1465" s="1910" t="e">
        <f t="shared" si="23"/>
        <v>#N/A</v>
      </c>
      <c r="N1465" s="1924"/>
      <c r="Q1465" s="101" t="str">
        <f>MID(Tabla5[[#This Row],[CODIGO]],5,2)</f>
        <v/>
      </c>
    </row>
    <row r="1466" spans="3:17" hidden="1" x14ac:dyDescent="0.3">
      <c r="C1466" s="1923" t="str">
        <f>IF(D1466&gt;0,SUBTOTAL(103,$D$6:D1466),"")</f>
        <v/>
      </c>
      <c r="D1466" s="67"/>
      <c r="E1466" s="258"/>
      <c r="F1466" s="67"/>
      <c r="G1466" s="1912"/>
      <c r="H1466" s="67"/>
      <c r="I1466" s="67"/>
      <c r="J1466" s="1907"/>
      <c r="K1466" s="67"/>
      <c r="L1466" s="1910"/>
      <c r="M1466" s="1910" t="e">
        <f t="shared" si="23"/>
        <v>#N/A</v>
      </c>
      <c r="N1466" s="1924"/>
      <c r="Q1466" s="101" t="str">
        <f>MID(Tabla5[[#This Row],[CODIGO]],5,2)</f>
        <v/>
      </c>
    </row>
    <row r="1467" spans="3:17" hidden="1" x14ac:dyDescent="0.3">
      <c r="C1467" s="1923" t="str">
        <f>IF(D1467&gt;0,SUBTOTAL(103,$D$6:D1467),"")</f>
        <v/>
      </c>
      <c r="D1467" s="67"/>
      <c r="E1467" s="258"/>
      <c r="F1467" s="67"/>
      <c r="G1467" s="1912"/>
      <c r="H1467" s="67"/>
      <c r="I1467" s="67"/>
      <c r="J1467" s="1907"/>
      <c r="K1467" s="67"/>
      <c r="L1467" s="1910"/>
      <c r="M1467" s="1910" t="e">
        <f t="shared" si="23"/>
        <v>#N/A</v>
      </c>
      <c r="N1467" s="1924"/>
      <c r="Q1467" s="101" t="str">
        <f>MID(Tabla5[[#This Row],[CODIGO]],5,2)</f>
        <v/>
      </c>
    </row>
    <row r="1468" spans="3:17" hidden="1" x14ac:dyDescent="0.3">
      <c r="C1468" s="1923" t="str">
        <f>IF(D1468&gt;0,SUBTOTAL(103,$D$6:D1468),"")</f>
        <v/>
      </c>
      <c r="D1468" s="67"/>
      <c r="E1468" s="258"/>
      <c r="F1468" s="67"/>
      <c r="G1468" s="1912"/>
      <c r="H1468" s="67"/>
      <c r="I1468" s="67"/>
      <c r="J1468" s="1907"/>
      <c r="K1468" s="67"/>
      <c r="L1468" s="1910"/>
      <c r="M1468" s="1910" t="e">
        <f t="shared" si="23"/>
        <v>#N/A</v>
      </c>
      <c r="N1468" s="1924"/>
      <c r="Q1468" s="101" t="str">
        <f>MID(Tabla5[[#This Row],[CODIGO]],5,2)</f>
        <v/>
      </c>
    </row>
    <row r="1469" spans="3:17" hidden="1" x14ac:dyDescent="0.3">
      <c r="C1469" s="1923" t="str">
        <f>IF(D1469&gt;0,SUBTOTAL(103,$D$6:D1469),"")</f>
        <v/>
      </c>
      <c r="D1469" s="67"/>
      <c r="E1469" s="258"/>
      <c r="F1469" s="67"/>
      <c r="G1469" s="1912"/>
      <c r="H1469" s="67"/>
      <c r="I1469" s="67"/>
      <c r="J1469" s="1907"/>
      <c r="K1469" s="67"/>
      <c r="L1469" s="1910"/>
      <c r="M1469" s="1910" t="e">
        <f t="shared" si="23"/>
        <v>#N/A</v>
      </c>
      <c r="N1469" s="1924"/>
      <c r="Q1469" s="101" t="str">
        <f>MID(Tabla5[[#This Row],[CODIGO]],5,2)</f>
        <v/>
      </c>
    </row>
    <row r="1470" spans="3:17" hidden="1" x14ac:dyDescent="0.3">
      <c r="C1470" s="1923" t="str">
        <f>IF(D1470&gt;0,SUBTOTAL(103,$D$6:D1470),"")</f>
        <v/>
      </c>
      <c r="D1470" s="67"/>
      <c r="E1470" s="258"/>
      <c r="F1470" s="67"/>
      <c r="G1470" s="1912"/>
      <c r="H1470" s="67"/>
      <c r="I1470" s="67"/>
      <c r="J1470" s="1907"/>
      <c r="K1470" s="67"/>
      <c r="L1470" s="1910"/>
      <c r="M1470" s="1910" t="e">
        <f t="shared" si="23"/>
        <v>#N/A</v>
      </c>
      <c r="N1470" s="1924"/>
      <c r="Q1470" s="101" t="str">
        <f>MID(Tabla5[[#This Row],[CODIGO]],5,2)</f>
        <v/>
      </c>
    </row>
    <row r="1471" spans="3:17" hidden="1" x14ac:dyDescent="0.3">
      <c r="C1471" s="1923" t="str">
        <f>IF(D1471&gt;0,SUBTOTAL(103,$D$6:D1471),"")</f>
        <v/>
      </c>
      <c r="D1471" s="67"/>
      <c r="E1471" s="258"/>
      <c r="F1471" s="67"/>
      <c r="G1471" s="1912"/>
      <c r="H1471" s="67"/>
      <c r="I1471" s="67"/>
      <c r="J1471" s="1907"/>
      <c r="K1471" s="67"/>
      <c r="L1471" s="1910"/>
      <c r="M1471" s="1910" t="e">
        <f t="shared" si="23"/>
        <v>#N/A</v>
      </c>
      <c r="N1471" s="1924"/>
      <c r="Q1471" s="101" t="str">
        <f>MID(Tabla5[[#This Row],[CODIGO]],5,2)</f>
        <v/>
      </c>
    </row>
    <row r="1472" spans="3:17" hidden="1" x14ac:dyDescent="0.3">
      <c r="C1472" s="1923" t="str">
        <f>IF(D1472&gt;0,SUBTOTAL(103,$D$6:D1472),"")</f>
        <v/>
      </c>
      <c r="D1472" s="67"/>
      <c r="E1472" s="258"/>
      <c r="F1472" s="67"/>
      <c r="G1472" s="1912"/>
      <c r="H1472" s="67"/>
      <c r="I1472" s="67"/>
      <c r="J1472" s="1907"/>
      <c r="K1472" s="67"/>
      <c r="L1472" s="1910"/>
      <c r="M1472" s="1910" t="e">
        <f t="shared" si="23"/>
        <v>#N/A</v>
      </c>
      <c r="N1472" s="1924"/>
      <c r="Q1472" s="101" t="str">
        <f>MID(Tabla5[[#This Row],[CODIGO]],5,2)</f>
        <v/>
      </c>
    </row>
    <row r="1473" spans="3:17" hidden="1" x14ac:dyDescent="0.3">
      <c r="C1473" s="1923" t="str">
        <f>IF(D1473&gt;0,SUBTOTAL(103,$D$6:D1473),"")</f>
        <v/>
      </c>
      <c r="D1473" s="67"/>
      <c r="E1473" s="258"/>
      <c r="F1473" s="67"/>
      <c r="G1473" s="1912"/>
      <c r="H1473" s="67"/>
      <c r="I1473" s="67"/>
      <c r="J1473" s="1907"/>
      <c r="K1473" s="67"/>
      <c r="L1473" s="1910"/>
      <c r="M1473" s="1910" t="e">
        <f t="shared" si="23"/>
        <v>#N/A</v>
      </c>
      <c r="N1473" s="1924"/>
      <c r="Q1473" s="101" t="str">
        <f>MID(Tabla5[[#This Row],[CODIGO]],5,2)</f>
        <v/>
      </c>
    </row>
    <row r="1474" spans="3:17" hidden="1" x14ac:dyDescent="0.3">
      <c r="C1474" s="1923" t="str">
        <f>IF(D1474&gt;0,SUBTOTAL(103,$D$6:D1474),"")</f>
        <v/>
      </c>
      <c r="D1474" s="67"/>
      <c r="E1474" s="258"/>
      <c r="F1474" s="67"/>
      <c r="G1474" s="1912"/>
      <c r="H1474" s="67"/>
      <c r="I1474" s="67"/>
      <c r="J1474" s="1907"/>
      <c r="K1474" s="67"/>
      <c r="L1474" s="1910"/>
      <c r="M1474" s="1910" t="e">
        <f t="shared" si="23"/>
        <v>#N/A</v>
      </c>
      <c r="N1474" s="1924"/>
      <c r="Q1474" s="101" t="str">
        <f>MID(Tabla5[[#This Row],[CODIGO]],5,2)</f>
        <v/>
      </c>
    </row>
    <row r="1475" spans="3:17" hidden="1" x14ac:dyDescent="0.3">
      <c r="C1475" s="1923" t="str">
        <f>IF(D1475&gt;0,SUBTOTAL(103,$D$6:D1475),"")</f>
        <v/>
      </c>
      <c r="D1475" s="67"/>
      <c r="E1475" s="258"/>
      <c r="F1475" s="67"/>
      <c r="G1475" s="1912"/>
      <c r="H1475" s="67"/>
      <c r="I1475" s="67"/>
      <c r="J1475" s="1907"/>
      <c r="K1475" s="67"/>
      <c r="L1475" s="1910"/>
      <c r="M1475" s="1910" t="e">
        <f t="shared" si="23"/>
        <v>#N/A</v>
      </c>
      <c r="N1475" s="1924"/>
      <c r="Q1475" s="101" t="str">
        <f>MID(Tabla5[[#This Row],[CODIGO]],5,2)</f>
        <v/>
      </c>
    </row>
    <row r="1476" spans="3:17" hidden="1" x14ac:dyDescent="0.3">
      <c r="C1476" s="1923" t="str">
        <f>IF(D1476&gt;0,SUBTOTAL(103,$D$6:D1476),"")</f>
        <v/>
      </c>
      <c r="D1476" s="67"/>
      <c r="E1476" s="258"/>
      <c r="F1476" s="67"/>
      <c r="G1476" s="1912"/>
      <c r="H1476" s="67"/>
      <c r="I1476" s="67"/>
      <c r="J1476" s="1907"/>
      <c r="K1476" s="67"/>
      <c r="L1476" s="1910"/>
      <c r="M1476" s="1910" t="e">
        <f t="shared" si="23"/>
        <v>#N/A</v>
      </c>
      <c r="N1476" s="1924"/>
      <c r="Q1476" s="101" t="str">
        <f>MID(Tabla5[[#This Row],[CODIGO]],5,2)</f>
        <v/>
      </c>
    </row>
    <row r="1477" spans="3:17" hidden="1" x14ac:dyDescent="0.3">
      <c r="C1477" s="1923" t="str">
        <f>IF(D1477&gt;0,SUBTOTAL(103,$D$6:D1477),"")</f>
        <v/>
      </c>
      <c r="D1477" s="67"/>
      <c r="E1477" s="258"/>
      <c r="F1477" s="67"/>
      <c r="G1477" s="1912"/>
      <c r="H1477" s="67"/>
      <c r="I1477" s="67"/>
      <c r="J1477" s="1907"/>
      <c r="K1477" s="67"/>
      <c r="L1477" s="1910"/>
      <c r="M1477" s="1910" t="e">
        <f t="shared" si="23"/>
        <v>#N/A</v>
      </c>
      <c r="N1477" s="1924"/>
      <c r="Q1477" s="101" t="str">
        <f>MID(Tabla5[[#This Row],[CODIGO]],5,2)</f>
        <v/>
      </c>
    </row>
    <row r="1478" spans="3:17" hidden="1" x14ac:dyDescent="0.3">
      <c r="C1478" s="1923" t="str">
        <f>IF(D1478&gt;0,SUBTOTAL(103,$D$6:D1478),"")</f>
        <v/>
      </c>
      <c r="D1478" s="67"/>
      <c r="E1478" s="258"/>
      <c r="F1478" s="67"/>
      <c r="G1478" s="1912"/>
      <c r="H1478" s="67"/>
      <c r="I1478" s="67"/>
      <c r="J1478" s="1907"/>
      <c r="K1478" s="67"/>
      <c r="L1478" s="1910"/>
      <c r="M1478" s="1910" t="e">
        <f t="shared" ref="M1478:M1541" si="24">VLOOKUP(Q1478,Codigos,2,FALSE)</f>
        <v>#N/A</v>
      </c>
      <c r="N1478" s="1924"/>
      <c r="Q1478" s="101" t="str">
        <f>MID(Tabla5[[#This Row],[CODIGO]],5,2)</f>
        <v/>
      </c>
    </row>
    <row r="1479" spans="3:17" hidden="1" x14ac:dyDescent="0.3">
      <c r="C1479" s="1923" t="str">
        <f>IF(D1479&gt;0,SUBTOTAL(103,$D$6:D1479),"")</f>
        <v/>
      </c>
      <c r="D1479" s="67"/>
      <c r="E1479" s="258"/>
      <c r="F1479" s="67"/>
      <c r="G1479" s="1912"/>
      <c r="H1479" s="67"/>
      <c r="I1479" s="67"/>
      <c r="J1479" s="1907"/>
      <c r="K1479" s="67"/>
      <c r="L1479" s="1910"/>
      <c r="M1479" s="1910" t="e">
        <f t="shared" si="24"/>
        <v>#N/A</v>
      </c>
      <c r="N1479" s="1924"/>
      <c r="Q1479" s="101" t="str">
        <f>MID(Tabla5[[#This Row],[CODIGO]],5,2)</f>
        <v/>
      </c>
    </row>
    <row r="1480" spans="3:17" hidden="1" x14ac:dyDescent="0.3">
      <c r="C1480" s="1923" t="str">
        <f>IF(D1480&gt;0,SUBTOTAL(103,$D$6:D1480),"")</f>
        <v/>
      </c>
      <c r="D1480" s="67"/>
      <c r="E1480" s="258"/>
      <c r="F1480" s="67"/>
      <c r="G1480" s="1912"/>
      <c r="H1480" s="67"/>
      <c r="I1480" s="67"/>
      <c r="J1480" s="1907"/>
      <c r="K1480" s="67"/>
      <c r="L1480" s="1910"/>
      <c r="M1480" s="1910" t="e">
        <f t="shared" si="24"/>
        <v>#N/A</v>
      </c>
      <c r="N1480" s="1924"/>
      <c r="Q1480" s="101" t="str">
        <f>MID(Tabla5[[#This Row],[CODIGO]],5,2)</f>
        <v/>
      </c>
    </row>
    <row r="1481" spans="3:17" hidden="1" x14ac:dyDescent="0.3">
      <c r="C1481" s="1923" t="str">
        <f>IF(D1481&gt;0,SUBTOTAL(103,$D$6:D1481),"")</f>
        <v/>
      </c>
      <c r="D1481" s="67"/>
      <c r="E1481" s="258"/>
      <c r="F1481" s="67"/>
      <c r="G1481" s="1912"/>
      <c r="H1481" s="67"/>
      <c r="I1481" s="67"/>
      <c r="J1481" s="1907"/>
      <c r="K1481" s="67"/>
      <c r="L1481" s="1910"/>
      <c r="M1481" s="1910" t="e">
        <f t="shared" si="24"/>
        <v>#N/A</v>
      </c>
      <c r="N1481" s="1924"/>
      <c r="Q1481" s="101" t="str">
        <f>MID(Tabla5[[#This Row],[CODIGO]],5,2)</f>
        <v/>
      </c>
    </row>
    <row r="1482" spans="3:17" hidden="1" x14ac:dyDescent="0.3">
      <c r="C1482" s="1923" t="str">
        <f>IF(D1482&gt;0,SUBTOTAL(103,$D$6:D1482),"")</f>
        <v/>
      </c>
      <c r="D1482" s="67"/>
      <c r="E1482" s="258"/>
      <c r="F1482" s="67"/>
      <c r="G1482" s="1912"/>
      <c r="H1482" s="67"/>
      <c r="I1482" s="67"/>
      <c r="J1482" s="1907"/>
      <c r="K1482" s="67"/>
      <c r="L1482" s="1910"/>
      <c r="M1482" s="1910" t="e">
        <f t="shared" si="24"/>
        <v>#N/A</v>
      </c>
      <c r="N1482" s="1924"/>
      <c r="Q1482" s="101" t="str">
        <f>MID(Tabla5[[#This Row],[CODIGO]],5,2)</f>
        <v/>
      </c>
    </row>
    <row r="1483" spans="3:17" hidden="1" x14ac:dyDescent="0.3">
      <c r="C1483" s="1923" t="str">
        <f>IF(D1483&gt;0,SUBTOTAL(103,$D$6:D1483),"")</f>
        <v/>
      </c>
      <c r="D1483" s="67"/>
      <c r="E1483" s="258"/>
      <c r="F1483" s="67"/>
      <c r="G1483" s="1912"/>
      <c r="H1483" s="67"/>
      <c r="I1483" s="67"/>
      <c r="J1483" s="1907"/>
      <c r="K1483" s="67"/>
      <c r="L1483" s="1910"/>
      <c r="M1483" s="1910" t="e">
        <f t="shared" si="24"/>
        <v>#N/A</v>
      </c>
      <c r="N1483" s="1924"/>
      <c r="Q1483" s="101" t="str">
        <f>MID(Tabla5[[#This Row],[CODIGO]],5,2)</f>
        <v/>
      </c>
    </row>
    <row r="1484" spans="3:17" hidden="1" x14ac:dyDescent="0.3">
      <c r="C1484" s="1923" t="str">
        <f>IF(D1484&gt;0,SUBTOTAL(103,$D$6:D1484),"")</f>
        <v/>
      </c>
      <c r="D1484" s="67"/>
      <c r="E1484" s="258"/>
      <c r="F1484" s="67"/>
      <c r="G1484" s="1912"/>
      <c r="H1484" s="67"/>
      <c r="I1484" s="67"/>
      <c r="J1484" s="1907"/>
      <c r="K1484" s="67"/>
      <c r="L1484" s="1910"/>
      <c r="M1484" s="1910" t="e">
        <f t="shared" si="24"/>
        <v>#N/A</v>
      </c>
      <c r="N1484" s="1924"/>
      <c r="Q1484" s="101" t="str">
        <f>MID(Tabla5[[#This Row],[CODIGO]],5,2)</f>
        <v/>
      </c>
    </row>
    <row r="1485" spans="3:17" hidden="1" x14ac:dyDescent="0.3">
      <c r="C1485" s="1923" t="str">
        <f>IF(D1485&gt;0,SUBTOTAL(103,$D$6:D1485),"")</f>
        <v/>
      </c>
      <c r="D1485" s="67"/>
      <c r="E1485" s="258"/>
      <c r="F1485" s="67"/>
      <c r="G1485" s="1912"/>
      <c r="H1485" s="67"/>
      <c r="I1485" s="67"/>
      <c r="J1485" s="1907"/>
      <c r="K1485" s="67"/>
      <c r="L1485" s="1910"/>
      <c r="M1485" s="1910" t="e">
        <f t="shared" si="24"/>
        <v>#N/A</v>
      </c>
      <c r="N1485" s="1924"/>
      <c r="Q1485" s="101" t="str">
        <f>MID(Tabla5[[#This Row],[CODIGO]],5,2)</f>
        <v/>
      </c>
    </row>
    <row r="1486" spans="3:17" hidden="1" x14ac:dyDescent="0.3">
      <c r="C1486" s="1923" t="str">
        <f>IF(D1486&gt;0,SUBTOTAL(103,$D$6:D1486),"")</f>
        <v/>
      </c>
      <c r="D1486" s="67"/>
      <c r="E1486" s="258"/>
      <c r="F1486" s="67"/>
      <c r="G1486" s="1912"/>
      <c r="H1486" s="67"/>
      <c r="I1486" s="67"/>
      <c r="J1486" s="1907"/>
      <c r="K1486" s="67"/>
      <c r="L1486" s="1910"/>
      <c r="M1486" s="1910" t="e">
        <f t="shared" si="24"/>
        <v>#N/A</v>
      </c>
      <c r="N1486" s="1924"/>
      <c r="Q1486" s="101" t="str">
        <f>MID(Tabla5[[#This Row],[CODIGO]],5,2)</f>
        <v/>
      </c>
    </row>
    <row r="1487" spans="3:17" hidden="1" x14ac:dyDescent="0.3">
      <c r="C1487" s="1923" t="str">
        <f>IF(D1487&gt;0,SUBTOTAL(103,$D$6:D1487),"")</f>
        <v/>
      </c>
      <c r="D1487" s="67"/>
      <c r="E1487" s="258"/>
      <c r="F1487" s="67"/>
      <c r="G1487" s="1912"/>
      <c r="H1487" s="67"/>
      <c r="I1487" s="67"/>
      <c r="J1487" s="1907"/>
      <c r="K1487" s="67"/>
      <c r="L1487" s="1910"/>
      <c r="M1487" s="1910" t="e">
        <f t="shared" si="24"/>
        <v>#N/A</v>
      </c>
      <c r="N1487" s="1924"/>
      <c r="Q1487" s="101" t="str">
        <f>MID(Tabla5[[#This Row],[CODIGO]],5,2)</f>
        <v/>
      </c>
    </row>
    <row r="1488" spans="3:17" hidden="1" x14ac:dyDescent="0.3">
      <c r="C1488" s="1923" t="str">
        <f>IF(D1488&gt;0,SUBTOTAL(103,$D$6:D1488),"")</f>
        <v/>
      </c>
      <c r="D1488" s="67"/>
      <c r="E1488" s="258"/>
      <c r="F1488" s="67"/>
      <c r="G1488" s="1912"/>
      <c r="H1488" s="67"/>
      <c r="I1488" s="67"/>
      <c r="J1488" s="1907"/>
      <c r="K1488" s="67"/>
      <c r="L1488" s="1910"/>
      <c r="M1488" s="1910" t="e">
        <f t="shared" si="24"/>
        <v>#N/A</v>
      </c>
      <c r="N1488" s="1924"/>
      <c r="Q1488" s="101" t="str">
        <f>MID(Tabla5[[#This Row],[CODIGO]],5,2)</f>
        <v/>
      </c>
    </row>
    <row r="1489" spans="3:17" hidden="1" x14ac:dyDescent="0.3">
      <c r="C1489" s="1923" t="str">
        <f>IF(D1489&gt;0,SUBTOTAL(103,$D$6:D1489),"")</f>
        <v/>
      </c>
      <c r="D1489" s="67"/>
      <c r="E1489" s="258"/>
      <c r="F1489" s="67"/>
      <c r="G1489" s="1912"/>
      <c r="H1489" s="67"/>
      <c r="I1489" s="67"/>
      <c r="J1489" s="1907"/>
      <c r="K1489" s="67"/>
      <c r="L1489" s="1910"/>
      <c r="M1489" s="1910" t="e">
        <f t="shared" si="24"/>
        <v>#N/A</v>
      </c>
      <c r="N1489" s="1924"/>
      <c r="Q1489" s="101" t="str">
        <f>MID(Tabla5[[#This Row],[CODIGO]],5,2)</f>
        <v/>
      </c>
    </row>
    <row r="1490" spans="3:17" hidden="1" x14ac:dyDescent="0.3">
      <c r="C1490" s="1923" t="str">
        <f>IF(D1490&gt;0,SUBTOTAL(103,$D$6:D1490),"")</f>
        <v/>
      </c>
      <c r="D1490" s="67"/>
      <c r="E1490" s="258"/>
      <c r="F1490" s="67"/>
      <c r="G1490" s="1912"/>
      <c r="H1490" s="67"/>
      <c r="I1490" s="67"/>
      <c r="J1490" s="1907"/>
      <c r="K1490" s="67"/>
      <c r="L1490" s="1910"/>
      <c r="M1490" s="1910" t="e">
        <f t="shared" si="24"/>
        <v>#N/A</v>
      </c>
      <c r="N1490" s="1924"/>
      <c r="Q1490" s="101" t="str">
        <f>MID(Tabla5[[#This Row],[CODIGO]],5,2)</f>
        <v/>
      </c>
    </row>
    <row r="1491" spans="3:17" hidden="1" x14ac:dyDescent="0.3">
      <c r="C1491" s="1923" t="str">
        <f>IF(D1491&gt;0,SUBTOTAL(103,$D$6:D1491),"")</f>
        <v/>
      </c>
      <c r="D1491" s="67"/>
      <c r="E1491" s="258"/>
      <c r="F1491" s="67"/>
      <c r="G1491" s="1912"/>
      <c r="H1491" s="67"/>
      <c r="I1491" s="67"/>
      <c r="J1491" s="1907"/>
      <c r="K1491" s="67"/>
      <c r="L1491" s="1910"/>
      <c r="M1491" s="1910" t="e">
        <f t="shared" si="24"/>
        <v>#N/A</v>
      </c>
      <c r="N1491" s="1924"/>
      <c r="Q1491" s="101" t="str">
        <f>MID(Tabla5[[#This Row],[CODIGO]],5,2)</f>
        <v/>
      </c>
    </row>
    <row r="1492" spans="3:17" hidden="1" x14ac:dyDescent="0.3">
      <c r="C1492" s="1923" t="str">
        <f>IF(D1492&gt;0,SUBTOTAL(103,$D$6:D1492),"")</f>
        <v/>
      </c>
      <c r="D1492" s="67"/>
      <c r="E1492" s="258"/>
      <c r="F1492" s="67"/>
      <c r="G1492" s="1912"/>
      <c r="H1492" s="67"/>
      <c r="I1492" s="67"/>
      <c r="J1492" s="1907"/>
      <c r="K1492" s="67"/>
      <c r="L1492" s="1910"/>
      <c r="M1492" s="1910" t="e">
        <f t="shared" si="24"/>
        <v>#N/A</v>
      </c>
      <c r="N1492" s="1924"/>
      <c r="Q1492" s="101" t="str">
        <f>MID(Tabla5[[#This Row],[CODIGO]],5,2)</f>
        <v/>
      </c>
    </row>
    <row r="1493" spans="3:17" hidden="1" x14ac:dyDescent="0.3">
      <c r="C1493" s="1923" t="str">
        <f>IF(D1493&gt;0,SUBTOTAL(103,$D$6:D1493),"")</f>
        <v/>
      </c>
      <c r="D1493" s="67"/>
      <c r="E1493" s="258"/>
      <c r="F1493" s="67"/>
      <c r="G1493" s="1912"/>
      <c r="H1493" s="67"/>
      <c r="I1493" s="67"/>
      <c r="J1493" s="1907"/>
      <c r="K1493" s="67"/>
      <c r="L1493" s="1910"/>
      <c r="M1493" s="1910" t="e">
        <f t="shared" si="24"/>
        <v>#N/A</v>
      </c>
      <c r="N1493" s="1924"/>
      <c r="Q1493" s="101" t="str">
        <f>MID(Tabla5[[#This Row],[CODIGO]],5,2)</f>
        <v/>
      </c>
    </row>
    <row r="1494" spans="3:17" hidden="1" x14ac:dyDescent="0.3">
      <c r="C1494" s="1923" t="str">
        <f>IF(D1494&gt;0,SUBTOTAL(103,$D$6:D1494),"")</f>
        <v/>
      </c>
      <c r="D1494" s="67"/>
      <c r="E1494" s="258"/>
      <c r="F1494" s="67"/>
      <c r="G1494" s="1912"/>
      <c r="H1494" s="67"/>
      <c r="I1494" s="67"/>
      <c r="J1494" s="1907"/>
      <c r="K1494" s="67"/>
      <c r="L1494" s="1910"/>
      <c r="M1494" s="1910" t="e">
        <f t="shared" si="24"/>
        <v>#N/A</v>
      </c>
      <c r="N1494" s="1924"/>
      <c r="Q1494" s="101" t="str">
        <f>MID(Tabla5[[#This Row],[CODIGO]],5,2)</f>
        <v/>
      </c>
    </row>
    <row r="1495" spans="3:17" hidden="1" x14ac:dyDescent="0.3">
      <c r="C1495" s="1923" t="str">
        <f>IF(D1495&gt;0,SUBTOTAL(103,$D$6:D1495),"")</f>
        <v/>
      </c>
      <c r="D1495" s="67"/>
      <c r="E1495" s="258"/>
      <c r="F1495" s="67"/>
      <c r="G1495" s="1912"/>
      <c r="H1495" s="67"/>
      <c r="I1495" s="67"/>
      <c r="J1495" s="1907"/>
      <c r="K1495" s="67"/>
      <c r="L1495" s="1910"/>
      <c r="M1495" s="1910" t="e">
        <f t="shared" si="24"/>
        <v>#N/A</v>
      </c>
      <c r="N1495" s="1924"/>
      <c r="Q1495" s="101" t="str">
        <f>MID(Tabla5[[#This Row],[CODIGO]],5,2)</f>
        <v/>
      </c>
    </row>
    <row r="1496" spans="3:17" hidden="1" x14ac:dyDescent="0.3">
      <c r="C1496" s="1923" t="str">
        <f>IF(D1496&gt;0,SUBTOTAL(103,$D$6:D1496),"")</f>
        <v/>
      </c>
      <c r="D1496" s="67"/>
      <c r="E1496" s="258"/>
      <c r="F1496" s="67"/>
      <c r="G1496" s="1912"/>
      <c r="H1496" s="67"/>
      <c r="I1496" s="67"/>
      <c r="J1496" s="1907"/>
      <c r="K1496" s="67"/>
      <c r="L1496" s="1910"/>
      <c r="M1496" s="1910" t="e">
        <f t="shared" si="24"/>
        <v>#N/A</v>
      </c>
      <c r="N1496" s="1924"/>
      <c r="Q1496" s="101" t="str">
        <f>MID(Tabla5[[#This Row],[CODIGO]],5,2)</f>
        <v/>
      </c>
    </row>
    <row r="1497" spans="3:17" hidden="1" x14ac:dyDescent="0.3">
      <c r="C1497" s="1923" t="str">
        <f>IF(D1497&gt;0,SUBTOTAL(103,$D$6:D1497),"")</f>
        <v/>
      </c>
      <c r="D1497" s="67"/>
      <c r="E1497" s="258"/>
      <c r="F1497" s="67"/>
      <c r="G1497" s="1912"/>
      <c r="H1497" s="67"/>
      <c r="I1497" s="67"/>
      <c r="J1497" s="1907"/>
      <c r="K1497" s="67"/>
      <c r="L1497" s="1910"/>
      <c r="M1497" s="1910" t="e">
        <f t="shared" si="24"/>
        <v>#N/A</v>
      </c>
      <c r="N1497" s="1924"/>
      <c r="Q1497" s="101" t="str">
        <f>MID(Tabla5[[#This Row],[CODIGO]],5,2)</f>
        <v/>
      </c>
    </row>
    <row r="1498" spans="3:17" hidden="1" x14ac:dyDescent="0.3">
      <c r="C1498" s="1923" t="str">
        <f>IF(D1498&gt;0,SUBTOTAL(103,$D$6:D1498),"")</f>
        <v/>
      </c>
      <c r="D1498" s="67"/>
      <c r="E1498" s="258"/>
      <c r="F1498" s="67"/>
      <c r="G1498" s="1912"/>
      <c r="H1498" s="67"/>
      <c r="I1498" s="67"/>
      <c r="J1498" s="1907"/>
      <c r="K1498" s="67"/>
      <c r="L1498" s="1910"/>
      <c r="M1498" s="1910" t="e">
        <f t="shared" si="24"/>
        <v>#N/A</v>
      </c>
      <c r="N1498" s="1924"/>
      <c r="Q1498" s="101" t="str">
        <f>MID(Tabla5[[#This Row],[CODIGO]],5,2)</f>
        <v/>
      </c>
    </row>
    <row r="1499" spans="3:17" hidden="1" x14ac:dyDescent="0.3">
      <c r="C1499" s="1923" t="str">
        <f>IF(D1499&gt;0,SUBTOTAL(103,$D$6:D1499),"")</f>
        <v/>
      </c>
      <c r="D1499" s="67"/>
      <c r="E1499" s="258"/>
      <c r="F1499" s="67"/>
      <c r="G1499" s="1912"/>
      <c r="H1499" s="67"/>
      <c r="I1499" s="67"/>
      <c r="J1499" s="1907"/>
      <c r="K1499" s="67"/>
      <c r="L1499" s="1910"/>
      <c r="M1499" s="1910" t="e">
        <f t="shared" si="24"/>
        <v>#N/A</v>
      </c>
      <c r="N1499" s="1924"/>
      <c r="Q1499" s="101" t="str">
        <f>MID(Tabla5[[#This Row],[CODIGO]],5,2)</f>
        <v/>
      </c>
    </row>
    <row r="1500" spans="3:17" hidden="1" x14ac:dyDescent="0.3">
      <c r="C1500" s="1923" t="str">
        <f>IF(D1500&gt;0,SUBTOTAL(103,$D$6:D1500),"")</f>
        <v/>
      </c>
      <c r="D1500" s="67"/>
      <c r="E1500" s="258"/>
      <c r="F1500" s="67"/>
      <c r="G1500" s="1912"/>
      <c r="H1500" s="67"/>
      <c r="I1500" s="67"/>
      <c r="J1500" s="1907"/>
      <c r="K1500" s="67"/>
      <c r="L1500" s="1910"/>
      <c r="M1500" s="1910" t="e">
        <f t="shared" si="24"/>
        <v>#N/A</v>
      </c>
      <c r="N1500" s="1924"/>
      <c r="Q1500" s="101" t="str">
        <f>MID(Tabla5[[#This Row],[CODIGO]],5,2)</f>
        <v/>
      </c>
    </row>
    <row r="1501" spans="3:17" hidden="1" x14ac:dyDescent="0.3">
      <c r="C1501" s="1923" t="str">
        <f>IF(D1501&gt;0,SUBTOTAL(103,$D$6:D1501),"")</f>
        <v/>
      </c>
      <c r="D1501" s="67"/>
      <c r="E1501" s="258"/>
      <c r="F1501" s="67"/>
      <c r="G1501" s="1912"/>
      <c r="H1501" s="67"/>
      <c r="I1501" s="67"/>
      <c r="J1501" s="1907"/>
      <c r="K1501" s="67"/>
      <c r="L1501" s="1910"/>
      <c r="M1501" s="1910" t="e">
        <f t="shared" si="24"/>
        <v>#N/A</v>
      </c>
      <c r="N1501" s="1924"/>
      <c r="Q1501" s="101" t="str">
        <f>MID(Tabla5[[#This Row],[CODIGO]],5,2)</f>
        <v/>
      </c>
    </row>
    <row r="1502" spans="3:17" hidden="1" x14ac:dyDescent="0.3">
      <c r="C1502" s="1923" t="str">
        <f>IF(D1502&gt;0,SUBTOTAL(103,$D$6:D1502),"")</f>
        <v/>
      </c>
      <c r="D1502" s="67"/>
      <c r="E1502" s="258"/>
      <c r="F1502" s="67"/>
      <c r="G1502" s="1912"/>
      <c r="H1502" s="67"/>
      <c r="I1502" s="67"/>
      <c r="J1502" s="1907"/>
      <c r="K1502" s="67"/>
      <c r="L1502" s="1910"/>
      <c r="M1502" s="1910" t="e">
        <f t="shared" si="24"/>
        <v>#N/A</v>
      </c>
      <c r="N1502" s="1924"/>
      <c r="Q1502" s="101" t="str">
        <f>MID(Tabla5[[#This Row],[CODIGO]],5,2)</f>
        <v/>
      </c>
    </row>
    <row r="1503" spans="3:17" hidden="1" x14ac:dyDescent="0.3">
      <c r="C1503" s="1923" t="str">
        <f>IF(D1503&gt;0,SUBTOTAL(103,$D$6:D1503),"")</f>
        <v/>
      </c>
      <c r="D1503" s="67"/>
      <c r="E1503" s="258"/>
      <c r="F1503" s="67"/>
      <c r="G1503" s="1912"/>
      <c r="H1503" s="67"/>
      <c r="I1503" s="67"/>
      <c r="J1503" s="1907"/>
      <c r="K1503" s="67"/>
      <c r="L1503" s="1910"/>
      <c r="M1503" s="1910" t="e">
        <f t="shared" si="24"/>
        <v>#N/A</v>
      </c>
      <c r="N1503" s="1924"/>
      <c r="Q1503" s="101" t="str">
        <f>MID(Tabla5[[#This Row],[CODIGO]],5,2)</f>
        <v/>
      </c>
    </row>
    <row r="1504" spans="3:17" hidden="1" x14ac:dyDescent="0.3">
      <c r="C1504" s="1923" t="str">
        <f>IF(D1504&gt;0,SUBTOTAL(103,$D$6:D1504),"")</f>
        <v/>
      </c>
      <c r="D1504" s="67"/>
      <c r="E1504" s="258"/>
      <c r="F1504" s="67"/>
      <c r="G1504" s="1912"/>
      <c r="H1504" s="67"/>
      <c r="I1504" s="67"/>
      <c r="J1504" s="1907"/>
      <c r="K1504" s="67"/>
      <c r="L1504" s="1910"/>
      <c r="M1504" s="1910" t="e">
        <f t="shared" si="24"/>
        <v>#N/A</v>
      </c>
      <c r="N1504" s="1924"/>
      <c r="Q1504" s="101" t="str">
        <f>MID(Tabla5[[#This Row],[CODIGO]],5,2)</f>
        <v/>
      </c>
    </row>
    <row r="1505" spans="3:17" hidden="1" x14ac:dyDescent="0.3">
      <c r="C1505" s="1923" t="str">
        <f>IF(D1505&gt;0,SUBTOTAL(103,$D$6:D1505),"")</f>
        <v/>
      </c>
      <c r="D1505" s="67"/>
      <c r="E1505" s="258"/>
      <c r="F1505" s="67"/>
      <c r="G1505" s="1912"/>
      <c r="H1505" s="67"/>
      <c r="I1505" s="67"/>
      <c r="J1505" s="1907"/>
      <c r="K1505" s="67"/>
      <c r="L1505" s="1910"/>
      <c r="M1505" s="1910" t="e">
        <f t="shared" si="24"/>
        <v>#N/A</v>
      </c>
      <c r="N1505" s="1924"/>
      <c r="Q1505" s="101" t="str">
        <f>MID(Tabla5[[#This Row],[CODIGO]],5,2)</f>
        <v/>
      </c>
    </row>
    <row r="1506" spans="3:17" hidden="1" x14ac:dyDescent="0.3">
      <c r="C1506" s="1923" t="str">
        <f>IF(D1506&gt;0,SUBTOTAL(103,$D$6:D1506),"")</f>
        <v/>
      </c>
      <c r="D1506" s="67"/>
      <c r="E1506" s="258"/>
      <c r="F1506" s="67"/>
      <c r="G1506" s="1912"/>
      <c r="H1506" s="67"/>
      <c r="I1506" s="67"/>
      <c r="J1506" s="1907"/>
      <c r="K1506" s="67"/>
      <c r="L1506" s="1910"/>
      <c r="M1506" s="1910" t="e">
        <f t="shared" si="24"/>
        <v>#N/A</v>
      </c>
      <c r="N1506" s="1924"/>
      <c r="Q1506" s="101" t="str">
        <f>MID(Tabla5[[#This Row],[CODIGO]],5,2)</f>
        <v/>
      </c>
    </row>
    <row r="1507" spans="3:17" hidden="1" x14ac:dyDescent="0.3">
      <c r="C1507" s="1923" t="str">
        <f>IF(D1507&gt;0,SUBTOTAL(103,$D$6:D1507),"")</f>
        <v/>
      </c>
      <c r="D1507" s="67"/>
      <c r="E1507" s="258"/>
      <c r="F1507" s="67"/>
      <c r="G1507" s="1912"/>
      <c r="H1507" s="67"/>
      <c r="I1507" s="67"/>
      <c r="J1507" s="1907"/>
      <c r="K1507" s="67"/>
      <c r="L1507" s="1910"/>
      <c r="M1507" s="1910" t="e">
        <f t="shared" si="24"/>
        <v>#N/A</v>
      </c>
      <c r="N1507" s="1924"/>
      <c r="Q1507" s="101" t="str">
        <f>MID(Tabla5[[#This Row],[CODIGO]],5,2)</f>
        <v/>
      </c>
    </row>
    <row r="1508" spans="3:17" hidden="1" x14ac:dyDescent="0.3">
      <c r="C1508" s="1923" t="str">
        <f>IF(D1508&gt;0,SUBTOTAL(103,$D$6:D1508),"")</f>
        <v/>
      </c>
      <c r="D1508" s="67"/>
      <c r="E1508" s="258"/>
      <c r="F1508" s="67"/>
      <c r="G1508" s="1912"/>
      <c r="H1508" s="67"/>
      <c r="I1508" s="67"/>
      <c r="J1508" s="1907"/>
      <c r="K1508" s="67"/>
      <c r="L1508" s="1910"/>
      <c r="M1508" s="1910" t="e">
        <f t="shared" si="24"/>
        <v>#N/A</v>
      </c>
      <c r="N1508" s="1924"/>
      <c r="Q1508" s="101" t="str">
        <f>MID(Tabla5[[#This Row],[CODIGO]],5,2)</f>
        <v/>
      </c>
    </row>
    <row r="1509" spans="3:17" hidden="1" x14ac:dyDescent="0.3">
      <c r="C1509" s="1923" t="str">
        <f>IF(D1509&gt;0,SUBTOTAL(103,$D$6:D1509),"")</f>
        <v/>
      </c>
      <c r="D1509" s="67"/>
      <c r="E1509" s="258"/>
      <c r="F1509" s="67"/>
      <c r="G1509" s="1912"/>
      <c r="H1509" s="67"/>
      <c r="I1509" s="67"/>
      <c r="J1509" s="1907"/>
      <c r="K1509" s="67"/>
      <c r="L1509" s="1910"/>
      <c r="M1509" s="1910" t="e">
        <f t="shared" si="24"/>
        <v>#N/A</v>
      </c>
      <c r="N1509" s="1924"/>
      <c r="Q1509" s="101" t="str">
        <f>MID(Tabla5[[#This Row],[CODIGO]],5,2)</f>
        <v/>
      </c>
    </row>
    <row r="1510" spans="3:17" hidden="1" x14ac:dyDescent="0.3">
      <c r="C1510" s="1923" t="str">
        <f>IF(D1510&gt;0,SUBTOTAL(103,$D$6:D1510),"")</f>
        <v/>
      </c>
      <c r="D1510" s="67"/>
      <c r="E1510" s="258"/>
      <c r="F1510" s="67"/>
      <c r="G1510" s="1912"/>
      <c r="H1510" s="67"/>
      <c r="I1510" s="67"/>
      <c r="J1510" s="1907"/>
      <c r="K1510" s="67"/>
      <c r="L1510" s="1910"/>
      <c r="M1510" s="1910" t="e">
        <f t="shared" si="24"/>
        <v>#N/A</v>
      </c>
      <c r="N1510" s="1924"/>
      <c r="Q1510" s="101" t="str">
        <f>MID(Tabla5[[#This Row],[CODIGO]],5,2)</f>
        <v/>
      </c>
    </row>
    <row r="1511" spans="3:17" hidden="1" x14ac:dyDescent="0.3">
      <c r="C1511" s="1923" t="str">
        <f>IF(D1511&gt;0,SUBTOTAL(103,$D$6:D1511),"")</f>
        <v/>
      </c>
      <c r="D1511" s="67"/>
      <c r="E1511" s="258"/>
      <c r="F1511" s="67"/>
      <c r="G1511" s="1912"/>
      <c r="H1511" s="67"/>
      <c r="I1511" s="67"/>
      <c r="J1511" s="1907"/>
      <c r="K1511" s="67"/>
      <c r="L1511" s="1910"/>
      <c r="M1511" s="1910" t="e">
        <f t="shared" si="24"/>
        <v>#N/A</v>
      </c>
      <c r="N1511" s="1924"/>
      <c r="Q1511" s="101" t="str">
        <f>MID(Tabla5[[#This Row],[CODIGO]],5,2)</f>
        <v/>
      </c>
    </row>
    <row r="1512" spans="3:17" hidden="1" x14ac:dyDescent="0.3">
      <c r="C1512" s="1923" t="str">
        <f>IF(D1512&gt;0,SUBTOTAL(103,$D$6:D1512),"")</f>
        <v/>
      </c>
      <c r="D1512" s="67"/>
      <c r="E1512" s="258"/>
      <c r="F1512" s="67"/>
      <c r="G1512" s="1912"/>
      <c r="H1512" s="67"/>
      <c r="I1512" s="67"/>
      <c r="J1512" s="1907"/>
      <c r="K1512" s="67"/>
      <c r="L1512" s="1910"/>
      <c r="M1512" s="1910" t="e">
        <f t="shared" si="24"/>
        <v>#N/A</v>
      </c>
      <c r="N1512" s="1924"/>
      <c r="Q1512" s="101" t="str">
        <f>MID(Tabla5[[#This Row],[CODIGO]],5,2)</f>
        <v/>
      </c>
    </row>
    <row r="1513" spans="3:17" hidden="1" x14ac:dyDescent="0.3">
      <c r="C1513" s="1923" t="str">
        <f>IF(D1513&gt;0,SUBTOTAL(103,$D$6:D1513),"")</f>
        <v/>
      </c>
      <c r="D1513" s="67"/>
      <c r="E1513" s="258"/>
      <c r="F1513" s="67"/>
      <c r="G1513" s="1912"/>
      <c r="H1513" s="67"/>
      <c r="I1513" s="67"/>
      <c r="J1513" s="1907"/>
      <c r="K1513" s="67"/>
      <c r="L1513" s="1910"/>
      <c r="M1513" s="1910" t="e">
        <f t="shared" si="24"/>
        <v>#N/A</v>
      </c>
      <c r="N1513" s="1924"/>
      <c r="Q1513" s="101" t="str">
        <f>MID(Tabla5[[#This Row],[CODIGO]],5,2)</f>
        <v/>
      </c>
    </row>
    <row r="1514" spans="3:17" hidden="1" x14ac:dyDescent="0.3">
      <c r="C1514" s="1923" t="str">
        <f>IF(D1514&gt;0,SUBTOTAL(103,$D$6:D1514),"")</f>
        <v/>
      </c>
      <c r="D1514" s="67"/>
      <c r="E1514" s="258"/>
      <c r="F1514" s="67"/>
      <c r="G1514" s="1912"/>
      <c r="H1514" s="67"/>
      <c r="I1514" s="67"/>
      <c r="J1514" s="1907"/>
      <c r="K1514" s="67"/>
      <c r="L1514" s="1910"/>
      <c r="M1514" s="1910" t="e">
        <f t="shared" si="24"/>
        <v>#N/A</v>
      </c>
      <c r="N1514" s="1924"/>
      <c r="Q1514" s="101" t="str">
        <f>MID(Tabla5[[#This Row],[CODIGO]],5,2)</f>
        <v/>
      </c>
    </row>
    <row r="1515" spans="3:17" hidden="1" x14ac:dyDescent="0.3">
      <c r="C1515" s="1923" t="str">
        <f>IF(D1515&gt;0,SUBTOTAL(103,$D$6:D1515),"")</f>
        <v/>
      </c>
      <c r="D1515" s="67"/>
      <c r="E1515" s="258"/>
      <c r="F1515" s="67"/>
      <c r="G1515" s="1912"/>
      <c r="H1515" s="67"/>
      <c r="I1515" s="67"/>
      <c r="J1515" s="1907"/>
      <c r="K1515" s="67"/>
      <c r="L1515" s="1910"/>
      <c r="M1515" s="1910" t="e">
        <f t="shared" si="24"/>
        <v>#N/A</v>
      </c>
      <c r="N1515" s="1924"/>
      <c r="Q1515" s="101" t="str">
        <f>MID(Tabla5[[#This Row],[CODIGO]],5,2)</f>
        <v/>
      </c>
    </row>
    <row r="1516" spans="3:17" hidden="1" x14ac:dyDescent="0.3">
      <c r="C1516" s="1923" t="str">
        <f>IF(D1516&gt;0,SUBTOTAL(103,$D$6:D1516),"")</f>
        <v/>
      </c>
      <c r="D1516" s="67"/>
      <c r="E1516" s="258"/>
      <c r="F1516" s="67"/>
      <c r="G1516" s="1912"/>
      <c r="H1516" s="67"/>
      <c r="I1516" s="67"/>
      <c r="J1516" s="1907"/>
      <c r="K1516" s="67"/>
      <c r="L1516" s="1910"/>
      <c r="M1516" s="1910" t="e">
        <f t="shared" si="24"/>
        <v>#N/A</v>
      </c>
      <c r="N1516" s="1924"/>
      <c r="Q1516" s="101" t="str">
        <f>MID(Tabla5[[#This Row],[CODIGO]],5,2)</f>
        <v/>
      </c>
    </row>
    <row r="1517" spans="3:17" hidden="1" x14ac:dyDescent="0.3">
      <c r="C1517" s="1923" t="str">
        <f>IF(D1517&gt;0,SUBTOTAL(103,$D$6:D1517),"")</f>
        <v/>
      </c>
      <c r="D1517" s="67"/>
      <c r="E1517" s="258"/>
      <c r="F1517" s="67"/>
      <c r="G1517" s="1912"/>
      <c r="H1517" s="67"/>
      <c r="I1517" s="67"/>
      <c r="J1517" s="1907"/>
      <c r="K1517" s="67"/>
      <c r="L1517" s="1910"/>
      <c r="M1517" s="1910" t="e">
        <f t="shared" si="24"/>
        <v>#N/A</v>
      </c>
      <c r="N1517" s="1924"/>
      <c r="Q1517" s="101" t="str">
        <f>MID(Tabla5[[#This Row],[CODIGO]],5,2)</f>
        <v/>
      </c>
    </row>
    <row r="1518" spans="3:17" hidden="1" x14ac:dyDescent="0.3">
      <c r="C1518" s="1923" t="str">
        <f>IF(D1518&gt;0,SUBTOTAL(103,$D$6:D1518),"")</f>
        <v/>
      </c>
      <c r="D1518" s="67"/>
      <c r="E1518" s="258"/>
      <c r="F1518" s="67"/>
      <c r="G1518" s="1912"/>
      <c r="H1518" s="67"/>
      <c r="I1518" s="67"/>
      <c r="J1518" s="1907"/>
      <c r="K1518" s="67"/>
      <c r="L1518" s="1910"/>
      <c r="M1518" s="1910" t="e">
        <f t="shared" si="24"/>
        <v>#N/A</v>
      </c>
      <c r="N1518" s="1924"/>
      <c r="Q1518" s="101" t="str">
        <f>MID(Tabla5[[#This Row],[CODIGO]],5,2)</f>
        <v/>
      </c>
    </row>
    <row r="1519" spans="3:17" hidden="1" x14ac:dyDescent="0.3">
      <c r="C1519" s="1923" t="str">
        <f>IF(D1519&gt;0,SUBTOTAL(103,$D$6:D1519),"")</f>
        <v/>
      </c>
      <c r="D1519" s="67"/>
      <c r="E1519" s="258"/>
      <c r="F1519" s="67"/>
      <c r="G1519" s="1912"/>
      <c r="H1519" s="67"/>
      <c r="I1519" s="67"/>
      <c r="J1519" s="1907"/>
      <c r="K1519" s="67"/>
      <c r="L1519" s="1910"/>
      <c r="M1519" s="1910" t="e">
        <f t="shared" si="24"/>
        <v>#N/A</v>
      </c>
      <c r="N1519" s="1924"/>
      <c r="Q1519" s="101" t="str">
        <f>MID(Tabla5[[#This Row],[CODIGO]],5,2)</f>
        <v/>
      </c>
    </row>
    <row r="1520" spans="3:17" hidden="1" x14ac:dyDescent="0.3">
      <c r="C1520" s="1923" t="str">
        <f>IF(D1520&gt;0,SUBTOTAL(103,$D$6:D1520),"")</f>
        <v/>
      </c>
      <c r="D1520" s="67"/>
      <c r="E1520" s="258"/>
      <c r="F1520" s="67"/>
      <c r="G1520" s="1912"/>
      <c r="H1520" s="67"/>
      <c r="I1520" s="67"/>
      <c r="J1520" s="1907"/>
      <c r="K1520" s="67"/>
      <c r="L1520" s="1910"/>
      <c r="M1520" s="1910" t="e">
        <f t="shared" si="24"/>
        <v>#N/A</v>
      </c>
      <c r="N1520" s="1924"/>
      <c r="Q1520" s="101" t="str">
        <f>MID(Tabla5[[#This Row],[CODIGO]],5,2)</f>
        <v/>
      </c>
    </row>
    <row r="1521" spans="3:17" hidden="1" x14ac:dyDescent="0.3">
      <c r="C1521" s="1923" t="str">
        <f>IF(D1521&gt;0,SUBTOTAL(103,$D$6:D1521),"")</f>
        <v/>
      </c>
      <c r="D1521" s="67"/>
      <c r="E1521" s="258"/>
      <c r="F1521" s="67"/>
      <c r="G1521" s="1912"/>
      <c r="H1521" s="67"/>
      <c r="I1521" s="67"/>
      <c r="J1521" s="1907"/>
      <c r="K1521" s="67"/>
      <c r="L1521" s="1910"/>
      <c r="M1521" s="1910" t="e">
        <f t="shared" si="24"/>
        <v>#N/A</v>
      </c>
      <c r="N1521" s="1924"/>
      <c r="Q1521" s="101" t="str">
        <f>MID(Tabla5[[#This Row],[CODIGO]],5,2)</f>
        <v/>
      </c>
    </row>
    <row r="1522" spans="3:17" hidden="1" x14ac:dyDescent="0.3">
      <c r="C1522" s="1923" t="str">
        <f>IF(D1522&gt;0,SUBTOTAL(103,$D$6:D1522),"")</f>
        <v/>
      </c>
      <c r="D1522" s="67"/>
      <c r="E1522" s="258"/>
      <c r="F1522" s="67"/>
      <c r="G1522" s="1912"/>
      <c r="H1522" s="67"/>
      <c r="I1522" s="67"/>
      <c r="J1522" s="1907"/>
      <c r="K1522" s="67"/>
      <c r="L1522" s="1910"/>
      <c r="M1522" s="1910" t="e">
        <f t="shared" si="24"/>
        <v>#N/A</v>
      </c>
      <c r="N1522" s="1924"/>
      <c r="Q1522" s="101" t="str">
        <f>MID(Tabla5[[#This Row],[CODIGO]],5,2)</f>
        <v/>
      </c>
    </row>
    <row r="1523" spans="3:17" hidden="1" x14ac:dyDescent="0.3">
      <c r="C1523" s="1923" t="str">
        <f>IF(D1523&gt;0,SUBTOTAL(103,$D$6:D1523),"")</f>
        <v/>
      </c>
      <c r="D1523" s="67"/>
      <c r="E1523" s="258"/>
      <c r="F1523" s="67"/>
      <c r="G1523" s="1912"/>
      <c r="H1523" s="67"/>
      <c r="I1523" s="67"/>
      <c r="J1523" s="1907"/>
      <c r="K1523" s="67"/>
      <c r="L1523" s="1910"/>
      <c r="M1523" s="1910" t="e">
        <f t="shared" si="24"/>
        <v>#N/A</v>
      </c>
      <c r="N1523" s="1924"/>
      <c r="Q1523" s="101" t="str">
        <f>MID(Tabla5[[#This Row],[CODIGO]],5,2)</f>
        <v/>
      </c>
    </row>
    <row r="1524" spans="3:17" hidden="1" x14ac:dyDescent="0.3">
      <c r="C1524" s="1923" t="str">
        <f>IF(D1524&gt;0,SUBTOTAL(103,$D$6:D1524),"")</f>
        <v/>
      </c>
      <c r="D1524" s="67"/>
      <c r="E1524" s="258"/>
      <c r="F1524" s="67"/>
      <c r="G1524" s="1912"/>
      <c r="H1524" s="67"/>
      <c r="I1524" s="67"/>
      <c r="J1524" s="1907"/>
      <c r="K1524" s="67"/>
      <c r="L1524" s="1910"/>
      <c r="M1524" s="1910" t="e">
        <f t="shared" si="24"/>
        <v>#N/A</v>
      </c>
      <c r="N1524" s="1924"/>
      <c r="Q1524" s="101" t="str">
        <f>MID(Tabla5[[#This Row],[CODIGO]],5,2)</f>
        <v/>
      </c>
    </row>
    <row r="1525" spans="3:17" hidden="1" x14ac:dyDescent="0.3">
      <c r="C1525" s="1923" t="str">
        <f>IF(D1525&gt;0,SUBTOTAL(103,$D$6:D1525),"")</f>
        <v/>
      </c>
      <c r="D1525" s="67"/>
      <c r="E1525" s="258"/>
      <c r="F1525" s="67"/>
      <c r="G1525" s="1912"/>
      <c r="H1525" s="67"/>
      <c r="I1525" s="67"/>
      <c r="J1525" s="1907"/>
      <c r="K1525" s="67"/>
      <c r="L1525" s="1910"/>
      <c r="M1525" s="1910" t="e">
        <f t="shared" si="24"/>
        <v>#N/A</v>
      </c>
      <c r="N1525" s="1924"/>
      <c r="Q1525" s="101" t="str">
        <f>MID(Tabla5[[#This Row],[CODIGO]],5,2)</f>
        <v/>
      </c>
    </row>
    <row r="1526" spans="3:17" hidden="1" x14ac:dyDescent="0.3">
      <c r="C1526" s="1923" t="str">
        <f>IF(D1526&gt;0,SUBTOTAL(103,$D$6:D1526),"")</f>
        <v/>
      </c>
      <c r="D1526" s="67"/>
      <c r="E1526" s="258"/>
      <c r="F1526" s="67"/>
      <c r="G1526" s="1912"/>
      <c r="H1526" s="67"/>
      <c r="I1526" s="67"/>
      <c r="J1526" s="1907"/>
      <c r="K1526" s="67"/>
      <c r="L1526" s="1910"/>
      <c r="M1526" s="1910" t="e">
        <f t="shared" si="24"/>
        <v>#N/A</v>
      </c>
      <c r="N1526" s="1924"/>
      <c r="Q1526" s="101" t="str">
        <f>MID(Tabla5[[#This Row],[CODIGO]],5,2)</f>
        <v/>
      </c>
    </row>
    <row r="1527" spans="3:17" hidden="1" x14ac:dyDescent="0.3">
      <c r="C1527" s="1923" t="str">
        <f>IF(D1527&gt;0,SUBTOTAL(103,$D$6:D1527),"")</f>
        <v/>
      </c>
      <c r="D1527" s="67"/>
      <c r="E1527" s="258"/>
      <c r="F1527" s="67"/>
      <c r="G1527" s="1912"/>
      <c r="H1527" s="67"/>
      <c r="I1527" s="67"/>
      <c r="J1527" s="1907"/>
      <c r="K1527" s="67"/>
      <c r="L1527" s="1910"/>
      <c r="M1527" s="1910" t="e">
        <f t="shared" si="24"/>
        <v>#N/A</v>
      </c>
      <c r="N1527" s="1924"/>
      <c r="Q1527" s="101" t="str">
        <f>MID(Tabla5[[#This Row],[CODIGO]],5,2)</f>
        <v/>
      </c>
    </row>
    <row r="1528" spans="3:17" hidden="1" x14ac:dyDescent="0.3">
      <c r="C1528" s="1923" t="str">
        <f>IF(D1528&gt;0,SUBTOTAL(103,$D$6:D1528),"")</f>
        <v/>
      </c>
      <c r="D1528" s="67"/>
      <c r="E1528" s="258"/>
      <c r="F1528" s="67"/>
      <c r="G1528" s="1912"/>
      <c r="H1528" s="67"/>
      <c r="I1528" s="67"/>
      <c r="J1528" s="1907"/>
      <c r="K1528" s="67"/>
      <c r="L1528" s="1910"/>
      <c r="M1528" s="1910" t="e">
        <f t="shared" si="24"/>
        <v>#N/A</v>
      </c>
      <c r="N1528" s="1924"/>
      <c r="Q1528" s="101" t="str">
        <f>MID(Tabla5[[#This Row],[CODIGO]],5,2)</f>
        <v/>
      </c>
    </row>
    <row r="1529" spans="3:17" hidden="1" x14ac:dyDescent="0.3">
      <c r="C1529" s="1923" t="str">
        <f>IF(D1529&gt;0,SUBTOTAL(103,$D$6:D1529),"")</f>
        <v/>
      </c>
      <c r="D1529" s="67"/>
      <c r="E1529" s="258"/>
      <c r="F1529" s="67"/>
      <c r="G1529" s="1912"/>
      <c r="H1529" s="67"/>
      <c r="I1529" s="67"/>
      <c r="J1529" s="1907"/>
      <c r="K1529" s="67"/>
      <c r="L1529" s="1910"/>
      <c r="M1529" s="1910" t="e">
        <f t="shared" si="24"/>
        <v>#N/A</v>
      </c>
      <c r="N1529" s="1924"/>
      <c r="Q1529" s="101" t="str">
        <f>MID(Tabla5[[#This Row],[CODIGO]],5,2)</f>
        <v/>
      </c>
    </row>
    <row r="1530" spans="3:17" hidden="1" x14ac:dyDescent="0.3">
      <c r="C1530" s="1923" t="str">
        <f>IF(D1530&gt;0,SUBTOTAL(103,$D$6:D1530),"")</f>
        <v/>
      </c>
      <c r="D1530" s="67"/>
      <c r="E1530" s="258"/>
      <c r="F1530" s="67"/>
      <c r="G1530" s="1912"/>
      <c r="H1530" s="67"/>
      <c r="I1530" s="67"/>
      <c r="J1530" s="1907"/>
      <c r="K1530" s="67"/>
      <c r="L1530" s="1910"/>
      <c r="M1530" s="1910" t="e">
        <f t="shared" si="24"/>
        <v>#N/A</v>
      </c>
      <c r="N1530" s="1924"/>
      <c r="Q1530" s="101" t="str">
        <f>MID(Tabla5[[#This Row],[CODIGO]],5,2)</f>
        <v/>
      </c>
    </row>
    <row r="1531" spans="3:17" hidden="1" x14ac:dyDescent="0.3">
      <c r="C1531" s="1923" t="str">
        <f>IF(D1531&gt;0,SUBTOTAL(103,$D$6:D1531),"")</f>
        <v/>
      </c>
      <c r="D1531" s="67"/>
      <c r="E1531" s="258"/>
      <c r="F1531" s="67"/>
      <c r="G1531" s="1912"/>
      <c r="H1531" s="67"/>
      <c r="I1531" s="67"/>
      <c r="J1531" s="1907"/>
      <c r="K1531" s="67"/>
      <c r="L1531" s="1910"/>
      <c r="M1531" s="1910" t="e">
        <f t="shared" si="24"/>
        <v>#N/A</v>
      </c>
      <c r="N1531" s="1924"/>
      <c r="Q1531" s="101" t="str">
        <f>MID(Tabla5[[#This Row],[CODIGO]],5,2)</f>
        <v/>
      </c>
    </row>
    <row r="1532" spans="3:17" hidden="1" x14ac:dyDescent="0.3">
      <c r="C1532" s="1923" t="str">
        <f>IF(D1532&gt;0,SUBTOTAL(103,$D$6:D1532),"")</f>
        <v/>
      </c>
      <c r="D1532" s="67"/>
      <c r="E1532" s="258"/>
      <c r="F1532" s="67"/>
      <c r="G1532" s="1912"/>
      <c r="H1532" s="67"/>
      <c r="I1532" s="67"/>
      <c r="J1532" s="1907"/>
      <c r="K1532" s="67"/>
      <c r="L1532" s="1910"/>
      <c r="M1532" s="1910" t="e">
        <f t="shared" si="24"/>
        <v>#N/A</v>
      </c>
      <c r="N1532" s="1924"/>
      <c r="Q1532" s="101" t="str">
        <f>MID(Tabla5[[#This Row],[CODIGO]],5,2)</f>
        <v/>
      </c>
    </row>
    <row r="1533" spans="3:17" hidden="1" x14ac:dyDescent="0.3">
      <c r="C1533" s="1923" t="str">
        <f>IF(D1533&gt;0,SUBTOTAL(103,$D$6:D1533),"")</f>
        <v/>
      </c>
      <c r="D1533" s="67"/>
      <c r="E1533" s="258"/>
      <c r="F1533" s="67"/>
      <c r="G1533" s="1912"/>
      <c r="H1533" s="67"/>
      <c r="I1533" s="67"/>
      <c r="J1533" s="1907"/>
      <c r="K1533" s="67"/>
      <c r="L1533" s="1910"/>
      <c r="M1533" s="1910" t="e">
        <f t="shared" si="24"/>
        <v>#N/A</v>
      </c>
      <c r="N1533" s="1924"/>
      <c r="Q1533" s="101" t="str">
        <f>MID(Tabla5[[#This Row],[CODIGO]],5,2)</f>
        <v/>
      </c>
    </row>
    <row r="1534" spans="3:17" hidden="1" x14ac:dyDescent="0.3">
      <c r="C1534" s="1923" t="str">
        <f>IF(D1534&gt;0,SUBTOTAL(103,$D$6:D1534),"")</f>
        <v/>
      </c>
      <c r="D1534" s="67"/>
      <c r="E1534" s="258"/>
      <c r="F1534" s="67"/>
      <c r="G1534" s="1912"/>
      <c r="H1534" s="67"/>
      <c r="I1534" s="67"/>
      <c r="J1534" s="1907"/>
      <c r="K1534" s="67"/>
      <c r="L1534" s="1910"/>
      <c r="M1534" s="1910" t="e">
        <f t="shared" si="24"/>
        <v>#N/A</v>
      </c>
      <c r="N1534" s="1924"/>
      <c r="Q1534" s="101" t="str">
        <f>MID(Tabla5[[#This Row],[CODIGO]],5,2)</f>
        <v/>
      </c>
    </row>
    <row r="1535" spans="3:17" hidden="1" x14ac:dyDescent="0.3">
      <c r="C1535" s="1923" t="str">
        <f>IF(D1535&gt;0,SUBTOTAL(103,$D$6:D1535),"")</f>
        <v/>
      </c>
      <c r="D1535" s="67"/>
      <c r="E1535" s="258"/>
      <c r="F1535" s="67"/>
      <c r="G1535" s="1912"/>
      <c r="H1535" s="67"/>
      <c r="I1535" s="67"/>
      <c r="J1535" s="1907"/>
      <c r="K1535" s="67"/>
      <c r="L1535" s="1910"/>
      <c r="M1535" s="1910" t="e">
        <f t="shared" si="24"/>
        <v>#N/A</v>
      </c>
      <c r="N1535" s="1924"/>
      <c r="Q1535" s="101" t="str">
        <f>MID(Tabla5[[#This Row],[CODIGO]],5,2)</f>
        <v/>
      </c>
    </row>
    <row r="1536" spans="3:17" hidden="1" x14ac:dyDescent="0.3">
      <c r="C1536" s="1923" t="str">
        <f>IF(D1536&gt;0,SUBTOTAL(103,$D$6:D1536),"")</f>
        <v/>
      </c>
      <c r="D1536" s="67"/>
      <c r="E1536" s="258"/>
      <c r="F1536" s="67"/>
      <c r="G1536" s="1912"/>
      <c r="H1536" s="67"/>
      <c r="I1536" s="67"/>
      <c r="J1536" s="1907"/>
      <c r="K1536" s="67"/>
      <c r="L1536" s="1910"/>
      <c r="M1536" s="1910" t="e">
        <f t="shared" si="24"/>
        <v>#N/A</v>
      </c>
      <c r="N1536" s="1924"/>
      <c r="Q1536" s="101" t="str">
        <f>MID(Tabla5[[#This Row],[CODIGO]],5,2)</f>
        <v/>
      </c>
    </row>
    <row r="1537" spans="3:17" hidden="1" x14ac:dyDescent="0.3">
      <c r="C1537" s="1923" t="str">
        <f>IF(D1537&gt;0,SUBTOTAL(103,$D$6:D1537),"")</f>
        <v/>
      </c>
      <c r="D1537" s="67"/>
      <c r="E1537" s="258"/>
      <c r="F1537" s="67"/>
      <c r="G1537" s="1912"/>
      <c r="H1537" s="67"/>
      <c r="I1537" s="67"/>
      <c r="J1537" s="1907"/>
      <c r="K1537" s="67"/>
      <c r="L1537" s="1910"/>
      <c r="M1537" s="1910" t="e">
        <f t="shared" si="24"/>
        <v>#N/A</v>
      </c>
      <c r="N1537" s="1924"/>
      <c r="Q1537" s="101" t="str">
        <f>MID(Tabla5[[#This Row],[CODIGO]],5,2)</f>
        <v/>
      </c>
    </row>
    <row r="1538" spans="3:17" hidden="1" x14ac:dyDescent="0.3">
      <c r="C1538" s="1923" t="str">
        <f>IF(D1538&gt;0,SUBTOTAL(103,$D$6:D1538),"")</f>
        <v/>
      </c>
      <c r="D1538" s="67"/>
      <c r="E1538" s="258"/>
      <c r="F1538" s="67"/>
      <c r="G1538" s="1912"/>
      <c r="H1538" s="67"/>
      <c r="I1538" s="67"/>
      <c r="J1538" s="1907"/>
      <c r="K1538" s="67"/>
      <c r="L1538" s="1910"/>
      <c r="M1538" s="1910" t="e">
        <f t="shared" si="24"/>
        <v>#N/A</v>
      </c>
      <c r="N1538" s="1924"/>
      <c r="Q1538" s="101" t="str">
        <f>MID(Tabla5[[#This Row],[CODIGO]],5,2)</f>
        <v/>
      </c>
    </row>
    <row r="1539" spans="3:17" hidden="1" x14ac:dyDescent="0.3">
      <c r="C1539" s="1923" t="str">
        <f>IF(D1539&gt;0,SUBTOTAL(103,$D$6:D1539),"")</f>
        <v/>
      </c>
      <c r="D1539" s="67"/>
      <c r="E1539" s="258"/>
      <c r="F1539" s="67"/>
      <c r="G1539" s="1912"/>
      <c r="H1539" s="67"/>
      <c r="I1539" s="67"/>
      <c r="J1539" s="1907"/>
      <c r="K1539" s="67"/>
      <c r="L1539" s="1910"/>
      <c r="M1539" s="1910" t="e">
        <f t="shared" si="24"/>
        <v>#N/A</v>
      </c>
      <c r="N1539" s="1924"/>
      <c r="Q1539" s="101" t="str">
        <f>MID(Tabla5[[#This Row],[CODIGO]],5,2)</f>
        <v/>
      </c>
    </row>
    <row r="1540" spans="3:17" hidden="1" x14ac:dyDescent="0.3">
      <c r="C1540" s="1923" t="str">
        <f>IF(D1540&gt;0,SUBTOTAL(103,$D$6:D1540),"")</f>
        <v/>
      </c>
      <c r="D1540" s="67"/>
      <c r="E1540" s="258"/>
      <c r="F1540" s="67"/>
      <c r="G1540" s="1912"/>
      <c r="H1540" s="67"/>
      <c r="I1540" s="67"/>
      <c r="J1540" s="1907"/>
      <c r="K1540" s="67"/>
      <c r="L1540" s="1910"/>
      <c r="M1540" s="1910" t="e">
        <f t="shared" si="24"/>
        <v>#N/A</v>
      </c>
      <c r="N1540" s="1924"/>
      <c r="Q1540" s="101" t="str">
        <f>MID(Tabla5[[#This Row],[CODIGO]],5,2)</f>
        <v/>
      </c>
    </row>
    <row r="1541" spans="3:17" hidden="1" x14ac:dyDescent="0.3">
      <c r="C1541" s="1923" t="str">
        <f>IF(D1541&gt;0,SUBTOTAL(103,$D$6:D1541),"")</f>
        <v/>
      </c>
      <c r="D1541" s="67"/>
      <c r="E1541" s="258"/>
      <c r="F1541" s="67"/>
      <c r="G1541" s="1912"/>
      <c r="H1541" s="67"/>
      <c r="I1541" s="67"/>
      <c r="J1541" s="1907"/>
      <c r="K1541" s="67"/>
      <c r="L1541" s="1910"/>
      <c r="M1541" s="1910" t="e">
        <f t="shared" si="24"/>
        <v>#N/A</v>
      </c>
      <c r="N1541" s="1924"/>
      <c r="Q1541" s="101" t="str">
        <f>MID(Tabla5[[#This Row],[CODIGO]],5,2)</f>
        <v/>
      </c>
    </row>
    <row r="1542" spans="3:17" hidden="1" x14ac:dyDescent="0.3">
      <c r="C1542" s="1923" t="str">
        <f>IF(D1542&gt;0,SUBTOTAL(103,$D$6:D1542),"")</f>
        <v/>
      </c>
      <c r="D1542" s="67"/>
      <c r="E1542" s="258"/>
      <c r="F1542" s="67"/>
      <c r="G1542" s="1912"/>
      <c r="H1542" s="67"/>
      <c r="I1542" s="67"/>
      <c r="J1542" s="1907"/>
      <c r="K1542" s="67"/>
      <c r="L1542" s="1910"/>
      <c r="M1542" s="1910" t="e">
        <f t="shared" ref="M1542:M1605" si="25">VLOOKUP(Q1542,Codigos,2,FALSE)</f>
        <v>#N/A</v>
      </c>
      <c r="N1542" s="1924"/>
      <c r="Q1542" s="101" t="str">
        <f>MID(Tabla5[[#This Row],[CODIGO]],5,2)</f>
        <v/>
      </c>
    </row>
    <row r="1543" spans="3:17" hidden="1" x14ac:dyDescent="0.3">
      <c r="C1543" s="1923" t="str">
        <f>IF(D1543&gt;0,SUBTOTAL(103,$D$6:D1543),"")</f>
        <v/>
      </c>
      <c r="D1543" s="67"/>
      <c r="E1543" s="258"/>
      <c r="F1543" s="67"/>
      <c r="G1543" s="1912"/>
      <c r="H1543" s="67"/>
      <c r="I1543" s="67"/>
      <c r="J1543" s="1907"/>
      <c r="K1543" s="67"/>
      <c r="L1543" s="1910"/>
      <c r="M1543" s="1910" t="e">
        <f t="shared" si="25"/>
        <v>#N/A</v>
      </c>
      <c r="N1543" s="1924"/>
      <c r="Q1543" s="101" t="str">
        <f>MID(Tabla5[[#This Row],[CODIGO]],5,2)</f>
        <v/>
      </c>
    </row>
    <row r="1544" spans="3:17" hidden="1" x14ac:dyDescent="0.3">
      <c r="C1544" s="1923" t="str">
        <f>IF(D1544&gt;0,SUBTOTAL(103,$D$6:D1544),"")</f>
        <v/>
      </c>
      <c r="D1544" s="67"/>
      <c r="E1544" s="258"/>
      <c r="F1544" s="67"/>
      <c r="G1544" s="1912"/>
      <c r="H1544" s="67"/>
      <c r="I1544" s="67"/>
      <c r="J1544" s="1907"/>
      <c r="K1544" s="67"/>
      <c r="L1544" s="1910"/>
      <c r="M1544" s="1910" t="e">
        <f t="shared" si="25"/>
        <v>#N/A</v>
      </c>
      <c r="N1544" s="1924"/>
      <c r="Q1544" s="101" t="str">
        <f>MID(Tabla5[[#This Row],[CODIGO]],5,2)</f>
        <v/>
      </c>
    </row>
    <row r="1545" spans="3:17" hidden="1" x14ac:dyDescent="0.3">
      <c r="C1545" s="1923" t="str">
        <f>IF(D1545&gt;0,SUBTOTAL(103,$D$6:D1545),"")</f>
        <v/>
      </c>
      <c r="D1545" s="67"/>
      <c r="E1545" s="258"/>
      <c r="F1545" s="67"/>
      <c r="G1545" s="1912"/>
      <c r="H1545" s="67"/>
      <c r="I1545" s="67"/>
      <c r="J1545" s="1907"/>
      <c r="K1545" s="67"/>
      <c r="L1545" s="1910"/>
      <c r="M1545" s="1910" t="e">
        <f t="shared" si="25"/>
        <v>#N/A</v>
      </c>
      <c r="N1545" s="1924"/>
      <c r="Q1545" s="101" t="str">
        <f>MID(Tabla5[[#This Row],[CODIGO]],5,2)</f>
        <v/>
      </c>
    </row>
    <row r="1546" spans="3:17" hidden="1" x14ac:dyDescent="0.3">
      <c r="C1546" s="1923" t="str">
        <f>IF(D1546&gt;0,SUBTOTAL(103,$D$6:D1546),"")</f>
        <v/>
      </c>
      <c r="D1546" s="67"/>
      <c r="E1546" s="258"/>
      <c r="F1546" s="67"/>
      <c r="G1546" s="1912"/>
      <c r="H1546" s="67"/>
      <c r="I1546" s="67"/>
      <c r="J1546" s="1907"/>
      <c r="K1546" s="67"/>
      <c r="L1546" s="1910"/>
      <c r="M1546" s="1910" t="e">
        <f t="shared" si="25"/>
        <v>#N/A</v>
      </c>
      <c r="N1546" s="1924"/>
      <c r="Q1546" s="101" t="str">
        <f>MID(Tabla5[[#This Row],[CODIGO]],5,2)</f>
        <v/>
      </c>
    </row>
    <row r="1547" spans="3:17" hidden="1" x14ac:dyDescent="0.3">
      <c r="C1547" s="1923" t="str">
        <f>IF(D1547&gt;0,SUBTOTAL(103,$D$6:D1547),"")</f>
        <v/>
      </c>
      <c r="D1547" s="67"/>
      <c r="E1547" s="258"/>
      <c r="F1547" s="67"/>
      <c r="G1547" s="1912"/>
      <c r="H1547" s="67"/>
      <c r="I1547" s="67"/>
      <c r="J1547" s="1907"/>
      <c r="K1547" s="67"/>
      <c r="L1547" s="1910"/>
      <c r="M1547" s="1910" t="e">
        <f t="shared" si="25"/>
        <v>#N/A</v>
      </c>
      <c r="N1547" s="1924"/>
      <c r="Q1547" s="101" t="str">
        <f>MID(Tabla5[[#This Row],[CODIGO]],5,2)</f>
        <v/>
      </c>
    </row>
    <row r="1548" spans="3:17" hidden="1" x14ac:dyDescent="0.3">
      <c r="C1548" s="1923" t="str">
        <f>IF(D1548&gt;0,SUBTOTAL(103,$D$6:D1548),"")</f>
        <v/>
      </c>
      <c r="D1548" s="67"/>
      <c r="E1548" s="258"/>
      <c r="F1548" s="67"/>
      <c r="G1548" s="1912"/>
      <c r="H1548" s="67"/>
      <c r="I1548" s="67"/>
      <c r="J1548" s="1907"/>
      <c r="K1548" s="67"/>
      <c r="L1548" s="1910"/>
      <c r="M1548" s="1910" t="e">
        <f t="shared" si="25"/>
        <v>#N/A</v>
      </c>
      <c r="N1548" s="1924"/>
      <c r="Q1548" s="101" t="str">
        <f>MID(Tabla5[[#This Row],[CODIGO]],5,2)</f>
        <v/>
      </c>
    </row>
    <row r="1549" spans="3:17" hidden="1" x14ac:dyDescent="0.3">
      <c r="C1549" s="1923" t="str">
        <f>IF(D1549&gt;0,SUBTOTAL(103,$D$6:D1549),"")</f>
        <v/>
      </c>
      <c r="D1549" s="67"/>
      <c r="E1549" s="258"/>
      <c r="F1549" s="67"/>
      <c r="G1549" s="1912"/>
      <c r="H1549" s="67"/>
      <c r="I1549" s="67"/>
      <c r="J1549" s="1907"/>
      <c r="K1549" s="67"/>
      <c r="L1549" s="1910"/>
      <c r="M1549" s="1910" t="e">
        <f t="shared" si="25"/>
        <v>#N/A</v>
      </c>
      <c r="N1549" s="1924"/>
      <c r="Q1549" s="101" t="str">
        <f>MID(Tabla5[[#This Row],[CODIGO]],5,2)</f>
        <v/>
      </c>
    </row>
    <row r="1550" spans="3:17" hidden="1" x14ac:dyDescent="0.3">
      <c r="C1550" s="1923" t="str">
        <f>IF(D1550&gt;0,SUBTOTAL(103,$D$6:D1550),"")</f>
        <v/>
      </c>
      <c r="D1550" s="67"/>
      <c r="E1550" s="258"/>
      <c r="F1550" s="67"/>
      <c r="G1550" s="1912"/>
      <c r="H1550" s="67"/>
      <c r="I1550" s="67"/>
      <c r="J1550" s="1907"/>
      <c r="K1550" s="67"/>
      <c r="L1550" s="1910"/>
      <c r="M1550" s="1910" t="e">
        <f t="shared" si="25"/>
        <v>#N/A</v>
      </c>
      <c r="N1550" s="1924"/>
      <c r="Q1550" s="101" t="str">
        <f>MID(Tabla5[[#This Row],[CODIGO]],5,2)</f>
        <v/>
      </c>
    </row>
    <row r="1551" spans="3:17" hidden="1" x14ac:dyDescent="0.3">
      <c r="C1551" s="1923" t="str">
        <f>IF(D1551&gt;0,SUBTOTAL(103,$D$6:D1551),"")</f>
        <v/>
      </c>
      <c r="D1551" s="67"/>
      <c r="E1551" s="258"/>
      <c r="F1551" s="67"/>
      <c r="G1551" s="1912"/>
      <c r="H1551" s="67"/>
      <c r="I1551" s="67"/>
      <c r="J1551" s="1907"/>
      <c r="K1551" s="67"/>
      <c r="L1551" s="1910"/>
      <c r="M1551" s="1910" t="e">
        <f t="shared" si="25"/>
        <v>#N/A</v>
      </c>
      <c r="N1551" s="1924"/>
      <c r="Q1551" s="101" t="str">
        <f>MID(Tabla5[[#This Row],[CODIGO]],5,2)</f>
        <v/>
      </c>
    </row>
    <row r="1552" spans="3:17" hidden="1" x14ac:dyDescent="0.3">
      <c r="C1552" s="1923" t="str">
        <f>IF(D1552&gt;0,SUBTOTAL(103,$D$6:D1552),"")</f>
        <v/>
      </c>
      <c r="D1552" s="67"/>
      <c r="E1552" s="258"/>
      <c r="F1552" s="67"/>
      <c r="G1552" s="1912"/>
      <c r="H1552" s="67"/>
      <c r="I1552" s="67"/>
      <c r="J1552" s="1907"/>
      <c r="K1552" s="67"/>
      <c r="L1552" s="1910"/>
      <c r="M1552" s="1910" t="e">
        <f t="shared" si="25"/>
        <v>#N/A</v>
      </c>
      <c r="N1552" s="1924"/>
      <c r="Q1552" s="101" t="str">
        <f>MID(Tabla5[[#This Row],[CODIGO]],5,2)</f>
        <v/>
      </c>
    </row>
    <row r="1553" spans="3:17" hidden="1" x14ac:dyDescent="0.3">
      <c r="C1553" s="1923" t="str">
        <f>IF(D1553&gt;0,SUBTOTAL(103,$D$6:D1553),"")</f>
        <v/>
      </c>
      <c r="D1553" s="67"/>
      <c r="E1553" s="258"/>
      <c r="F1553" s="67"/>
      <c r="G1553" s="1912"/>
      <c r="H1553" s="67"/>
      <c r="I1553" s="67"/>
      <c r="J1553" s="1907"/>
      <c r="K1553" s="67"/>
      <c r="L1553" s="1910"/>
      <c r="M1553" s="1910" t="e">
        <f t="shared" si="25"/>
        <v>#N/A</v>
      </c>
      <c r="N1553" s="1924"/>
      <c r="Q1553" s="101" t="str">
        <f>MID(Tabla5[[#This Row],[CODIGO]],5,2)</f>
        <v/>
      </c>
    </row>
    <row r="1554" spans="3:17" hidden="1" x14ac:dyDescent="0.3">
      <c r="C1554" s="1923" t="str">
        <f>IF(D1554&gt;0,SUBTOTAL(103,$D$6:D1554),"")</f>
        <v/>
      </c>
      <c r="D1554" s="67"/>
      <c r="E1554" s="258"/>
      <c r="F1554" s="67"/>
      <c r="G1554" s="1912"/>
      <c r="H1554" s="67"/>
      <c r="I1554" s="67"/>
      <c r="J1554" s="1907"/>
      <c r="K1554" s="67"/>
      <c r="L1554" s="1910"/>
      <c r="M1554" s="1910" t="e">
        <f t="shared" si="25"/>
        <v>#N/A</v>
      </c>
      <c r="N1554" s="1924"/>
      <c r="Q1554" s="101" t="str">
        <f>MID(Tabla5[[#This Row],[CODIGO]],5,2)</f>
        <v/>
      </c>
    </row>
    <row r="1555" spans="3:17" hidden="1" x14ac:dyDescent="0.3">
      <c r="C1555" s="1923" t="str">
        <f>IF(D1555&gt;0,SUBTOTAL(103,$D$6:D1555),"")</f>
        <v/>
      </c>
      <c r="D1555" s="67"/>
      <c r="E1555" s="258"/>
      <c r="F1555" s="67"/>
      <c r="G1555" s="1912"/>
      <c r="H1555" s="67"/>
      <c r="I1555" s="67"/>
      <c r="J1555" s="1907"/>
      <c r="K1555" s="67"/>
      <c r="L1555" s="1910"/>
      <c r="M1555" s="1910" t="e">
        <f t="shared" si="25"/>
        <v>#N/A</v>
      </c>
      <c r="N1555" s="1924"/>
      <c r="Q1555" s="101" t="str">
        <f>MID(Tabla5[[#This Row],[CODIGO]],5,2)</f>
        <v/>
      </c>
    </row>
    <row r="1556" spans="3:17" hidden="1" x14ac:dyDescent="0.3">
      <c r="C1556" s="1923" t="str">
        <f>IF(D1556&gt;0,SUBTOTAL(103,$D$6:D1556),"")</f>
        <v/>
      </c>
      <c r="D1556" s="67"/>
      <c r="E1556" s="258"/>
      <c r="F1556" s="67"/>
      <c r="G1556" s="1912"/>
      <c r="H1556" s="67"/>
      <c r="I1556" s="67"/>
      <c r="J1556" s="1907"/>
      <c r="K1556" s="67"/>
      <c r="L1556" s="1910"/>
      <c r="M1556" s="1910" t="e">
        <f t="shared" si="25"/>
        <v>#N/A</v>
      </c>
      <c r="N1556" s="1924"/>
      <c r="Q1556" s="101" t="str">
        <f>MID(Tabla5[[#This Row],[CODIGO]],5,2)</f>
        <v/>
      </c>
    </row>
    <row r="1557" spans="3:17" hidden="1" x14ac:dyDescent="0.3">
      <c r="C1557" s="1923" t="str">
        <f>IF(D1557&gt;0,SUBTOTAL(103,$D$6:D1557),"")</f>
        <v/>
      </c>
      <c r="D1557" s="67"/>
      <c r="E1557" s="258"/>
      <c r="F1557" s="67"/>
      <c r="G1557" s="1912"/>
      <c r="H1557" s="67"/>
      <c r="I1557" s="67"/>
      <c r="J1557" s="1907"/>
      <c r="K1557" s="67"/>
      <c r="L1557" s="1910"/>
      <c r="M1557" s="1910" t="e">
        <f t="shared" si="25"/>
        <v>#N/A</v>
      </c>
      <c r="N1557" s="1924"/>
      <c r="Q1557" s="101" t="str">
        <f>MID(Tabla5[[#This Row],[CODIGO]],5,2)</f>
        <v/>
      </c>
    </row>
    <row r="1558" spans="3:17" hidden="1" x14ac:dyDescent="0.3">
      <c r="C1558" s="1923" t="str">
        <f>IF(D1558&gt;0,SUBTOTAL(103,$D$6:D1558),"")</f>
        <v/>
      </c>
      <c r="D1558" s="67"/>
      <c r="E1558" s="258"/>
      <c r="F1558" s="67"/>
      <c r="G1558" s="1912"/>
      <c r="H1558" s="67"/>
      <c r="I1558" s="67"/>
      <c r="J1558" s="1907"/>
      <c r="K1558" s="67"/>
      <c r="L1558" s="1910"/>
      <c r="M1558" s="1910" t="e">
        <f t="shared" si="25"/>
        <v>#N/A</v>
      </c>
      <c r="N1558" s="1924"/>
      <c r="Q1558" s="101" t="str">
        <f>MID(Tabla5[[#This Row],[CODIGO]],5,2)</f>
        <v/>
      </c>
    </row>
    <row r="1559" spans="3:17" hidden="1" x14ac:dyDescent="0.3">
      <c r="C1559" s="1923" t="str">
        <f>IF(D1559&gt;0,SUBTOTAL(103,$D$6:D1559),"")</f>
        <v/>
      </c>
      <c r="D1559" s="67"/>
      <c r="E1559" s="258"/>
      <c r="F1559" s="67"/>
      <c r="G1559" s="1912"/>
      <c r="H1559" s="67"/>
      <c r="I1559" s="67"/>
      <c r="J1559" s="1907"/>
      <c r="K1559" s="67"/>
      <c r="L1559" s="1910"/>
      <c r="M1559" s="1910" t="e">
        <f t="shared" si="25"/>
        <v>#N/A</v>
      </c>
      <c r="N1559" s="1924"/>
      <c r="Q1559" s="101" t="str">
        <f>MID(Tabla5[[#This Row],[CODIGO]],5,2)</f>
        <v/>
      </c>
    </row>
    <row r="1560" spans="3:17" hidden="1" x14ac:dyDescent="0.3">
      <c r="C1560" s="1923" t="str">
        <f>IF(D1560&gt;0,SUBTOTAL(103,$D$6:D1560),"")</f>
        <v/>
      </c>
      <c r="D1560" s="67"/>
      <c r="E1560" s="258"/>
      <c r="F1560" s="67"/>
      <c r="G1560" s="1912"/>
      <c r="H1560" s="67"/>
      <c r="I1560" s="67"/>
      <c r="J1560" s="1907"/>
      <c r="K1560" s="67"/>
      <c r="L1560" s="1910"/>
      <c r="M1560" s="1910" t="e">
        <f t="shared" si="25"/>
        <v>#N/A</v>
      </c>
      <c r="N1560" s="1924"/>
      <c r="Q1560" s="101" t="str">
        <f>MID(Tabla5[[#This Row],[CODIGO]],5,2)</f>
        <v/>
      </c>
    </row>
    <row r="1561" spans="3:17" hidden="1" x14ac:dyDescent="0.3">
      <c r="C1561" s="1923" t="str">
        <f>IF(D1561&gt;0,SUBTOTAL(103,$D$6:D1561),"")</f>
        <v/>
      </c>
      <c r="D1561" s="67"/>
      <c r="E1561" s="258"/>
      <c r="F1561" s="67"/>
      <c r="G1561" s="1912"/>
      <c r="H1561" s="67"/>
      <c r="I1561" s="67"/>
      <c r="J1561" s="1907"/>
      <c r="K1561" s="67"/>
      <c r="L1561" s="1910"/>
      <c r="M1561" s="1910" t="e">
        <f t="shared" si="25"/>
        <v>#N/A</v>
      </c>
      <c r="N1561" s="1924"/>
      <c r="Q1561" s="101" t="str">
        <f>MID(Tabla5[[#This Row],[CODIGO]],5,2)</f>
        <v/>
      </c>
    </row>
    <row r="1562" spans="3:17" hidden="1" x14ac:dyDescent="0.3">
      <c r="C1562" s="1923" t="str">
        <f>IF(D1562&gt;0,SUBTOTAL(103,$D$6:D1562),"")</f>
        <v/>
      </c>
      <c r="D1562" s="67"/>
      <c r="E1562" s="258"/>
      <c r="F1562" s="67"/>
      <c r="G1562" s="1912"/>
      <c r="H1562" s="67"/>
      <c r="I1562" s="67"/>
      <c r="J1562" s="1907"/>
      <c r="K1562" s="67"/>
      <c r="L1562" s="1910"/>
      <c r="M1562" s="1910" t="e">
        <f t="shared" si="25"/>
        <v>#N/A</v>
      </c>
      <c r="N1562" s="1924"/>
      <c r="Q1562" s="101" t="str">
        <f>MID(Tabla5[[#This Row],[CODIGO]],5,2)</f>
        <v/>
      </c>
    </row>
    <row r="1563" spans="3:17" hidden="1" x14ac:dyDescent="0.3">
      <c r="C1563" s="1923" t="str">
        <f>IF(D1563&gt;0,SUBTOTAL(103,$D$6:D1563),"")</f>
        <v/>
      </c>
      <c r="D1563" s="67"/>
      <c r="E1563" s="258"/>
      <c r="F1563" s="67"/>
      <c r="G1563" s="1912"/>
      <c r="H1563" s="67"/>
      <c r="I1563" s="67"/>
      <c r="J1563" s="1907"/>
      <c r="K1563" s="67"/>
      <c r="L1563" s="1910"/>
      <c r="M1563" s="1910" t="e">
        <f t="shared" si="25"/>
        <v>#N/A</v>
      </c>
      <c r="N1563" s="1924"/>
      <c r="Q1563" s="101" t="str">
        <f>MID(Tabla5[[#This Row],[CODIGO]],5,2)</f>
        <v/>
      </c>
    </row>
    <row r="1564" spans="3:17" hidden="1" x14ac:dyDescent="0.3">
      <c r="C1564" s="1923" t="str">
        <f>IF(D1564&gt;0,SUBTOTAL(103,$D$6:D1564),"")</f>
        <v/>
      </c>
      <c r="D1564" s="67"/>
      <c r="E1564" s="258"/>
      <c r="F1564" s="67"/>
      <c r="G1564" s="1912"/>
      <c r="H1564" s="67"/>
      <c r="I1564" s="67"/>
      <c r="J1564" s="1907"/>
      <c r="K1564" s="67"/>
      <c r="L1564" s="1910"/>
      <c r="M1564" s="1910" t="e">
        <f t="shared" si="25"/>
        <v>#N/A</v>
      </c>
      <c r="N1564" s="1924"/>
      <c r="Q1564" s="101" t="str">
        <f>MID(Tabla5[[#This Row],[CODIGO]],5,2)</f>
        <v/>
      </c>
    </row>
    <row r="1565" spans="3:17" hidden="1" x14ac:dyDescent="0.3">
      <c r="C1565" s="1923" t="str">
        <f>IF(D1565&gt;0,SUBTOTAL(103,$D$6:D1565),"")</f>
        <v/>
      </c>
      <c r="D1565" s="67"/>
      <c r="E1565" s="258"/>
      <c r="F1565" s="67"/>
      <c r="G1565" s="1912"/>
      <c r="H1565" s="67"/>
      <c r="I1565" s="67"/>
      <c r="J1565" s="1907"/>
      <c r="K1565" s="67"/>
      <c r="L1565" s="1910"/>
      <c r="M1565" s="1910" t="e">
        <f t="shared" si="25"/>
        <v>#N/A</v>
      </c>
      <c r="N1565" s="1924"/>
      <c r="Q1565" s="101" t="str">
        <f>MID(Tabla5[[#This Row],[CODIGO]],5,2)</f>
        <v/>
      </c>
    </row>
    <row r="1566" spans="3:17" hidden="1" x14ac:dyDescent="0.3">
      <c r="C1566" s="1923" t="str">
        <f>IF(D1566&gt;0,SUBTOTAL(103,$D$6:D1566),"")</f>
        <v/>
      </c>
      <c r="D1566" s="67"/>
      <c r="E1566" s="258"/>
      <c r="F1566" s="67"/>
      <c r="G1566" s="1912"/>
      <c r="H1566" s="67"/>
      <c r="I1566" s="67"/>
      <c r="J1566" s="1907"/>
      <c r="K1566" s="67"/>
      <c r="L1566" s="1910"/>
      <c r="M1566" s="1910" t="e">
        <f t="shared" si="25"/>
        <v>#N/A</v>
      </c>
      <c r="N1566" s="1924"/>
      <c r="Q1566" s="101" t="str">
        <f>MID(Tabla5[[#This Row],[CODIGO]],5,2)</f>
        <v/>
      </c>
    </row>
    <row r="1567" spans="3:17" hidden="1" x14ac:dyDescent="0.3">
      <c r="C1567" s="1923" t="str">
        <f>IF(D1567&gt;0,SUBTOTAL(103,$D$6:D1567),"")</f>
        <v/>
      </c>
      <c r="D1567" s="67"/>
      <c r="E1567" s="258"/>
      <c r="F1567" s="67"/>
      <c r="G1567" s="1912"/>
      <c r="H1567" s="67"/>
      <c r="I1567" s="67"/>
      <c r="J1567" s="1907"/>
      <c r="K1567" s="67"/>
      <c r="L1567" s="1910"/>
      <c r="M1567" s="1910" t="e">
        <f t="shared" si="25"/>
        <v>#N/A</v>
      </c>
      <c r="N1567" s="1924"/>
      <c r="Q1567" s="101" t="str">
        <f>MID(Tabla5[[#This Row],[CODIGO]],5,2)</f>
        <v/>
      </c>
    </row>
    <row r="1568" spans="3:17" hidden="1" x14ac:dyDescent="0.3">
      <c r="C1568" s="1923" t="str">
        <f>IF(D1568&gt;0,SUBTOTAL(103,$D$6:D1568),"")</f>
        <v/>
      </c>
      <c r="D1568" s="67"/>
      <c r="E1568" s="258"/>
      <c r="F1568" s="67"/>
      <c r="G1568" s="1912"/>
      <c r="H1568" s="67"/>
      <c r="I1568" s="67"/>
      <c r="J1568" s="1907"/>
      <c r="K1568" s="67"/>
      <c r="L1568" s="1910"/>
      <c r="M1568" s="1910" t="e">
        <f t="shared" si="25"/>
        <v>#N/A</v>
      </c>
      <c r="N1568" s="1924"/>
      <c r="Q1568" s="101" t="str">
        <f>MID(Tabla5[[#This Row],[CODIGO]],5,2)</f>
        <v/>
      </c>
    </row>
    <row r="1569" spans="3:17" hidden="1" x14ac:dyDescent="0.3">
      <c r="C1569" s="1923" t="str">
        <f>IF(D1569&gt;0,SUBTOTAL(103,$D$6:D1569),"")</f>
        <v/>
      </c>
      <c r="D1569" s="67"/>
      <c r="E1569" s="258"/>
      <c r="F1569" s="67"/>
      <c r="G1569" s="1912"/>
      <c r="H1569" s="67"/>
      <c r="I1569" s="67"/>
      <c r="J1569" s="1907"/>
      <c r="K1569" s="67"/>
      <c r="L1569" s="1910"/>
      <c r="M1569" s="1910" t="e">
        <f t="shared" si="25"/>
        <v>#N/A</v>
      </c>
      <c r="N1569" s="1924"/>
      <c r="Q1569" s="101" t="str">
        <f>MID(Tabla5[[#This Row],[CODIGO]],5,2)</f>
        <v/>
      </c>
    </row>
    <row r="1570" spans="3:17" hidden="1" x14ac:dyDescent="0.3">
      <c r="C1570" s="1923" t="str">
        <f>IF(D1570&gt;0,SUBTOTAL(103,$D$6:D1570),"")</f>
        <v/>
      </c>
      <c r="D1570" s="67"/>
      <c r="E1570" s="258"/>
      <c r="F1570" s="67"/>
      <c r="G1570" s="1912"/>
      <c r="H1570" s="67"/>
      <c r="I1570" s="67"/>
      <c r="J1570" s="1907"/>
      <c r="K1570" s="67"/>
      <c r="L1570" s="1910"/>
      <c r="M1570" s="1910" t="e">
        <f t="shared" si="25"/>
        <v>#N/A</v>
      </c>
      <c r="N1570" s="1924"/>
      <c r="Q1570" s="101" t="str">
        <f>MID(Tabla5[[#This Row],[CODIGO]],5,2)</f>
        <v/>
      </c>
    </row>
    <row r="1571" spans="3:17" hidden="1" x14ac:dyDescent="0.3">
      <c r="C1571" s="1923" t="str">
        <f>IF(D1571&gt;0,SUBTOTAL(103,$D$6:D1571),"")</f>
        <v/>
      </c>
      <c r="D1571" s="67"/>
      <c r="E1571" s="258"/>
      <c r="F1571" s="67"/>
      <c r="G1571" s="1912"/>
      <c r="H1571" s="67"/>
      <c r="I1571" s="67"/>
      <c r="J1571" s="1907"/>
      <c r="K1571" s="67"/>
      <c r="L1571" s="1910"/>
      <c r="M1571" s="1910" t="e">
        <f t="shared" si="25"/>
        <v>#N/A</v>
      </c>
      <c r="N1571" s="1924"/>
      <c r="Q1571" s="101" t="str">
        <f>MID(Tabla5[[#This Row],[CODIGO]],5,2)</f>
        <v/>
      </c>
    </row>
    <row r="1572" spans="3:17" hidden="1" x14ac:dyDescent="0.3">
      <c r="C1572" s="1923" t="str">
        <f>IF(D1572&gt;0,SUBTOTAL(103,$D$6:D1572),"")</f>
        <v/>
      </c>
      <c r="D1572" s="67"/>
      <c r="E1572" s="258"/>
      <c r="F1572" s="67"/>
      <c r="G1572" s="1912"/>
      <c r="H1572" s="67"/>
      <c r="I1572" s="67"/>
      <c r="J1572" s="1907"/>
      <c r="K1572" s="67"/>
      <c r="L1572" s="1910"/>
      <c r="M1572" s="1910" t="e">
        <f t="shared" si="25"/>
        <v>#N/A</v>
      </c>
      <c r="N1572" s="1924"/>
      <c r="Q1572" s="101" t="str">
        <f>MID(Tabla5[[#This Row],[CODIGO]],5,2)</f>
        <v/>
      </c>
    </row>
    <row r="1573" spans="3:17" hidden="1" x14ac:dyDescent="0.3">
      <c r="C1573" s="1923" t="str">
        <f>IF(D1573&gt;0,SUBTOTAL(103,$D$6:D1573),"")</f>
        <v/>
      </c>
      <c r="D1573" s="67"/>
      <c r="E1573" s="258"/>
      <c r="F1573" s="67"/>
      <c r="G1573" s="1912"/>
      <c r="H1573" s="67"/>
      <c r="I1573" s="67"/>
      <c r="J1573" s="1907"/>
      <c r="K1573" s="67"/>
      <c r="L1573" s="1910"/>
      <c r="M1573" s="1910" t="e">
        <f t="shared" si="25"/>
        <v>#N/A</v>
      </c>
      <c r="N1573" s="1924"/>
      <c r="Q1573" s="101" t="str">
        <f>MID(Tabla5[[#This Row],[CODIGO]],5,2)</f>
        <v/>
      </c>
    </row>
    <row r="1574" spans="3:17" hidden="1" x14ac:dyDescent="0.3">
      <c r="C1574" s="1923" t="str">
        <f>IF(D1574&gt;0,SUBTOTAL(103,$D$6:D1574),"")</f>
        <v/>
      </c>
      <c r="D1574" s="67"/>
      <c r="E1574" s="258"/>
      <c r="F1574" s="67"/>
      <c r="G1574" s="1912"/>
      <c r="H1574" s="67"/>
      <c r="I1574" s="67"/>
      <c r="J1574" s="1907"/>
      <c r="K1574" s="67"/>
      <c r="L1574" s="1910"/>
      <c r="M1574" s="1910" t="e">
        <f t="shared" si="25"/>
        <v>#N/A</v>
      </c>
      <c r="N1574" s="1924"/>
      <c r="Q1574" s="101" t="str">
        <f>MID(Tabla5[[#This Row],[CODIGO]],5,2)</f>
        <v/>
      </c>
    </row>
    <row r="1575" spans="3:17" hidden="1" x14ac:dyDescent="0.3">
      <c r="C1575" s="1923" t="str">
        <f>IF(D1575&gt;0,SUBTOTAL(103,$D$6:D1575),"")</f>
        <v/>
      </c>
      <c r="D1575" s="67"/>
      <c r="E1575" s="258"/>
      <c r="F1575" s="67"/>
      <c r="G1575" s="1912"/>
      <c r="H1575" s="67"/>
      <c r="I1575" s="67"/>
      <c r="J1575" s="1907"/>
      <c r="K1575" s="67"/>
      <c r="L1575" s="1910"/>
      <c r="M1575" s="1910" t="e">
        <f t="shared" si="25"/>
        <v>#N/A</v>
      </c>
      <c r="N1575" s="1924"/>
      <c r="Q1575" s="101" t="str">
        <f>MID(Tabla5[[#This Row],[CODIGO]],5,2)</f>
        <v/>
      </c>
    </row>
    <row r="1576" spans="3:17" hidden="1" x14ac:dyDescent="0.3">
      <c r="C1576" s="1923" t="str">
        <f>IF(D1576&gt;0,SUBTOTAL(103,$D$6:D1576),"")</f>
        <v/>
      </c>
      <c r="D1576" s="67"/>
      <c r="E1576" s="258"/>
      <c r="F1576" s="67"/>
      <c r="G1576" s="1912"/>
      <c r="H1576" s="67"/>
      <c r="I1576" s="67"/>
      <c r="J1576" s="1907"/>
      <c r="K1576" s="67"/>
      <c r="L1576" s="1910"/>
      <c r="M1576" s="1910" t="e">
        <f t="shared" si="25"/>
        <v>#N/A</v>
      </c>
      <c r="N1576" s="1924"/>
      <c r="Q1576" s="101" t="str">
        <f>MID(Tabla5[[#This Row],[CODIGO]],5,2)</f>
        <v/>
      </c>
    </row>
    <row r="1577" spans="3:17" hidden="1" x14ac:dyDescent="0.3">
      <c r="C1577" s="1923" t="str">
        <f>IF(D1577&gt;0,SUBTOTAL(103,$D$6:D1577),"")</f>
        <v/>
      </c>
      <c r="D1577" s="67"/>
      <c r="E1577" s="258"/>
      <c r="F1577" s="67"/>
      <c r="G1577" s="1912"/>
      <c r="H1577" s="67"/>
      <c r="I1577" s="67"/>
      <c r="J1577" s="1907"/>
      <c r="K1577" s="67"/>
      <c r="L1577" s="1910"/>
      <c r="M1577" s="1910" t="e">
        <f t="shared" si="25"/>
        <v>#N/A</v>
      </c>
      <c r="N1577" s="1924"/>
      <c r="Q1577" s="101" t="str">
        <f>MID(Tabla5[[#This Row],[CODIGO]],5,2)</f>
        <v/>
      </c>
    </row>
    <row r="1578" spans="3:17" hidden="1" x14ac:dyDescent="0.3">
      <c r="C1578" s="1923" t="str">
        <f>IF(D1578&gt;0,SUBTOTAL(103,$D$6:D1578),"")</f>
        <v/>
      </c>
      <c r="D1578" s="67"/>
      <c r="E1578" s="258"/>
      <c r="F1578" s="67"/>
      <c r="G1578" s="1912"/>
      <c r="H1578" s="67"/>
      <c r="I1578" s="67"/>
      <c r="J1578" s="1907"/>
      <c r="K1578" s="67"/>
      <c r="L1578" s="1910"/>
      <c r="M1578" s="1910" t="e">
        <f t="shared" si="25"/>
        <v>#N/A</v>
      </c>
      <c r="N1578" s="1924"/>
      <c r="Q1578" s="101" t="str">
        <f>MID(Tabla5[[#This Row],[CODIGO]],5,2)</f>
        <v/>
      </c>
    </row>
    <row r="1579" spans="3:17" hidden="1" x14ac:dyDescent="0.3">
      <c r="C1579" s="1923" t="str">
        <f>IF(D1579&gt;0,SUBTOTAL(103,$D$6:D1579),"")</f>
        <v/>
      </c>
      <c r="D1579" s="67"/>
      <c r="E1579" s="258"/>
      <c r="F1579" s="67"/>
      <c r="G1579" s="1912"/>
      <c r="H1579" s="67"/>
      <c r="I1579" s="67"/>
      <c r="J1579" s="1907"/>
      <c r="K1579" s="67"/>
      <c r="L1579" s="1910"/>
      <c r="M1579" s="1910" t="e">
        <f t="shared" si="25"/>
        <v>#N/A</v>
      </c>
      <c r="N1579" s="1924"/>
      <c r="Q1579" s="101" t="str">
        <f>MID(Tabla5[[#This Row],[CODIGO]],5,2)</f>
        <v/>
      </c>
    </row>
    <row r="1580" spans="3:17" hidden="1" x14ac:dyDescent="0.3">
      <c r="C1580" s="1923" t="str">
        <f>IF(D1580&gt;0,SUBTOTAL(103,$D$6:D1580),"")</f>
        <v/>
      </c>
      <c r="D1580" s="67"/>
      <c r="E1580" s="258"/>
      <c r="F1580" s="67"/>
      <c r="G1580" s="1912"/>
      <c r="H1580" s="67"/>
      <c r="I1580" s="67"/>
      <c r="J1580" s="1907"/>
      <c r="K1580" s="67"/>
      <c r="L1580" s="1910"/>
      <c r="M1580" s="1910" t="e">
        <f t="shared" si="25"/>
        <v>#N/A</v>
      </c>
      <c r="N1580" s="1924"/>
      <c r="Q1580" s="101" t="str">
        <f>MID(Tabla5[[#This Row],[CODIGO]],5,2)</f>
        <v/>
      </c>
    </row>
    <row r="1581" spans="3:17" hidden="1" x14ac:dyDescent="0.3">
      <c r="C1581" s="1923" t="str">
        <f>IF(D1581&gt;0,SUBTOTAL(103,$D$6:D1581),"")</f>
        <v/>
      </c>
      <c r="D1581" s="67"/>
      <c r="E1581" s="258"/>
      <c r="F1581" s="67"/>
      <c r="G1581" s="1912"/>
      <c r="H1581" s="67"/>
      <c r="I1581" s="67"/>
      <c r="J1581" s="1907"/>
      <c r="K1581" s="67"/>
      <c r="L1581" s="1910"/>
      <c r="M1581" s="1910" t="e">
        <f t="shared" si="25"/>
        <v>#N/A</v>
      </c>
      <c r="N1581" s="1924"/>
      <c r="Q1581" s="101" t="str">
        <f>MID(Tabla5[[#This Row],[CODIGO]],5,2)</f>
        <v/>
      </c>
    </row>
    <row r="1582" spans="3:17" hidden="1" x14ac:dyDescent="0.3">
      <c r="C1582" s="1923" t="str">
        <f>IF(D1582&gt;0,SUBTOTAL(103,$D$6:D1582),"")</f>
        <v/>
      </c>
      <c r="D1582" s="67"/>
      <c r="E1582" s="258"/>
      <c r="F1582" s="67"/>
      <c r="G1582" s="1912"/>
      <c r="H1582" s="67"/>
      <c r="I1582" s="67"/>
      <c r="J1582" s="1907"/>
      <c r="K1582" s="67"/>
      <c r="L1582" s="1910"/>
      <c r="M1582" s="1910" t="e">
        <f t="shared" si="25"/>
        <v>#N/A</v>
      </c>
      <c r="N1582" s="1924"/>
      <c r="Q1582" s="101" t="str">
        <f>MID(Tabla5[[#This Row],[CODIGO]],5,2)</f>
        <v/>
      </c>
    </row>
    <row r="1583" spans="3:17" hidden="1" x14ac:dyDescent="0.3">
      <c r="C1583" s="1923" t="str">
        <f>IF(D1583&gt;0,SUBTOTAL(103,$D$6:D1583),"")</f>
        <v/>
      </c>
      <c r="D1583" s="67"/>
      <c r="E1583" s="258"/>
      <c r="F1583" s="67"/>
      <c r="G1583" s="1912"/>
      <c r="H1583" s="67"/>
      <c r="I1583" s="67"/>
      <c r="J1583" s="1907"/>
      <c r="K1583" s="67"/>
      <c r="L1583" s="1910"/>
      <c r="M1583" s="1910" t="e">
        <f t="shared" si="25"/>
        <v>#N/A</v>
      </c>
      <c r="N1583" s="1924"/>
      <c r="Q1583" s="101" t="str">
        <f>MID(Tabla5[[#This Row],[CODIGO]],5,2)</f>
        <v/>
      </c>
    </row>
    <row r="1584" spans="3:17" hidden="1" x14ac:dyDescent="0.3">
      <c r="C1584" s="1923" t="str">
        <f>IF(D1584&gt;0,SUBTOTAL(103,$D$6:D1584),"")</f>
        <v/>
      </c>
      <c r="D1584" s="67"/>
      <c r="E1584" s="258"/>
      <c r="F1584" s="67"/>
      <c r="G1584" s="1912"/>
      <c r="H1584" s="67"/>
      <c r="I1584" s="67"/>
      <c r="J1584" s="1907"/>
      <c r="K1584" s="67"/>
      <c r="L1584" s="1910"/>
      <c r="M1584" s="1910" t="e">
        <f t="shared" si="25"/>
        <v>#N/A</v>
      </c>
      <c r="N1584" s="1924"/>
      <c r="Q1584" s="101" t="str">
        <f>MID(Tabla5[[#This Row],[CODIGO]],5,2)</f>
        <v/>
      </c>
    </row>
    <row r="1585" spans="3:17" hidden="1" x14ac:dyDescent="0.3">
      <c r="C1585" s="1923" t="str">
        <f>IF(D1585&gt;0,SUBTOTAL(103,$D$6:D1585),"")</f>
        <v/>
      </c>
      <c r="D1585" s="67"/>
      <c r="E1585" s="258"/>
      <c r="F1585" s="67"/>
      <c r="G1585" s="1912"/>
      <c r="H1585" s="67"/>
      <c r="I1585" s="67"/>
      <c r="J1585" s="1907"/>
      <c r="K1585" s="67"/>
      <c r="L1585" s="1910"/>
      <c r="M1585" s="1910" t="e">
        <f t="shared" si="25"/>
        <v>#N/A</v>
      </c>
      <c r="N1585" s="1924"/>
      <c r="Q1585" s="101" t="str">
        <f>MID(Tabla5[[#This Row],[CODIGO]],5,2)</f>
        <v/>
      </c>
    </row>
    <row r="1586" spans="3:17" hidden="1" x14ac:dyDescent="0.3">
      <c r="C1586" s="1923" t="str">
        <f>IF(D1586&gt;0,SUBTOTAL(103,$D$6:D1586),"")</f>
        <v/>
      </c>
      <c r="D1586" s="67"/>
      <c r="E1586" s="258"/>
      <c r="F1586" s="67"/>
      <c r="G1586" s="1912"/>
      <c r="H1586" s="67"/>
      <c r="I1586" s="67"/>
      <c r="J1586" s="1907"/>
      <c r="K1586" s="67"/>
      <c r="L1586" s="1910"/>
      <c r="M1586" s="1910" t="e">
        <f t="shared" si="25"/>
        <v>#N/A</v>
      </c>
      <c r="N1586" s="1924"/>
      <c r="Q1586" s="101" t="str">
        <f>MID(Tabla5[[#This Row],[CODIGO]],5,2)</f>
        <v/>
      </c>
    </row>
    <row r="1587" spans="3:17" hidden="1" x14ac:dyDescent="0.3">
      <c r="C1587" s="1923" t="str">
        <f>IF(D1587&gt;0,SUBTOTAL(103,$D$6:D1587),"")</f>
        <v/>
      </c>
      <c r="D1587" s="67"/>
      <c r="E1587" s="258"/>
      <c r="F1587" s="67"/>
      <c r="G1587" s="1912"/>
      <c r="H1587" s="67"/>
      <c r="I1587" s="67"/>
      <c r="J1587" s="1907"/>
      <c r="K1587" s="67"/>
      <c r="L1587" s="1910"/>
      <c r="M1587" s="1910" t="e">
        <f t="shared" si="25"/>
        <v>#N/A</v>
      </c>
      <c r="N1587" s="1924"/>
      <c r="Q1587" s="101" t="str">
        <f>MID(Tabla5[[#This Row],[CODIGO]],5,2)</f>
        <v/>
      </c>
    </row>
    <row r="1588" spans="3:17" hidden="1" x14ac:dyDescent="0.3">
      <c r="C1588" s="1923" t="str">
        <f>IF(D1588&gt;0,SUBTOTAL(103,$D$6:D1588),"")</f>
        <v/>
      </c>
      <c r="D1588" s="67"/>
      <c r="E1588" s="258"/>
      <c r="F1588" s="67"/>
      <c r="G1588" s="1912"/>
      <c r="H1588" s="67"/>
      <c r="I1588" s="67"/>
      <c r="J1588" s="1907"/>
      <c r="K1588" s="67"/>
      <c r="L1588" s="1910"/>
      <c r="M1588" s="1910" t="e">
        <f t="shared" si="25"/>
        <v>#N/A</v>
      </c>
      <c r="N1588" s="1924"/>
      <c r="Q1588" s="101" t="str">
        <f>MID(Tabla5[[#This Row],[CODIGO]],5,2)</f>
        <v/>
      </c>
    </row>
    <row r="1589" spans="3:17" hidden="1" x14ac:dyDescent="0.3">
      <c r="C1589" s="1923" t="str">
        <f>IF(D1589&gt;0,SUBTOTAL(103,$D$6:D1589),"")</f>
        <v/>
      </c>
      <c r="D1589" s="67"/>
      <c r="E1589" s="258"/>
      <c r="F1589" s="67"/>
      <c r="G1589" s="1912"/>
      <c r="H1589" s="67"/>
      <c r="I1589" s="67"/>
      <c r="J1589" s="1907"/>
      <c r="K1589" s="67"/>
      <c r="L1589" s="1910"/>
      <c r="M1589" s="1910" t="e">
        <f t="shared" si="25"/>
        <v>#N/A</v>
      </c>
      <c r="N1589" s="1924"/>
      <c r="Q1589" s="101" t="str">
        <f>MID(Tabla5[[#This Row],[CODIGO]],5,2)</f>
        <v/>
      </c>
    </row>
    <row r="1590" spans="3:17" hidden="1" x14ac:dyDescent="0.3">
      <c r="C1590" s="1923" t="str">
        <f>IF(D1590&gt;0,SUBTOTAL(103,$D$6:D1590),"")</f>
        <v/>
      </c>
      <c r="D1590" s="67"/>
      <c r="E1590" s="258"/>
      <c r="F1590" s="67"/>
      <c r="G1590" s="1912"/>
      <c r="H1590" s="67"/>
      <c r="I1590" s="67"/>
      <c r="J1590" s="1907"/>
      <c r="K1590" s="67"/>
      <c r="L1590" s="1910"/>
      <c r="M1590" s="1910" t="e">
        <f t="shared" si="25"/>
        <v>#N/A</v>
      </c>
      <c r="N1590" s="1924"/>
      <c r="Q1590" s="101" t="str">
        <f>MID(Tabla5[[#This Row],[CODIGO]],5,2)</f>
        <v/>
      </c>
    </row>
    <row r="1591" spans="3:17" hidden="1" x14ac:dyDescent="0.3">
      <c r="C1591" s="1923" t="str">
        <f>IF(D1591&gt;0,SUBTOTAL(103,$D$6:D1591),"")</f>
        <v/>
      </c>
      <c r="D1591" s="67"/>
      <c r="E1591" s="258"/>
      <c r="F1591" s="67"/>
      <c r="G1591" s="1912"/>
      <c r="H1591" s="67"/>
      <c r="I1591" s="67"/>
      <c r="J1591" s="1907"/>
      <c r="K1591" s="67"/>
      <c r="L1591" s="1910"/>
      <c r="M1591" s="1910" t="e">
        <f t="shared" si="25"/>
        <v>#N/A</v>
      </c>
      <c r="N1591" s="1924"/>
      <c r="Q1591" s="101" t="str">
        <f>MID(Tabla5[[#This Row],[CODIGO]],5,2)</f>
        <v/>
      </c>
    </row>
    <row r="1592" spans="3:17" hidden="1" x14ac:dyDescent="0.3">
      <c r="C1592" s="1923" t="str">
        <f>IF(D1592&gt;0,SUBTOTAL(103,$D$6:D1592),"")</f>
        <v/>
      </c>
      <c r="D1592" s="67"/>
      <c r="E1592" s="258"/>
      <c r="F1592" s="67"/>
      <c r="G1592" s="1912"/>
      <c r="H1592" s="67"/>
      <c r="I1592" s="67"/>
      <c r="J1592" s="1907"/>
      <c r="K1592" s="67"/>
      <c r="L1592" s="1910"/>
      <c r="M1592" s="1910" t="e">
        <f t="shared" si="25"/>
        <v>#N/A</v>
      </c>
      <c r="N1592" s="1924"/>
      <c r="Q1592" s="101" t="str">
        <f>MID(Tabla5[[#This Row],[CODIGO]],5,2)</f>
        <v/>
      </c>
    </row>
    <row r="1593" spans="3:17" hidden="1" x14ac:dyDescent="0.3">
      <c r="C1593" s="1923" t="str">
        <f>IF(D1593&gt;0,SUBTOTAL(103,$D$6:D1593),"")</f>
        <v/>
      </c>
      <c r="D1593" s="67"/>
      <c r="E1593" s="258"/>
      <c r="F1593" s="67"/>
      <c r="G1593" s="1912"/>
      <c r="H1593" s="67"/>
      <c r="I1593" s="67"/>
      <c r="J1593" s="1907"/>
      <c r="K1593" s="67"/>
      <c r="L1593" s="1910"/>
      <c r="M1593" s="1910" t="e">
        <f t="shared" si="25"/>
        <v>#N/A</v>
      </c>
      <c r="N1593" s="1924"/>
      <c r="Q1593" s="101" t="str">
        <f>MID(Tabla5[[#This Row],[CODIGO]],5,2)</f>
        <v/>
      </c>
    </row>
    <row r="1594" spans="3:17" hidden="1" x14ac:dyDescent="0.3">
      <c r="C1594" s="1923" t="str">
        <f>IF(D1594&gt;0,SUBTOTAL(103,$D$6:D1594),"")</f>
        <v/>
      </c>
      <c r="D1594" s="67"/>
      <c r="E1594" s="258"/>
      <c r="F1594" s="67"/>
      <c r="G1594" s="1912"/>
      <c r="H1594" s="67"/>
      <c r="I1594" s="67"/>
      <c r="J1594" s="1907"/>
      <c r="K1594" s="67"/>
      <c r="L1594" s="1910"/>
      <c r="M1594" s="1910" t="e">
        <f t="shared" si="25"/>
        <v>#N/A</v>
      </c>
      <c r="N1594" s="1924"/>
      <c r="Q1594" s="101" t="str">
        <f>MID(Tabla5[[#This Row],[CODIGO]],5,2)</f>
        <v/>
      </c>
    </row>
    <row r="1595" spans="3:17" hidden="1" x14ac:dyDescent="0.3">
      <c r="C1595" s="1923" t="str">
        <f>IF(D1595&gt;0,SUBTOTAL(103,$D$6:D1595),"")</f>
        <v/>
      </c>
      <c r="D1595" s="67"/>
      <c r="E1595" s="258"/>
      <c r="F1595" s="67"/>
      <c r="G1595" s="1912"/>
      <c r="H1595" s="67"/>
      <c r="I1595" s="67"/>
      <c r="J1595" s="1907"/>
      <c r="K1595" s="67"/>
      <c r="L1595" s="1910"/>
      <c r="M1595" s="1910" t="e">
        <f t="shared" si="25"/>
        <v>#N/A</v>
      </c>
      <c r="N1595" s="1924"/>
      <c r="Q1595" s="101" t="str">
        <f>MID(Tabla5[[#This Row],[CODIGO]],5,2)</f>
        <v/>
      </c>
    </row>
    <row r="1596" spans="3:17" hidden="1" x14ac:dyDescent="0.3">
      <c r="C1596" s="1923" t="str">
        <f>IF(D1596&gt;0,SUBTOTAL(103,$D$6:D1596),"")</f>
        <v/>
      </c>
      <c r="D1596" s="67"/>
      <c r="E1596" s="258"/>
      <c r="F1596" s="67"/>
      <c r="G1596" s="1912"/>
      <c r="H1596" s="67"/>
      <c r="I1596" s="67"/>
      <c r="J1596" s="1907"/>
      <c r="K1596" s="67"/>
      <c r="L1596" s="1910"/>
      <c r="M1596" s="1910" t="e">
        <f t="shared" si="25"/>
        <v>#N/A</v>
      </c>
      <c r="N1596" s="1924"/>
      <c r="Q1596" s="101" t="str">
        <f>MID(Tabla5[[#This Row],[CODIGO]],5,2)</f>
        <v/>
      </c>
    </row>
    <row r="1597" spans="3:17" hidden="1" x14ac:dyDescent="0.3">
      <c r="C1597" s="1923" t="str">
        <f>IF(D1597&gt;0,SUBTOTAL(103,$D$6:D1597),"")</f>
        <v/>
      </c>
      <c r="D1597" s="67"/>
      <c r="E1597" s="258"/>
      <c r="F1597" s="67"/>
      <c r="G1597" s="1912"/>
      <c r="H1597" s="67"/>
      <c r="I1597" s="67"/>
      <c r="J1597" s="1907"/>
      <c r="K1597" s="67"/>
      <c r="L1597" s="1910"/>
      <c r="M1597" s="1910" t="e">
        <f t="shared" si="25"/>
        <v>#N/A</v>
      </c>
      <c r="N1597" s="1924"/>
      <c r="Q1597" s="101" t="str">
        <f>MID(Tabla5[[#This Row],[CODIGO]],5,2)</f>
        <v/>
      </c>
    </row>
    <row r="1598" spans="3:17" hidden="1" x14ac:dyDescent="0.3">
      <c r="C1598" s="1923" t="str">
        <f>IF(D1598&gt;0,SUBTOTAL(103,$D$6:D1598),"")</f>
        <v/>
      </c>
      <c r="D1598" s="67"/>
      <c r="E1598" s="258"/>
      <c r="F1598" s="67"/>
      <c r="G1598" s="1912"/>
      <c r="H1598" s="67"/>
      <c r="I1598" s="67"/>
      <c r="J1598" s="1907"/>
      <c r="K1598" s="67"/>
      <c r="L1598" s="1910"/>
      <c r="M1598" s="1910" t="e">
        <f t="shared" si="25"/>
        <v>#N/A</v>
      </c>
      <c r="N1598" s="1924"/>
      <c r="Q1598" s="101" t="str">
        <f>MID(Tabla5[[#This Row],[CODIGO]],5,2)</f>
        <v/>
      </c>
    </row>
    <row r="1599" spans="3:17" hidden="1" x14ac:dyDescent="0.3">
      <c r="C1599" s="1923" t="str">
        <f>IF(D1599&gt;0,SUBTOTAL(103,$D$6:D1599),"")</f>
        <v/>
      </c>
      <c r="D1599" s="67"/>
      <c r="E1599" s="258"/>
      <c r="F1599" s="67"/>
      <c r="G1599" s="1912"/>
      <c r="H1599" s="67"/>
      <c r="I1599" s="67"/>
      <c r="J1599" s="1907"/>
      <c r="K1599" s="67"/>
      <c r="L1599" s="1910"/>
      <c r="M1599" s="1910" t="e">
        <f t="shared" si="25"/>
        <v>#N/A</v>
      </c>
      <c r="N1599" s="1924"/>
      <c r="Q1599" s="101" t="str">
        <f>MID(Tabla5[[#This Row],[CODIGO]],5,2)</f>
        <v/>
      </c>
    </row>
    <row r="1600" spans="3:17" hidden="1" x14ac:dyDescent="0.3">
      <c r="C1600" s="1923" t="str">
        <f>IF(D1600&gt;0,SUBTOTAL(103,$D$6:D1600),"")</f>
        <v/>
      </c>
      <c r="D1600" s="67"/>
      <c r="E1600" s="258"/>
      <c r="F1600" s="67"/>
      <c r="G1600" s="1912"/>
      <c r="H1600" s="67"/>
      <c r="I1600" s="67"/>
      <c r="J1600" s="1907"/>
      <c r="K1600" s="67"/>
      <c r="L1600" s="1910"/>
      <c r="M1600" s="1910" t="e">
        <f t="shared" si="25"/>
        <v>#N/A</v>
      </c>
      <c r="N1600" s="1924"/>
      <c r="Q1600" s="101" t="str">
        <f>MID(Tabla5[[#This Row],[CODIGO]],5,2)</f>
        <v/>
      </c>
    </row>
    <row r="1601" spans="3:17" hidden="1" x14ac:dyDescent="0.3">
      <c r="C1601" s="1923" t="str">
        <f>IF(D1601&gt;0,SUBTOTAL(103,$D$6:D1601),"")</f>
        <v/>
      </c>
      <c r="D1601" s="67"/>
      <c r="E1601" s="258"/>
      <c r="F1601" s="67"/>
      <c r="G1601" s="1912"/>
      <c r="H1601" s="67"/>
      <c r="I1601" s="67"/>
      <c r="J1601" s="1907"/>
      <c r="K1601" s="67"/>
      <c r="L1601" s="1910"/>
      <c r="M1601" s="1910" t="e">
        <f t="shared" si="25"/>
        <v>#N/A</v>
      </c>
      <c r="N1601" s="1924"/>
      <c r="Q1601" s="101" t="str">
        <f>MID(Tabla5[[#This Row],[CODIGO]],5,2)</f>
        <v/>
      </c>
    </row>
    <row r="1602" spans="3:17" hidden="1" x14ac:dyDescent="0.3">
      <c r="C1602" s="1923" t="str">
        <f>IF(D1602&gt;0,SUBTOTAL(103,$D$6:D1602),"")</f>
        <v/>
      </c>
      <c r="D1602" s="67"/>
      <c r="E1602" s="258"/>
      <c r="F1602" s="67"/>
      <c r="G1602" s="1912"/>
      <c r="H1602" s="67"/>
      <c r="I1602" s="67"/>
      <c r="J1602" s="1907"/>
      <c r="K1602" s="67"/>
      <c r="L1602" s="1910"/>
      <c r="M1602" s="1910" t="e">
        <f t="shared" si="25"/>
        <v>#N/A</v>
      </c>
      <c r="N1602" s="1924"/>
      <c r="Q1602" s="101" t="str">
        <f>MID(Tabla5[[#This Row],[CODIGO]],5,2)</f>
        <v/>
      </c>
    </row>
    <row r="1603" spans="3:17" hidden="1" x14ac:dyDescent="0.3">
      <c r="C1603" s="1923" t="str">
        <f>IF(D1603&gt;0,SUBTOTAL(103,$D$6:D1603),"")</f>
        <v/>
      </c>
      <c r="D1603" s="67"/>
      <c r="E1603" s="258"/>
      <c r="F1603" s="67"/>
      <c r="G1603" s="1912"/>
      <c r="H1603" s="67"/>
      <c r="I1603" s="67"/>
      <c r="J1603" s="1907"/>
      <c r="K1603" s="67"/>
      <c r="L1603" s="1910"/>
      <c r="M1603" s="1910" t="e">
        <f t="shared" si="25"/>
        <v>#N/A</v>
      </c>
      <c r="N1603" s="1924"/>
      <c r="Q1603" s="101" t="str">
        <f>MID(Tabla5[[#This Row],[CODIGO]],5,2)</f>
        <v/>
      </c>
    </row>
    <row r="1604" spans="3:17" hidden="1" x14ac:dyDescent="0.3">
      <c r="C1604" s="1923" t="str">
        <f>IF(D1604&gt;0,SUBTOTAL(103,$D$6:D1604),"")</f>
        <v/>
      </c>
      <c r="D1604" s="67"/>
      <c r="E1604" s="258"/>
      <c r="F1604" s="67"/>
      <c r="G1604" s="1912"/>
      <c r="H1604" s="67"/>
      <c r="I1604" s="67"/>
      <c r="J1604" s="1907"/>
      <c r="K1604" s="67"/>
      <c r="L1604" s="1910"/>
      <c r="M1604" s="1910" t="e">
        <f t="shared" si="25"/>
        <v>#N/A</v>
      </c>
      <c r="N1604" s="1924"/>
      <c r="Q1604" s="101" t="str">
        <f>MID(Tabla5[[#This Row],[CODIGO]],5,2)</f>
        <v/>
      </c>
    </row>
    <row r="1605" spans="3:17" hidden="1" x14ac:dyDescent="0.3">
      <c r="C1605" s="1923" t="str">
        <f>IF(D1605&gt;0,SUBTOTAL(103,$D$6:D1605),"")</f>
        <v/>
      </c>
      <c r="D1605" s="67"/>
      <c r="E1605" s="258"/>
      <c r="F1605" s="67"/>
      <c r="G1605" s="1912"/>
      <c r="H1605" s="67"/>
      <c r="I1605" s="67"/>
      <c r="J1605" s="1907"/>
      <c r="K1605" s="67"/>
      <c r="L1605" s="1910"/>
      <c r="M1605" s="1910" t="e">
        <f t="shared" si="25"/>
        <v>#N/A</v>
      </c>
      <c r="N1605" s="1924"/>
      <c r="Q1605" s="101" t="str">
        <f>MID(Tabla5[[#This Row],[CODIGO]],5,2)</f>
        <v/>
      </c>
    </row>
    <row r="1606" spans="3:17" hidden="1" x14ac:dyDescent="0.3">
      <c r="C1606" s="1923" t="str">
        <f>IF(D1606&gt;0,SUBTOTAL(103,$D$6:D1606),"")</f>
        <v/>
      </c>
      <c r="D1606" s="67"/>
      <c r="E1606" s="258"/>
      <c r="F1606" s="67"/>
      <c r="G1606" s="1912"/>
      <c r="H1606" s="67"/>
      <c r="I1606" s="67"/>
      <c r="J1606" s="1907"/>
      <c r="K1606" s="67"/>
      <c r="L1606" s="1910"/>
      <c r="M1606" s="1910" t="e">
        <f t="shared" ref="M1606:M1669" si="26">VLOOKUP(Q1606,Codigos,2,FALSE)</f>
        <v>#N/A</v>
      </c>
      <c r="N1606" s="1924"/>
      <c r="Q1606" s="101" t="str">
        <f>MID(Tabla5[[#This Row],[CODIGO]],5,2)</f>
        <v/>
      </c>
    </row>
    <row r="1607" spans="3:17" hidden="1" x14ac:dyDescent="0.3">
      <c r="C1607" s="1923" t="str">
        <f>IF(D1607&gt;0,SUBTOTAL(103,$D$6:D1607),"")</f>
        <v/>
      </c>
      <c r="D1607" s="67"/>
      <c r="E1607" s="258"/>
      <c r="F1607" s="67"/>
      <c r="G1607" s="1912"/>
      <c r="H1607" s="67"/>
      <c r="I1607" s="67"/>
      <c r="J1607" s="1907"/>
      <c r="K1607" s="67"/>
      <c r="L1607" s="1910"/>
      <c r="M1607" s="1910" t="e">
        <f t="shared" si="26"/>
        <v>#N/A</v>
      </c>
      <c r="N1607" s="1924"/>
      <c r="Q1607" s="101" t="str">
        <f>MID(Tabla5[[#This Row],[CODIGO]],5,2)</f>
        <v/>
      </c>
    </row>
    <row r="1608" spans="3:17" hidden="1" x14ac:dyDescent="0.3">
      <c r="C1608" s="1923" t="str">
        <f>IF(D1608&gt;0,SUBTOTAL(103,$D$6:D1608),"")</f>
        <v/>
      </c>
      <c r="D1608" s="67"/>
      <c r="E1608" s="258"/>
      <c r="F1608" s="67"/>
      <c r="G1608" s="1912"/>
      <c r="H1608" s="67"/>
      <c r="I1608" s="67"/>
      <c r="J1608" s="1907"/>
      <c r="K1608" s="67"/>
      <c r="L1608" s="1910"/>
      <c r="M1608" s="1910" t="e">
        <f t="shared" si="26"/>
        <v>#N/A</v>
      </c>
      <c r="N1608" s="1924"/>
      <c r="Q1608" s="101" t="str">
        <f>MID(Tabla5[[#This Row],[CODIGO]],5,2)</f>
        <v/>
      </c>
    </row>
    <row r="1609" spans="3:17" hidden="1" x14ac:dyDescent="0.3">
      <c r="C1609" s="1923" t="str">
        <f>IF(D1609&gt;0,SUBTOTAL(103,$D$6:D1609),"")</f>
        <v/>
      </c>
      <c r="D1609" s="67"/>
      <c r="E1609" s="258"/>
      <c r="F1609" s="67"/>
      <c r="G1609" s="1912"/>
      <c r="H1609" s="67"/>
      <c r="I1609" s="67"/>
      <c r="J1609" s="1907"/>
      <c r="K1609" s="67"/>
      <c r="L1609" s="1910"/>
      <c r="M1609" s="1910" t="e">
        <f t="shared" si="26"/>
        <v>#N/A</v>
      </c>
      <c r="N1609" s="1924"/>
      <c r="Q1609" s="101" t="str">
        <f>MID(Tabla5[[#This Row],[CODIGO]],5,2)</f>
        <v/>
      </c>
    </row>
    <row r="1610" spans="3:17" hidden="1" x14ac:dyDescent="0.3">
      <c r="C1610" s="1923" t="str">
        <f>IF(D1610&gt;0,SUBTOTAL(103,$D$6:D1610),"")</f>
        <v/>
      </c>
      <c r="D1610" s="67"/>
      <c r="E1610" s="258"/>
      <c r="F1610" s="67"/>
      <c r="G1610" s="1912"/>
      <c r="H1610" s="67"/>
      <c r="I1610" s="67"/>
      <c r="J1610" s="1907"/>
      <c r="K1610" s="67"/>
      <c r="L1610" s="1910"/>
      <c r="M1610" s="1910" t="e">
        <f t="shared" si="26"/>
        <v>#N/A</v>
      </c>
      <c r="N1610" s="1924"/>
      <c r="Q1610" s="101" t="str">
        <f>MID(Tabla5[[#This Row],[CODIGO]],5,2)</f>
        <v/>
      </c>
    </row>
    <row r="1611" spans="3:17" hidden="1" x14ac:dyDescent="0.3">
      <c r="C1611" s="1923" t="str">
        <f>IF(D1611&gt;0,SUBTOTAL(103,$D$6:D1611),"")</f>
        <v/>
      </c>
      <c r="D1611" s="67"/>
      <c r="E1611" s="258"/>
      <c r="F1611" s="67"/>
      <c r="G1611" s="1912"/>
      <c r="H1611" s="67"/>
      <c r="I1611" s="67"/>
      <c r="J1611" s="1907"/>
      <c r="K1611" s="67"/>
      <c r="L1611" s="1910"/>
      <c r="M1611" s="1910" t="e">
        <f t="shared" si="26"/>
        <v>#N/A</v>
      </c>
      <c r="N1611" s="1924"/>
      <c r="Q1611" s="101" t="str">
        <f>MID(Tabla5[[#This Row],[CODIGO]],5,2)</f>
        <v/>
      </c>
    </row>
    <row r="1612" spans="3:17" hidden="1" x14ac:dyDescent="0.3">
      <c r="C1612" s="1923" t="str">
        <f>IF(D1612&gt;0,SUBTOTAL(103,$D$6:D1612),"")</f>
        <v/>
      </c>
      <c r="D1612" s="67"/>
      <c r="E1612" s="258"/>
      <c r="F1612" s="67"/>
      <c r="G1612" s="1912"/>
      <c r="H1612" s="67"/>
      <c r="I1612" s="67"/>
      <c r="J1612" s="1907"/>
      <c r="K1612" s="67"/>
      <c r="L1612" s="1910"/>
      <c r="M1612" s="1910" t="e">
        <f t="shared" si="26"/>
        <v>#N/A</v>
      </c>
      <c r="N1612" s="1924"/>
      <c r="Q1612" s="101" t="str">
        <f>MID(Tabla5[[#This Row],[CODIGO]],5,2)</f>
        <v/>
      </c>
    </row>
    <row r="1613" spans="3:17" hidden="1" x14ac:dyDescent="0.3">
      <c r="C1613" s="1923" t="str">
        <f>IF(D1613&gt;0,SUBTOTAL(103,$D$6:D1613),"")</f>
        <v/>
      </c>
      <c r="D1613" s="67"/>
      <c r="E1613" s="258"/>
      <c r="F1613" s="67"/>
      <c r="G1613" s="1912"/>
      <c r="H1613" s="67"/>
      <c r="I1613" s="67"/>
      <c r="J1613" s="1907"/>
      <c r="K1613" s="67"/>
      <c r="L1613" s="1910"/>
      <c r="M1613" s="1910" t="e">
        <f t="shared" si="26"/>
        <v>#N/A</v>
      </c>
      <c r="N1613" s="1924"/>
      <c r="Q1613" s="101" t="str">
        <f>MID(Tabla5[[#This Row],[CODIGO]],5,2)</f>
        <v/>
      </c>
    </row>
    <row r="1614" spans="3:17" hidden="1" x14ac:dyDescent="0.3">
      <c r="C1614" s="1923" t="str">
        <f>IF(D1614&gt;0,SUBTOTAL(103,$D$6:D1614),"")</f>
        <v/>
      </c>
      <c r="D1614" s="67"/>
      <c r="E1614" s="258"/>
      <c r="F1614" s="67"/>
      <c r="G1614" s="1912"/>
      <c r="H1614" s="67"/>
      <c r="I1614" s="67"/>
      <c r="J1614" s="1907"/>
      <c r="K1614" s="67"/>
      <c r="L1614" s="1910"/>
      <c r="M1614" s="1910" t="e">
        <f t="shared" si="26"/>
        <v>#N/A</v>
      </c>
      <c r="N1614" s="1924"/>
      <c r="Q1614" s="101" t="str">
        <f>MID(Tabla5[[#This Row],[CODIGO]],5,2)</f>
        <v/>
      </c>
    </row>
    <row r="1615" spans="3:17" hidden="1" x14ac:dyDescent="0.3">
      <c r="C1615" s="1923" t="str">
        <f>IF(D1615&gt;0,SUBTOTAL(103,$D$6:D1615),"")</f>
        <v/>
      </c>
      <c r="D1615" s="67"/>
      <c r="E1615" s="258"/>
      <c r="F1615" s="67"/>
      <c r="G1615" s="1912"/>
      <c r="H1615" s="67"/>
      <c r="I1615" s="67"/>
      <c r="J1615" s="1907"/>
      <c r="K1615" s="67"/>
      <c r="L1615" s="1910"/>
      <c r="M1615" s="1910" t="e">
        <f t="shared" si="26"/>
        <v>#N/A</v>
      </c>
      <c r="N1615" s="1924"/>
      <c r="Q1615" s="101" t="str">
        <f>MID(Tabla5[[#This Row],[CODIGO]],5,2)</f>
        <v/>
      </c>
    </row>
    <row r="1616" spans="3:17" hidden="1" x14ac:dyDescent="0.3">
      <c r="C1616" s="1923" t="str">
        <f>IF(D1616&gt;0,SUBTOTAL(103,$D$6:D1616),"")</f>
        <v/>
      </c>
      <c r="D1616" s="67"/>
      <c r="E1616" s="258"/>
      <c r="F1616" s="67"/>
      <c r="G1616" s="1912"/>
      <c r="H1616" s="67"/>
      <c r="I1616" s="67"/>
      <c r="J1616" s="1907"/>
      <c r="K1616" s="67"/>
      <c r="L1616" s="1910"/>
      <c r="M1616" s="1910" t="e">
        <f t="shared" si="26"/>
        <v>#N/A</v>
      </c>
      <c r="N1616" s="1924"/>
      <c r="Q1616" s="101" t="str">
        <f>MID(Tabla5[[#This Row],[CODIGO]],5,2)</f>
        <v/>
      </c>
    </row>
    <row r="1617" spans="3:17" hidden="1" x14ac:dyDescent="0.3">
      <c r="C1617" s="1923" t="str">
        <f>IF(D1617&gt;0,SUBTOTAL(103,$D$6:D1617),"")</f>
        <v/>
      </c>
      <c r="D1617" s="67"/>
      <c r="E1617" s="258"/>
      <c r="F1617" s="67"/>
      <c r="G1617" s="1912"/>
      <c r="H1617" s="67"/>
      <c r="I1617" s="67"/>
      <c r="J1617" s="1907"/>
      <c r="K1617" s="67"/>
      <c r="L1617" s="1910"/>
      <c r="M1617" s="1910" t="e">
        <f t="shared" si="26"/>
        <v>#N/A</v>
      </c>
      <c r="N1617" s="1924"/>
      <c r="Q1617" s="101" t="str">
        <f>MID(Tabla5[[#This Row],[CODIGO]],5,2)</f>
        <v/>
      </c>
    </row>
    <row r="1618" spans="3:17" hidden="1" x14ac:dyDescent="0.3">
      <c r="C1618" s="1923" t="str">
        <f>IF(D1618&gt;0,SUBTOTAL(103,$D$6:D1618),"")</f>
        <v/>
      </c>
      <c r="D1618" s="67"/>
      <c r="E1618" s="258"/>
      <c r="F1618" s="67"/>
      <c r="G1618" s="1912"/>
      <c r="H1618" s="67"/>
      <c r="I1618" s="67"/>
      <c r="J1618" s="1907"/>
      <c r="K1618" s="67"/>
      <c r="L1618" s="1910"/>
      <c r="M1618" s="1910" t="e">
        <f t="shared" si="26"/>
        <v>#N/A</v>
      </c>
      <c r="N1618" s="1924"/>
      <c r="Q1618" s="101" t="str">
        <f>MID(Tabla5[[#This Row],[CODIGO]],5,2)</f>
        <v/>
      </c>
    </row>
    <row r="1619" spans="3:17" hidden="1" x14ac:dyDescent="0.3">
      <c r="C1619" s="1923" t="str">
        <f>IF(D1619&gt;0,SUBTOTAL(103,$D$6:D1619),"")</f>
        <v/>
      </c>
      <c r="D1619" s="67"/>
      <c r="E1619" s="258"/>
      <c r="F1619" s="67"/>
      <c r="G1619" s="1912"/>
      <c r="H1619" s="67"/>
      <c r="I1619" s="67"/>
      <c r="J1619" s="1907"/>
      <c r="K1619" s="67"/>
      <c r="L1619" s="1910"/>
      <c r="M1619" s="1910" t="e">
        <f t="shared" si="26"/>
        <v>#N/A</v>
      </c>
      <c r="N1619" s="1924"/>
      <c r="Q1619" s="101" t="str">
        <f>MID(Tabla5[[#This Row],[CODIGO]],5,2)</f>
        <v/>
      </c>
    </row>
    <row r="1620" spans="3:17" hidden="1" x14ac:dyDescent="0.3">
      <c r="C1620" s="1923" t="str">
        <f>IF(D1620&gt;0,SUBTOTAL(103,$D$6:D1620),"")</f>
        <v/>
      </c>
      <c r="D1620" s="67"/>
      <c r="E1620" s="258"/>
      <c r="F1620" s="67"/>
      <c r="G1620" s="1912"/>
      <c r="H1620" s="67"/>
      <c r="I1620" s="67"/>
      <c r="J1620" s="1907"/>
      <c r="K1620" s="67"/>
      <c r="L1620" s="1910"/>
      <c r="M1620" s="1910" t="e">
        <f t="shared" si="26"/>
        <v>#N/A</v>
      </c>
      <c r="N1620" s="1924"/>
      <c r="Q1620" s="101" t="str">
        <f>MID(Tabla5[[#This Row],[CODIGO]],5,2)</f>
        <v/>
      </c>
    </row>
    <row r="1621" spans="3:17" hidden="1" x14ac:dyDescent="0.3">
      <c r="C1621" s="1923" t="str">
        <f>IF(D1621&gt;0,SUBTOTAL(103,$D$6:D1621),"")</f>
        <v/>
      </c>
      <c r="D1621" s="67"/>
      <c r="E1621" s="258"/>
      <c r="F1621" s="67"/>
      <c r="G1621" s="1912"/>
      <c r="H1621" s="67"/>
      <c r="I1621" s="67"/>
      <c r="J1621" s="1907"/>
      <c r="K1621" s="67"/>
      <c r="L1621" s="1910"/>
      <c r="M1621" s="1910" t="e">
        <f t="shared" si="26"/>
        <v>#N/A</v>
      </c>
      <c r="N1621" s="1924"/>
      <c r="Q1621" s="101" t="str">
        <f>MID(Tabla5[[#This Row],[CODIGO]],5,2)</f>
        <v/>
      </c>
    </row>
    <row r="1622" spans="3:17" hidden="1" x14ac:dyDescent="0.3">
      <c r="C1622" s="1923" t="str">
        <f>IF(D1622&gt;0,SUBTOTAL(103,$D$6:D1622),"")</f>
        <v/>
      </c>
      <c r="D1622" s="67"/>
      <c r="E1622" s="258"/>
      <c r="F1622" s="67"/>
      <c r="G1622" s="1912"/>
      <c r="H1622" s="67"/>
      <c r="I1622" s="67"/>
      <c r="J1622" s="1907"/>
      <c r="K1622" s="67"/>
      <c r="L1622" s="1910"/>
      <c r="M1622" s="1910" t="e">
        <f t="shared" si="26"/>
        <v>#N/A</v>
      </c>
      <c r="N1622" s="1924"/>
      <c r="Q1622" s="101" t="str">
        <f>MID(Tabla5[[#This Row],[CODIGO]],5,2)</f>
        <v/>
      </c>
    </row>
    <row r="1623" spans="3:17" hidden="1" x14ac:dyDescent="0.3">
      <c r="C1623" s="1923" t="str">
        <f>IF(D1623&gt;0,SUBTOTAL(103,$D$6:D1623),"")</f>
        <v/>
      </c>
      <c r="D1623" s="67"/>
      <c r="E1623" s="258"/>
      <c r="F1623" s="67"/>
      <c r="G1623" s="1912"/>
      <c r="H1623" s="67"/>
      <c r="I1623" s="67"/>
      <c r="J1623" s="1907"/>
      <c r="K1623" s="67"/>
      <c r="L1623" s="1910"/>
      <c r="M1623" s="1910" t="e">
        <f t="shared" si="26"/>
        <v>#N/A</v>
      </c>
      <c r="N1623" s="1924"/>
      <c r="Q1623" s="101" t="str">
        <f>MID(Tabla5[[#This Row],[CODIGO]],5,2)</f>
        <v/>
      </c>
    </row>
    <row r="1624" spans="3:17" hidden="1" x14ac:dyDescent="0.3">
      <c r="C1624" s="1923" t="str">
        <f>IF(D1624&gt;0,SUBTOTAL(103,$D$6:D1624),"")</f>
        <v/>
      </c>
      <c r="D1624" s="67"/>
      <c r="E1624" s="258"/>
      <c r="F1624" s="67"/>
      <c r="G1624" s="1912"/>
      <c r="H1624" s="67"/>
      <c r="I1624" s="67"/>
      <c r="J1624" s="1907"/>
      <c r="K1624" s="67"/>
      <c r="L1624" s="1910"/>
      <c r="M1624" s="1910" t="e">
        <f t="shared" si="26"/>
        <v>#N/A</v>
      </c>
      <c r="N1624" s="1924"/>
      <c r="Q1624" s="101" t="str">
        <f>MID(Tabla5[[#This Row],[CODIGO]],5,2)</f>
        <v/>
      </c>
    </row>
    <row r="1625" spans="3:17" hidden="1" x14ac:dyDescent="0.3">
      <c r="C1625" s="1923" t="str">
        <f>IF(D1625&gt;0,SUBTOTAL(103,$D$6:D1625),"")</f>
        <v/>
      </c>
      <c r="D1625" s="67"/>
      <c r="E1625" s="258"/>
      <c r="F1625" s="67"/>
      <c r="G1625" s="1912"/>
      <c r="H1625" s="67"/>
      <c r="I1625" s="67"/>
      <c r="J1625" s="1907"/>
      <c r="K1625" s="67"/>
      <c r="L1625" s="1910"/>
      <c r="M1625" s="1910" t="e">
        <f t="shared" si="26"/>
        <v>#N/A</v>
      </c>
      <c r="N1625" s="1924"/>
      <c r="Q1625" s="101" t="str">
        <f>MID(Tabla5[[#This Row],[CODIGO]],5,2)</f>
        <v/>
      </c>
    </row>
    <row r="1626" spans="3:17" hidden="1" x14ac:dyDescent="0.3">
      <c r="C1626" s="1923" t="str">
        <f>IF(D1626&gt;0,SUBTOTAL(103,$D$6:D1626),"")</f>
        <v/>
      </c>
      <c r="D1626" s="67"/>
      <c r="E1626" s="258"/>
      <c r="F1626" s="67"/>
      <c r="G1626" s="1912"/>
      <c r="H1626" s="67"/>
      <c r="I1626" s="67"/>
      <c r="J1626" s="1907"/>
      <c r="K1626" s="67"/>
      <c r="L1626" s="1910"/>
      <c r="M1626" s="1910" t="e">
        <f t="shared" si="26"/>
        <v>#N/A</v>
      </c>
      <c r="N1626" s="1924"/>
      <c r="Q1626" s="101" t="str">
        <f>MID(Tabla5[[#This Row],[CODIGO]],5,2)</f>
        <v/>
      </c>
    </row>
    <row r="1627" spans="3:17" hidden="1" x14ac:dyDescent="0.3">
      <c r="C1627" s="1923" t="str">
        <f>IF(D1627&gt;0,SUBTOTAL(103,$D$6:D1627),"")</f>
        <v/>
      </c>
      <c r="D1627" s="67"/>
      <c r="E1627" s="258"/>
      <c r="F1627" s="67"/>
      <c r="G1627" s="1912"/>
      <c r="H1627" s="67"/>
      <c r="I1627" s="67"/>
      <c r="J1627" s="1907"/>
      <c r="K1627" s="67"/>
      <c r="L1627" s="1910"/>
      <c r="M1627" s="1910" t="e">
        <f t="shared" si="26"/>
        <v>#N/A</v>
      </c>
      <c r="N1627" s="1924"/>
      <c r="Q1627" s="101" t="str">
        <f>MID(Tabla5[[#This Row],[CODIGO]],5,2)</f>
        <v/>
      </c>
    </row>
    <row r="1628" spans="3:17" hidden="1" x14ac:dyDescent="0.3">
      <c r="C1628" s="1923" t="str">
        <f>IF(D1628&gt;0,SUBTOTAL(103,$D$6:D1628),"")</f>
        <v/>
      </c>
      <c r="D1628" s="67"/>
      <c r="E1628" s="258"/>
      <c r="F1628" s="67"/>
      <c r="G1628" s="1912"/>
      <c r="H1628" s="67"/>
      <c r="I1628" s="67"/>
      <c r="J1628" s="1907"/>
      <c r="K1628" s="67"/>
      <c r="L1628" s="1910"/>
      <c r="M1628" s="1910" t="e">
        <f t="shared" si="26"/>
        <v>#N/A</v>
      </c>
      <c r="N1628" s="1924"/>
      <c r="Q1628" s="101" t="str">
        <f>MID(Tabla5[[#This Row],[CODIGO]],5,2)</f>
        <v/>
      </c>
    </row>
    <row r="1629" spans="3:17" hidden="1" x14ac:dyDescent="0.3">
      <c r="C1629" s="1923" t="str">
        <f>IF(D1629&gt;0,SUBTOTAL(103,$D$6:D1629),"")</f>
        <v/>
      </c>
      <c r="D1629" s="67"/>
      <c r="E1629" s="258"/>
      <c r="F1629" s="67"/>
      <c r="G1629" s="1912"/>
      <c r="H1629" s="67"/>
      <c r="I1629" s="67"/>
      <c r="J1629" s="1907"/>
      <c r="K1629" s="67"/>
      <c r="L1629" s="1910"/>
      <c r="M1629" s="1910" t="e">
        <f t="shared" si="26"/>
        <v>#N/A</v>
      </c>
      <c r="N1629" s="1924"/>
      <c r="Q1629" s="101" t="str">
        <f>MID(Tabla5[[#This Row],[CODIGO]],5,2)</f>
        <v/>
      </c>
    </row>
    <row r="1630" spans="3:17" hidden="1" x14ac:dyDescent="0.3">
      <c r="C1630" s="1923" t="str">
        <f>IF(D1630&gt;0,SUBTOTAL(103,$D$6:D1630),"")</f>
        <v/>
      </c>
      <c r="D1630" s="67"/>
      <c r="E1630" s="258"/>
      <c r="F1630" s="67"/>
      <c r="G1630" s="1912"/>
      <c r="H1630" s="67"/>
      <c r="I1630" s="67"/>
      <c r="J1630" s="1907"/>
      <c r="K1630" s="67"/>
      <c r="L1630" s="1910"/>
      <c r="M1630" s="1910" t="e">
        <f t="shared" si="26"/>
        <v>#N/A</v>
      </c>
      <c r="N1630" s="1924"/>
      <c r="Q1630" s="101" t="str">
        <f>MID(Tabla5[[#This Row],[CODIGO]],5,2)</f>
        <v/>
      </c>
    </row>
    <row r="1631" spans="3:17" hidden="1" x14ac:dyDescent="0.3">
      <c r="C1631" s="1923" t="str">
        <f>IF(D1631&gt;0,SUBTOTAL(103,$D$6:D1631),"")</f>
        <v/>
      </c>
      <c r="D1631" s="67"/>
      <c r="E1631" s="258"/>
      <c r="F1631" s="67"/>
      <c r="G1631" s="1912"/>
      <c r="H1631" s="67"/>
      <c r="I1631" s="67"/>
      <c r="J1631" s="1907"/>
      <c r="K1631" s="67"/>
      <c r="L1631" s="1910"/>
      <c r="M1631" s="1910" t="e">
        <f t="shared" si="26"/>
        <v>#N/A</v>
      </c>
      <c r="N1631" s="1924"/>
      <c r="Q1631" s="101" t="str">
        <f>MID(Tabla5[[#This Row],[CODIGO]],5,2)</f>
        <v/>
      </c>
    </row>
    <row r="1632" spans="3:17" hidden="1" x14ac:dyDescent="0.3">
      <c r="C1632" s="1923" t="str">
        <f>IF(D1632&gt;0,SUBTOTAL(103,$D$6:D1632),"")</f>
        <v/>
      </c>
      <c r="D1632" s="67"/>
      <c r="E1632" s="258"/>
      <c r="F1632" s="67"/>
      <c r="G1632" s="1912"/>
      <c r="H1632" s="67"/>
      <c r="I1632" s="67"/>
      <c r="J1632" s="1907"/>
      <c r="K1632" s="67"/>
      <c r="L1632" s="1910"/>
      <c r="M1632" s="1910" t="e">
        <f t="shared" si="26"/>
        <v>#N/A</v>
      </c>
      <c r="N1632" s="1924"/>
      <c r="Q1632" s="101" t="str">
        <f>MID(Tabla5[[#This Row],[CODIGO]],5,2)</f>
        <v/>
      </c>
    </row>
    <row r="1633" spans="3:17" hidden="1" x14ac:dyDescent="0.3">
      <c r="C1633" s="1923" t="str">
        <f>IF(D1633&gt;0,SUBTOTAL(103,$D$6:D1633),"")</f>
        <v/>
      </c>
      <c r="D1633" s="67"/>
      <c r="E1633" s="258"/>
      <c r="F1633" s="67"/>
      <c r="G1633" s="1912"/>
      <c r="H1633" s="67"/>
      <c r="I1633" s="67"/>
      <c r="J1633" s="1907"/>
      <c r="K1633" s="67"/>
      <c r="L1633" s="1910"/>
      <c r="M1633" s="1910" t="e">
        <f t="shared" si="26"/>
        <v>#N/A</v>
      </c>
      <c r="N1633" s="1924"/>
      <c r="Q1633" s="101" t="str">
        <f>MID(Tabla5[[#This Row],[CODIGO]],5,2)</f>
        <v/>
      </c>
    </row>
    <row r="1634" spans="3:17" hidden="1" x14ac:dyDescent="0.3">
      <c r="C1634" s="1923" t="str">
        <f>IF(D1634&gt;0,SUBTOTAL(103,$D$6:D1634),"")</f>
        <v/>
      </c>
      <c r="D1634" s="67"/>
      <c r="E1634" s="258"/>
      <c r="F1634" s="67"/>
      <c r="G1634" s="1912"/>
      <c r="H1634" s="67"/>
      <c r="I1634" s="67"/>
      <c r="J1634" s="1907"/>
      <c r="K1634" s="67"/>
      <c r="L1634" s="1910"/>
      <c r="M1634" s="1910" t="e">
        <f t="shared" si="26"/>
        <v>#N/A</v>
      </c>
      <c r="N1634" s="1924"/>
      <c r="Q1634" s="101" t="str">
        <f>MID(Tabla5[[#This Row],[CODIGO]],5,2)</f>
        <v/>
      </c>
    </row>
    <row r="1635" spans="3:17" hidden="1" x14ac:dyDescent="0.3">
      <c r="C1635" s="1923" t="str">
        <f>IF(D1635&gt;0,SUBTOTAL(103,$D$6:D1635),"")</f>
        <v/>
      </c>
      <c r="D1635" s="67"/>
      <c r="E1635" s="258"/>
      <c r="F1635" s="67"/>
      <c r="G1635" s="1912"/>
      <c r="H1635" s="67"/>
      <c r="I1635" s="67"/>
      <c r="J1635" s="1907"/>
      <c r="K1635" s="67"/>
      <c r="L1635" s="1910"/>
      <c r="M1635" s="1910" t="e">
        <f t="shared" si="26"/>
        <v>#N/A</v>
      </c>
      <c r="N1635" s="1924"/>
      <c r="Q1635" s="101" t="str">
        <f>MID(Tabla5[[#This Row],[CODIGO]],5,2)</f>
        <v/>
      </c>
    </row>
    <row r="1636" spans="3:17" hidden="1" x14ac:dyDescent="0.3">
      <c r="C1636" s="1923" t="str">
        <f>IF(D1636&gt;0,SUBTOTAL(103,$D$6:D1636),"")</f>
        <v/>
      </c>
      <c r="D1636" s="67"/>
      <c r="E1636" s="258"/>
      <c r="F1636" s="67"/>
      <c r="G1636" s="1912"/>
      <c r="H1636" s="67"/>
      <c r="I1636" s="67"/>
      <c r="J1636" s="1907"/>
      <c r="K1636" s="67"/>
      <c r="L1636" s="1910"/>
      <c r="M1636" s="1910" t="e">
        <f t="shared" si="26"/>
        <v>#N/A</v>
      </c>
      <c r="N1636" s="1924"/>
      <c r="Q1636" s="101" t="str">
        <f>MID(Tabla5[[#This Row],[CODIGO]],5,2)</f>
        <v/>
      </c>
    </row>
    <row r="1637" spans="3:17" hidden="1" x14ac:dyDescent="0.3">
      <c r="C1637" s="1923" t="str">
        <f>IF(D1637&gt;0,SUBTOTAL(103,$D$6:D1637),"")</f>
        <v/>
      </c>
      <c r="D1637" s="67"/>
      <c r="E1637" s="258"/>
      <c r="F1637" s="67"/>
      <c r="G1637" s="1912"/>
      <c r="H1637" s="67"/>
      <c r="I1637" s="67"/>
      <c r="J1637" s="1907"/>
      <c r="K1637" s="67"/>
      <c r="L1637" s="1910"/>
      <c r="M1637" s="1910" t="e">
        <f t="shared" si="26"/>
        <v>#N/A</v>
      </c>
      <c r="N1637" s="1924"/>
      <c r="Q1637" s="101" t="str">
        <f>MID(Tabla5[[#This Row],[CODIGO]],5,2)</f>
        <v/>
      </c>
    </row>
    <row r="1638" spans="3:17" hidden="1" x14ac:dyDescent="0.3">
      <c r="C1638" s="1923" t="str">
        <f>IF(D1638&gt;0,SUBTOTAL(103,$D$6:D1638),"")</f>
        <v/>
      </c>
      <c r="D1638" s="67"/>
      <c r="E1638" s="258"/>
      <c r="F1638" s="67"/>
      <c r="G1638" s="1912"/>
      <c r="H1638" s="67"/>
      <c r="I1638" s="67"/>
      <c r="J1638" s="1907"/>
      <c r="K1638" s="67"/>
      <c r="L1638" s="1910"/>
      <c r="M1638" s="1910" t="e">
        <f t="shared" si="26"/>
        <v>#N/A</v>
      </c>
      <c r="N1638" s="1924"/>
      <c r="Q1638" s="101" t="str">
        <f>MID(Tabla5[[#This Row],[CODIGO]],5,2)</f>
        <v/>
      </c>
    </row>
    <row r="1639" spans="3:17" hidden="1" x14ac:dyDescent="0.3">
      <c r="C1639" s="1923" t="str">
        <f>IF(D1639&gt;0,SUBTOTAL(103,$D$6:D1639),"")</f>
        <v/>
      </c>
      <c r="D1639" s="67"/>
      <c r="E1639" s="258"/>
      <c r="F1639" s="67"/>
      <c r="G1639" s="1912"/>
      <c r="H1639" s="67"/>
      <c r="I1639" s="67"/>
      <c r="J1639" s="1907"/>
      <c r="K1639" s="67"/>
      <c r="L1639" s="1910"/>
      <c r="M1639" s="1910" t="e">
        <f t="shared" si="26"/>
        <v>#N/A</v>
      </c>
      <c r="N1639" s="1924"/>
      <c r="Q1639" s="101" t="str">
        <f>MID(Tabla5[[#This Row],[CODIGO]],5,2)</f>
        <v/>
      </c>
    </row>
    <row r="1640" spans="3:17" hidden="1" x14ac:dyDescent="0.3">
      <c r="C1640" s="1923" t="str">
        <f>IF(D1640&gt;0,SUBTOTAL(103,$D$6:D1640),"")</f>
        <v/>
      </c>
      <c r="D1640" s="67"/>
      <c r="E1640" s="258"/>
      <c r="F1640" s="67"/>
      <c r="G1640" s="1912"/>
      <c r="H1640" s="67"/>
      <c r="I1640" s="67"/>
      <c r="J1640" s="1907"/>
      <c r="K1640" s="67"/>
      <c r="L1640" s="1910"/>
      <c r="M1640" s="1910" t="e">
        <f t="shared" si="26"/>
        <v>#N/A</v>
      </c>
      <c r="N1640" s="1924"/>
      <c r="Q1640" s="101" t="str">
        <f>MID(Tabla5[[#This Row],[CODIGO]],5,2)</f>
        <v/>
      </c>
    </row>
    <row r="1641" spans="3:17" hidden="1" x14ac:dyDescent="0.3">
      <c r="C1641" s="1923" t="str">
        <f>IF(D1641&gt;0,SUBTOTAL(103,$D$6:D1641),"")</f>
        <v/>
      </c>
      <c r="D1641" s="67"/>
      <c r="E1641" s="258"/>
      <c r="F1641" s="67"/>
      <c r="G1641" s="1912"/>
      <c r="H1641" s="67"/>
      <c r="I1641" s="67"/>
      <c r="J1641" s="1907"/>
      <c r="K1641" s="67"/>
      <c r="L1641" s="1910"/>
      <c r="M1641" s="1910" t="e">
        <f t="shared" si="26"/>
        <v>#N/A</v>
      </c>
      <c r="N1641" s="1924"/>
      <c r="Q1641" s="101" t="str">
        <f>MID(Tabla5[[#This Row],[CODIGO]],5,2)</f>
        <v/>
      </c>
    </row>
    <row r="1642" spans="3:17" hidden="1" x14ac:dyDescent="0.3">
      <c r="C1642" s="1923" t="str">
        <f>IF(D1642&gt;0,SUBTOTAL(103,$D$6:D1642),"")</f>
        <v/>
      </c>
      <c r="D1642" s="67"/>
      <c r="E1642" s="258"/>
      <c r="F1642" s="67"/>
      <c r="G1642" s="1912"/>
      <c r="H1642" s="67"/>
      <c r="I1642" s="67"/>
      <c r="J1642" s="1907"/>
      <c r="K1642" s="67"/>
      <c r="L1642" s="1910"/>
      <c r="M1642" s="1910" t="e">
        <f t="shared" si="26"/>
        <v>#N/A</v>
      </c>
      <c r="N1642" s="1924"/>
      <c r="Q1642" s="101" t="str">
        <f>MID(Tabla5[[#This Row],[CODIGO]],5,2)</f>
        <v/>
      </c>
    </row>
    <row r="1643" spans="3:17" hidden="1" x14ac:dyDescent="0.3">
      <c r="C1643" s="1923" t="str">
        <f>IF(D1643&gt;0,SUBTOTAL(103,$D$6:D1643),"")</f>
        <v/>
      </c>
      <c r="D1643" s="67"/>
      <c r="E1643" s="258"/>
      <c r="F1643" s="67"/>
      <c r="G1643" s="1912"/>
      <c r="H1643" s="67"/>
      <c r="I1643" s="67"/>
      <c r="J1643" s="1907"/>
      <c r="K1643" s="67"/>
      <c r="L1643" s="1910"/>
      <c r="M1643" s="1910" t="e">
        <f t="shared" si="26"/>
        <v>#N/A</v>
      </c>
      <c r="N1643" s="1924"/>
      <c r="Q1643" s="101" t="str">
        <f>MID(Tabla5[[#This Row],[CODIGO]],5,2)</f>
        <v/>
      </c>
    </row>
    <row r="1644" spans="3:17" hidden="1" x14ac:dyDescent="0.3">
      <c r="C1644" s="1923" t="str">
        <f>IF(D1644&gt;0,SUBTOTAL(103,$D$6:D1644),"")</f>
        <v/>
      </c>
      <c r="D1644" s="67"/>
      <c r="E1644" s="258"/>
      <c r="F1644" s="67"/>
      <c r="G1644" s="1912"/>
      <c r="H1644" s="67"/>
      <c r="I1644" s="67"/>
      <c r="J1644" s="1907"/>
      <c r="K1644" s="67"/>
      <c r="L1644" s="1910"/>
      <c r="M1644" s="1910" t="e">
        <f t="shared" si="26"/>
        <v>#N/A</v>
      </c>
      <c r="N1644" s="1924"/>
      <c r="Q1644" s="101" t="str">
        <f>MID(Tabla5[[#This Row],[CODIGO]],5,2)</f>
        <v/>
      </c>
    </row>
    <row r="1645" spans="3:17" hidden="1" x14ac:dyDescent="0.3">
      <c r="C1645" s="1923" t="str">
        <f>IF(D1645&gt;0,SUBTOTAL(103,$D$6:D1645),"")</f>
        <v/>
      </c>
      <c r="D1645" s="67"/>
      <c r="E1645" s="258"/>
      <c r="F1645" s="67"/>
      <c r="G1645" s="1912"/>
      <c r="H1645" s="67"/>
      <c r="I1645" s="67"/>
      <c r="J1645" s="1907"/>
      <c r="K1645" s="67"/>
      <c r="L1645" s="1910"/>
      <c r="M1645" s="1910" t="e">
        <f t="shared" si="26"/>
        <v>#N/A</v>
      </c>
      <c r="N1645" s="1924"/>
      <c r="Q1645" s="101" t="str">
        <f>MID(Tabla5[[#This Row],[CODIGO]],5,2)</f>
        <v/>
      </c>
    </row>
    <row r="1646" spans="3:17" hidden="1" x14ac:dyDescent="0.3">
      <c r="C1646" s="1923" t="str">
        <f>IF(D1646&gt;0,SUBTOTAL(103,$D$6:D1646),"")</f>
        <v/>
      </c>
      <c r="D1646" s="67"/>
      <c r="E1646" s="258"/>
      <c r="F1646" s="67"/>
      <c r="G1646" s="1912"/>
      <c r="H1646" s="67"/>
      <c r="I1646" s="67"/>
      <c r="J1646" s="1907"/>
      <c r="K1646" s="67"/>
      <c r="L1646" s="1910"/>
      <c r="M1646" s="1910" t="e">
        <f t="shared" si="26"/>
        <v>#N/A</v>
      </c>
      <c r="N1646" s="1924"/>
      <c r="Q1646" s="101" t="str">
        <f>MID(Tabla5[[#This Row],[CODIGO]],5,2)</f>
        <v/>
      </c>
    </row>
    <row r="1647" spans="3:17" hidden="1" x14ac:dyDescent="0.3">
      <c r="C1647" s="1923" t="str">
        <f>IF(D1647&gt;0,SUBTOTAL(103,$D$6:D1647),"")</f>
        <v/>
      </c>
      <c r="D1647" s="67"/>
      <c r="E1647" s="258"/>
      <c r="F1647" s="67"/>
      <c r="G1647" s="1912"/>
      <c r="H1647" s="67"/>
      <c r="I1647" s="67"/>
      <c r="J1647" s="1907"/>
      <c r="K1647" s="67"/>
      <c r="L1647" s="1910"/>
      <c r="M1647" s="1910" t="e">
        <f t="shared" si="26"/>
        <v>#N/A</v>
      </c>
      <c r="N1647" s="1924"/>
      <c r="Q1647" s="101" t="str">
        <f>MID(Tabla5[[#This Row],[CODIGO]],5,2)</f>
        <v/>
      </c>
    </row>
    <row r="1648" spans="3:17" hidden="1" x14ac:dyDescent="0.3">
      <c r="C1648" s="1923" t="str">
        <f>IF(D1648&gt;0,SUBTOTAL(103,$D$6:D1648),"")</f>
        <v/>
      </c>
      <c r="D1648" s="67"/>
      <c r="E1648" s="258"/>
      <c r="F1648" s="67"/>
      <c r="G1648" s="1912"/>
      <c r="H1648" s="67"/>
      <c r="I1648" s="67"/>
      <c r="J1648" s="1907"/>
      <c r="K1648" s="67"/>
      <c r="L1648" s="1910"/>
      <c r="M1648" s="1910" t="e">
        <f t="shared" si="26"/>
        <v>#N/A</v>
      </c>
      <c r="N1648" s="1924"/>
      <c r="Q1648" s="101" t="str">
        <f>MID(Tabla5[[#This Row],[CODIGO]],5,2)</f>
        <v/>
      </c>
    </row>
    <row r="1649" spans="3:17" hidden="1" x14ac:dyDescent="0.3">
      <c r="C1649" s="1923" t="str">
        <f>IF(D1649&gt;0,SUBTOTAL(103,$D$6:D1649),"")</f>
        <v/>
      </c>
      <c r="D1649" s="67"/>
      <c r="E1649" s="258"/>
      <c r="F1649" s="67"/>
      <c r="G1649" s="1912"/>
      <c r="H1649" s="67"/>
      <c r="I1649" s="67"/>
      <c r="J1649" s="1907"/>
      <c r="K1649" s="67"/>
      <c r="L1649" s="1910"/>
      <c r="M1649" s="1910" t="e">
        <f t="shared" si="26"/>
        <v>#N/A</v>
      </c>
      <c r="N1649" s="1924"/>
      <c r="Q1649" s="101" t="str">
        <f>MID(Tabla5[[#This Row],[CODIGO]],5,2)</f>
        <v/>
      </c>
    </row>
    <row r="1650" spans="3:17" hidden="1" x14ac:dyDescent="0.3">
      <c r="C1650" s="1923" t="str">
        <f>IF(D1650&gt;0,SUBTOTAL(103,$D$6:D1650),"")</f>
        <v/>
      </c>
      <c r="D1650" s="67"/>
      <c r="E1650" s="258"/>
      <c r="F1650" s="67"/>
      <c r="G1650" s="1912"/>
      <c r="H1650" s="67"/>
      <c r="I1650" s="67"/>
      <c r="J1650" s="1907"/>
      <c r="K1650" s="67"/>
      <c r="L1650" s="1910"/>
      <c r="M1650" s="1910" t="e">
        <f t="shared" si="26"/>
        <v>#N/A</v>
      </c>
      <c r="N1650" s="1924"/>
      <c r="Q1650" s="101" t="str">
        <f>MID(Tabla5[[#This Row],[CODIGO]],5,2)</f>
        <v/>
      </c>
    </row>
    <row r="1651" spans="3:17" hidden="1" x14ac:dyDescent="0.3">
      <c r="C1651" s="1923" t="str">
        <f>IF(D1651&gt;0,SUBTOTAL(103,$D$6:D1651),"")</f>
        <v/>
      </c>
      <c r="D1651" s="67"/>
      <c r="E1651" s="258"/>
      <c r="F1651" s="67"/>
      <c r="G1651" s="1912"/>
      <c r="H1651" s="67"/>
      <c r="I1651" s="67"/>
      <c r="J1651" s="1907"/>
      <c r="K1651" s="67"/>
      <c r="L1651" s="1910"/>
      <c r="M1651" s="1910" t="e">
        <f t="shared" si="26"/>
        <v>#N/A</v>
      </c>
      <c r="N1651" s="1924"/>
      <c r="Q1651" s="101" t="str">
        <f>MID(Tabla5[[#This Row],[CODIGO]],5,2)</f>
        <v/>
      </c>
    </row>
    <row r="1652" spans="3:17" hidden="1" x14ac:dyDescent="0.3">
      <c r="C1652" s="1923" t="str">
        <f>IF(D1652&gt;0,SUBTOTAL(103,$D$6:D1652),"")</f>
        <v/>
      </c>
      <c r="D1652" s="67"/>
      <c r="E1652" s="258"/>
      <c r="F1652" s="67"/>
      <c r="G1652" s="1912"/>
      <c r="H1652" s="67"/>
      <c r="I1652" s="67"/>
      <c r="J1652" s="1907"/>
      <c r="K1652" s="67"/>
      <c r="L1652" s="1910"/>
      <c r="M1652" s="1910" t="e">
        <f t="shared" si="26"/>
        <v>#N/A</v>
      </c>
      <c r="N1652" s="1924"/>
      <c r="Q1652" s="101" t="str">
        <f>MID(Tabla5[[#This Row],[CODIGO]],5,2)</f>
        <v/>
      </c>
    </row>
    <row r="1653" spans="3:17" hidden="1" x14ac:dyDescent="0.3">
      <c r="C1653" s="1923" t="str">
        <f>IF(D1653&gt;0,SUBTOTAL(103,$D$6:D1653),"")</f>
        <v/>
      </c>
      <c r="D1653" s="67"/>
      <c r="E1653" s="258"/>
      <c r="F1653" s="67"/>
      <c r="G1653" s="1912"/>
      <c r="H1653" s="67"/>
      <c r="I1653" s="67"/>
      <c r="J1653" s="1907"/>
      <c r="K1653" s="67"/>
      <c r="L1653" s="1910"/>
      <c r="M1653" s="1910" t="e">
        <f t="shared" si="26"/>
        <v>#N/A</v>
      </c>
      <c r="N1653" s="1924"/>
      <c r="Q1653" s="101" t="str">
        <f>MID(Tabla5[[#This Row],[CODIGO]],5,2)</f>
        <v/>
      </c>
    </row>
    <row r="1654" spans="3:17" hidden="1" x14ac:dyDescent="0.3">
      <c r="C1654" s="1923" t="str">
        <f>IF(D1654&gt;0,SUBTOTAL(103,$D$6:D1654),"")</f>
        <v/>
      </c>
      <c r="D1654" s="67"/>
      <c r="E1654" s="258"/>
      <c r="F1654" s="67"/>
      <c r="G1654" s="1912"/>
      <c r="H1654" s="67"/>
      <c r="I1654" s="67"/>
      <c r="J1654" s="1907"/>
      <c r="K1654" s="67"/>
      <c r="L1654" s="1910"/>
      <c r="M1654" s="1910" t="e">
        <f t="shared" si="26"/>
        <v>#N/A</v>
      </c>
      <c r="N1654" s="1924"/>
      <c r="Q1654" s="101" t="str">
        <f>MID(Tabla5[[#This Row],[CODIGO]],5,2)</f>
        <v/>
      </c>
    </row>
    <row r="1655" spans="3:17" hidden="1" x14ac:dyDescent="0.3">
      <c r="C1655" s="1923" t="str">
        <f>IF(D1655&gt;0,SUBTOTAL(103,$D$6:D1655),"")</f>
        <v/>
      </c>
      <c r="D1655" s="67"/>
      <c r="E1655" s="258"/>
      <c r="F1655" s="67"/>
      <c r="G1655" s="1912"/>
      <c r="H1655" s="67"/>
      <c r="I1655" s="67"/>
      <c r="J1655" s="1907"/>
      <c r="K1655" s="67"/>
      <c r="L1655" s="1910"/>
      <c r="M1655" s="1910" t="e">
        <f t="shared" si="26"/>
        <v>#N/A</v>
      </c>
      <c r="N1655" s="1924"/>
      <c r="Q1655" s="101" t="str">
        <f>MID(Tabla5[[#This Row],[CODIGO]],5,2)</f>
        <v/>
      </c>
    </row>
    <row r="1656" spans="3:17" hidden="1" x14ac:dyDescent="0.3">
      <c r="C1656" s="1923" t="str">
        <f>IF(D1656&gt;0,SUBTOTAL(103,$D$6:D1656),"")</f>
        <v/>
      </c>
      <c r="D1656" s="67"/>
      <c r="E1656" s="258"/>
      <c r="F1656" s="67"/>
      <c r="G1656" s="1912"/>
      <c r="H1656" s="67"/>
      <c r="I1656" s="67"/>
      <c r="J1656" s="1907"/>
      <c r="K1656" s="67"/>
      <c r="L1656" s="1910"/>
      <c r="M1656" s="1910" t="e">
        <f t="shared" si="26"/>
        <v>#N/A</v>
      </c>
      <c r="N1656" s="1924"/>
      <c r="Q1656" s="101" t="str">
        <f>MID(Tabla5[[#This Row],[CODIGO]],5,2)</f>
        <v/>
      </c>
    </row>
    <row r="1657" spans="3:17" hidden="1" x14ac:dyDescent="0.3">
      <c r="C1657" s="1923" t="str">
        <f>IF(D1657&gt;0,SUBTOTAL(103,$D$6:D1657),"")</f>
        <v/>
      </c>
      <c r="D1657" s="67"/>
      <c r="E1657" s="258"/>
      <c r="F1657" s="67"/>
      <c r="G1657" s="1912"/>
      <c r="H1657" s="67"/>
      <c r="I1657" s="67"/>
      <c r="J1657" s="1907"/>
      <c r="K1657" s="67"/>
      <c r="L1657" s="1910"/>
      <c r="M1657" s="1910" t="e">
        <f t="shared" si="26"/>
        <v>#N/A</v>
      </c>
      <c r="N1657" s="1924"/>
      <c r="Q1657" s="101" t="str">
        <f>MID(Tabla5[[#This Row],[CODIGO]],5,2)</f>
        <v/>
      </c>
    </row>
    <row r="1658" spans="3:17" hidden="1" x14ac:dyDescent="0.3">
      <c r="C1658" s="1923" t="str">
        <f>IF(D1658&gt;0,SUBTOTAL(103,$D$6:D1658),"")</f>
        <v/>
      </c>
      <c r="D1658" s="67"/>
      <c r="E1658" s="258"/>
      <c r="F1658" s="67"/>
      <c r="G1658" s="1912"/>
      <c r="H1658" s="67"/>
      <c r="I1658" s="67"/>
      <c r="J1658" s="1907"/>
      <c r="K1658" s="67"/>
      <c r="L1658" s="1910"/>
      <c r="M1658" s="1910" t="e">
        <f t="shared" si="26"/>
        <v>#N/A</v>
      </c>
      <c r="N1658" s="1924"/>
      <c r="Q1658" s="101" t="str">
        <f>MID(Tabla5[[#This Row],[CODIGO]],5,2)</f>
        <v/>
      </c>
    </row>
    <row r="1659" spans="3:17" hidden="1" x14ac:dyDescent="0.3">
      <c r="C1659" s="1923" t="str">
        <f>IF(D1659&gt;0,SUBTOTAL(103,$D$6:D1659),"")</f>
        <v/>
      </c>
      <c r="D1659" s="67"/>
      <c r="E1659" s="258"/>
      <c r="F1659" s="67"/>
      <c r="G1659" s="1912"/>
      <c r="H1659" s="67"/>
      <c r="I1659" s="67"/>
      <c r="J1659" s="1907"/>
      <c r="K1659" s="67"/>
      <c r="L1659" s="1910"/>
      <c r="M1659" s="1910" t="e">
        <f t="shared" si="26"/>
        <v>#N/A</v>
      </c>
      <c r="N1659" s="1924"/>
      <c r="Q1659" s="101" t="str">
        <f>MID(Tabla5[[#This Row],[CODIGO]],5,2)</f>
        <v/>
      </c>
    </row>
    <row r="1660" spans="3:17" hidden="1" x14ac:dyDescent="0.3">
      <c r="C1660" s="1923" t="str">
        <f>IF(D1660&gt;0,SUBTOTAL(103,$D$6:D1660),"")</f>
        <v/>
      </c>
      <c r="D1660" s="67"/>
      <c r="E1660" s="258"/>
      <c r="F1660" s="67"/>
      <c r="G1660" s="1912"/>
      <c r="H1660" s="67"/>
      <c r="I1660" s="67"/>
      <c r="J1660" s="1907"/>
      <c r="K1660" s="67"/>
      <c r="L1660" s="1910"/>
      <c r="M1660" s="1910" t="e">
        <f t="shared" si="26"/>
        <v>#N/A</v>
      </c>
      <c r="N1660" s="1924"/>
      <c r="Q1660" s="101" t="str">
        <f>MID(Tabla5[[#This Row],[CODIGO]],5,2)</f>
        <v/>
      </c>
    </row>
    <row r="1661" spans="3:17" hidden="1" x14ac:dyDescent="0.3">
      <c r="C1661" s="1923" t="str">
        <f>IF(D1661&gt;0,SUBTOTAL(103,$D$6:D1661),"")</f>
        <v/>
      </c>
      <c r="D1661" s="67"/>
      <c r="E1661" s="258"/>
      <c r="F1661" s="67"/>
      <c r="G1661" s="1912"/>
      <c r="H1661" s="67"/>
      <c r="I1661" s="67"/>
      <c r="J1661" s="1907"/>
      <c r="K1661" s="67"/>
      <c r="L1661" s="1910"/>
      <c r="M1661" s="1910" t="e">
        <f t="shared" si="26"/>
        <v>#N/A</v>
      </c>
      <c r="N1661" s="1924"/>
      <c r="Q1661" s="101" t="str">
        <f>MID(Tabla5[[#This Row],[CODIGO]],5,2)</f>
        <v/>
      </c>
    </row>
    <row r="1662" spans="3:17" hidden="1" x14ac:dyDescent="0.3">
      <c r="C1662" s="1923" t="str">
        <f>IF(D1662&gt;0,SUBTOTAL(103,$D$6:D1662),"")</f>
        <v/>
      </c>
      <c r="D1662" s="67"/>
      <c r="E1662" s="258"/>
      <c r="F1662" s="67"/>
      <c r="G1662" s="1912"/>
      <c r="H1662" s="67"/>
      <c r="I1662" s="67"/>
      <c r="J1662" s="1907"/>
      <c r="K1662" s="67"/>
      <c r="L1662" s="1910"/>
      <c r="M1662" s="1910" t="e">
        <f t="shared" si="26"/>
        <v>#N/A</v>
      </c>
      <c r="N1662" s="1924"/>
      <c r="Q1662" s="101" t="str">
        <f>MID(Tabla5[[#This Row],[CODIGO]],5,2)</f>
        <v/>
      </c>
    </row>
    <row r="1663" spans="3:17" hidden="1" x14ac:dyDescent="0.3">
      <c r="C1663" s="1923" t="str">
        <f>IF(D1663&gt;0,SUBTOTAL(103,$D$6:D1663),"")</f>
        <v/>
      </c>
      <c r="D1663" s="67"/>
      <c r="E1663" s="258"/>
      <c r="F1663" s="67"/>
      <c r="G1663" s="1912"/>
      <c r="H1663" s="67"/>
      <c r="I1663" s="67"/>
      <c r="J1663" s="1907"/>
      <c r="K1663" s="67"/>
      <c r="L1663" s="1910"/>
      <c r="M1663" s="1910" t="e">
        <f t="shared" si="26"/>
        <v>#N/A</v>
      </c>
      <c r="N1663" s="1924"/>
      <c r="Q1663" s="101" t="str">
        <f>MID(Tabla5[[#This Row],[CODIGO]],5,2)</f>
        <v/>
      </c>
    </row>
    <row r="1664" spans="3:17" hidden="1" x14ac:dyDescent="0.3">
      <c r="C1664" s="1923" t="str">
        <f>IF(D1664&gt;0,SUBTOTAL(103,$D$6:D1664),"")</f>
        <v/>
      </c>
      <c r="D1664" s="67"/>
      <c r="E1664" s="258"/>
      <c r="F1664" s="67"/>
      <c r="G1664" s="1912"/>
      <c r="H1664" s="67"/>
      <c r="I1664" s="67"/>
      <c r="J1664" s="1907"/>
      <c r="K1664" s="67"/>
      <c r="L1664" s="1910"/>
      <c r="M1664" s="1910" t="e">
        <f t="shared" si="26"/>
        <v>#N/A</v>
      </c>
      <c r="N1664" s="1924"/>
      <c r="Q1664" s="101" t="str">
        <f>MID(Tabla5[[#This Row],[CODIGO]],5,2)</f>
        <v/>
      </c>
    </row>
    <row r="1665" spans="3:17" hidden="1" x14ac:dyDescent="0.3">
      <c r="C1665" s="1923" t="str">
        <f>IF(D1665&gt;0,SUBTOTAL(103,$D$6:D1665),"")</f>
        <v/>
      </c>
      <c r="D1665" s="67"/>
      <c r="E1665" s="258"/>
      <c r="F1665" s="67"/>
      <c r="G1665" s="1912"/>
      <c r="H1665" s="67"/>
      <c r="I1665" s="67"/>
      <c r="J1665" s="1907"/>
      <c r="K1665" s="67"/>
      <c r="L1665" s="1910"/>
      <c r="M1665" s="1910" t="e">
        <f t="shared" si="26"/>
        <v>#N/A</v>
      </c>
      <c r="N1665" s="1924"/>
      <c r="Q1665" s="101" t="str">
        <f>MID(Tabla5[[#This Row],[CODIGO]],5,2)</f>
        <v/>
      </c>
    </row>
    <row r="1666" spans="3:17" hidden="1" x14ac:dyDescent="0.3">
      <c r="C1666" s="1923" t="str">
        <f>IF(D1666&gt;0,SUBTOTAL(103,$D$6:D1666),"")</f>
        <v/>
      </c>
      <c r="D1666" s="67"/>
      <c r="E1666" s="258"/>
      <c r="F1666" s="67"/>
      <c r="G1666" s="1912"/>
      <c r="H1666" s="67"/>
      <c r="I1666" s="67"/>
      <c r="J1666" s="1907"/>
      <c r="K1666" s="67"/>
      <c r="L1666" s="1910"/>
      <c r="M1666" s="1910" t="e">
        <f t="shared" si="26"/>
        <v>#N/A</v>
      </c>
      <c r="N1666" s="1924"/>
      <c r="Q1666" s="101" t="str">
        <f>MID(Tabla5[[#This Row],[CODIGO]],5,2)</f>
        <v/>
      </c>
    </row>
    <row r="1667" spans="3:17" hidden="1" x14ac:dyDescent="0.3">
      <c r="C1667" s="1923" t="str">
        <f>IF(D1667&gt;0,SUBTOTAL(103,$D$6:D1667),"")</f>
        <v/>
      </c>
      <c r="D1667" s="67"/>
      <c r="E1667" s="258"/>
      <c r="F1667" s="67"/>
      <c r="G1667" s="1912"/>
      <c r="H1667" s="67"/>
      <c r="I1667" s="67"/>
      <c r="J1667" s="1907"/>
      <c r="K1667" s="67"/>
      <c r="L1667" s="1910"/>
      <c r="M1667" s="1910" t="e">
        <f t="shared" si="26"/>
        <v>#N/A</v>
      </c>
      <c r="N1667" s="1924"/>
      <c r="Q1667" s="101" t="str">
        <f>MID(Tabla5[[#This Row],[CODIGO]],5,2)</f>
        <v/>
      </c>
    </row>
    <row r="1668" spans="3:17" hidden="1" x14ac:dyDescent="0.3">
      <c r="C1668" s="1923" t="str">
        <f>IF(D1668&gt;0,SUBTOTAL(103,$D$6:D1668),"")</f>
        <v/>
      </c>
      <c r="D1668" s="67"/>
      <c r="E1668" s="258"/>
      <c r="F1668" s="67"/>
      <c r="G1668" s="1912"/>
      <c r="H1668" s="67"/>
      <c r="I1668" s="67"/>
      <c r="J1668" s="1907"/>
      <c r="K1668" s="67"/>
      <c r="L1668" s="1910"/>
      <c r="M1668" s="1910" t="e">
        <f t="shared" si="26"/>
        <v>#N/A</v>
      </c>
      <c r="N1668" s="1924"/>
      <c r="Q1668" s="101" t="str">
        <f>MID(Tabla5[[#This Row],[CODIGO]],5,2)</f>
        <v/>
      </c>
    </row>
    <row r="1669" spans="3:17" hidden="1" x14ac:dyDescent="0.3">
      <c r="C1669" s="1923" t="str">
        <f>IF(D1669&gt;0,SUBTOTAL(103,$D$6:D1669),"")</f>
        <v/>
      </c>
      <c r="D1669" s="67"/>
      <c r="E1669" s="258"/>
      <c r="F1669" s="67"/>
      <c r="G1669" s="1912"/>
      <c r="H1669" s="67"/>
      <c r="I1669" s="67"/>
      <c r="J1669" s="1907"/>
      <c r="K1669" s="67"/>
      <c r="L1669" s="1910"/>
      <c r="M1669" s="1910" t="e">
        <f t="shared" si="26"/>
        <v>#N/A</v>
      </c>
      <c r="N1669" s="1924"/>
      <c r="Q1669" s="101" t="str">
        <f>MID(Tabla5[[#This Row],[CODIGO]],5,2)</f>
        <v/>
      </c>
    </row>
    <row r="1670" spans="3:17" hidden="1" x14ac:dyDescent="0.3">
      <c r="C1670" s="1923" t="str">
        <f>IF(D1670&gt;0,SUBTOTAL(103,$D$6:D1670),"")</f>
        <v/>
      </c>
      <c r="D1670" s="67"/>
      <c r="E1670" s="258"/>
      <c r="F1670" s="67"/>
      <c r="G1670" s="1912"/>
      <c r="H1670" s="67"/>
      <c r="I1670" s="67"/>
      <c r="J1670" s="1907"/>
      <c r="K1670" s="67"/>
      <c r="L1670" s="1910"/>
      <c r="M1670" s="1910" t="e">
        <f t="shared" ref="M1670:M1733" si="27">VLOOKUP(Q1670,Codigos,2,FALSE)</f>
        <v>#N/A</v>
      </c>
      <c r="N1670" s="1924"/>
      <c r="Q1670" s="101" t="str">
        <f>MID(Tabla5[[#This Row],[CODIGO]],5,2)</f>
        <v/>
      </c>
    </row>
    <row r="1671" spans="3:17" hidden="1" x14ac:dyDescent="0.3">
      <c r="C1671" s="1923" t="str">
        <f>IF(D1671&gt;0,SUBTOTAL(103,$D$6:D1671),"")</f>
        <v/>
      </c>
      <c r="D1671" s="67"/>
      <c r="E1671" s="258"/>
      <c r="F1671" s="67"/>
      <c r="G1671" s="1912"/>
      <c r="H1671" s="67"/>
      <c r="I1671" s="67"/>
      <c r="J1671" s="1907"/>
      <c r="K1671" s="67"/>
      <c r="L1671" s="1910"/>
      <c r="M1671" s="1910" t="e">
        <f t="shared" si="27"/>
        <v>#N/A</v>
      </c>
      <c r="N1671" s="1924"/>
      <c r="Q1671" s="101" t="str">
        <f>MID(Tabla5[[#This Row],[CODIGO]],5,2)</f>
        <v/>
      </c>
    </row>
    <row r="1672" spans="3:17" hidden="1" x14ac:dyDescent="0.3">
      <c r="C1672" s="1923" t="str">
        <f>IF(D1672&gt;0,SUBTOTAL(103,$D$6:D1672),"")</f>
        <v/>
      </c>
      <c r="D1672" s="67"/>
      <c r="E1672" s="258"/>
      <c r="F1672" s="67"/>
      <c r="G1672" s="1912"/>
      <c r="H1672" s="67"/>
      <c r="I1672" s="67"/>
      <c r="J1672" s="1907"/>
      <c r="K1672" s="67"/>
      <c r="L1672" s="1910"/>
      <c r="M1672" s="1910" t="e">
        <f t="shared" si="27"/>
        <v>#N/A</v>
      </c>
      <c r="N1672" s="1924"/>
      <c r="Q1672" s="101" t="str">
        <f>MID(Tabla5[[#This Row],[CODIGO]],5,2)</f>
        <v/>
      </c>
    </row>
    <row r="1673" spans="3:17" hidden="1" x14ac:dyDescent="0.3">
      <c r="C1673" s="1923" t="str">
        <f>IF(D1673&gt;0,SUBTOTAL(103,$D$6:D1673),"")</f>
        <v/>
      </c>
      <c r="D1673" s="67"/>
      <c r="E1673" s="258"/>
      <c r="F1673" s="67"/>
      <c r="G1673" s="1912"/>
      <c r="H1673" s="67"/>
      <c r="I1673" s="67"/>
      <c r="J1673" s="1907"/>
      <c r="K1673" s="67"/>
      <c r="L1673" s="1910"/>
      <c r="M1673" s="1910" t="e">
        <f t="shared" si="27"/>
        <v>#N/A</v>
      </c>
      <c r="N1673" s="1924"/>
      <c r="Q1673" s="101" t="str">
        <f>MID(Tabla5[[#This Row],[CODIGO]],5,2)</f>
        <v/>
      </c>
    </row>
    <row r="1674" spans="3:17" hidden="1" x14ac:dyDescent="0.3">
      <c r="C1674" s="1923" t="str">
        <f>IF(D1674&gt;0,SUBTOTAL(103,$D$6:D1674),"")</f>
        <v/>
      </c>
      <c r="D1674" s="67"/>
      <c r="E1674" s="258"/>
      <c r="F1674" s="67"/>
      <c r="G1674" s="1912"/>
      <c r="H1674" s="67"/>
      <c r="I1674" s="67"/>
      <c r="J1674" s="1907"/>
      <c r="K1674" s="67"/>
      <c r="L1674" s="1910"/>
      <c r="M1674" s="1910" t="e">
        <f t="shared" si="27"/>
        <v>#N/A</v>
      </c>
      <c r="N1674" s="1924"/>
      <c r="Q1674" s="101" t="str">
        <f>MID(Tabla5[[#This Row],[CODIGO]],5,2)</f>
        <v/>
      </c>
    </row>
    <row r="1675" spans="3:17" hidden="1" x14ac:dyDescent="0.3">
      <c r="C1675" s="1923" t="str">
        <f>IF(D1675&gt;0,SUBTOTAL(103,$D$6:D1675),"")</f>
        <v/>
      </c>
      <c r="D1675" s="67"/>
      <c r="E1675" s="258"/>
      <c r="F1675" s="67"/>
      <c r="G1675" s="1912"/>
      <c r="H1675" s="67"/>
      <c r="I1675" s="67"/>
      <c r="J1675" s="1907"/>
      <c r="K1675" s="67"/>
      <c r="L1675" s="1910"/>
      <c r="M1675" s="1910" t="e">
        <f t="shared" si="27"/>
        <v>#N/A</v>
      </c>
      <c r="N1675" s="1924"/>
      <c r="Q1675" s="101" t="str">
        <f>MID(Tabla5[[#This Row],[CODIGO]],5,2)</f>
        <v/>
      </c>
    </row>
    <row r="1676" spans="3:17" hidden="1" x14ac:dyDescent="0.3">
      <c r="C1676" s="1923" t="str">
        <f>IF(D1676&gt;0,SUBTOTAL(103,$D$6:D1676),"")</f>
        <v/>
      </c>
      <c r="D1676" s="67"/>
      <c r="E1676" s="258"/>
      <c r="F1676" s="67"/>
      <c r="G1676" s="1912"/>
      <c r="H1676" s="67"/>
      <c r="I1676" s="67"/>
      <c r="J1676" s="1907"/>
      <c r="K1676" s="67"/>
      <c r="L1676" s="1910"/>
      <c r="M1676" s="1910" t="e">
        <f t="shared" si="27"/>
        <v>#N/A</v>
      </c>
      <c r="N1676" s="1924"/>
      <c r="Q1676" s="101" t="str">
        <f>MID(Tabla5[[#This Row],[CODIGO]],5,2)</f>
        <v/>
      </c>
    </row>
    <row r="1677" spans="3:17" hidden="1" x14ac:dyDescent="0.3">
      <c r="C1677" s="1923" t="str">
        <f>IF(D1677&gt;0,SUBTOTAL(103,$D$6:D1677),"")</f>
        <v/>
      </c>
      <c r="D1677" s="67"/>
      <c r="E1677" s="258"/>
      <c r="F1677" s="67"/>
      <c r="G1677" s="1912"/>
      <c r="H1677" s="67"/>
      <c r="I1677" s="67"/>
      <c r="J1677" s="1907"/>
      <c r="K1677" s="67"/>
      <c r="L1677" s="1910"/>
      <c r="M1677" s="1910" t="e">
        <f t="shared" si="27"/>
        <v>#N/A</v>
      </c>
      <c r="N1677" s="1924"/>
      <c r="Q1677" s="101" t="str">
        <f>MID(Tabla5[[#This Row],[CODIGO]],5,2)</f>
        <v/>
      </c>
    </row>
    <row r="1678" spans="3:17" hidden="1" x14ac:dyDescent="0.3">
      <c r="C1678" s="1923" t="str">
        <f>IF(D1678&gt;0,SUBTOTAL(103,$D$6:D1678),"")</f>
        <v/>
      </c>
      <c r="D1678" s="67"/>
      <c r="E1678" s="258"/>
      <c r="F1678" s="67"/>
      <c r="G1678" s="1912"/>
      <c r="H1678" s="67"/>
      <c r="I1678" s="67"/>
      <c r="J1678" s="1907"/>
      <c r="K1678" s="67"/>
      <c r="L1678" s="1910"/>
      <c r="M1678" s="1910" t="e">
        <f t="shared" si="27"/>
        <v>#N/A</v>
      </c>
      <c r="N1678" s="1924"/>
      <c r="Q1678" s="101" t="str">
        <f>MID(Tabla5[[#This Row],[CODIGO]],5,2)</f>
        <v/>
      </c>
    </row>
    <row r="1679" spans="3:17" hidden="1" x14ac:dyDescent="0.3">
      <c r="C1679" s="1923" t="str">
        <f>IF(D1679&gt;0,SUBTOTAL(103,$D$6:D1679),"")</f>
        <v/>
      </c>
      <c r="D1679" s="67"/>
      <c r="E1679" s="258"/>
      <c r="F1679" s="67"/>
      <c r="G1679" s="1912"/>
      <c r="H1679" s="67"/>
      <c r="I1679" s="67"/>
      <c r="J1679" s="1907"/>
      <c r="K1679" s="67"/>
      <c r="L1679" s="1910"/>
      <c r="M1679" s="1910" t="e">
        <f t="shared" si="27"/>
        <v>#N/A</v>
      </c>
      <c r="N1679" s="1924"/>
      <c r="Q1679" s="101" t="str">
        <f>MID(Tabla5[[#This Row],[CODIGO]],5,2)</f>
        <v/>
      </c>
    </row>
    <row r="1680" spans="3:17" hidden="1" x14ac:dyDescent="0.3">
      <c r="C1680" s="1923" t="str">
        <f>IF(D1680&gt;0,SUBTOTAL(103,$D$6:D1680),"")</f>
        <v/>
      </c>
      <c r="D1680" s="67"/>
      <c r="E1680" s="258"/>
      <c r="F1680" s="67"/>
      <c r="G1680" s="1912"/>
      <c r="H1680" s="67"/>
      <c r="I1680" s="67"/>
      <c r="J1680" s="1907"/>
      <c r="K1680" s="67"/>
      <c r="L1680" s="1910"/>
      <c r="M1680" s="1910" t="e">
        <f t="shared" si="27"/>
        <v>#N/A</v>
      </c>
      <c r="N1680" s="1924"/>
      <c r="Q1680" s="101" t="str">
        <f>MID(Tabla5[[#This Row],[CODIGO]],5,2)</f>
        <v/>
      </c>
    </row>
    <row r="1681" spans="3:17" hidden="1" x14ac:dyDescent="0.3">
      <c r="C1681" s="1923" t="str">
        <f>IF(D1681&gt;0,SUBTOTAL(103,$D$6:D1681),"")</f>
        <v/>
      </c>
      <c r="D1681" s="67"/>
      <c r="E1681" s="258"/>
      <c r="F1681" s="67"/>
      <c r="G1681" s="1912"/>
      <c r="H1681" s="67"/>
      <c r="I1681" s="67"/>
      <c r="J1681" s="1907"/>
      <c r="K1681" s="67"/>
      <c r="L1681" s="1910"/>
      <c r="M1681" s="1910" t="e">
        <f t="shared" si="27"/>
        <v>#N/A</v>
      </c>
      <c r="N1681" s="1924"/>
      <c r="Q1681" s="101" t="str">
        <f>MID(Tabla5[[#This Row],[CODIGO]],5,2)</f>
        <v/>
      </c>
    </row>
    <row r="1682" spans="3:17" hidden="1" x14ac:dyDescent="0.3">
      <c r="C1682" s="1923" t="str">
        <f>IF(D1682&gt;0,SUBTOTAL(103,$D$6:D1682),"")</f>
        <v/>
      </c>
      <c r="D1682" s="67"/>
      <c r="E1682" s="258"/>
      <c r="F1682" s="67"/>
      <c r="G1682" s="1912"/>
      <c r="H1682" s="67"/>
      <c r="I1682" s="67"/>
      <c r="J1682" s="1907"/>
      <c r="K1682" s="67"/>
      <c r="L1682" s="1910"/>
      <c r="M1682" s="1910" t="e">
        <f t="shared" si="27"/>
        <v>#N/A</v>
      </c>
      <c r="N1682" s="1924"/>
      <c r="Q1682" s="101" t="str">
        <f>MID(Tabla5[[#This Row],[CODIGO]],5,2)</f>
        <v/>
      </c>
    </row>
    <row r="1683" spans="3:17" hidden="1" x14ac:dyDescent="0.3">
      <c r="C1683" s="1923" t="str">
        <f>IF(D1683&gt;0,SUBTOTAL(103,$D$6:D1683),"")</f>
        <v/>
      </c>
      <c r="D1683" s="67"/>
      <c r="E1683" s="258"/>
      <c r="F1683" s="67"/>
      <c r="G1683" s="1912"/>
      <c r="H1683" s="67"/>
      <c r="I1683" s="67"/>
      <c r="J1683" s="1907"/>
      <c r="K1683" s="67"/>
      <c r="L1683" s="1910"/>
      <c r="M1683" s="1910" t="e">
        <f t="shared" si="27"/>
        <v>#N/A</v>
      </c>
      <c r="N1683" s="1924"/>
      <c r="Q1683" s="101" t="str">
        <f>MID(Tabla5[[#This Row],[CODIGO]],5,2)</f>
        <v/>
      </c>
    </row>
    <row r="1684" spans="3:17" hidden="1" x14ac:dyDescent="0.3">
      <c r="C1684" s="1923" t="str">
        <f>IF(D1684&gt;0,SUBTOTAL(103,$D$6:D1684),"")</f>
        <v/>
      </c>
      <c r="D1684" s="67"/>
      <c r="E1684" s="258"/>
      <c r="F1684" s="67"/>
      <c r="G1684" s="1912"/>
      <c r="H1684" s="67"/>
      <c r="I1684" s="67"/>
      <c r="J1684" s="1907"/>
      <c r="K1684" s="67"/>
      <c r="L1684" s="1910"/>
      <c r="M1684" s="1910" t="e">
        <f t="shared" si="27"/>
        <v>#N/A</v>
      </c>
      <c r="N1684" s="1924"/>
      <c r="Q1684" s="101" t="str">
        <f>MID(Tabla5[[#This Row],[CODIGO]],5,2)</f>
        <v/>
      </c>
    </row>
    <row r="1685" spans="3:17" hidden="1" x14ac:dyDescent="0.3">
      <c r="C1685" s="1923" t="str">
        <f>IF(D1685&gt;0,SUBTOTAL(103,$D$6:D1685),"")</f>
        <v/>
      </c>
      <c r="D1685" s="67"/>
      <c r="E1685" s="258"/>
      <c r="F1685" s="67"/>
      <c r="G1685" s="1912"/>
      <c r="H1685" s="67"/>
      <c r="I1685" s="67"/>
      <c r="J1685" s="1907"/>
      <c r="K1685" s="67"/>
      <c r="L1685" s="1910"/>
      <c r="M1685" s="1910" t="e">
        <f t="shared" si="27"/>
        <v>#N/A</v>
      </c>
      <c r="N1685" s="1924"/>
      <c r="Q1685" s="101" t="str">
        <f>MID(Tabla5[[#This Row],[CODIGO]],5,2)</f>
        <v/>
      </c>
    </row>
    <row r="1686" spans="3:17" hidden="1" x14ac:dyDescent="0.3">
      <c r="C1686" s="1923" t="str">
        <f>IF(D1686&gt;0,SUBTOTAL(103,$D$6:D1686),"")</f>
        <v/>
      </c>
      <c r="D1686" s="67"/>
      <c r="E1686" s="258"/>
      <c r="F1686" s="67"/>
      <c r="G1686" s="1912"/>
      <c r="H1686" s="67"/>
      <c r="I1686" s="67"/>
      <c r="J1686" s="1907"/>
      <c r="K1686" s="67"/>
      <c r="L1686" s="1910"/>
      <c r="M1686" s="1910" t="e">
        <f t="shared" si="27"/>
        <v>#N/A</v>
      </c>
      <c r="N1686" s="1924"/>
      <c r="Q1686" s="101" t="str">
        <f>MID(Tabla5[[#This Row],[CODIGO]],5,2)</f>
        <v/>
      </c>
    </row>
    <row r="1687" spans="3:17" hidden="1" x14ac:dyDescent="0.3">
      <c r="C1687" s="1923" t="str">
        <f>IF(D1687&gt;0,SUBTOTAL(103,$D$6:D1687),"")</f>
        <v/>
      </c>
      <c r="D1687" s="67"/>
      <c r="E1687" s="258"/>
      <c r="F1687" s="67"/>
      <c r="G1687" s="1912"/>
      <c r="H1687" s="67"/>
      <c r="I1687" s="67"/>
      <c r="J1687" s="1907"/>
      <c r="K1687" s="67"/>
      <c r="L1687" s="1910"/>
      <c r="M1687" s="1910" t="e">
        <f t="shared" si="27"/>
        <v>#N/A</v>
      </c>
      <c r="N1687" s="1924"/>
      <c r="Q1687" s="101" t="str">
        <f>MID(Tabla5[[#This Row],[CODIGO]],5,2)</f>
        <v/>
      </c>
    </row>
    <row r="1688" spans="3:17" hidden="1" x14ac:dyDescent="0.3">
      <c r="C1688" s="1923" t="str">
        <f>IF(D1688&gt;0,SUBTOTAL(103,$D$6:D1688),"")</f>
        <v/>
      </c>
      <c r="D1688" s="67"/>
      <c r="E1688" s="258"/>
      <c r="F1688" s="67"/>
      <c r="G1688" s="1912"/>
      <c r="H1688" s="67"/>
      <c r="I1688" s="67"/>
      <c r="J1688" s="1907"/>
      <c r="K1688" s="67"/>
      <c r="L1688" s="1910"/>
      <c r="M1688" s="1910" t="e">
        <f t="shared" si="27"/>
        <v>#N/A</v>
      </c>
      <c r="N1688" s="1924"/>
      <c r="Q1688" s="101" t="str">
        <f>MID(Tabla5[[#This Row],[CODIGO]],5,2)</f>
        <v/>
      </c>
    </row>
    <row r="1689" spans="3:17" hidden="1" x14ac:dyDescent="0.3">
      <c r="C1689" s="1923" t="str">
        <f>IF(D1689&gt;0,SUBTOTAL(103,$D$6:D1689),"")</f>
        <v/>
      </c>
      <c r="D1689" s="67"/>
      <c r="E1689" s="258"/>
      <c r="F1689" s="67"/>
      <c r="G1689" s="1912"/>
      <c r="H1689" s="67"/>
      <c r="I1689" s="67"/>
      <c r="J1689" s="1907"/>
      <c r="K1689" s="67"/>
      <c r="L1689" s="1910"/>
      <c r="M1689" s="1910" t="e">
        <f t="shared" si="27"/>
        <v>#N/A</v>
      </c>
      <c r="N1689" s="1924"/>
      <c r="Q1689" s="101" t="str">
        <f>MID(Tabla5[[#This Row],[CODIGO]],5,2)</f>
        <v/>
      </c>
    </row>
    <row r="1690" spans="3:17" hidden="1" x14ac:dyDescent="0.3">
      <c r="C1690" s="1923" t="str">
        <f>IF(D1690&gt;0,SUBTOTAL(103,$D$6:D1690),"")</f>
        <v/>
      </c>
      <c r="D1690" s="67"/>
      <c r="E1690" s="258"/>
      <c r="F1690" s="67"/>
      <c r="G1690" s="1912"/>
      <c r="H1690" s="67"/>
      <c r="I1690" s="67"/>
      <c r="J1690" s="1907"/>
      <c r="K1690" s="67"/>
      <c r="L1690" s="1910"/>
      <c r="M1690" s="1910" t="e">
        <f t="shared" si="27"/>
        <v>#N/A</v>
      </c>
      <c r="N1690" s="1924"/>
      <c r="Q1690" s="101" t="str">
        <f>MID(Tabla5[[#This Row],[CODIGO]],5,2)</f>
        <v/>
      </c>
    </row>
    <row r="1691" spans="3:17" hidden="1" x14ac:dyDescent="0.3">
      <c r="C1691" s="1923" t="str">
        <f>IF(D1691&gt;0,SUBTOTAL(103,$D$6:D1691),"")</f>
        <v/>
      </c>
      <c r="D1691" s="67"/>
      <c r="E1691" s="258"/>
      <c r="F1691" s="67"/>
      <c r="G1691" s="1912"/>
      <c r="H1691" s="67"/>
      <c r="I1691" s="67"/>
      <c r="J1691" s="1907"/>
      <c r="K1691" s="67"/>
      <c r="L1691" s="1910"/>
      <c r="M1691" s="1910" t="e">
        <f t="shared" si="27"/>
        <v>#N/A</v>
      </c>
      <c r="N1691" s="1924"/>
      <c r="Q1691" s="101" t="str">
        <f>MID(Tabla5[[#This Row],[CODIGO]],5,2)</f>
        <v/>
      </c>
    </row>
    <row r="1692" spans="3:17" hidden="1" x14ac:dyDescent="0.3">
      <c r="C1692" s="1923" t="str">
        <f>IF(D1692&gt;0,SUBTOTAL(103,$D$6:D1692),"")</f>
        <v/>
      </c>
      <c r="D1692" s="67"/>
      <c r="E1692" s="258"/>
      <c r="F1692" s="67"/>
      <c r="G1692" s="1912"/>
      <c r="H1692" s="67"/>
      <c r="I1692" s="67"/>
      <c r="J1692" s="1907"/>
      <c r="K1692" s="67"/>
      <c r="L1692" s="1910"/>
      <c r="M1692" s="1910" t="e">
        <f t="shared" si="27"/>
        <v>#N/A</v>
      </c>
      <c r="N1692" s="1924"/>
      <c r="Q1692" s="101" t="str">
        <f>MID(Tabla5[[#This Row],[CODIGO]],5,2)</f>
        <v/>
      </c>
    </row>
    <row r="1693" spans="3:17" hidden="1" x14ac:dyDescent="0.3">
      <c r="C1693" s="1923" t="str">
        <f>IF(D1693&gt;0,SUBTOTAL(103,$D$6:D1693),"")</f>
        <v/>
      </c>
      <c r="D1693" s="67"/>
      <c r="E1693" s="258"/>
      <c r="F1693" s="67"/>
      <c r="G1693" s="1912"/>
      <c r="H1693" s="67"/>
      <c r="I1693" s="67"/>
      <c r="J1693" s="1907"/>
      <c r="K1693" s="67"/>
      <c r="L1693" s="1910"/>
      <c r="M1693" s="1910" t="e">
        <f t="shared" si="27"/>
        <v>#N/A</v>
      </c>
      <c r="N1693" s="1924"/>
      <c r="Q1693" s="101" t="str">
        <f>MID(Tabla5[[#This Row],[CODIGO]],5,2)</f>
        <v/>
      </c>
    </row>
    <row r="1694" spans="3:17" hidden="1" x14ac:dyDescent="0.3">
      <c r="C1694" s="1923" t="str">
        <f>IF(D1694&gt;0,SUBTOTAL(103,$D$6:D1694),"")</f>
        <v/>
      </c>
      <c r="D1694" s="67"/>
      <c r="E1694" s="258"/>
      <c r="F1694" s="67"/>
      <c r="G1694" s="1912"/>
      <c r="H1694" s="67"/>
      <c r="I1694" s="67"/>
      <c r="J1694" s="1907"/>
      <c r="K1694" s="67"/>
      <c r="L1694" s="1910"/>
      <c r="M1694" s="1910" t="e">
        <f t="shared" si="27"/>
        <v>#N/A</v>
      </c>
      <c r="N1694" s="1924"/>
      <c r="Q1694" s="101" t="str">
        <f>MID(Tabla5[[#This Row],[CODIGO]],5,2)</f>
        <v/>
      </c>
    </row>
    <row r="1695" spans="3:17" hidden="1" x14ac:dyDescent="0.3">
      <c r="C1695" s="1923" t="str">
        <f>IF(D1695&gt;0,SUBTOTAL(103,$D$6:D1695),"")</f>
        <v/>
      </c>
      <c r="D1695" s="67"/>
      <c r="E1695" s="258"/>
      <c r="F1695" s="67"/>
      <c r="G1695" s="1912"/>
      <c r="H1695" s="67"/>
      <c r="I1695" s="67"/>
      <c r="J1695" s="1907"/>
      <c r="K1695" s="67"/>
      <c r="L1695" s="1910"/>
      <c r="M1695" s="1910" t="e">
        <f t="shared" si="27"/>
        <v>#N/A</v>
      </c>
      <c r="N1695" s="1924"/>
      <c r="Q1695" s="101" t="str">
        <f>MID(Tabla5[[#This Row],[CODIGO]],5,2)</f>
        <v/>
      </c>
    </row>
    <row r="1696" spans="3:17" hidden="1" x14ac:dyDescent="0.3">
      <c r="C1696" s="1923" t="str">
        <f>IF(D1696&gt;0,SUBTOTAL(103,$D$6:D1696),"")</f>
        <v/>
      </c>
      <c r="D1696" s="67"/>
      <c r="E1696" s="258"/>
      <c r="F1696" s="67"/>
      <c r="G1696" s="1912"/>
      <c r="H1696" s="67"/>
      <c r="I1696" s="67"/>
      <c r="J1696" s="1907"/>
      <c r="K1696" s="67"/>
      <c r="L1696" s="1910"/>
      <c r="M1696" s="1910" t="e">
        <f t="shared" si="27"/>
        <v>#N/A</v>
      </c>
      <c r="N1696" s="1924"/>
      <c r="Q1696" s="101" t="str">
        <f>MID(Tabla5[[#This Row],[CODIGO]],5,2)</f>
        <v/>
      </c>
    </row>
    <row r="1697" spans="3:17" hidden="1" x14ac:dyDescent="0.3">
      <c r="C1697" s="1923" t="str">
        <f>IF(D1697&gt;0,SUBTOTAL(103,$D$6:D1697),"")</f>
        <v/>
      </c>
      <c r="D1697" s="67"/>
      <c r="E1697" s="258"/>
      <c r="F1697" s="67"/>
      <c r="G1697" s="1912"/>
      <c r="H1697" s="67"/>
      <c r="I1697" s="67"/>
      <c r="J1697" s="1907"/>
      <c r="K1697" s="67"/>
      <c r="L1697" s="1910"/>
      <c r="M1697" s="1910" t="e">
        <f t="shared" si="27"/>
        <v>#N/A</v>
      </c>
      <c r="N1697" s="1924"/>
      <c r="Q1697" s="101" t="str">
        <f>MID(Tabla5[[#This Row],[CODIGO]],5,2)</f>
        <v/>
      </c>
    </row>
    <row r="1698" spans="3:17" hidden="1" x14ac:dyDescent="0.3">
      <c r="C1698" s="1923" t="str">
        <f>IF(D1698&gt;0,SUBTOTAL(103,$D$6:D1698),"")</f>
        <v/>
      </c>
      <c r="D1698" s="67"/>
      <c r="E1698" s="258"/>
      <c r="F1698" s="67"/>
      <c r="G1698" s="1912"/>
      <c r="H1698" s="67"/>
      <c r="I1698" s="67"/>
      <c r="J1698" s="1907"/>
      <c r="K1698" s="67"/>
      <c r="L1698" s="1910"/>
      <c r="M1698" s="1910" t="e">
        <f t="shared" si="27"/>
        <v>#N/A</v>
      </c>
      <c r="N1698" s="1924"/>
      <c r="Q1698" s="101" t="str">
        <f>MID(Tabla5[[#This Row],[CODIGO]],5,2)</f>
        <v/>
      </c>
    </row>
    <row r="1699" spans="3:17" hidden="1" x14ac:dyDescent="0.3">
      <c r="C1699" s="1923" t="str">
        <f>IF(D1699&gt;0,SUBTOTAL(103,$D$6:D1699),"")</f>
        <v/>
      </c>
      <c r="D1699" s="67"/>
      <c r="E1699" s="258"/>
      <c r="F1699" s="67"/>
      <c r="G1699" s="1912"/>
      <c r="H1699" s="67"/>
      <c r="I1699" s="67"/>
      <c r="J1699" s="1907"/>
      <c r="K1699" s="67"/>
      <c r="L1699" s="1910"/>
      <c r="M1699" s="1910" t="e">
        <f t="shared" si="27"/>
        <v>#N/A</v>
      </c>
      <c r="N1699" s="1924"/>
      <c r="Q1699" s="101" t="str">
        <f>MID(Tabla5[[#This Row],[CODIGO]],5,2)</f>
        <v/>
      </c>
    </row>
    <row r="1700" spans="3:17" hidden="1" x14ac:dyDescent="0.3">
      <c r="C1700" s="1923" t="str">
        <f>IF(D1700&gt;0,SUBTOTAL(103,$D$6:D1700),"")</f>
        <v/>
      </c>
      <c r="D1700" s="67"/>
      <c r="E1700" s="258"/>
      <c r="F1700" s="67"/>
      <c r="G1700" s="1912"/>
      <c r="H1700" s="67"/>
      <c r="I1700" s="67"/>
      <c r="J1700" s="1907"/>
      <c r="K1700" s="67"/>
      <c r="L1700" s="1910"/>
      <c r="M1700" s="1910" t="e">
        <f t="shared" si="27"/>
        <v>#N/A</v>
      </c>
      <c r="N1700" s="1924"/>
      <c r="Q1700" s="101" t="str">
        <f>MID(Tabla5[[#This Row],[CODIGO]],5,2)</f>
        <v/>
      </c>
    </row>
    <row r="1701" spans="3:17" hidden="1" x14ac:dyDescent="0.3">
      <c r="C1701" s="1923" t="str">
        <f>IF(D1701&gt;0,SUBTOTAL(103,$D$6:D1701),"")</f>
        <v/>
      </c>
      <c r="D1701" s="67"/>
      <c r="E1701" s="258"/>
      <c r="F1701" s="67"/>
      <c r="G1701" s="1912"/>
      <c r="H1701" s="67"/>
      <c r="I1701" s="67"/>
      <c r="J1701" s="1907"/>
      <c r="K1701" s="67"/>
      <c r="L1701" s="1910"/>
      <c r="M1701" s="1910" t="e">
        <f t="shared" si="27"/>
        <v>#N/A</v>
      </c>
      <c r="N1701" s="1924"/>
      <c r="Q1701" s="101" t="str">
        <f>MID(Tabla5[[#This Row],[CODIGO]],5,2)</f>
        <v/>
      </c>
    </row>
    <row r="1702" spans="3:17" hidden="1" x14ac:dyDescent="0.3">
      <c r="C1702" s="1923" t="str">
        <f>IF(D1702&gt;0,SUBTOTAL(103,$D$6:D1702),"")</f>
        <v/>
      </c>
      <c r="D1702" s="67"/>
      <c r="E1702" s="258"/>
      <c r="F1702" s="67"/>
      <c r="G1702" s="1912"/>
      <c r="H1702" s="67"/>
      <c r="I1702" s="67"/>
      <c r="J1702" s="1907"/>
      <c r="K1702" s="67"/>
      <c r="L1702" s="1910"/>
      <c r="M1702" s="1910" t="e">
        <f t="shared" si="27"/>
        <v>#N/A</v>
      </c>
      <c r="N1702" s="1924"/>
      <c r="Q1702" s="101" t="str">
        <f>MID(Tabla5[[#This Row],[CODIGO]],5,2)</f>
        <v/>
      </c>
    </row>
    <row r="1703" spans="3:17" hidden="1" x14ac:dyDescent="0.3">
      <c r="C1703" s="1923" t="str">
        <f>IF(D1703&gt;0,SUBTOTAL(103,$D$6:D1703),"")</f>
        <v/>
      </c>
      <c r="D1703" s="67"/>
      <c r="E1703" s="258"/>
      <c r="F1703" s="67"/>
      <c r="G1703" s="1912"/>
      <c r="H1703" s="67"/>
      <c r="I1703" s="67"/>
      <c r="J1703" s="1907"/>
      <c r="K1703" s="67"/>
      <c r="L1703" s="1910"/>
      <c r="M1703" s="1910" t="e">
        <f t="shared" si="27"/>
        <v>#N/A</v>
      </c>
      <c r="N1703" s="1924"/>
      <c r="Q1703" s="101" t="str">
        <f>MID(Tabla5[[#This Row],[CODIGO]],5,2)</f>
        <v/>
      </c>
    </row>
    <row r="1704" spans="3:17" hidden="1" x14ac:dyDescent="0.3">
      <c r="C1704" s="1923" t="str">
        <f>IF(D1704&gt;0,SUBTOTAL(103,$D$6:D1704),"")</f>
        <v/>
      </c>
      <c r="D1704" s="67"/>
      <c r="E1704" s="258"/>
      <c r="F1704" s="67"/>
      <c r="G1704" s="1912"/>
      <c r="H1704" s="67"/>
      <c r="I1704" s="67"/>
      <c r="J1704" s="1907"/>
      <c r="K1704" s="67"/>
      <c r="L1704" s="1910"/>
      <c r="M1704" s="1910" t="e">
        <f t="shared" si="27"/>
        <v>#N/A</v>
      </c>
      <c r="N1704" s="1924"/>
      <c r="Q1704" s="101" t="str">
        <f>MID(Tabla5[[#This Row],[CODIGO]],5,2)</f>
        <v/>
      </c>
    </row>
    <row r="1705" spans="3:17" hidden="1" x14ac:dyDescent="0.3">
      <c r="C1705" s="1923" t="str">
        <f>IF(D1705&gt;0,SUBTOTAL(103,$D$6:D1705),"")</f>
        <v/>
      </c>
      <c r="D1705" s="67"/>
      <c r="E1705" s="258"/>
      <c r="F1705" s="67"/>
      <c r="G1705" s="1912"/>
      <c r="H1705" s="67"/>
      <c r="I1705" s="67"/>
      <c r="J1705" s="1907"/>
      <c r="K1705" s="67"/>
      <c r="L1705" s="1910"/>
      <c r="M1705" s="1910" t="e">
        <f t="shared" si="27"/>
        <v>#N/A</v>
      </c>
      <c r="N1705" s="1924"/>
      <c r="Q1705" s="101" t="str">
        <f>MID(Tabla5[[#This Row],[CODIGO]],5,2)</f>
        <v/>
      </c>
    </row>
    <row r="1706" spans="3:17" hidden="1" x14ac:dyDescent="0.3">
      <c r="C1706" s="1923" t="str">
        <f>IF(D1706&gt;0,SUBTOTAL(103,$D$6:D1706),"")</f>
        <v/>
      </c>
      <c r="D1706" s="67"/>
      <c r="E1706" s="258"/>
      <c r="F1706" s="67"/>
      <c r="G1706" s="1912"/>
      <c r="H1706" s="67"/>
      <c r="I1706" s="67"/>
      <c r="J1706" s="1907"/>
      <c r="K1706" s="67"/>
      <c r="L1706" s="1910"/>
      <c r="M1706" s="1910" t="e">
        <f t="shared" si="27"/>
        <v>#N/A</v>
      </c>
      <c r="N1706" s="1924"/>
      <c r="Q1706" s="101" t="str">
        <f>MID(Tabla5[[#This Row],[CODIGO]],5,2)</f>
        <v/>
      </c>
    </row>
    <row r="1707" spans="3:17" hidden="1" x14ac:dyDescent="0.3">
      <c r="C1707" s="1923" t="str">
        <f>IF(D1707&gt;0,SUBTOTAL(103,$D$6:D1707),"")</f>
        <v/>
      </c>
      <c r="D1707" s="67"/>
      <c r="E1707" s="258"/>
      <c r="F1707" s="67"/>
      <c r="G1707" s="1912"/>
      <c r="H1707" s="67"/>
      <c r="I1707" s="67"/>
      <c r="J1707" s="1907"/>
      <c r="K1707" s="67"/>
      <c r="L1707" s="1910"/>
      <c r="M1707" s="1910" t="e">
        <f t="shared" si="27"/>
        <v>#N/A</v>
      </c>
      <c r="N1707" s="1924"/>
      <c r="Q1707" s="101" t="str">
        <f>MID(Tabla5[[#This Row],[CODIGO]],5,2)</f>
        <v/>
      </c>
    </row>
    <row r="1708" spans="3:17" hidden="1" x14ac:dyDescent="0.3">
      <c r="C1708" s="1923" t="str">
        <f>IF(D1708&gt;0,SUBTOTAL(103,$D$6:D1708),"")</f>
        <v/>
      </c>
      <c r="D1708" s="67"/>
      <c r="E1708" s="258"/>
      <c r="F1708" s="67"/>
      <c r="G1708" s="1912"/>
      <c r="H1708" s="67"/>
      <c r="I1708" s="67"/>
      <c r="J1708" s="1907"/>
      <c r="K1708" s="67"/>
      <c r="L1708" s="1910"/>
      <c r="M1708" s="1910" t="e">
        <f t="shared" si="27"/>
        <v>#N/A</v>
      </c>
      <c r="N1708" s="1924"/>
      <c r="Q1708" s="101" t="str">
        <f>MID(Tabla5[[#This Row],[CODIGO]],5,2)</f>
        <v/>
      </c>
    </row>
    <row r="1709" spans="3:17" hidden="1" x14ac:dyDescent="0.3">
      <c r="C1709" s="1923" t="str">
        <f>IF(D1709&gt;0,SUBTOTAL(103,$D$6:D1709),"")</f>
        <v/>
      </c>
      <c r="D1709" s="67"/>
      <c r="E1709" s="258"/>
      <c r="F1709" s="67"/>
      <c r="G1709" s="1912"/>
      <c r="H1709" s="67"/>
      <c r="I1709" s="67"/>
      <c r="J1709" s="1907"/>
      <c r="K1709" s="67"/>
      <c r="L1709" s="1910"/>
      <c r="M1709" s="1910" t="e">
        <f t="shared" si="27"/>
        <v>#N/A</v>
      </c>
      <c r="N1709" s="1924"/>
      <c r="Q1709" s="101" t="str">
        <f>MID(Tabla5[[#This Row],[CODIGO]],5,2)</f>
        <v/>
      </c>
    </row>
    <row r="1710" spans="3:17" hidden="1" x14ac:dyDescent="0.3">
      <c r="C1710" s="1923" t="str">
        <f>IF(D1710&gt;0,SUBTOTAL(103,$D$6:D1710),"")</f>
        <v/>
      </c>
      <c r="D1710" s="67"/>
      <c r="E1710" s="258"/>
      <c r="F1710" s="67"/>
      <c r="G1710" s="1912"/>
      <c r="H1710" s="67"/>
      <c r="I1710" s="67"/>
      <c r="J1710" s="1907"/>
      <c r="K1710" s="67"/>
      <c r="L1710" s="1910"/>
      <c r="M1710" s="1910" t="e">
        <f t="shared" si="27"/>
        <v>#N/A</v>
      </c>
      <c r="N1710" s="1924"/>
      <c r="Q1710" s="101" t="str">
        <f>MID(Tabla5[[#This Row],[CODIGO]],5,2)</f>
        <v/>
      </c>
    </row>
    <row r="1711" spans="3:17" hidden="1" x14ac:dyDescent="0.3">
      <c r="C1711" s="1923" t="str">
        <f>IF(D1711&gt;0,SUBTOTAL(103,$D$6:D1711),"")</f>
        <v/>
      </c>
      <c r="D1711" s="67"/>
      <c r="E1711" s="258"/>
      <c r="F1711" s="67"/>
      <c r="G1711" s="1912"/>
      <c r="H1711" s="67"/>
      <c r="I1711" s="67"/>
      <c r="J1711" s="1907"/>
      <c r="K1711" s="67"/>
      <c r="L1711" s="1910"/>
      <c r="M1711" s="1910" t="e">
        <f t="shared" si="27"/>
        <v>#N/A</v>
      </c>
      <c r="N1711" s="1924"/>
      <c r="Q1711" s="101" t="str">
        <f>MID(Tabla5[[#This Row],[CODIGO]],5,2)</f>
        <v/>
      </c>
    </row>
    <row r="1712" spans="3:17" hidden="1" x14ac:dyDescent="0.3">
      <c r="C1712" s="1923" t="str">
        <f>IF(D1712&gt;0,SUBTOTAL(103,$D$6:D1712),"")</f>
        <v/>
      </c>
      <c r="D1712" s="67"/>
      <c r="E1712" s="258"/>
      <c r="F1712" s="67"/>
      <c r="G1712" s="1912"/>
      <c r="H1712" s="67"/>
      <c r="I1712" s="67"/>
      <c r="J1712" s="1907"/>
      <c r="K1712" s="67"/>
      <c r="L1712" s="1910"/>
      <c r="M1712" s="1910" t="e">
        <f t="shared" si="27"/>
        <v>#N/A</v>
      </c>
      <c r="N1712" s="1924"/>
      <c r="Q1712" s="101" t="str">
        <f>MID(Tabla5[[#This Row],[CODIGO]],5,2)</f>
        <v/>
      </c>
    </row>
    <row r="1713" spans="3:17" hidden="1" x14ac:dyDescent="0.3">
      <c r="C1713" s="1923" t="str">
        <f>IF(D1713&gt;0,SUBTOTAL(103,$D$6:D1713),"")</f>
        <v/>
      </c>
      <c r="D1713" s="67"/>
      <c r="E1713" s="258"/>
      <c r="F1713" s="67"/>
      <c r="G1713" s="1912"/>
      <c r="H1713" s="67"/>
      <c r="I1713" s="67"/>
      <c r="J1713" s="1907"/>
      <c r="K1713" s="67"/>
      <c r="L1713" s="1910"/>
      <c r="M1713" s="1910" t="e">
        <f t="shared" si="27"/>
        <v>#N/A</v>
      </c>
      <c r="N1713" s="1924"/>
      <c r="Q1713" s="101" t="str">
        <f>MID(Tabla5[[#This Row],[CODIGO]],5,2)</f>
        <v/>
      </c>
    </row>
    <row r="1714" spans="3:17" hidden="1" x14ac:dyDescent="0.3">
      <c r="C1714" s="1923" t="str">
        <f>IF(D1714&gt;0,SUBTOTAL(103,$D$6:D1714),"")</f>
        <v/>
      </c>
      <c r="D1714" s="67"/>
      <c r="E1714" s="258"/>
      <c r="F1714" s="67"/>
      <c r="G1714" s="1912"/>
      <c r="H1714" s="67"/>
      <c r="I1714" s="67"/>
      <c r="J1714" s="1907"/>
      <c r="K1714" s="67"/>
      <c r="L1714" s="1910"/>
      <c r="M1714" s="1910" t="e">
        <f t="shared" si="27"/>
        <v>#N/A</v>
      </c>
      <c r="N1714" s="1924"/>
      <c r="Q1714" s="101" t="str">
        <f>MID(Tabla5[[#This Row],[CODIGO]],5,2)</f>
        <v/>
      </c>
    </row>
    <row r="1715" spans="3:17" hidden="1" x14ac:dyDescent="0.3">
      <c r="C1715" s="1923" t="str">
        <f>IF(D1715&gt;0,SUBTOTAL(103,$D$6:D1715),"")</f>
        <v/>
      </c>
      <c r="D1715" s="67"/>
      <c r="E1715" s="258"/>
      <c r="F1715" s="67"/>
      <c r="G1715" s="1912"/>
      <c r="H1715" s="67"/>
      <c r="I1715" s="67"/>
      <c r="J1715" s="1907"/>
      <c r="K1715" s="67"/>
      <c r="L1715" s="1910"/>
      <c r="M1715" s="1910" t="e">
        <f t="shared" si="27"/>
        <v>#N/A</v>
      </c>
      <c r="N1715" s="1924"/>
      <c r="Q1715" s="101" t="str">
        <f>MID(Tabla5[[#This Row],[CODIGO]],5,2)</f>
        <v/>
      </c>
    </row>
    <row r="1716" spans="3:17" hidden="1" x14ac:dyDescent="0.3">
      <c r="C1716" s="1923" t="str">
        <f>IF(D1716&gt;0,SUBTOTAL(103,$D$6:D1716),"")</f>
        <v/>
      </c>
      <c r="D1716" s="67"/>
      <c r="E1716" s="258"/>
      <c r="F1716" s="67"/>
      <c r="G1716" s="1912"/>
      <c r="H1716" s="67"/>
      <c r="I1716" s="67"/>
      <c r="J1716" s="1907"/>
      <c r="K1716" s="67"/>
      <c r="L1716" s="1910"/>
      <c r="M1716" s="1910" t="e">
        <f t="shared" si="27"/>
        <v>#N/A</v>
      </c>
      <c r="N1716" s="1924"/>
      <c r="Q1716" s="101" t="str">
        <f>MID(Tabla5[[#This Row],[CODIGO]],5,2)</f>
        <v/>
      </c>
    </row>
    <row r="1717" spans="3:17" hidden="1" x14ac:dyDescent="0.3">
      <c r="C1717" s="1923" t="str">
        <f>IF(D1717&gt;0,SUBTOTAL(103,$D$6:D1717),"")</f>
        <v/>
      </c>
      <c r="D1717" s="67"/>
      <c r="E1717" s="258"/>
      <c r="F1717" s="67"/>
      <c r="G1717" s="1912"/>
      <c r="H1717" s="67"/>
      <c r="I1717" s="67"/>
      <c r="J1717" s="1907"/>
      <c r="K1717" s="67"/>
      <c r="L1717" s="1910"/>
      <c r="M1717" s="1910" t="e">
        <f t="shared" si="27"/>
        <v>#N/A</v>
      </c>
      <c r="N1717" s="1924"/>
      <c r="Q1717" s="101" t="str">
        <f>MID(Tabla5[[#This Row],[CODIGO]],5,2)</f>
        <v/>
      </c>
    </row>
    <row r="1718" spans="3:17" hidden="1" x14ac:dyDescent="0.3">
      <c r="C1718" s="1923" t="str">
        <f>IF(D1718&gt;0,SUBTOTAL(103,$D$6:D1718),"")</f>
        <v/>
      </c>
      <c r="D1718" s="67"/>
      <c r="E1718" s="258"/>
      <c r="F1718" s="67"/>
      <c r="G1718" s="1912"/>
      <c r="H1718" s="67"/>
      <c r="I1718" s="67"/>
      <c r="J1718" s="1907"/>
      <c r="K1718" s="67"/>
      <c r="L1718" s="1910"/>
      <c r="M1718" s="1910" t="e">
        <f t="shared" si="27"/>
        <v>#N/A</v>
      </c>
      <c r="N1718" s="1924"/>
      <c r="Q1718" s="101" t="str">
        <f>MID(Tabla5[[#This Row],[CODIGO]],5,2)</f>
        <v/>
      </c>
    </row>
    <row r="1719" spans="3:17" hidden="1" x14ac:dyDescent="0.3">
      <c r="C1719" s="1923" t="str">
        <f>IF(D1719&gt;0,SUBTOTAL(103,$D$6:D1719),"")</f>
        <v/>
      </c>
      <c r="D1719" s="67"/>
      <c r="E1719" s="258"/>
      <c r="F1719" s="67"/>
      <c r="G1719" s="1912"/>
      <c r="H1719" s="67"/>
      <c r="I1719" s="67"/>
      <c r="J1719" s="1907"/>
      <c r="K1719" s="67"/>
      <c r="L1719" s="1910"/>
      <c r="M1719" s="1910" t="e">
        <f t="shared" si="27"/>
        <v>#N/A</v>
      </c>
      <c r="N1719" s="1924"/>
      <c r="Q1719" s="101" t="str">
        <f>MID(Tabla5[[#This Row],[CODIGO]],5,2)</f>
        <v/>
      </c>
    </row>
    <row r="1720" spans="3:17" hidden="1" x14ac:dyDescent="0.3">
      <c r="C1720" s="1923" t="str">
        <f>IF(D1720&gt;0,SUBTOTAL(103,$D$6:D1720),"")</f>
        <v/>
      </c>
      <c r="D1720" s="67"/>
      <c r="E1720" s="258"/>
      <c r="F1720" s="67"/>
      <c r="G1720" s="1912"/>
      <c r="H1720" s="67"/>
      <c r="I1720" s="67"/>
      <c r="J1720" s="1907"/>
      <c r="K1720" s="67"/>
      <c r="L1720" s="1910"/>
      <c r="M1720" s="1910" t="e">
        <f t="shared" si="27"/>
        <v>#N/A</v>
      </c>
      <c r="N1720" s="1924"/>
      <c r="Q1720" s="101" t="str">
        <f>MID(Tabla5[[#This Row],[CODIGO]],5,2)</f>
        <v/>
      </c>
    </row>
    <row r="1721" spans="3:17" hidden="1" x14ac:dyDescent="0.3">
      <c r="C1721" s="1923" t="str">
        <f>IF(D1721&gt;0,SUBTOTAL(103,$D$6:D1721),"")</f>
        <v/>
      </c>
      <c r="D1721" s="67"/>
      <c r="E1721" s="258"/>
      <c r="F1721" s="67"/>
      <c r="G1721" s="1912"/>
      <c r="H1721" s="67"/>
      <c r="I1721" s="67"/>
      <c r="J1721" s="1907"/>
      <c r="K1721" s="67"/>
      <c r="L1721" s="1910"/>
      <c r="M1721" s="1910" t="e">
        <f t="shared" si="27"/>
        <v>#N/A</v>
      </c>
      <c r="N1721" s="1924"/>
      <c r="Q1721" s="101" t="str">
        <f>MID(Tabla5[[#This Row],[CODIGO]],5,2)</f>
        <v/>
      </c>
    </row>
    <row r="1722" spans="3:17" hidden="1" x14ac:dyDescent="0.3">
      <c r="C1722" s="1923" t="str">
        <f>IF(D1722&gt;0,SUBTOTAL(103,$D$6:D1722),"")</f>
        <v/>
      </c>
      <c r="D1722" s="67"/>
      <c r="E1722" s="258"/>
      <c r="F1722" s="67"/>
      <c r="G1722" s="1912"/>
      <c r="H1722" s="67"/>
      <c r="I1722" s="67"/>
      <c r="J1722" s="1907"/>
      <c r="K1722" s="67"/>
      <c r="L1722" s="1910"/>
      <c r="M1722" s="1910" t="e">
        <f t="shared" si="27"/>
        <v>#N/A</v>
      </c>
      <c r="N1722" s="1924"/>
      <c r="Q1722" s="101" t="str">
        <f>MID(Tabla5[[#This Row],[CODIGO]],5,2)</f>
        <v/>
      </c>
    </row>
    <row r="1723" spans="3:17" hidden="1" x14ac:dyDescent="0.3">
      <c r="C1723" s="1923" t="str">
        <f>IF(D1723&gt;0,SUBTOTAL(103,$D$6:D1723),"")</f>
        <v/>
      </c>
      <c r="D1723" s="67"/>
      <c r="E1723" s="258"/>
      <c r="F1723" s="67"/>
      <c r="G1723" s="1912"/>
      <c r="H1723" s="67"/>
      <c r="I1723" s="67"/>
      <c r="J1723" s="1907"/>
      <c r="K1723" s="67"/>
      <c r="L1723" s="1910"/>
      <c r="M1723" s="1910" t="e">
        <f t="shared" si="27"/>
        <v>#N/A</v>
      </c>
      <c r="N1723" s="1924"/>
      <c r="Q1723" s="101" t="str">
        <f>MID(Tabla5[[#This Row],[CODIGO]],5,2)</f>
        <v/>
      </c>
    </row>
    <row r="1724" spans="3:17" hidden="1" x14ac:dyDescent="0.3">
      <c r="C1724" s="1923" t="str">
        <f>IF(D1724&gt;0,SUBTOTAL(103,$D$6:D1724),"")</f>
        <v/>
      </c>
      <c r="D1724" s="67"/>
      <c r="E1724" s="258"/>
      <c r="F1724" s="67"/>
      <c r="G1724" s="1912"/>
      <c r="H1724" s="67"/>
      <c r="I1724" s="67"/>
      <c r="J1724" s="1907"/>
      <c r="K1724" s="67"/>
      <c r="L1724" s="1910"/>
      <c r="M1724" s="1910" t="e">
        <f t="shared" si="27"/>
        <v>#N/A</v>
      </c>
      <c r="N1724" s="1924"/>
      <c r="Q1724" s="101" t="str">
        <f>MID(Tabla5[[#This Row],[CODIGO]],5,2)</f>
        <v/>
      </c>
    </row>
    <row r="1725" spans="3:17" hidden="1" x14ac:dyDescent="0.3">
      <c r="C1725" s="1923" t="str">
        <f>IF(D1725&gt;0,SUBTOTAL(103,$D$6:D1725),"")</f>
        <v/>
      </c>
      <c r="D1725" s="67"/>
      <c r="E1725" s="258"/>
      <c r="F1725" s="67"/>
      <c r="G1725" s="1912"/>
      <c r="H1725" s="67"/>
      <c r="I1725" s="67"/>
      <c r="J1725" s="1907"/>
      <c r="K1725" s="67"/>
      <c r="L1725" s="1910"/>
      <c r="M1725" s="1910" t="e">
        <f t="shared" si="27"/>
        <v>#N/A</v>
      </c>
      <c r="N1725" s="1924"/>
      <c r="Q1725" s="101" t="str">
        <f>MID(Tabla5[[#This Row],[CODIGO]],5,2)</f>
        <v/>
      </c>
    </row>
    <row r="1726" spans="3:17" hidden="1" x14ac:dyDescent="0.3">
      <c r="C1726" s="1923" t="str">
        <f>IF(D1726&gt;0,SUBTOTAL(103,$D$6:D1726),"")</f>
        <v/>
      </c>
      <c r="D1726" s="67"/>
      <c r="E1726" s="258"/>
      <c r="F1726" s="67"/>
      <c r="G1726" s="1912"/>
      <c r="H1726" s="67"/>
      <c r="I1726" s="67"/>
      <c r="J1726" s="1907"/>
      <c r="K1726" s="67"/>
      <c r="L1726" s="1910"/>
      <c r="M1726" s="1910" t="e">
        <f t="shared" si="27"/>
        <v>#N/A</v>
      </c>
      <c r="N1726" s="1924"/>
      <c r="Q1726" s="101" t="str">
        <f>MID(Tabla5[[#This Row],[CODIGO]],5,2)</f>
        <v/>
      </c>
    </row>
    <row r="1727" spans="3:17" hidden="1" x14ac:dyDescent="0.3">
      <c r="C1727" s="1923" t="str">
        <f>IF(D1727&gt;0,SUBTOTAL(103,$D$6:D1727),"")</f>
        <v/>
      </c>
      <c r="D1727" s="67"/>
      <c r="E1727" s="258"/>
      <c r="F1727" s="67"/>
      <c r="G1727" s="1912"/>
      <c r="H1727" s="67"/>
      <c r="I1727" s="67"/>
      <c r="J1727" s="1907"/>
      <c r="K1727" s="67"/>
      <c r="L1727" s="1910"/>
      <c r="M1727" s="1910" t="e">
        <f t="shared" si="27"/>
        <v>#N/A</v>
      </c>
      <c r="N1727" s="1924"/>
      <c r="Q1727" s="101" t="str">
        <f>MID(Tabla5[[#This Row],[CODIGO]],5,2)</f>
        <v/>
      </c>
    </row>
    <row r="1728" spans="3:17" hidden="1" x14ac:dyDescent="0.3">
      <c r="C1728" s="1923" t="str">
        <f>IF(D1728&gt;0,SUBTOTAL(103,$D$6:D1728),"")</f>
        <v/>
      </c>
      <c r="D1728" s="67"/>
      <c r="E1728" s="258"/>
      <c r="F1728" s="67"/>
      <c r="G1728" s="1912"/>
      <c r="H1728" s="67"/>
      <c r="I1728" s="67"/>
      <c r="J1728" s="1907"/>
      <c r="K1728" s="67"/>
      <c r="L1728" s="1910"/>
      <c r="M1728" s="1910" t="e">
        <f t="shared" si="27"/>
        <v>#N/A</v>
      </c>
      <c r="N1728" s="1924"/>
      <c r="Q1728" s="101" t="str">
        <f>MID(Tabla5[[#This Row],[CODIGO]],5,2)</f>
        <v/>
      </c>
    </row>
    <row r="1729" spans="3:17" hidden="1" x14ac:dyDescent="0.3">
      <c r="C1729" s="1923" t="str">
        <f>IF(D1729&gt;0,SUBTOTAL(103,$D$6:D1729),"")</f>
        <v/>
      </c>
      <c r="D1729" s="67"/>
      <c r="E1729" s="258"/>
      <c r="F1729" s="67"/>
      <c r="G1729" s="1912"/>
      <c r="H1729" s="67"/>
      <c r="I1729" s="67"/>
      <c r="J1729" s="1907"/>
      <c r="K1729" s="67"/>
      <c r="L1729" s="1910"/>
      <c r="M1729" s="1910" t="e">
        <f t="shared" si="27"/>
        <v>#N/A</v>
      </c>
      <c r="N1729" s="1924"/>
      <c r="Q1729" s="101" t="str">
        <f>MID(Tabla5[[#This Row],[CODIGO]],5,2)</f>
        <v/>
      </c>
    </row>
    <row r="1730" spans="3:17" hidden="1" x14ac:dyDescent="0.3">
      <c r="C1730" s="1923" t="str">
        <f>IF(D1730&gt;0,SUBTOTAL(103,$D$6:D1730),"")</f>
        <v/>
      </c>
      <c r="D1730" s="67"/>
      <c r="E1730" s="258"/>
      <c r="F1730" s="67"/>
      <c r="G1730" s="1912"/>
      <c r="H1730" s="67"/>
      <c r="I1730" s="67"/>
      <c r="J1730" s="1907"/>
      <c r="K1730" s="67"/>
      <c r="L1730" s="1910"/>
      <c r="M1730" s="1910" t="e">
        <f t="shared" si="27"/>
        <v>#N/A</v>
      </c>
      <c r="N1730" s="1924"/>
      <c r="Q1730" s="101" t="str">
        <f>MID(Tabla5[[#This Row],[CODIGO]],5,2)</f>
        <v/>
      </c>
    </row>
    <row r="1731" spans="3:17" hidden="1" x14ac:dyDescent="0.3">
      <c r="C1731" s="1923" t="str">
        <f>IF(D1731&gt;0,SUBTOTAL(103,$D$6:D1731),"")</f>
        <v/>
      </c>
      <c r="D1731" s="67"/>
      <c r="E1731" s="258"/>
      <c r="F1731" s="67"/>
      <c r="G1731" s="1912"/>
      <c r="H1731" s="67"/>
      <c r="I1731" s="67"/>
      <c r="J1731" s="1907"/>
      <c r="K1731" s="67"/>
      <c r="L1731" s="1910"/>
      <c r="M1731" s="1910" t="e">
        <f t="shared" si="27"/>
        <v>#N/A</v>
      </c>
      <c r="N1731" s="1924"/>
      <c r="Q1731" s="101" t="str">
        <f>MID(Tabla5[[#This Row],[CODIGO]],5,2)</f>
        <v/>
      </c>
    </row>
    <row r="1732" spans="3:17" hidden="1" x14ac:dyDescent="0.3">
      <c r="C1732" s="1923" t="str">
        <f>IF(D1732&gt;0,SUBTOTAL(103,$D$6:D1732),"")</f>
        <v/>
      </c>
      <c r="D1732" s="67"/>
      <c r="E1732" s="258"/>
      <c r="F1732" s="67"/>
      <c r="G1732" s="1912"/>
      <c r="H1732" s="67"/>
      <c r="I1732" s="67"/>
      <c r="J1732" s="1907"/>
      <c r="K1732" s="67"/>
      <c r="L1732" s="1910"/>
      <c r="M1732" s="1910" t="e">
        <f t="shared" si="27"/>
        <v>#N/A</v>
      </c>
      <c r="N1732" s="1924"/>
      <c r="Q1732" s="101" t="str">
        <f>MID(Tabla5[[#This Row],[CODIGO]],5,2)</f>
        <v/>
      </c>
    </row>
    <row r="1733" spans="3:17" hidden="1" x14ac:dyDescent="0.3">
      <c r="C1733" s="1923" t="str">
        <f>IF(D1733&gt;0,SUBTOTAL(103,$D$6:D1733),"")</f>
        <v/>
      </c>
      <c r="D1733" s="67"/>
      <c r="E1733" s="258"/>
      <c r="F1733" s="67"/>
      <c r="G1733" s="1912"/>
      <c r="H1733" s="67"/>
      <c r="I1733" s="67"/>
      <c r="J1733" s="1907"/>
      <c r="K1733" s="67"/>
      <c r="L1733" s="1910"/>
      <c r="M1733" s="1910" t="e">
        <f t="shared" si="27"/>
        <v>#N/A</v>
      </c>
      <c r="N1733" s="1924"/>
      <c r="Q1733" s="101" t="str">
        <f>MID(Tabla5[[#This Row],[CODIGO]],5,2)</f>
        <v/>
      </c>
    </row>
    <row r="1734" spans="3:17" hidden="1" x14ac:dyDescent="0.3">
      <c r="C1734" s="1923" t="str">
        <f>IF(D1734&gt;0,SUBTOTAL(103,$D$6:D1734),"")</f>
        <v/>
      </c>
      <c r="D1734" s="67"/>
      <c r="E1734" s="258"/>
      <c r="F1734" s="67"/>
      <c r="G1734" s="1912"/>
      <c r="H1734" s="67"/>
      <c r="I1734" s="67"/>
      <c r="J1734" s="1907"/>
      <c r="K1734" s="67"/>
      <c r="L1734" s="1910"/>
      <c r="M1734" s="1910" t="e">
        <f t="shared" ref="M1734:M1797" si="28">VLOOKUP(Q1734,Codigos,2,FALSE)</f>
        <v>#N/A</v>
      </c>
      <c r="N1734" s="1924"/>
      <c r="Q1734" s="101" t="str">
        <f>MID(Tabla5[[#This Row],[CODIGO]],5,2)</f>
        <v/>
      </c>
    </row>
    <row r="1735" spans="3:17" hidden="1" x14ac:dyDescent="0.3">
      <c r="C1735" s="1923" t="str">
        <f>IF(D1735&gt;0,SUBTOTAL(103,$D$6:D1735),"")</f>
        <v/>
      </c>
      <c r="D1735" s="67"/>
      <c r="E1735" s="258"/>
      <c r="F1735" s="67"/>
      <c r="G1735" s="1912"/>
      <c r="H1735" s="67"/>
      <c r="I1735" s="67"/>
      <c r="J1735" s="1907"/>
      <c r="K1735" s="67"/>
      <c r="L1735" s="1910"/>
      <c r="M1735" s="1910" t="e">
        <f t="shared" si="28"/>
        <v>#N/A</v>
      </c>
      <c r="N1735" s="1924"/>
      <c r="Q1735" s="101" t="str">
        <f>MID(Tabla5[[#This Row],[CODIGO]],5,2)</f>
        <v/>
      </c>
    </row>
    <row r="1736" spans="3:17" hidden="1" x14ac:dyDescent="0.3">
      <c r="C1736" s="1923" t="str">
        <f>IF(D1736&gt;0,SUBTOTAL(103,$D$6:D1736),"")</f>
        <v/>
      </c>
      <c r="D1736" s="67"/>
      <c r="E1736" s="258"/>
      <c r="F1736" s="67"/>
      <c r="G1736" s="1912"/>
      <c r="H1736" s="67"/>
      <c r="I1736" s="67"/>
      <c r="J1736" s="1907"/>
      <c r="K1736" s="67"/>
      <c r="L1736" s="1910"/>
      <c r="M1736" s="1910" t="e">
        <f t="shared" si="28"/>
        <v>#N/A</v>
      </c>
      <c r="N1736" s="1924"/>
      <c r="Q1736" s="101" t="str">
        <f>MID(Tabla5[[#This Row],[CODIGO]],5,2)</f>
        <v/>
      </c>
    </row>
    <row r="1737" spans="3:17" hidden="1" x14ac:dyDescent="0.3">
      <c r="C1737" s="1923" t="str">
        <f>IF(D1737&gt;0,SUBTOTAL(103,$D$6:D1737),"")</f>
        <v/>
      </c>
      <c r="D1737" s="67"/>
      <c r="E1737" s="258"/>
      <c r="F1737" s="67"/>
      <c r="G1737" s="1912"/>
      <c r="H1737" s="67"/>
      <c r="I1737" s="67"/>
      <c r="J1737" s="1907"/>
      <c r="K1737" s="67"/>
      <c r="L1737" s="1910"/>
      <c r="M1737" s="1910" t="e">
        <f t="shared" si="28"/>
        <v>#N/A</v>
      </c>
      <c r="N1737" s="1924"/>
      <c r="Q1737" s="101" t="str">
        <f>MID(Tabla5[[#This Row],[CODIGO]],5,2)</f>
        <v/>
      </c>
    </row>
    <row r="1738" spans="3:17" hidden="1" x14ac:dyDescent="0.3">
      <c r="C1738" s="1923" t="str">
        <f>IF(D1738&gt;0,SUBTOTAL(103,$D$6:D1738),"")</f>
        <v/>
      </c>
      <c r="D1738" s="67"/>
      <c r="E1738" s="258"/>
      <c r="F1738" s="67"/>
      <c r="G1738" s="1912"/>
      <c r="H1738" s="67"/>
      <c r="I1738" s="67"/>
      <c r="J1738" s="1907"/>
      <c r="K1738" s="67"/>
      <c r="L1738" s="1910"/>
      <c r="M1738" s="1910" t="e">
        <f t="shared" si="28"/>
        <v>#N/A</v>
      </c>
      <c r="N1738" s="1924"/>
      <c r="Q1738" s="101" t="str">
        <f>MID(Tabla5[[#This Row],[CODIGO]],5,2)</f>
        <v/>
      </c>
    </row>
    <row r="1739" spans="3:17" hidden="1" x14ac:dyDescent="0.3">
      <c r="C1739" s="1923" t="str">
        <f>IF(D1739&gt;0,SUBTOTAL(103,$D$6:D1739),"")</f>
        <v/>
      </c>
      <c r="D1739" s="67"/>
      <c r="E1739" s="258"/>
      <c r="F1739" s="67"/>
      <c r="G1739" s="1912"/>
      <c r="H1739" s="67"/>
      <c r="I1739" s="67"/>
      <c r="J1739" s="1907"/>
      <c r="K1739" s="67"/>
      <c r="L1739" s="1910"/>
      <c r="M1739" s="1910" t="e">
        <f t="shared" si="28"/>
        <v>#N/A</v>
      </c>
      <c r="N1739" s="1924"/>
      <c r="Q1739" s="101" t="str">
        <f>MID(Tabla5[[#This Row],[CODIGO]],5,2)</f>
        <v/>
      </c>
    </row>
    <row r="1740" spans="3:17" hidden="1" x14ac:dyDescent="0.3">
      <c r="C1740" s="1923" t="str">
        <f>IF(D1740&gt;0,SUBTOTAL(103,$D$6:D1740),"")</f>
        <v/>
      </c>
      <c r="D1740" s="67"/>
      <c r="E1740" s="258"/>
      <c r="F1740" s="67"/>
      <c r="G1740" s="1912"/>
      <c r="H1740" s="67"/>
      <c r="I1740" s="67"/>
      <c r="J1740" s="1907"/>
      <c r="K1740" s="67"/>
      <c r="L1740" s="1910"/>
      <c r="M1740" s="1910" t="e">
        <f t="shared" si="28"/>
        <v>#N/A</v>
      </c>
      <c r="N1740" s="1924"/>
      <c r="Q1740" s="101" t="str">
        <f>MID(Tabla5[[#This Row],[CODIGO]],5,2)</f>
        <v/>
      </c>
    </row>
    <row r="1741" spans="3:17" hidden="1" x14ac:dyDescent="0.3">
      <c r="C1741" s="1923" t="str">
        <f>IF(D1741&gt;0,SUBTOTAL(103,$D$6:D1741),"")</f>
        <v/>
      </c>
      <c r="D1741" s="67"/>
      <c r="E1741" s="258"/>
      <c r="F1741" s="67"/>
      <c r="G1741" s="1912"/>
      <c r="H1741" s="67"/>
      <c r="I1741" s="67"/>
      <c r="J1741" s="1907"/>
      <c r="K1741" s="67"/>
      <c r="L1741" s="1910"/>
      <c r="M1741" s="1910" t="e">
        <f t="shared" si="28"/>
        <v>#N/A</v>
      </c>
      <c r="N1741" s="1924"/>
      <c r="Q1741" s="101" t="str">
        <f>MID(Tabla5[[#This Row],[CODIGO]],5,2)</f>
        <v/>
      </c>
    </row>
    <row r="1742" spans="3:17" hidden="1" x14ac:dyDescent="0.3">
      <c r="C1742" s="1923" t="str">
        <f>IF(D1742&gt;0,SUBTOTAL(103,$D$6:D1742),"")</f>
        <v/>
      </c>
      <c r="D1742" s="67"/>
      <c r="E1742" s="258"/>
      <c r="F1742" s="67"/>
      <c r="G1742" s="1912"/>
      <c r="H1742" s="67"/>
      <c r="I1742" s="67"/>
      <c r="J1742" s="1907"/>
      <c r="K1742" s="67"/>
      <c r="L1742" s="1910"/>
      <c r="M1742" s="1910" t="e">
        <f t="shared" si="28"/>
        <v>#N/A</v>
      </c>
      <c r="N1742" s="1924"/>
      <c r="Q1742" s="101" t="str">
        <f>MID(Tabla5[[#This Row],[CODIGO]],5,2)</f>
        <v/>
      </c>
    </row>
    <row r="1743" spans="3:17" hidden="1" x14ac:dyDescent="0.3">
      <c r="C1743" s="1923" t="str">
        <f>IF(D1743&gt;0,SUBTOTAL(103,$D$6:D1743),"")</f>
        <v/>
      </c>
      <c r="D1743" s="67"/>
      <c r="E1743" s="258"/>
      <c r="F1743" s="67"/>
      <c r="G1743" s="1912"/>
      <c r="H1743" s="67"/>
      <c r="I1743" s="67"/>
      <c r="J1743" s="1907"/>
      <c r="K1743" s="67"/>
      <c r="L1743" s="1910"/>
      <c r="M1743" s="1910" t="e">
        <f t="shared" si="28"/>
        <v>#N/A</v>
      </c>
      <c r="N1743" s="1924"/>
      <c r="Q1743" s="101" t="str">
        <f>MID(Tabla5[[#This Row],[CODIGO]],5,2)</f>
        <v/>
      </c>
    </row>
    <row r="1744" spans="3:17" hidden="1" x14ac:dyDescent="0.3">
      <c r="C1744" s="1923" t="str">
        <f>IF(D1744&gt;0,SUBTOTAL(103,$D$6:D1744),"")</f>
        <v/>
      </c>
      <c r="D1744" s="67"/>
      <c r="E1744" s="258"/>
      <c r="F1744" s="67"/>
      <c r="G1744" s="1912"/>
      <c r="H1744" s="67"/>
      <c r="I1744" s="67"/>
      <c r="J1744" s="1907"/>
      <c r="K1744" s="67"/>
      <c r="L1744" s="1910"/>
      <c r="M1744" s="1910" t="e">
        <f t="shared" si="28"/>
        <v>#N/A</v>
      </c>
      <c r="N1744" s="1924"/>
      <c r="Q1744" s="101" t="str">
        <f>MID(Tabla5[[#This Row],[CODIGO]],5,2)</f>
        <v/>
      </c>
    </row>
    <row r="1745" spans="3:17" hidden="1" x14ac:dyDescent="0.3">
      <c r="C1745" s="1923" t="str">
        <f>IF(D1745&gt;0,SUBTOTAL(103,$D$6:D1745),"")</f>
        <v/>
      </c>
      <c r="D1745" s="67"/>
      <c r="E1745" s="258"/>
      <c r="F1745" s="67"/>
      <c r="G1745" s="1912"/>
      <c r="H1745" s="67"/>
      <c r="I1745" s="67"/>
      <c r="J1745" s="1907"/>
      <c r="K1745" s="67"/>
      <c r="L1745" s="1910"/>
      <c r="M1745" s="1910" t="e">
        <f t="shared" si="28"/>
        <v>#N/A</v>
      </c>
      <c r="N1745" s="1924"/>
      <c r="Q1745" s="101" t="str">
        <f>MID(Tabla5[[#This Row],[CODIGO]],5,2)</f>
        <v/>
      </c>
    </row>
    <row r="1746" spans="3:17" hidden="1" x14ac:dyDescent="0.3">
      <c r="C1746" s="1923" t="str">
        <f>IF(D1746&gt;0,SUBTOTAL(103,$D$6:D1746),"")</f>
        <v/>
      </c>
      <c r="D1746" s="67"/>
      <c r="E1746" s="258"/>
      <c r="F1746" s="67"/>
      <c r="G1746" s="1912"/>
      <c r="H1746" s="67"/>
      <c r="I1746" s="67"/>
      <c r="J1746" s="1907"/>
      <c r="K1746" s="67"/>
      <c r="L1746" s="1910"/>
      <c r="M1746" s="1910" t="e">
        <f t="shared" si="28"/>
        <v>#N/A</v>
      </c>
      <c r="N1746" s="1924"/>
      <c r="Q1746" s="101" t="str">
        <f>MID(Tabla5[[#This Row],[CODIGO]],5,2)</f>
        <v/>
      </c>
    </row>
    <row r="1747" spans="3:17" hidden="1" x14ac:dyDescent="0.3">
      <c r="C1747" s="1923" t="str">
        <f>IF(D1747&gt;0,SUBTOTAL(103,$D$6:D1747),"")</f>
        <v/>
      </c>
      <c r="D1747" s="67"/>
      <c r="E1747" s="258"/>
      <c r="F1747" s="67"/>
      <c r="G1747" s="1912"/>
      <c r="H1747" s="67"/>
      <c r="I1747" s="67"/>
      <c r="J1747" s="1907"/>
      <c r="K1747" s="67"/>
      <c r="L1747" s="1910"/>
      <c r="M1747" s="1910" t="e">
        <f t="shared" si="28"/>
        <v>#N/A</v>
      </c>
      <c r="N1747" s="1924"/>
      <c r="Q1747" s="101" t="str">
        <f>MID(Tabla5[[#This Row],[CODIGO]],5,2)</f>
        <v/>
      </c>
    </row>
    <row r="1748" spans="3:17" hidden="1" x14ac:dyDescent="0.3">
      <c r="C1748" s="1923" t="str">
        <f>IF(D1748&gt;0,SUBTOTAL(103,$D$6:D1748),"")</f>
        <v/>
      </c>
      <c r="D1748" s="67"/>
      <c r="E1748" s="258"/>
      <c r="F1748" s="67"/>
      <c r="G1748" s="1912"/>
      <c r="H1748" s="67"/>
      <c r="I1748" s="67"/>
      <c r="J1748" s="1907"/>
      <c r="K1748" s="67"/>
      <c r="L1748" s="1910"/>
      <c r="M1748" s="1910" t="e">
        <f t="shared" si="28"/>
        <v>#N/A</v>
      </c>
      <c r="N1748" s="1924"/>
      <c r="Q1748" s="101" t="str">
        <f>MID(Tabla5[[#This Row],[CODIGO]],5,2)</f>
        <v/>
      </c>
    </row>
    <row r="1749" spans="3:17" hidden="1" x14ac:dyDescent="0.3">
      <c r="C1749" s="1923" t="str">
        <f>IF(D1749&gt;0,SUBTOTAL(103,$D$6:D1749),"")</f>
        <v/>
      </c>
      <c r="D1749" s="67"/>
      <c r="E1749" s="258"/>
      <c r="F1749" s="67"/>
      <c r="G1749" s="1912"/>
      <c r="H1749" s="67"/>
      <c r="I1749" s="67"/>
      <c r="J1749" s="1907"/>
      <c r="K1749" s="67"/>
      <c r="L1749" s="1910"/>
      <c r="M1749" s="1910" t="e">
        <f t="shared" si="28"/>
        <v>#N/A</v>
      </c>
      <c r="N1749" s="1924"/>
      <c r="Q1749" s="101" t="str">
        <f>MID(Tabla5[[#This Row],[CODIGO]],5,2)</f>
        <v/>
      </c>
    </row>
    <row r="1750" spans="3:17" hidden="1" x14ac:dyDescent="0.3">
      <c r="C1750" s="1923" t="str">
        <f>IF(D1750&gt;0,SUBTOTAL(103,$D$6:D1750),"")</f>
        <v/>
      </c>
      <c r="D1750" s="67"/>
      <c r="E1750" s="258"/>
      <c r="F1750" s="67"/>
      <c r="G1750" s="1912"/>
      <c r="H1750" s="67"/>
      <c r="I1750" s="67"/>
      <c r="J1750" s="1907"/>
      <c r="K1750" s="67"/>
      <c r="L1750" s="1910"/>
      <c r="M1750" s="1910" t="e">
        <f t="shared" si="28"/>
        <v>#N/A</v>
      </c>
      <c r="N1750" s="1924"/>
      <c r="Q1750" s="101" t="str">
        <f>MID(Tabla5[[#This Row],[CODIGO]],5,2)</f>
        <v/>
      </c>
    </row>
    <row r="1751" spans="3:17" hidden="1" x14ac:dyDescent="0.3">
      <c r="C1751" s="1923" t="str">
        <f>IF(D1751&gt;0,SUBTOTAL(103,$D$6:D1751),"")</f>
        <v/>
      </c>
      <c r="D1751" s="67"/>
      <c r="E1751" s="258"/>
      <c r="F1751" s="67"/>
      <c r="G1751" s="1912"/>
      <c r="H1751" s="67"/>
      <c r="I1751" s="67"/>
      <c r="J1751" s="1907"/>
      <c r="K1751" s="67"/>
      <c r="L1751" s="1910"/>
      <c r="M1751" s="1910" t="e">
        <f t="shared" si="28"/>
        <v>#N/A</v>
      </c>
      <c r="N1751" s="1924"/>
      <c r="Q1751" s="101" t="str">
        <f>MID(Tabla5[[#This Row],[CODIGO]],5,2)</f>
        <v/>
      </c>
    </row>
    <row r="1752" spans="3:17" hidden="1" x14ac:dyDescent="0.3">
      <c r="C1752" s="1923" t="str">
        <f>IF(D1752&gt;0,SUBTOTAL(103,$D$6:D1752),"")</f>
        <v/>
      </c>
      <c r="D1752" s="67"/>
      <c r="E1752" s="258"/>
      <c r="F1752" s="67"/>
      <c r="G1752" s="1912"/>
      <c r="H1752" s="67"/>
      <c r="I1752" s="67"/>
      <c r="J1752" s="1907"/>
      <c r="K1752" s="67"/>
      <c r="L1752" s="1910"/>
      <c r="M1752" s="1910" t="e">
        <f t="shared" si="28"/>
        <v>#N/A</v>
      </c>
      <c r="N1752" s="1924"/>
      <c r="Q1752" s="101" t="str">
        <f>MID(Tabla5[[#This Row],[CODIGO]],5,2)</f>
        <v/>
      </c>
    </row>
    <row r="1753" spans="3:17" hidden="1" x14ac:dyDescent="0.3">
      <c r="C1753" s="1923" t="str">
        <f>IF(D1753&gt;0,SUBTOTAL(103,$D$6:D1753),"")</f>
        <v/>
      </c>
      <c r="D1753" s="67"/>
      <c r="E1753" s="258"/>
      <c r="F1753" s="67"/>
      <c r="G1753" s="1912"/>
      <c r="H1753" s="67"/>
      <c r="I1753" s="67"/>
      <c r="J1753" s="1907"/>
      <c r="K1753" s="67"/>
      <c r="L1753" s="1910"/>
      <c r="M1753" s="1910" t="e">
        <f t="shared" si="28"/>
        <v>#N/A</v>
      </c>
      <c r="N1753" s="1924"/>
      <c r="Q1753" s="101" t="str">
        <f>MID(Tabla5[[#This Row],[CODIGO]],5,2)</f>
        <v/>
      </c>
    </row>
    <row r="1754" spans="3:17" hidden="1" x14ac:dyDescent="0.3">
      <c r="C1754" s="1923" t="str">
        <f>IF(D1754&gt;0,SUBTOTAL(103,$D$6:D1754),"")</f>
        <v/>
      </c>
      <c r="D1754" s="67"/>
      <c r="E1754" s="258"/>
      <c r="F1754" s="67"/>
      <c r="G1754" s="1912"/>
      <c r="H1754" s="67"/>
      <c r="I1754" s="67"/>
      <c r="J1754" s="1907"/>
      <c r="K1754" s="67"/>
      <c r="L1754" s="1910"/>
      <c r="M1754" s="1910" t="e">
        <f t="shared" si="28"/>
        <v>#N/A</v>
      </c>
      <c r="N1754" s="1924"/>
      <c r="Q1754" s="101" t="str">
        <f>MID(Tabla5[[#This Row],[CODIGO]],5,2)</f>
        <v/>
      </c>
    </row>
    <row r="1755" spans="3:17" hidden="1" x14ac:dyDescent="0.3">
      <c r="C1755" s="1923" t="str">
        <f>IF(D1755&gt;0,SUBTOTAL(103,$D$6:D1755),"")</f>
        <v/>
      </c>
      <c r="D1755" s="67"/>
      <c r="E1755" s="258"/>
      <c r="F1755" s="67"/>
      <c r="G1755" s="1912"/>
      <c r="H1755" s="67"/>
      <c r="I1755" s="67"/>
      <c r="J1755" s="1907"/>
      <c r="K1755" s="67"/>
      <c r="L1755" s="1910"/>
      <c r="M1755" s="1910" t="e">
        <f t="shared" si="28"/>
        <v>#N/A</v>
      </c>
      <c r="N1755" s="1924"/>
      <c r="Q1755" s="101" t="str">
        <f>MID(Tabla5[[#This Row],[CODIGO]],5,2)</f>
        <v/>
      </c>
    </row>
    <row r="1756" spans="3:17" hidden="1" x14ac:dyDescent="0.3">
      <c r="C1756" s="1923" t="str">
        <f>IF(D1756&gt;0,SUBTOTAL(103,$D$6:D1756),"")</f>
        <v/>
      </c>
      <c r="D1756" s="67"/>
      <c r="E1756" s="258"/>
      <c r="F1756" s="67"/>
      <c r="G1756" s="1912"/>
      <c r="H1756" s="67"/>
      <c r="I1756" s="67"/>
      <c r="J1756" s="1907"/>
      <c r="K1756" s="67"/>
      <c r="L1756" s="1910"/>
      <c r="M1756" s="1910" t="e">
        <f t="shared" si="28"/>
        <v>#N/A</v>
      </c>
      <c r="N1756" s="1924"/>
      <c r="Q1756" s="101" t="str">
        <f>MID(Tabla5[[#This Row],[CODIGO]],5,2)</f>
        <v/>
      </c>
    </row>
    <row r="1757" spans="3:17" hidden="1" x14ac:dyDescent="0.3">
      <c r="C1757" s="1923" t="str">
        <f>IF(D1757&gt;0,SUBTOTAL(103,$D$6:D1757),"")</f>
        <v/>
      </c>
      <c r="D1757" s="67"/>
      <c r="E1757" s="258"/>
      <c r="F1757" s="67"/>
      <c r="G1757" s="1912"/>
      <c r="H1757" s="67"/>
      <c r="I1757" s="67"/>
      <c r="J1757" s="1907"/>
      <c r="K1757" s="67"/>
      <c r="L1757" s="1910"/>
      <c r="M1757" s="1910" t="e">
        <f t="shared" si="28"/>
        <v>#N/A</v>
      </c>
      <c r="N1757" s="1924"/>
      <c r="Q1757" s="101" t="str">
        <f>MID(Tabla5[[#This Row],[CODIGO]],5,2)</f>
        <v/>
      </c>
    </row>
    <row r="1758" spans="3:17" hidden="1" x14ac:dyDescent="0.3">
      <c r="C1758" s="1923" t="str">
        <f>IF(D1758&gt;0,SUBTOTAL(103,$D$6:D1758),"")</f>
        <v/>
      </c>
      <c r="D1758" s="67"/>
      <c r="E1758" s="258"/>
      <c r="F1758" s="67"/>
      <c r="G1758" s="1912"/>
      <c r="H1758" s="67"/>
      <c r="I1758" s="67"/>
      <c r="J1758" s="1907"/>
      <c r="K1758" s="67"/>
      <c r="L1758" s="1910"/>
      <c r="M1758" s="1910" t="e">
        <f t="shared" si="28"/>
        <v>#N/A</v>
      </c>
      <c r="N1758" s="1924"/>
      <c r="Q1758" s="101" t="str">
        <f>MID(Tabla5[[#This Row],[CODIGO]],5,2)</f>
        <v/>
      </c>
    </row>
    <row r="1759" spans="3:17" hidden="1" x14ac:dyDescent="0.3">
      <c r="C1759" s="1923" t="str">
        <f>IF(D1759&gt;0,SUBTOTAL(103,$D$6:D1759),"")</f>
        <v/>
      </c>
      <c r="D1759" s="67"/>
      <c r="E1759" s="258"/>
      <c r="F1759" s="67"/>
      <c r="G1759" s="1912"/>
      <c r="H1759" s="67"/>
      <c r="I1759" s="67"/>
      <c r="J1759" s="1907"/>
      <c r="K1759" s="67"/>
      <c r="L1759" s="1910"/>
      <c r="M1759" s="1910" t="e">
        <f t="shared" si="28"/>
        <v>#N/A</v>
      </c>
      <c r="N1759" s="1924"/>
      <c r="Q1759" s="101" t="str">
        <f>MID(Tabla5[[#This Row],[CODIGO]],5,2)</f>
        <v/>
      </c>
    </row>
    <row r="1760" spans="3:17" hidden="1" x14ac:dyDescent="0.3">
      <c r="C1760" s="1923" t="str">
        <f>IF(D1760&gt;0,SUBTOTAL(103,$D$6:D1760),"")</f>
        <v/>
      </c>
      <c r="D1760" s="67"/>
      <c r="E1760" s="258"/>
      <c r="F1760" s="67"/>
      <c r="G1760" s="1912"/>
      <c r="H1760" s="67"/>
      <c r="I1760" s="67"/>
      <c r="J1760" s="1907"/>
      <c r="K1760" s="67"/>
      <c r="L1760" s="1910"/>
      <c r="M1760" s="1910" t="e">
        <f t="shared" si="28"/>
        <v>#N/A</v>
      </c>
      <c r="N1760" s="1924"/>
      <c r="Q1760" s="101" t="str">
        <f>MID(Tabla5[[#This Row],[CODIGO]],5,2)</f>
        <v/>
      </c>
    </row>
    <row r="1761" spans="3:17" hidden="1" x14ac:dyDescent="0.3">
      <c r="C1761" s="1923" t="str">
        <f>IF(D1761&gt;0,SUBTOTAL(103,$D$6:D1761),"")</f>
        <v/>
      </c>
      <c r="D1761" s="67"/>
      <c r="E1761" s="258"/>
      <c r="F1761" s="67"/>
      <c r="G1761" s="1912"/>
      <c r="H1761" s="67"/>
      <c r="I1761" s="67"/>
      <c r="J1761" s="1907"/>
      <c r="K1761" s="67"/>
      <c r="L1761" s="1910"/>
      <c r="M1761" s="1910" t="e">
        <f t="shared" si="28"/>
        <v>#N/A</v>
      </c>
      <c r="N1761" s="1924"/>
      <c r="Q1761" s="101" t="str">
        <f>MID(Tabla5[[#This Row],[CODIGO]],5,2)</f>
        <v/>
      </c>
    </row>
    <row r="1762" spans="3:17" hidden="1" x14ac:dyDescent="0.3">
      <c r="C1762" s="1923" t="str">
        <f>IF(D1762&gt;0,SUBTOTAL(103,$D$6:D1762),"")</f>
        <v/>
      </c>
      <c r="D1762" s="67"/>
      <c r="E1762" s="258"/>
      <c r="F1762" s="67"/>
      <c r="G1762" s="1912"/>
      <c r="H1762" s="67"/>
      <c r="I1762" s="67"/>
      <c r="J1762" s="1907"/>
      <c r="K1762" s="67"/>
      <c r="L1762" s="1910"/>
      <c r="M1762" s="1910" t="e">
        <f t="shared" si="28"/>
        <v>#N/A</v>
      </c>
      <c r="N1762" s="1924"/>
      <c r="Q1762" s="101" t="str">
        <f>MID(Tabla5[[#This Row],[CODIGO]],5,2)</f>
        <v/>
      </c>
    </row>
    <row r="1763" spans="3:17" hidden="1" x14ac:dyDescent="0.3">
      <c r="C1763" s="1923" t="str">
        <f>IF(D1763&gt;0,SUBTOTAL(103,$D$6:D1763),"")</f>
        <v/>
      </c>
      <c r="D1763" s="67"/>
      <c r="E1763" s="258"/>
      <c r="F1763" s="67"/>
      <c r="G1763" s="1912"/>
      <c r="H1763" s="67"/>
      <c r="I1763" s="67"/>
      <c r="J1763" s="1907"/>
      <c r="K1763" s="67"/>
      <c r="L1763" s="1910"/>
      <c r="M1763" s="1910" t="e">
        <f t="shared" si="28"/>
        <v>#N/A</v>
      </c>
      <c r="N1763" s="1924"/>
      <c r="Q1763" s="101" t="str">
        <f>MID(Tabla5[[#This Row],[CODIGO]],5,2)</f>
        <v/>
      </c>
    </row>
    <row r="1764" spans="3:17" hidden="1" x14ac:dyDescent="0.3">
      <c r="C1764" s="1923" t="str">
        <f>IF(D1764&gt;0,SUBTOTAL(103,$D$6:D1764),"")</f>
        <v/>
      </c>
      <c r="D1764" s="67"/>
      <c r="E1764" s="258"/>
      <c r="F1764" s="67"/>
      <c r="G1764" s="1912"/>
      <c r="H1764" s="67"/>
      <c r="I1764" s="67"/>
      <c r="J1764" s="1907"/>
      <c r="K1764" s="67"/>
      <c r="L1764" s="1910"/>
      <c r="M1764" s="1910" t="e">
        <f t="shared" si="28"/>
        <v>#N/A</v>
      </c>
      <c r="N1764" s="1924"/>
      <c r="Q1764" s="101" t="str">
        <f>MID(Tabla5[[#This Row],[CODIGO]],5,2)</f>
        <v/>
      </c>
    </row>
    <row r="1765" spans="3:17" hidden="1" x14ac:dyDescent="0.3">
      <c r="C1765" s="1923" t="str">
        <f>IF(D1765&gt;0,SUBTOTAL(103,$D$6:D1765),"")</f>
        <v/>
      </c>
      <c r="D1765" s="67"/>
      <c r="E1765" s="258"/>
      <c r="F1765" s="67"/>
      <c r="G1765" s="1912"/>
      <c r="H1765" s="67"/>
      <c r="I1765" s="67"/>
      <c r="J1765" s="1907"/>
      <c r="K1765" s="67"/>
      <c r="L1765" s="1910"/>
      <c r="M1765" s="1910" t="e">
        <f t="shared" si="28"/>
        <v>#N/A</v>
      </c>
      <c r="N1765" s="1924"/>
      <c r="Q1765" s="101" t="str">
        <f>MID(Tabla5[[#This Row],[CODIGO]],5,2)</f>
        <v/>
      </c>
    </row>
    <row r="1766" spans="3:17" hidden="1" x14ac:dyDescent="0.3">
      <c r="C1766" s="1923" t="str">
        <f>IF(D1766&gt;0,SUBTOTAL(103,$D$6:D1766),"")</f>
        <v/>
      </c>
      <c r="D1766" s="67"/>
      <c r="E1766" s="258"/>
      <c r="F1766" s="67"/>
      <c r="G1766" s="1912"/>
      <c r="H1766" s="67"/>
      <c r="I1766" s="67"/>
      <c r="J1766" s="1907"/>
      <c r="K1766" s="67"/>
      <c r="L1766" s="1910"/>
      <c r="M1766" s="1910" t="e">
        <f t="shared" si="28"/>
        <v>#N/A</v>
      </c>
      <c r="N1766" s="1924"/>
      <c r="Q1766" s="101" t="str">
        <f>MID(Tabla5[[#This Row],[CODIGO]],5,2)</f>
        <v/>
      </c>
    </row>
    <row r="1767" spans="3:17" hidden="1" x14ac:dyDescent="0.3">
      <c r="C1767" s="1923" t="str">
        <f>IF(D1767&gt;0,SUBTOTAL(103,$D$6:D1767),"")</f>
        <v/>
      </c>
      <c r="D1767" s="67"/>
      <c r="E1767" s="258"/>
      <c r="F1767" s="67"/>
      <c r="G1767" s="1912"/>
      <c r="H1767" s="67"/>
      <c r="I1767" s="67"/>
      <c r="J1767" s="1907"/>
      <c r="K1767" s="67"/>
      <c r="L1767" s="1910"/>
      <c r="M1767" s="1910" t="e">
        <f t="shared" si="28"/>
        <v>#N/A</v>
      </c>
      <c r="N1767" s="1924"/>
      <c r="Q1767" s="101" t="str">
        <f>MID(Tabla5[[#This Row],[CODIGO]],5,2)</f>
        <v/>
      </c>
    </row>
    <row r="1768" spans="3:17" hidden="1" x14ac:dyDescent="0.3">
      <c r="C1768" s="1923" t="str">
        <f>IF(D1768&gt;0,SUBTOTAL(103,$D$6:D1768),"")</f>
        <v/>
      </c>
      <c r="D1768" s="67"/>
      <c r="E1768" s="258"/>
      <c r="F1768" s="67"/>
      <c r="G1768" s="1912"/>
      <c r="H1768" s="67"/>
      <c r="I1768" s="67"/>
      <c r="J1768" s="1907"/>
      <c r="K1768" s="67"/>
      <c r="L1768" s="1910"/>
      <c r="M1768" s="1910" t="e">
        <f t="shared" si="28"/>
        <v>#N/A</v>
      </c>
      <c r="N1768" s="1924"/>
      <c r="Q1768" s="101" t="str">
        <f>MID(Tabla5[[#This Row],[CODIGO]],5,2)</f>
        <v/>
      </c>
    </row>
    <row r="1769" spans="3:17" hidden="1" x14ac:dyDescent="0.3">
      <c r="C1769" s="1923" t="str">
        <f>IF(D1769&gt;0,SUBTOTAL(103,$D$6:D1769),"")</f>
        <v/>
      </c>
      <c r="D1769" s="67"/>
      <c r="E1769" s="258"/>
      <c r="F1769" s="67"/>
      <c r="G1769" s="1912"/>
      <c r="H1769" s="67"/>
      <c r="I1769" s="67"/>
      <c r="J1769" s="1907"/>
      <c r="K1769" s="67"/>
      <c r="L1769" s="1910"/>
      <c r="M1769" s="1910" t="e">
        <f t="shared" si="28"/>
        <v>#N/A</v>
      </c>
      <c r="N1769" s="1924"/>
      <c r="Q1769" s="101" t="str">
        <f>MID(Tabla5[[#This Row],[CODIGO]],5,2)</f>
        <v/>
      </c>
    </row>
    <row r="1770" spans="3:17" hidden="1" x14ac:dyDescent="0.3">
      <c r="C1770" s="1923" t="str">
        <f>IF(D1770&gt;0,SUBTOTAL(103,$D$6:D1770),"")</f>
        <v/>
      </c>
      <c r="D1770" s="67"/>
      <c r="E1770" s="258"/>
      <c r="F1770" s="67"/>
      <c r="G1770" s="1912"/>
      <c r="H1770" s="67"/>
      <c r="I1770" s="67"/>
      <c r="J1770" s="1907"/>
      <c r="K1770" s="67"/>
      <c r="L1770" s="1910"/>
      <c r="M1770" s="1910" t="e">
        <f t="shared" si="28"/>
        <v>#N/A</v>
      </c>
      <c r="N1770" s="1924"/>
      <c r="Q1770" s="101" t="str">
        <f>MID(Tabla5[[#This Row],[CODIGO]],5,2)</f>
        <v/>
      </c>
    </row>
    <row r="1771" spans="3:17" hidden="1" x14ac:dyDescent="0.3">
      <c r="C1771" s="1923" t="str">
        <f>IF(D1771&gt;0,SUBTOTAL(103,$D$6:D1771),"")</f>
        <v/>
      </c>
      <c r="D1771" s="67"/>
      <c r="E1771" s="258"/>
      <c r="F1771" s="67"/>
      <c r="G1771" s="1912"/>
      <c r="H1771" s="67"/>
      <c r="I1771" s="67"/>
      <c r="J1771" s="1907"/>
      <c r="K1771" s="67"/>
      <c r="L1771" s="1910"/>
      <c r="M1771" s="1910" t="e">
        <f t="shared" si="28"/>
        <v>#N/A</v>
      </c>
      <c r="N1771" s="1924"/>
      <c r="Q1771" s="101" t="str">
        <f>MID(Tabla5[[#This Row],[CODIGO]],5,2)</f>
        <v/>
      </c>
    </row>
    <row r="1772" spans="3:17" hidden="1" x14ac:dyDescent="0.3">
      <c r="C1772" s="1923" t="str">
        <f>IF(D1772&gt;0,SUBTOTAL(103,$D$6:D1772),"")</f>
        <v/>
      </c>
      <c r="D1772" s="67"/>
      <c r="E1772" s="258"/>
      <c r="F1772" s="67"/>
      <c r="G1772" s="1912"/>
      <c r="H1772" s="67"/>
      <c r="I1772" s="67"/>
      <c r="J1772" s="1907"/>
      <c r="K1772" s="67"/>
      <c r="L1772" s="1910"/>
      <c r="M1772" s="1910" t="e">
        <f t="shared" si="28"/>
        <v>#N/A</v>
      </c>
      <c r="N1772" s="1924"/>
      <c r="Q1772" s="101" t="str">
        <f>MID(Tabla5[[#This Row],[CODIGO]],5,2)</f>
        <v/>
      </c>
    </row>
    <row r="1773" spans="3:17" hidden="1" x14ac:dyDescent="0.3">
      <c r="C1773" s="1923" t="str">
        <f>IF(D1773&gt;0,SUBTOTAL(103,$D$6:D1773),"")</f>
        <v/>
      </c>
      <c r="D1773" s="67"/>
      <c r="E1773" s="258"/>
      <c r="F1773" s="67"/>
      <c r="G1773" s="1912"/>
      <c r="H1773" s="67"/>
      <c r="I1773" s="67"/>
      <c r="J1773" s="1907"/>
      <c r="K1773" s="67"/>
      <c r="L1773" s="1910"/>
      <c r="M1773" s="1910" t="e">
        <f t="shared" si="28"/>
        <v>#N/A</v>
      </c>
      <c r="N1773" s="1924"/>
      <c r="Q1773" s="101" t="str">
        <f>MID(Tabla5[[#This Row],[CODIGO]],5,2)</f>
        <v/>
      </c>
    </row>
    <row r="1774" spans="3:17" hidden="1" x14ac:dyDescent="0.3">
      <c r="C1774" s="1923" t="str">
        <f>IF(D1774&gt;0,SUBTOTAL(103,$D$6:D1774),"")</f>
        <v/>
      </c>
      <c r="D1774" s="67"/>
      <c r="E1774" s="258"/>
      <c r="F1774" s="67"/>
      <c r="G1774" s="1912"/>
      <c r="H1774" s="67"/>
      <c r="I1774" s="67"/>
      <c r="J1774" s="1907"/>
      <c r="K1774" s="67"/>
      <c r="L1774" s="1910"/>
      <c r="M1774" s="1910" t="e">
        <f t="shared" si="28"/>
        <v>#N/A</v>
      </c>
      <c r="N1774" s="1924"/>
      <c r="Q1774" s="101" t="str">
        <f>MID(Tabla5[[#This Row],[CODIGO]],5,2)</f>
        <v/>
      </c>
    </row>
    <row r="1775" spans="3:17" hidden="1" x14ac:dyDescent="0.3">
      <c r="C1775" s="1923" t="str">
        <f>IF(D1775&gt;0,SUBTOTAL(103,$D$6:D1775),"")</f>
        <v/>
      </c>
      <c r="D1775" s="67"/>
      <c r="E1775" s="258"/>
      <c r="F1775" s="67"/>
      <c r="G1775" s="1912"/>
      <c r="H1775" s="67"/>
      <c r="I1775" s="67"/>
      <c r="J1775" s="1907"/>
      <c r="K1775" s="67"/>
      <c r="L1775" s="1910"/>
      <c r="M1775" s="1910" t="e">
        <f t="shared" si="28"/>
        <v>#N/A</v>
      </c>
      <c r="N1775" s="1924"/>
      <c r="Q1775" s="101" t="str">
        <f>MID(Tabla5[[#This Row],[CODIGO]],5,2)</f>
        <v/>
      </c>
    </row>
    <row r="1776" spans="3:17" hidden="1" x14ac:dyDescent="0.3">
      <c r="C1776" s="1923" t="str">
        <f>IF(D1776&gt;0,SUBTOTAL(103,$D$6:D1776),"")</f>
        <v/>
      </c>
      <c r="D1776" s="67"/>
      <c r="E1776" s="258"/>
      <c r="F1776" s="67"/>
      <c r="G1776" s="1912"/>
      <c r="H1776" s="67"/>
      <c r="I1776" s="67"/>
      <c r="J1776" s="1907"/>
      <c r="K1776" s="67"/>
      <c r="L1776" s="1910"/>
      <c r="M1776" s="1910" t="e">
        <f t="shared" si="28"/>
        <v>#N/A</v>
      </c>
      <c r="N1776" s="1924"/>
      <c r="Q1776" s="101" t="str">
        <f>MID(Tabla5[[#This Row],[CODIGO]],5,2)</f>
        <v/>
      </c>
    </row>
    <row r="1777" spans="3:17" hidden="1" x14ac:dyDescent="0.3">
      <c r="C1777" s="1923" t="str">
        <f>IF(D1777&gt;0,SUBTOTAL(103,$D$6:D1777),"")</f>
        <v/>
      </c>
      <c r="D1777" s="67"/>
      <c r="E1777" s="258"/>
      <c r="F1777" s="67"/>
      <c r="G1777" s="1912"/>
      <c r="H1777" s="67"/>
      <c r="I1777" s="67"/>
      <c r="J1777" s="1907"/>
      <c r="K1777" s="67"/>
      <c r="L1777" s="1910"/>
      <c r="M1777" s="1910" t="e">
        <f t="shared" si="28"/>
        <v>#N/A</v>
      </c>
      <c r="N1777" s="1924"/>
      <c r="Q1777" s="101" t="str">
        <f>MID(Tabla5[[#This Row],[CODIGO]],5,2)</f>
        <v/>
      </c>
    </row>
    <row r="1778" spans="3:17" hidden="1" x14ac:dyDescent="0.3">
      <c r="C1778" s="1923" t="str">
        <f>IF(D1778&gt;0,SUBTOTAL(103,$D$6:D1778),"")</f>
        <v/>
      </c>
      <c r="D1778" s="67"/>
      <c r="E1778" s="258"/>
      <c r="F1778" s="67"/>
      <c r="G1778" s="1912"/>
      <c r="H1778" s="67"/>
      <c r="I1778" s="67"/>
      <c r="J1778" s="1907"/>
      <c r="K1778" s="67"/>
      <c r="L1778" s="1910"/>
      <c r="M1778" s="1910" t="e">
        <f t="shared" si="28"/>
        <v>#N/A</v>
      </c>
      <c r="N1778" s="1924"/>
      <c r="Q1778" s="101" t="str">
        <f>MID(Tabla5[[#This Row],[CODIGO]],5,2)</f>
        <v/>
      </c>
    </row>
    <row r="1779" spans="3:17" hidden="1" x14ac:dyDescent="0.3">
      <c r="C1779" s="1923" t="str">
        <f>IF(D1779&gt;0,SUBTOTAL(103,$D$6:D1779),"")</f>
        <v/>
      </c>
      <c r="D1779" s="67"/>
      <c r="E1779" s="258"/>
      <c r="F1779" s="67"/>
      <c r="G1779" s="1912"/>
      <c r="H1779" s="67"/>
      <c r="I1779" s="67"/>
      <c r="J1779" s="1907"/>
      <c r="K1779" s="67"/>
      <c r="L1779" s="1910"/>
      <c r="M1779" s="1910" t="e">
        <f t="shared" si="28"/>
        <v>#N/A</v>
      </c>
      <c r="N1779" s="1924"/>
      <c r="Q1779" s="101" t="str">
        <f>MID(Tabla5[[#This Row],[CODIGO]],5,2)</f>
        <v/>
      </c>
    </row>
    <row r="1780" spans="3:17" hidden="1" x14ac:dyDescent="0.3">
      <c r="C1780" s="1923" t="str">
        <f>IF(D1780&gt;0,SUBTOTAL(103,$D$6:D1780),"")</f>
        <v/>
      </c>
      <c r="D1780" s="67"/>
      <c r="E1780" s="258"/>
      <c r="F1780" s="67"/>
      <c r="G1780" s="1912"/>
      <c r="H1780" s="67"/>
      <c r="I1780" s="67"/>
      <c r="J1780" s="1907"/>
      <c r="K1780" s="67"/>
      <c r="L1780" s="1910"/>
      <c r="M1780" s="1910" t="e">
        <f t="shared" si="28"/>
        <v>#N/A</v>
      </c>
      <c r="N1780" s="1924"/>
      <c r="Q1780" s="101" t="str">
        <f>MID(Tabla5[[#This Row],[CODIGO]],5,2)</f>
        <v/>
      </c>
    </row>
    <row r="1781" spans="3:17" hidden="1" x14ac:dyDescent="0.3">
      <c r="C1781" s="1923" t="str">
        <f>IF(D1781&gt;0,SUBTOTAL(103,$D$6:D1781),"")</f>
        <v/>
      </c>
      <c r="D1781" s="67"/>
      <c r="E1781" s="258"/>
      <c r="F1781" s="67"/>
      <c r="G1781" s="1912"/>
      <c r="H1781" s="67"/>
      <c r="I1781" s="67"/>
      <c r="J1781" s="1907"/>
      <c r="K1781" s="67"/>
      <c r="L1781" s="1910"/>
      <c r="M1781" s="1910" t="e">
        <f t="shared" si="28"/>
        <v>#N/A</v>
      </c>
      <c r="N1781" s="1924"/>
      <c r="Q1781" s="101" t="str">
        <f>MID(Tabla5[[#This Row],[CODIGO]],5,2)</f>
        <v/>
      </c>
    </row>
    <row r="1782" spans="3:17" hidden="1" x14ac:dyDescent="0.3">
      <c r="C1782" s="1923" t="str">
        <f>IF(D1782&gt;0,SUBTOTAL(103,$D$6:D1782),"")</f>
        <v/>
      </c>
      <c r="D1782" s="67"/>
      <c r="E1782" s="258"/>
      <c r="F1782" s="67"/>
      <c r="G1782" s="1912"/>
      <c r="H1782" s="67"/>
      <c r="I1782" s="67"/>
      <c r="J1782" s="1907"/>
      <c r="K1782" s="67"/>
      <c r="L1782" s="1910"/>
      <c r="M1782" s="1910" t="e">
        <f t="shared" si="28"/>
        <v>#N/A</v>
      </c>
      <c r="N1782" s="1924"/>
      <c r="Q1782" s="101" t="str">
        <f>MID(Tabla5[[#This Row],[CODIGO]],5,2)</f>
        <v/>
      </c>
    </row>
    <row r="1783" spans="3:17" hidden="1" x14ac:dyDescent="0.3">
      <c r="C1783" s="1923" t="str">
        <f>IF(D1783&gt;0,SUBTOTAL(103,$D$6:D1783),"")</f>
        <v/>
      </c>
      <c r="D1783" s="67"/>
      <c r="E1783" s="258"/>
      <c r="F1783" s="67"/>
      <c r="G1783" s="1912"/>
      <c r="H1783" s="67"/>
      <c r="I1783" s="67"/>
      <c r="J1783" s="1907"/>
      <c r="K1783" s="67"/>
      <c r="L1783" s="1910"/>
      <c r="M1783" s="1910" t="e">
        <f t="shared" si="28"/>
        <v>#N/A</v>
      </c>
      <c r="N1783" s="1924"/>
      <c r="Q1783" s="101" t="str">
        <f>MID(Tabla5[[#This Row],[CODIGO]],5,2)</f>
        <v/>
      </c>
    </row>
    <row r="1784" spans="3:17" hidden="1" x14ac:dyDescent="0.3">
      <c r="C1784" s="1923" t="str">
        <f>IF(D1784&gt;0,SUBTOTAL(103,$D$6:D1784),"")</f>
        <v/>
      </c>
      <c r="D1784" s="67"/>
      <c r="E1784" s="258"/>
      <c r="F1784" s="67"/>
      <c r="G1784" s="1912"/>
      <c r="H1784" s="67"/>
      <c r="I1784" s="67"/>
      <c r="J1784" s="1907"/>
      <c r="K1784" s="67"/>
      <c r="L1784" s="1910"/>
      <c r="M1784" s="1910" t="e">
        <f t="shared" si="28"/>
        <v>#N/A</v>
      </c>
      <c r="N1784" s="1924"/>
      <c r="Q1784" s="101" t="str">
        <f>MID(Tabla5[[#This Row],[CODIGO]],5,2)</f>
        <v/>
      </c>
    </row>
    <row r="1785" spans="3:17" hidden="1" x14ac:dyDescent="0.3">
      <c r="C1785" s="1923" t="str">
        <f>IF(D1785&gt;0,SUBTOTAL(103,$D$6:D1785),"")</f>
        <v/>
      </c>
      <c r="D1785" s="67"/>
      <c r="E1785" s="258"/>
      <c r="F1785" s="67"/>
      <c r="G1785" s="1912"/>
      <c r="H1785" s="67"/>
      <c r="I1785" s="67"/>
      <c r="J1785" s="1907"/>
      <c r="K1785" s="67"/>
      <c r="L1785" s="1910"/>
      <c r="M1785" s="1910" t="e">
        <f t="shared" si="28"/>
        <v>#N/A</v>
      </c>
      <c r="N1785" s="1924"/>
      <c r="Q1785" s="101" t="str">
        <f>MID(Tabla5[[#This Row],[CODIGO]],5,2)</f>
        <v/>
      </c>
    </row>
    <row r="1786" spans="3:17" hidden="1" x14ac:dyDescent="0.3">
      <c r="C1786" s="1923" t="str">
        <f>IF(D1786&gt;0,SUBTOTAL(103,$D$6:D1786),"")</f>
        <v/>
      </c>
      <c r="D1786" s="67"/>
      <c r="E1786" s="258"/>
      <c r="F1786" s="67"/>
      <c r="G1786" s="1912"/>
      <c r="H1786" s="67"/>
      <c r="I1786" s="67"/>
      <c r="J1786" s="1907"/>
      <c r="K1786" s="67"/>
      <c r="L1786" s="1910"/>
      <c r="M1786" s="1910" t="e">
        <f t="shared" si="28"/>
        <v>#N/A</v>
      </c>
      <c r="N1786" s="1924"/>
      <c r="Q1786" s="101" t="str">
        <f>MID(Tabla5[[#This Row],[CODIGO]],5,2)</f>
        <v/>
      </c>
    </row>
    <row r="1787" spans="3:17" hidden="1" x14ac:dyDescent="0.3">
      <c r="C1787" s="1923" t="str">
        <f>IF(D1787&gt;0,SUBTOTAL(103,$D$6:D1787),"")</f>
        <v/>
      </c>
      <c r="D1787" s="67"/>
      <c r="E1787" s="258"/>
      <c r="F1787" s="67"/>
      <c r="G1787" s="1912"/>
      <c r="H1787" s="67"/>
      <c r="I1787" s="67"/>
      <c r="J1787" s="1907"/>
      <c r="K1787" s="67"/>
      <c r="L1787" s="1910"/>
      <c r="M1787" s="1910" t="e">
        <f t="shared" si="28"/>
        <v>#N/A</v>
      </c>
      <c r="N1787" s="1924"/>
      <c r="Q1787" s="101" t="str">
        <f>MID(Tabla5[[#This Row],[CODIGO]],5,2)</f>
        <v/>
      </c>
    </row>
    <row r="1788" spans="3:17" hidden="1" x14ac:dyDescent="0.3">
      <c r="C1788" s="1923" t="str">
        <f>IF(D1788&gt;0,SUBTOTAL(103,$D$6:D1788),"")</f>
        <v/>
      </c>
      <c r="D1788" s="67"/>
      <c r="E1788" s="258"/>
      <c r="F1788" s="67"/>
      <c r="G1788" s="1912"/>
      <c r="H1788" s="67"/>
      <c r="I1788" s="67"/>
      <c r="J1788" s="1907"/>
      <c r="K1788" s="67"/>
      <c r="L1788" s="1910"/>
      <c r="M1788" s="1910" t="e">
        <f t="shared" si="28"/>
        <v>#N/A</v>
      </c>
      <c r="N1788" s="1924"/>
      <c r="Q1788" s="101" t="str">
        <f>MID(Tabla5[[#This Row],[CODIGO]],5,2)</f>
        <v/>
      </c>
    </row>
    <row r="1789" spans="3:17" hidden="1" x14ac:dyDescent="0.3">
      <c r="C1789" s="1923" t="str">
        <f>IF(D1789&gt;0,SUBTOTAL(103,$D$6:D1789),"")</f>
        <v/>
      </c>
      <c r="D1789" s="67"/>
      <c r="E1789" s="258"/>
      <c r="F1789" s="67"/>
      <c r="G1789" s="1912"/>
      <c r="H1789" s="67"/>
      <c r="I1789" s="67"/>
      <c r="J1789" s="1907"/>
      <c r="K1789" s="67"/>
      <c r="L1789" s="1910"/>
      <c r="M1789" s="1910" t="e">
        <f t="shared" si="28"/>
        <v>#N/A</v>
      </c>
      <c r="N1789" s="1924"/>
      <c r="Q1789" s="101" t="str">
        <f>MID(Tabla5[[#This Row],[CODIGO]],5,2)</f>
        <v/>
      </c>
    </row>
    <row r="1790" spans="3:17" hidden="1" x14ac:dyDescent="0.3">
      <c r="C1790" s="1923" t="str">
        <f>IF(D1790&gt;0,SUBTOTAL(103,$D$6:D1790),"")</f>
        <v/>
      </c>
      <c r="D1790" s="67"/>
      <c r="E1790" s="258"/>
      <c r="F1790" s="67"/>
      <c r="G1790" s="1912"/>
      <c r="H1790" s="67"/>
      <c r="I1790" s="67"/>
      <c r="J1790" s="1907"/>
      <c r="K1790" s="67"/>
      <c r="L1790" s="1910"/>
      <c r="M1790" s="1910" t="e">
        <f t="shared" si="28"/>
        <v>#N/A</v>
      </c>
      <c r="N1790" s="1924"/>
      <c r="Q1790" s="101" t="str">
        <f>MID(Tabla5[[#This Row],[CODIGO]],5,2)</f>
        <v/>
      </c>
    </row>
    <row r="1791" spans="3:17" hidden="1" x14ac:dyDescent="0.3">
      <c r="C1791" s="1923" t="str">
        <f>IF(D1791&gt;0,SUBTOTAL(103,$D$6:D1791),"")</f>
        <v/>
      </c>
      <c r="D1791" s="67"/>
      <c r="E1791" s="258"/>
      <c r="F1791" s="67"/>
      <c r="G1791" s="1912"/>
      <c r="H1791" s="67"/>
      <c r="I1791" s="67"/>
      <c r="J1791" s="1907"/>
      <c r="K1791" s="67"/>
      <c r="L1791" s="1910"/>
      <c r="M1791" s="1910" t="e">
        <f t="shared" si="28"/>
        <v>#N/A</v>
      </c>
      <c r="N1791" s="1924"/>
      <c r="Q1791" s="101" t="str">
        <f>MID(Tabla5[[#This Row],[CODIGO]],5,2)</f>
        <v/>
      </c>
    </row>
    <row r="1792" spans="3:17" hidden="1" x14ac:dyDescent="0.3">
      <c r="C1792" s="1923" t="str">
        <f>IF(D1792&gt;0,SUBTOTAL(103,$D$6:D1792),"")</f>
        <v/>
      </c>
      <c r="D1792" s="67"/>
      <c r="E1792" s="258"/>
      <c r="F1792" s="67"/>
      <c r="G1792" s="1912"/>
      <c r="H1792" s="67"/>
      <c r="I1792" s="67"/>
      <c r="J1792" s="1907"/>
      <c r="K1792" s="67"/>
      <c r="L1792" s="1910"/>
      <c r="M1792" s="1910" t="e">
        <f t="shared" si="28"/>
        <v>#N/A</v>
      </c>
      <c r="N1792" s="1924"/>
      <c r="Q1792" s="101" t="str">
        <f>MID(Tabla5[[#This Row],[CODIGO]],5,2)</f>
        <v/>
      </c>
    </row>
    <row r="1793" spans="3:17" hidden="1" x14ac:dyDescent="0.3">
      <c r="C1793" s="1923" t="str">
        <f>IF(D1793&gt;0,SUBTOTAL(103,$D$6:D1793),"")</f>
        <v/>
      </c>
      <c r="D1793" s="67"/>
      <c r="E1793" s="258"/>
      <c r="F1793" s="67"/>
      <c r="G1793" s="1912"/>
      <c r="H1793" s="67"/>
      <c r="I1793" s="67"/>
      <c r="J1793" s="1907"/>
      <c r="K1793" s="67"/>
      <c r="L1793" s="1910"/>
      <c r="M1793" s="1910" t="e">
        <f t="shared" si="28"/>
        <v>#N/A</v>
      </c>
      <c r="N1793" s="1924"/>
      <c r="Q1793" s="101" t="str">
        <f>MID(Tabla5[[#This Row],[CODIGO]],5,2)</f>
        <v/>
      </c>
    </row>
    <row r="1794" spans="3:17" hidden="1" x14ac:dyDescent="0.3">
      <c r="C1794" s="1923" t="str">
        <f>IF(D1794&gt;0,SUBTOTAL(103,$D$6:D1794),"")</f>
        <v/>
      </c>
      <c r="D1794" s="67"/>
      <c r="E1794" s="258"/>
      <c r="F1794" s="67"/>
      <c r="G1794" s="1912"/>
      <c r="H1794" s="67"/>
      <c r="I1794" s="67"/>
      <c r="J1794" s="1907"/>
      <c r="K1794" s="67"/>
      <c r="L1794" s="1910"/>
      <c r="M1794" s="1910" t="e">
        <f t="shared" si="28"/>
        <v>#N/A</v>
      </c>
      <c r="N1794" s="1924"/>
      <c r="Q1794" s="101" t="str">
        <f>MID(Tabla5[[#This Row],[CODIGO]],5,2)</f>
        <v/>
      </c>
    </row>
    <row r="1795" spans="3:17" hidden="1" x14ac:dyDescent="0.3">
      <c r="C1795" s="1923" t="str">
        <f>IF(D1795&gt;0,SUBTOTAL(103,$D$6:D1795),"")</f>
        <v/>
      </c>
      <c r="D1795" s="67"/>
      <c r="E1795" s="258"/>
      <c r="F1795" s="67"/>
      <c r="G1795" s="1912"/>
      <c r="H1795" s="67"/>
      <c r="I1795" s="67"/>
      <c r="J1795" s="1907"/>
      <c r="K1795" s="67"/>
      <c r="L1795" s="1910"/>
      <c r="M1795" s="1910" t="e">
        <f t="shared" si="28"/>
        <v>#N/A</v>
      </c>
      <c r="N1795" s="1924"/>
      <c r="Q1795" s="101" t="str">
        <f>MID(Tabla5[[#This Row],[CODIGO]],5,2)</f>
        <v/>
      </c>
    </row>
    <row r="1796" spans="3:17" hidden="1" x14ac:dyDescent="0.3">
      <c r="C1796" s="1923" t="str">
        <f>IF(D1796&gt;0,SUBTOTAL(103,$D$6:D1796),"")</f>
        <v/>
      </c>
      <c r="D1796" s="67"/>
      <c r="E1796" s="258"/>
      <c r="F1796" s="67"/>
      <c r="G1796" s="1912"/>
      <c r="H1796" s="67"/>
      <c r="I1796" s="67"/>
      <c r="J1796" s="1907"/>
      <c r="K1796" s="67"/>
      <c r="L1796" s="1910"/>
      <c r="M1796" s="1910" t="e">
        <f t="shared" si="28"/>
        <v>#N/A</v>
      </c>
      <c r="N1796" s="1924"/>
      <c r="Q1796" s="101" t="str">
        <f>MID(Tabla5[[#This Row],[CODIGO]],5,2)</f>
        <v/>
      </c>
    </row>
    <row r="1797" spans="3:17" hidden="1" x14ac:dyDescent="0.3">
      <c r="C1797" s="1923" t="str">
        <f>IF(D1797&gt;0,SUBTOTAL(103,$D$6:D1797),"")</f>
        <v/>
      </c>
      <c r="D1797" s="67"/>
      <c r="E1797" s="258"/>
      <c r="F1797" s="67"/>
      <c r="G1797" s="1912"/>
      <c r="H1797" s="67"/>
      <c r="I1797" s="67"/>
      <c r="J1797" s="1907"/>
      <c r="K1797" s="67"/>
      <c r="L1797" s="1910"/>
      <c r="M1797" s="1910" t="e">
        <f t="shared" si="28"/>
        <v>#N/A</v>
      </c>
      <c r="N1797" s="1924"/>
      <c r="Q1797" s="101" t="str">
        <f>MID(Tabla5[[#This Row],[CODIGO]],5,2)</f>
        <v/>
      </c>
    </row>
    <row r="1798" spans="3:17" hidden="1" x14ac:dyDescent="0.3">
      <c r="C1798" s="1923" t="str">
        <f>IF(D1798&gt;0,SUBTOTAL(103,$D$6:D1798),"")</f>
        <v/>
      </c>
      <c r="D1798" s="67"/>
      <c r="E1798" s="258"/>
      <c r="F1798" s="67"/>
      <c r="G1798" s="1912"/>
      <c r="H1798" s="67"/>
      <c r="I1798" s="67"/>
      <c r="J1798" s="1907"/>
      <c r="K1798" s="67"/>
      <c r="L1798" s="1910"/>
      <c r="M1798" s="1910" t="e">
        <f t="shared" ref="M1798:M1861" si="29">VLOOKUP(Q1798,Codigos,2,FALSE)</f>
        <v>#N/A</v>
      </c>
      <c r="N1798" s="1924"/>
      <c r="Q1798" s="101" t="str">
        <f>MID(Tabla5[[#This Row],[CODIGO]],5,2)</f>
        <v/>
      </c>
    </row>
    <row r="1799" spans="3:17" hidden="1" x14ac:dyDescent="0.3">
      <c r="C1799" s="1923" t="str">
        <f>IF(D1799&gt;0,SUBTOTAL(103,$D$6:D1799),"")</f>
        <v/>
      </c>
      <c r="D1799" s="67"/>
      <c r="E1799" s="258"/>
      <c r="F1799" s="67"/>
      <c r="G1799" s="1912"/>
      <c r="H1799" s="67"/>
      <c r="I1799" s="67"/>
      <c r="J1799" s="1907"/>
      <c r="K1799" s="67"/>
      <c r="L1799" s="1910"/>
      <c r="M1799" s="1910" t="e">
        <f t="shared" si="29"/>
        <v>#N/A</v>
      </c>
      <c r="N1799" s="1924"/>
      <c r="Q1799" s="101" t="str">
        <f>MID(Tabla5[[#This Row],[CODIGO]],5,2)</f>
        <v/>
      </c>
    </row>
    <row r="1800" spans="3:17" hidden="1" x14ac:dyDescent="0.3">
      <c r="C1800" s="1923" t="str">
        <f>IF(D1800&gt;0,SUBTOTAL(103,$D$6:D1800),"")</f>
        <v/>
      </c>
      <c r="D1800" s="67"/>
      <c r="E1800" s="258"/>
      <c r="F1800" s="67"/>
      <c r="G1800" s="1912"/>
      <c r="H1800" s="67"/>
      <c r="I1800" s="67"/>
      <c r="J1800" s="1907"/>
      <c r="K1800" s="67"/>
      <c r="L1800" s="1910"/>
      <c r="M1800" s="1910" t="e">
        <f t="shared" si="29"/>
        <v>#N/A</v>
      </c>
      <c r="N1800" s="1924"/>
      <c r="Q1800" s="101" t="str">
        <f>MID(Tabla5[[#This Row],[CODIGO]],5,2)</f>
        <v/>
      </c>
    </row>
    <row r="1801" spans="3:17" hidden="1" x14ac:dyDescent="0.3">
      <c r="C1801" s="1923" t="str">
        <f>IF(D1801&gt;0,SUBTOTAL(103,$D$6:D1801),"")</f>
        <v/>
      </c>
      <c r="D1801" s="67"/>
      <c r="E1801" s="258"/>
      <c r="F1801" s="67"/>
      <c r="G1801" s="1912"/>
      <c r="H1801" s="67"/>
      <c r="I1801" s="67"/>
      <c r="J1801" s="1907"/>
      <c r="K1801" s="67"/>
      <c r="L1801" s="1910"/>
      <c r="M1801" s="1910" t="e">
        <f t="shared" si="29"/>
        <v>#N/A</v>
      </c>
      <c r="N1801" s="1924"/>
      <c r="Q1801" s="101" t="str">
        <f>MID(Tabla5[[#This Row],[CODIGO]],5,2)</f>
        <v/>
      </c>
    </row>
    <row r="1802" spans="3:17" hidden="1" x14ac:dyDescent="0.3">
      <c r="C1802" s="1923" t="str">
        <f>IF(D1802&gt;0,SUBTOTAL(103,$D$6:D1802),"")</f>
        <v/>
      </c>
      <c r="D1802" s="67"/>
      <c r="E1802" s="258"/>
      <c r="F1802" s="67"/>
      <c r="G1802" s="1912"/>
      <c r="H1802" s="67"/>
      <c r="I1802" s="67"/>
      <c r="J1802" s="1907"/>
      <c r="K1802" s="67"/>
      <c r="L1802" s="1910"/>
      <c r="M1802" s="1910" t="e">
        <f t="shared" si="29"/>
        <v>#N/A</v>
      </c>
      <c r="N1802" s="1924"/>
      <c r="Q1802" s="101" t="str">
        <f>MID(Tabla5[[#This Row],[CODIGO]],5,2)</f>
        <v/>
      </c>
    </row>
    <row r="1803" spans="3:17" hidden="1" x14ac:dyDescent="0.3">
      <c r="C1803" s="1923" t="str">
        <f>IF(D1803&gt;0,SUBTOTAL(103,$D$6:D1803),"")</f>
        <v/>
      </c>
      <c r="D1803" s="67"/>
      <c r="E1803" s="258"/>
      <c r="F1803" s="67"/>
      <c r="G1803" s="1912"/>
      <c r="H1803" s="67"/>
      <c r="I1803" s="67"/>
      <c r="J1803" s="1907"/>
      <c r="K1803" s="67"/>
      <c r="L1803" s="1910"/>
      <c r="M1803" s="1910" t="e">
        <f t="shared" si="29"/>
        <v>#N/A</v>
      </c>
      <c r="N1803" s="1924"/>
      <c r="Q1803" s="101" t="str">
        <f>MID(Tabla5[[#This Row],[CODIGO]],5,2)</f>
        <v/>
      </c>
    </row>
    <row r="1804" spans="3:17" hidden="1" x14ac:dyDescent="0.3">
      <c r="C1804" s="1923" t="str">
        <f>IF(D1804&gt;0,SUBTOTAL(103,$D$6:D1804),"")</f>
        <v/>
      </c>
      <c r="D1804" s="67"/>
      <c r="E1804" s="258"/>
      <c r="F1804" s="67"/>
      <c r="G1804" s="1912"/>
      <c r="H1804" s="67"/>
      <c r="I1804" s="67"/>
      <c r="J1804" s="1907"/>
      <c r="K1804" s="67"/>
      <c r="L1804" s="1910"/>
      <c r="M1804" s="1910" t="e">
        <f t="shared" si="29"/>
        <v>#N/A</v>
      </c>
      <c r="N1804" s="1924"/>
      <c r="Q1804" s="101" t="str">
        <f>MID(Tabla5[[#This Row],[CODIGO]],5,2)</f>
        <v/>
      </c>
    </row>
    <row r="1805" spans="3:17" hidden="1" x14ac:dyDescent="0.3">
      <c r="C1805" s="1923" t="str">
        <f>IF(D1805&gt;0,SUBTOTAL(103,$D$6:D1805),"")</f>
        <v/>
      </c>
      <c r="D1805" s="67"/>
      <c r="E1805" s="258"/>
      <c r="F1805" s="67"/>
      <c r="G1805" s="1912"/>
      <c r="H1805" s="67"/>
      <c r="I1805" s="67"/>
      <c r="J1805" s="1907"/>
      <c r="K1805" s="67"/>
      <c r="L1805" s="1910"/>
      <c r="M1805" s="1910" t="e">
        <f t="shared" si="29"/>
        <v>#N/A</v>
      </c>
      <c r="N1805" s="1924"/>
      <c r="Q1805" s="101" t="str">
        <f>MID(Tabla5[[#This Row],[CODIGO]],5,2)</f>
        <v/>
      </c>
    </row>
    <row r="1806" spans="3:17" hidden="1" x14ac:dyDescent="0.3">
      <c r="C1806" s="1923" t="str">
        <f>IF(D1806&gt;0,SUBTOTAL(103,$D$6:D1806),"")</f>
        <v/>
      </c>
      <c r="D1806" s="67"/>
      <c r="E1806" s="258"/>
      <c r="F1806" s="67"/>
      <c r="G1806" s="1912"/>
      <c r="H1806" s="67"/>
      <c r="I1806" s="67"/>
      <c r="J1806" s="1907"/>
      <c r="K1806" s="67"/>
      <c r="L1806" s="1910"/>
      <c r="M1806" s="1910" t="e">
        <f t="shared" si="29"/>
        <v>#N/A</v>
      </c>
      <c r="N1806" s="1924"/>
      <c r="Q1806" s="101" t="str">
        <f>MID(Tabla5[[#This Row],[CODIGO]],5,2)</f>
        <v/>
      </c>
    </row>
    <row r="1807" spans="3:17" hidden="1" x14ac:dyDescent="0.3">
      <c r="C1807" s="1923" t="str">
        <f>IF(D1807&gt;0,SUBTOTAL(103,$D$6:D1807),"")</f>
        <v/>
      </c>
      <c r="D1807" s="67"/>
      <c r="E1807" s="258"/>
      <c r="F1807" s="67"/>
      <c r="G1807" s="1912"/>
      <c r="H1807" s="67"/>
      <c r="I1807" s="67"/>
      <c r="J1807" s="1907"/>
      <c r="K1807" s="67"/>
      <c r="L1807" s="1910"/>
      <c r="M1807" s="1910" t="e">
        <f t="shared" si="29"/>
        <v>#N/A</v>
      </c>
      <c r="N1807" s="1924"/>
      <c r="Q1807" s="101" t="str">
        <f>MID(Tabla5[[#This Row],[CODIGO]],5,2)</f>
        <v/>
      </c>
    </row>
    <row r="1808" spans="3:17" hidden="1" x14ac:dyDescent="0.3">
      <c r="C1808" s="1923" t="str">
        <f>IF(D1808&gt;0,SUBTOTAL(103,$D$6:D1808),"")</f>
        <v/>
      </c>
      <c r="D1808" s="67"/>
      <c r="E1808" s="258"/>
      <c r="F1808" s="67"/>
      <c r="G1808" s="1912"/>
      <c r="H1808" s="67"/>
      <c r="I1808" s="67"/>
      <c r="J1808" s="1907"/>
      <c r="K1808" s="67"/>
      <c r="L1808" s="1910"/>
      <c r="M1808" s="1910" t="e">
        <f t="shared" si="29"/>
        <v>#N/A</v>
      </c>
      <c r="N1808" s="1924"/>
      <c r="Q1808" s="101" t="str">
        <f>MID(Tabla5[[#This Row],[CODIGO]],5,2)</f>
        <v/>
      </c>
    </row>
    <row r="1809" spans="3:17" hidden="1" x14ac:dyDescent="0.3">
      <c r="C1809" s="1923" t="str">
        <f>IF(D1809&gt;0,SUBTOTAL(103,$D$6:D1809),"")</f>
        <v/>
      </c>
      <c r="D1809" s="67"/>
      <c r="E1809" s="258"/>
      <c r="F1809" s="67"/>
      <c r="G1809" s="1912"/>
      <c r="H1809" s="67"/>
      <c r="I1809" s="67"/>
      <c r="J1809" s="1907"/>
      <c r="K1809" s="67"/>
      <c r="L1809" s="1910"/>
      <c r="M1809" s="1910" t="e">
        <f t="shared" si="29"/>
        <v>#N/A</v>
      </c>
      <c r="N1809" s="1924"/>
      <c r="Q1809" s="101" t="str">
        <f>MID(Tabla5[[#This Row],[CODIGO]],5,2)</f>
        <v/>
      </c>
    </row>
    <row r="1810" spans="3:17" hidden="1" x14ac:dyDescent="0.3">
      <c r="C1810" s="1923" t="str">
        <f>IF(D1810&gt;0,SUBTOTAL(103,$D$6:D1810),"")</f>
        <v/>
      </c>
      <c r="D1810" s="67"/>
      <c r="E1810" s="258"/>
      <c r="F1810" s="67"/>
      <c r="G1810" s="1912"/>
      <c r="H1810" s="67"/>
      <c r="I1810" s="67"/>
      <c r="J1810" s="1907"/>
      <c r="K1810" s="67"/>
      <c r="L1810" s="1910"/>
      <c r="M1810" s="1910" t="e">
        <f t="shared" si="29"/>
        <v>#N/A</v>
      </c>
      <c r="N1810" s="1924"/>
      <c r="Q1810" s="101" t="str">
        <f>MID(Tabla5[[#This Row],[CODIGO]],5,2)</f>
        <v/>
      </c>
    </row>
    <row r="1811" spans="3:17" hidden="1" x14ac:dyDescent="0.3">
      <c r="C1811" s="1923" t="str">
        <f>IF(D1811&gt;0,SUBTOTAL(103,$D$6:D1811),"")</f>
        <v/>
      </c>
      <c r="D1811" s="67"/>
      <c r="E1811" s="258"/>
      <c r="F1811" s="67"/>
      <c r="G1811" s="1912"/>
      <c r="H1811" s="67"/>
      <c r="I1811" s="67"/>
      <c r="J1811" s="1907"/>
      <c r="K1811" s="67"/>
      <c r="L1811" s="1910"/>
      <c r="M1811" s="1910" t="e">
        <f t="shared" si="29"/>
        <v>#N/A</v>
      </c>
      <c r="N1811" s="1924"/>
      <c r="Q1811" s="101" t="str">
        <f>MID(Tabla5[[#This Row],[CODIGO]],5,2)</f>
        <v/>
      </c>
    </row>
    <row r="1812" spans="3:17" hidden="1" x14ac:dyDescent="0.3">
      <c r="C1812" s="1923" t="str">
        <f>IF(D1812&gt;0,SUBTOTAL(103,$D$6:D1812),"")</f>
        <v/>
      </c>
      <c r="D1812" s="67"/>
      <c r="E1812" s="258"/>
      <c r="F1812" s="67"/>
      <c r="G1812" s="1912"/>
      <c r="H1812" s="67"/>
      <c r="I1812" s="67"/>
      <c r="J1812" s="1907"/>
      <c r="K1812" s="67"/>
      <c r="L1812" s="1910"/>
      <c r="M1812" s="1910" t="e">
        <f t="shared" si="29"/>
        <v>#N/A</v>
      </c>
      <c r="N1812" s="1924"/>
      <c r="Q1812" s="101" t="str">
        <f>MID(Tabla5[[#This Row],[CODIGO]],5,2)</f>
        <v/>
      </c>
    </row>
    <row r="1813" spans="3:17" hidden="1" x14ac:dyDescent="0.3">
      <c r="C1813" s="1923" t="str">
        <f>IF(D1813&gt;0,SUBTOTAL(103,$D$6:D1813),"")</f>
        <v/>
      </c>
      <c r="D1813" s="67"/>
      <c r="E1813" s="258"/>
      <c r="F1813" s="67"/>
      <c r="G1813" s="1912"/>
      <c r="H1813" s="67"/>
      <c r="I1813" s="67"/>
      <c r="J1813" s="1907"/>
      <c r="K1813" s="67"/>
      <c r="L1813" s="1910"/>
      <c r="M1813" s="1910" t="e">
        <f t="shared" si="29"/>
        <v>#N/A</v>
      </c>
      <c r="N1813" s="1924"/>
      <c r="Q1813" s="101" t="str">
        <f>MID(Tabla5[[#This Row],[CODIGO]],5,2)</f>
        <v/>
      </c>
    </row>
    <row r="1814" spans="3:17" hidden="1" x14ac:dyDescent="0.3">
      <c r="C1814" s="1923" t="str">
        <f>IF(D1814&gt;0,SUBTOTAL(103,$D$6:D1814),"")</f>
        <v/>
      </c>
      <c r="D1814" s="67"/>
      <c r="E1814" s="258"/>
      <c r="F1814" s="67"/>
      <c r="G1814" s="1912"/>
      <c r="H1814" s="67"/>
      <c r="I1814" s="67"/>
      <c r="J1814" s="1907"/>
      <c r="K1814" s="67"/>
      <c r="L1814" s="1910"/>
      <c r="M1814" s="1910" t="e">
        <f t="shared" si="29"/>
        <v>#N/A</v>
      </c>
      <c r="N1814" s="1924"/>
      <c r="Q1814" s="101" t="str">
        <f>MID(Tabla5[[#This Row],[CODIGO]],5,2)</f>
        <v/>
      </c>
    </row>
    <row r="1815" spans="3:17" hidden="1" x14ac:dyDescent="0.3">
      <c r="C1815" s="1923" t="str">
        <f>IF(D1815&gt;0,SUBTOTAL(103,$D$6:D1815),"")</f>
        <v/>
      </c>
      <c r="D1815" s="67"/>
      <c r="E1815" s="258"/>
      <c r="F1815" s="67"/>
      <c r="G1815" s="1912"/>
      <c r="H1815" s="67"/>
      <c r="I1815" s="67"/>
      <c r="J1815" s="1907"/>
      <c r="K1815" s="67"/>
      <c r="L1815" s="1910"/>
      <c r="M1815" s="1910" t="e">
        <f t="shared" si="29"/>
        <v>#N/A</v>
      </c>
      <c r="N1815" s="1924"/>
      <c r="Q1815" s="101" t="str">
        <f>MID(Tabla5[[#This Row],[CODIGO]],5,2)</f>
        <v/>
      </c>
    </row>
    <row r="1816" spans="3:17" hidden="1" x14ac:dyDescent="0.3">
      <c r="C1816" s="1923" t="str">
        <f>IF(D1816&gt;0,SUBTOTAL(103,$D$6:D1816),"")</f>
        <v/>
      </c>
      <c r="D1816" s="67"/>
      <c r="E1816" s="258"/>
      <c r="F1816" s="67"/>
      <c r="G1816" s="1912"/>
      <c r="H1816" s="67"/>
      <c r="I1816" s="67"/>
      <c r="J1816" s="1907"/>
      <c r="K1816" s="67"/>
      <c r="L1816" s="1910"/>
      <c r="M1816" s="1910" t="e">
        <f t="shared" si="29"/>
        <v>#N/A</v>
      </c>
      <c r="N1816" s="1924"/>
      <c r="Q1816" s="101" t="str">
        <f>MID(Tabla5[[#This Row],[CODIGO]],5,2)</f>
        <v/>
      </c>
    </row>
    <row r="1817" spans="3:17" hidden="1" x14ac:dyDescent="0.3">
      <c r="C1817" s="1923" t="str">
        <f>IF(D1817&gt;0,SUBTOTAL(103,$D$6:D1817),"")</f>
        <v/>
      </c>
      <c r="D1817" s="67"/>
      <c r="E1817" s="258"/>
      <c r="F1817" s="67"/>
      <c r="G1817" s="1912"/>
      <c r="H1817" s="67"/>
      <c r="I1817" s="67"/>
      <c r="J1817" s="1907"/>
      <c r="K1817" s="67"/>
      <c r="L1817" s="1910"/>
      <c r="M1817" s="1910" t="e">
        <f t="shared" si="29"/>
        <v>#N/A</v>
      </c>
      <c r="N1817" s="1924"/>
      <c r="Q1817" s="101" t="str">
        <f>MID(Tabla5[[#This Row],[CODIGO]],5,2)</f>
        <v/>
      </c>
    </row>
    <row r="1818" spans="3:17" hidden="1" x14ac:dyDescent="0.3">
      <c r="C1818" s="1923" t="str">
        <f>IF(D1818&gt;0,SUBTOTAL(103,$D$6:D1818),"")</f>
        <v/>
      </c>
      <c r="D1818" s="67"/>
      <c r="E1818" s="258"/>
      <c r="F1818" s="67"/>
      <c r="G1818" s="1912"/>
      <c r="H1818" s="67"/>
      <c r="I1818" s="67"/>
      <c r="J1818" s="1907"/>
      <c r="K1818" s="67"/>
      <c r="L1818" s="1910"/>
      <c r="M1818" s="1910" t="e">
        <f t="shared" si="29"/>
        <v>#N/A</v>
      </c>
      <c r="N1818" s="1924"/>
      <c r="Q1818" s="101" t="str">
        <f>MID(Tabla5[[#This Row],[CODIGO]],5,2)</f>
        <v/>
      </c>
    </row>
    <row r="1819" spans="3:17" hidden="1" x14ac:dyDescent="0.3">
      <c r="C1819" s="1923" t="str">
        <f>IF(D1819&gt;0,SUBTOTAL(103,$D$6:D1819),"")</f>
        <v/>
      </c>
      <c r="D1819" s="67"/>
      <c r="E1819" s="258"/>
      <c r="F1819" s="67"/>
      <c r="G1819" s="1912"/>
      <c r="H1819" s="67"/>
      <c r="I1819" s="67"/>
      <c r="J1819" s="1907"/>
      <c r="K1819" s="67"/>
      <c r="L1819" s="1910"/>
      <c r="M1819" s="1910" t="e">
        <f t="shared" si="29"/>
        <v>#N/A</v>
      </c>
      <c r="N1819" s="1924"/>
      <c r="Q1819" s="101" t="str">
        <f>MID(Tabla5[[#This Row],[CODIGO]],5,2)</f>
        <v/>
      </c>
    </row>
    <row r="1820" spans="3:17" hidden="1" x14ac:dyDescent="0.3">
      <c r="C1820" s="1923" t="str">
        <f>IF(D1820&gt;0,SUBTOTAL(103,$D$6:D1820),"")</f>
        <v/>
      </c>
      <c r="D1820" s="67"/>
      <c r="E1820" s="258"/>
      <c r="F1820" s="67"/>
      <c r="G1820" s="1912"/>
      <c r="H1820" s="67"/>
      <c r="I1820" s="67"/>
      <c r="J1820" s="1907"/>
      <c r="K1820" s="67"/>
      <c r="L1820" s="1910"/>
      <c r="M1820" s="1910" t="e">
        <f t="shared" si="29"/>
        <v>#N/A</v>
      </c>
      <c r="N1820" s="1924"/>
      <c r="Q1820" s="101" t="str">
        <f>MID(Tabla5[[#This Row],[CODIGO]],5,2)</f>
        <v/>
      </c>
    </row>
    <row r="1821" spans="3:17" hidden="1" x14ac:dyDescent="0.3">
      <c r="C1821" s="1923" t="str">
        <f>IF(D1821&gt;0,SUBTOTAL(103,$D$6:D1821),"")</f>
        <v/>
      </c>
      <c r="D1821" s="67"/>
      <c r="E1821" s="258"/>
      <c r="F1821" s="67"/>
      <c r="G1821" s="1912"/>
      <c r="H1821" s="67"/>
      <c r="I1821" s="67"/>
      <c r="J1821" s="1907"/>
      <c r="K1821" s="67"/>
      <c r="L1821" s="1910"/>
      <c r="M1821" s="1910" t="e">
        <f t="shared" si="29"/>
        <v>#N/A</v>
      </c>
      <c r="N1821" s="1924"/>
      <c r="Q1821" s="101" t="str">
        <f>MID(Tabla5[[#This Row],[CODIGO]],5,2)</f>
        <v/>
      </c>
    </row>
    <row r="1822" spans="3:17" hidden="1" x14ac:dyDescent="0.3">
      <c r="C1822" s="1923" t="str">
        <f>IF(D1822&gt;0,SUBTOTAL(103,$D$6:D1822),"")</f>
        <v/>
      </c>
      <c r="D1822" s="67"/>
      <c r="E1822" s="258"/>
      <c r="F1822" s="67"/>
      <c r="G1822" s="1912"/>
      <c r="H1822" s="67"/>
      <c r="I1822" s="67"/>
      <c r="J1822" s="1907"/>
      <c r="K1822" s="67"/>
      <c r="L1822" s="1910"/>
      <c r="M1822" s="1910" t="e">
        <f t="shared" si="29"/>
        <v>#N/A</v>
      </c>
      <c r="N1822" s="1924"/>
      <c r="Q1822" s="101" t="str">
        <f>MID(Tabla5[[#This Row],[CODIGO]],5,2)</f>
        <v/>
      </c>
    </row>
    <row r="1823" spans="3:17" hidden="1" x14ac:dyDescent="0.3">
      <c r="C1823" s="1923" t="str">
        <f>IF(D1823&gt;0,SUBTOTAL(103,$D$6:D1823),"")</f>
        <v/>
      </c>
      <c r="D1823" s="67"/>
      <c r="E1823" s="258"/>
      <c r="F1823" s="67"/>
      <c r="G1823" s="1912"/>
      <c r="H1823" s="67"/>
      <c r="I1823" s="67"/>
      <c r="J1823" s="1907"/>
      <c r="K1823" s="67"/>
      <c r="L1823" s="1910"/>
      <c r="M1823" s="1910" t="e">
        <f t="shared" si="29"/>
        <v>#N/A</v>
      </c>
      <c r="N1823" s="1924"/>
      <c r="Q1823" s="101" t="str">
        <f>MID(Tabla5[[#This Row],[CODIGO]],5,2)</f>
        <v/>
      </c>
    </row>
    <row r="1824" spans="3:17" hidden="1" x14ac:dyDescent="0.3">
      <c r="C1824" s="1923" t="str">
        <f>IF(D1824&gt;0,SUBTOTAL(103,$D$6:D1824),"")</f>
        <v/>
      </c>
      <c r="D1824" s="67"/>
      <c r="E1824" s="258"/>
      <c r="F1824" s="67"/>
      <c r="G1824" s="1912"/>
      <c r="H1824" s="67"/>
      <c r="I1824" s="67"/>
      <c r="J1824" s="1907"/>
      <c r="K1824" s="67"/>
      <c r="L1824" s="1910"/>
      <c r="M1824" s="1910" t="e">
        <f t="shared" si="29"/>
        <v>#N/A</v>
      </c>
      <c r="N1824" s="1924"/>
      <c r="Q1824" s="101" t="str">
        <f>MID(Tabla5[[#This Row],[CODIGO]],5,2)</f>
        <v/>
      </c>
    </row>
    <row r="1825" spans="3:17" hidden="1" x14ac:dyDescent="0.3">
      <c r="C1825" s="1923" t="str">
        <f>IF(D1825&gt;0,SUBTOTAL(103,$D$6:D1825),"")</f>
        <v/>
      </c>
      <c r="D1825" s="67"/>
      <c r="E1825" s="258"/>
      <c r="F1825" s="67"/>
      <c r="G1825" s="1912"/>
      <c r="H1825" s="67"/>
      <c r="I1825" s="67"/>
      <c r="J1825" s="1907"/>
      <c r="K1825" s="67"/>
      <c r="L1825" s="1910"/>
      <c r="M1825" s="1910" t="e">
        <f t="shared" si="29"/>
        <v>#N/A</v>
      </c>
      <c r="N1825" s="1924"/>
      <c r="Q1825" s="101" t="str">
        <f>MID(Tabla5[[#This Row],[CODIGO]],5,2)</f>
        <v/>
      </c>
    </row>
    <row r="1826" spans="3:17" hidden="1" x14ac:dyDescent="0.3">
      <c r="C1826" s="1923" t="str">
        <f>IF(D1826&gt;0,SUBTOTAL(103,$D$6:D1826),"")</f>
        <v/>
      </c>
      <c r="D1826" s="67"/>
      <c r="E1826" s="258"/>
      <c r="F1826" s="67"/>
      <c r="G1826" s="1912"/>
      <c r="H1826" s="67"/>
      <c r="I1826" s="67"/>
      <c r="J1826" s="1907"/>
      <c r="K1826" s="67"/>
      <c r="L1826" s="1910"/>
      <c r="M1826" s="1910" t="e">
        <f t="shared" si="29"/>
        <v>#N/A</v>
      </c>
      <c r="N1826" s="1924"/>
      <c r="Q1826" s="101" t="str">
        <f>MID(Tabla5[[#This Row],[CODIGO]],5,2)</f>
        <v/>
      </c>
    </row>
    <row r="1827" spans="3:17" hidden="1" x14ac:dyDescent="0.3">
      <c r="C1827" s="1923" t="str">
        <f>IF(D1827&gt;0,SUBTOTAL(103,$D$6:D1827),"")</f>
        <v/>
      </c>
      <c r="D1827" s="67"/>
      <c r="E1827" s="258"/>
      <c r="F1827" s="67"/>
      <c r="G1827" s="1912"/>
      <c r="H1827" s="67"/>
      <c r="I1827" s="67"/>
      <c r="J1827" s="1907"/>
      <c r="K1827" s="67"/>
      <c r="L1827" s="1910"/>
      <c r="M1827" s="1910" t="e">
        <f t="shared" si="29"/>
        <v>#N/A</v>
      </c>
      <c r="N1827" s="1924"/>
      <c r="Q1827" s="101" t="str">
        <f>MID(Tabla5[[#This Row],[CODIGO]],5,2)</f>
        <v/>
      </c>
    </row>
    <row r="1828" spans="3:17" hidden="1" x14ac:dyDescent="0.3">
      <c r="C1828" s="1923" t="str">
        <f>IF(D1828&gt;0,SUBTOTAL(103,$D$6:D1828),"")</f>
        <v/>
      </c>
      <c r="D1828" s="67"/>
      <c r="E1828" s="258"/>
      <c r="F1828" s="67"/>
      <c r="G1828" s="1912"/>
      <c r="H1828" s="67"/>
      <c r="I1828" s="67"/>
      <c r="J1828" s="1907"/>
      <c r="K1828" s="67"/>
      <c r="L1828" s="1910"/>
      <c r="M1828" s="1910" t="e">
        <f t="shared" si="29"/>
        <v>#N/A</v>
      </c>
      <c r="N1828" s="1924"/>
      <c r="Q1828" s="101" t="str">
        <f>MID(Tabla5[[#This Row],[CODIGO]],5,2)</f>
        <v/>
      </c>
    </row>
    <row r="1829" spans="3:17" hidden="1" x14ac:dyDescent="0.3">
      <c r="C1829" s="1923" t="str">
        <f>IF(D1829&gt;0,SUBTOTAL(103,$D$6:D1829),"")</f>
        <v/>
      </c>
      <c r="D1829" s="67"/>
      <c r="E1829" s="258"/>
      <c r="F1829" s="67"/>
      <c r="G1829" s="1912"/>
      <c r="H1829" s="67"/>
      <c r="I1829" s="67"/>
      <c r="J1829" s="1907"/>
      <c r="K1829" s="67"/>
      <c r="L1829" s="1910"/>
      <c r="M1829" s="1910" t="e">
        <f t="shared" si="29"/>
        <v>#N/A</v>
      </c>
      <c r="N1829" s="1924"/>
      <c r="Q1829" s="101" t="str">
        <f>MID(Tabla5[[#This Row],[CODIGO]],5,2)</f>
        <v/>
      </c>
    </row>
    <row r="1830" spans="3:17" hidden="1" x14ac:dyDescent="0.3">
      <c r="C1830" s="1923" t="str">
        <f>IF(D1830&gt;0,SUBTOTAL(103,$D$6:D1830),"")</f>
        <v/>
      </c>
      <c r="D1830" s="67"/>
      <c r="E1830" s="258"/>
      <c r="F1830" s="67"/>
      <c r="G1830" s="1912"/>
      <c r="H1830" s="67"/>
      <c r="I1830" s="67"/>
      <c r="J1830" s="1907"/>
      <c r="K1830" s="67"/>
      <c r="L1830" s="1910"/>
      <c r="M1830" s="1910" t="e">
        <f t="shared" si="29"/>
        <v>#N/A</v>
      </c>
      <c r="N1830" s="1924"/>
      <c r="Q1830" s="101" t="str">
        <f>MID(Tabla5[[#This Row],[CODIGO]],5,2)</f>
        <v/>
      </c>
    </row>
    <row r="1831" spans="3:17" hidden="1" x14ac:dyDescent="0.3">
      <c r="C1831" s="1923" t="str">
        <f>IF(D1831&gt;0,SUBTOTAL(103,$D$6:D1831),"")</f>
        <v/>
      </c>
      <c r="D1831" s="67"/>
      <c r="E1831" s="258"/>
      <c r="F1831" s="67"/>
      <c r="G1831" s="1912"/>
      <c r="H1831" s="67"/>
      <c r="I1831" s="67"/>
      <c r="J1831" s="1907"/>
      <c r="K1831" s="67"/>
      <c r="L1831" s="1910"/>
      <c r="M1831" s="1910" t="e">
        <f t="shared" si="29"/>
        <v>#N/A</v>
      </c>
      <c r="N1831" s="1924"/>
      <c r="Q1831" s="101" t="str">
        <f>MID(Tabla5[[#This Row],[CODIGO]],5,2)</f>
        <v/>
      </c>
    </row>
    <row r="1832" spans="3:17" hidden="1" x14ac:dyDescent="0.3">
      <c r="C1832" s="1923" t="str">
        <f>IF(D1832&gt;0,SUBTOTAL(103,$D$6:D1832),"")</f>
        <v/>
      </c>
      <c r="D1832" s="67"/>
      <c r="E1832" s="258"/>
      <c r="F1832" s="67"/>
      <c r="G1832" s="1912"/>
      <c r="H1832" s="67"/>
      <c r="I1832" s="67"/>
      <c r="J1832" s="1907"/>
      <c r="K1832" s="67"/>
      <c r="L1832" s="1910"/>
      <c r="M1832" s="1910" t="e">
        <f t="shared" si="29"/>
        <v>#N/A</v>
      </c>
      <c r="N1832" s="1924"/>
      <c r="Q1832" s="101" t="str">
        <f>MID(Tabla5[[#This Row],[CODIGO]],5,2)</f>
        <v/>
      </c>
    </row>
    <row r="1833" spans="3:17" hidden="1" x14ac:dyDescent="0.3">
      <c r="C1833" s="1923" t="str">
        <f>IF(D1833&gt;0,SUBTOTAL(103,$D$6:D1833),"")</f>
        <v/>
      </c>
      <c r="D1833" s="67"/>
      <c r="E1833" s="258"/>
      <c r="F1833" s="67"/>
      <c r="G1833" s="1912"/>
      <c r="H1833" s="67"/>
      <c r="I1833" s="67"/>
      <c r="J1833" s="1907"/>
      <c r="K1833" s="67"/>
      <c r="L1833" s="1910"/>
      <c r="M1833" s="1910" t="e">
        <f t="shared" si="29"/>
        <v>#N/A</v>
      </c>
      <c r="N1833" s="1924"/>
      <c r="Q1833" s="101" t="str">
        <f>MID(Tabla5[[#This Row],[CODIGO]],5,2)</f>
        <v/>
      </c>
    </row>
    <row r="1834" spans="3:17" hidden="1" x14ac:dyDescent="0.3">
      <c r="C1834" s="1923" t="str">
        <f>IF(D1834&gt;0,SUBTOTAL(103,$D$6:D1834),"")</f>
        <v/>
      </c>
      <c r="D1834" s="67"/>
      <c r="E1834" s="258"/>
      <c r="F1834" s="67"/>
      <c r="G1834" s="1912"/>
      <c r="H1834" s="67"/>
      <c r="I1834" s="67"/>
      <c r="J1834" s="1907"/>
      <c r="K1834" s="67"/>
      <c r="L1834" s="1910"/>
      <c r="M1834" s="1910" t="e">
        <f t="shared" si="29"/>
        <v>#N/A</v>
      </c>
      <c r="N1834" s="1924"/>
      <c r="Q1834" s="101" t="str">
        <f>MID(Tabla5[[#This Row],[CODIGO]],5,2)</f>
        <v/>
      </c>
    </row>
    <row r="1835" spans="3:17" hidden="1" x14ac:dyDescent="0.3">
      <c r="C1835" s="1923" t="str">
        <f>IF(D1835&gt;0,SUBTOTAL(103,$D$6:D1835),"")</f>
        <v/>
      </c>
      <c r="D1835" s="67"/>
      <c r="E1835" s="258"/>
      <c r="F1835" s="67"/>
      <c r="G1835" s="1912"/>
      <c r="H1835" s="67"/>
      <c r="I1835" s="67"/>
      <c r="J1835" s="1907"/>
      <c r="K1835" s="67"/>
      <c r="L1835" s="1910"/>
      <c r="M1835" s="1910" t="e">
        <f t="shared" si="29"/>
        <v>#N/A</v>
      </c>
      <c r="N1835" s="1924"/>
      <c r="Q1835" s="101" t="str">
        <f>MID(Tabla5[[#This Row],[CODIGO]],5,2)</f>
        <v/>
      </c>
    </row>
    <row r="1836" spans="3:17" hidden="1" x14ac:dyDescent="0.3">
      <c r="C1836" s="1923" t="str">
        <f>IF(D1836&gt;0,SUBTOTAL(103,$D$6:D1836),"")</f>
        <v/>
      </c>
      <c r="D1836" s="67"/>
      <c r="E1836" s="258"/>
      <c r="F1836" s="67"/>
      <c r="G1836" s="1912"/>
      <c r="H1836" s="67"/>
      <c r="I1836" s="67"/>
      <c r="J1836" s="1907"/>
      <c r="K1836" s="67"/>
      <c r="L1836" s="1910"/>
      <c r="M1836" s="1910" t="e">
        <f t="shared" si="29"/>
        <v>#N/A</v>
      </c>
      <c r="N1836" s="1924"/>
      <c r="Q1836" s="101" t="str">
        <f>MID(Tabla5[[#This Row],[CODIGO]],5,2)</f>
        <v/>
      </c>
    </row>
    <row r="1837" spans="3:17" hidden="1" x14ac:dyDescent="0.3">
      <c r="C1837" s="1923" t="str">
        <f>IF(D1837&gt;0,SUBTOTAL(103,$D$6:D1837),"")</f>
        <v/>
      </c>
      <c r="D1837" s="67"/>
      <c r="E1837" s="258"/>
      <c r="F1837" s="67"/>
      <c r="G1837" s="1912"/>
      <c r="H1837" s="67"/>
      <c r="I1837" s="67"/>
      <c r="J1837" s="1907"/>
      <c r="K1837" s="67"/>
      <c r="L1837" s="1910"/>
      <c r="M1837" s="1910" t="e">
        <f t="shared" si="29"/>
        <v>#N/A</v>
      </c>
      <c r="N1837" s="1924"/>
      <c r="Q1837" s="101" t="str">
        <f>MID(Tabla5[[#This Row],[CODIGO]],5,2)</f>
        <v/>
      </c>
    </row>
    <row r="1838" spans="3:17" hidden="1" x14ac:dyDescent="0.3">
      <c r="C1838" s="1923" t="str">
        <f>IF(D1838&gt;0,SUBTOTAL(103,$D$6:D1838),"")</f>
        <v/>
      </c>
      <c r="D1838" s="67"/>
      <c r="E1838" s="258"/>
      <c r="F1838" s="67"/>
      <c r="G1838" s="1912"/>
      <c r="H1838" s="67"/>
      <c r="I1838" s="67"/>
      <c r="J1838" s="1907"/>
      <c r="K1838" s="67"/>
      <c r="L1838" s="1910"/>
      <c r="M1838" s="1910" t="e">
        <f t="shared" si="29"/>
        <v>#N/A</v>
      </c>
      <c r="N1838" s="1924"/>
      <c r="Q1838" s="101" t="str">
        <f>MID(Tabla5[[#This Row],[CODIGO]],5,2)</f>
        <v/>
      </c>
    </row>
    <row r="1839" spans="3:17" hidden="1" x14ac:dyDescent="0.3">
      <c r="C1839" s="1923" t="str">
        <f>IF(D1839&gt;0,SUBTOTAL(103,$D$6:D1839),"")</f>
        <v/>
      </c>
      <c r="D1839" s="67"/>
      <c r="E1839" s="258"/>
      <c r="F1839" s="67"/>
      <c r="G1839" s="1912"/>
      <c r="H1839" s="67"/>
      <c r="I1839" s="67"/>
      <c r="J1839" s="1907"/>
      <c r="K1839" s="67"/>
      <c r="L1839" s="1910"/>
      <c r="M1839" s="1910" t="e">
        <f t="shared" si="29"/>
        <v>#N/A</v>
      </c>
      <c r="N1839" s="1924"/>
      <c r="Q1839" s="101" t="str">
        <f>MID(Tabla5[[#This Row],[CODIGO]],5,2)</f>
        <v/>
      </c>
    </row>
    <row r="1840" spans="3:17" hidden="1" x14ac:dyDescent="0.3">
      <c r="C1840" s="1923" t="str">
        <f>IF(D1840&gt;0,SUBTOTAL(103,$D$6:D1840),"")</f>
        <v/>
      </c>
      <c r="D1840" s="67"/>
      <c r="E1840" s="258"/>
      <c r="F1840" s="67"/>
      <c r="G1840" s="1912"/>
      <c r="H1840" s="67"/>
      <c r="I1840" s="67"/>
      <c r="J1840" s="1907"/>
      <c r="K1840" s="67"/>
      <c r="L1840" s="1910"/>
      <c r="M1840" s="1910" t="e">
        <f t="shared" si="29"/>
        <v>#N/A</v>
      </c>
      <c r="N1840" s="1924"/>
      <c r="Q1840" s="101" t="str">
        <f>MID(Tabla5[[#This Row],[CODIGO]],5,2)</f>
        <v/>
      </c>
    </row>
    <row r="1841" spans="3:17" hidden="1" x14ac:dyDescent="0.3">
      <c r="C1841" s="1923" t="str">
        <f>IF(D1841&gt;0,SUBTOTAL(103,$D$6:D1841),"")</f>
        <v/>
      </c>
      <c r="D1841" s="67"/>
      <c r="E1841" s="258"/>
      <c r="F1841" s="67"/>
      <c r="G1841" s="1912"/>
      <c r="H1841" s="67"/>
      <c r="I1841" s="67"/>
      <c r="J1841" s="1907"/>
      <c r="K1841" s="67"/>
      <c r="L1841" s="1910"/>
      <c r="M1841" s="1910" t="e">
        <f t="shared" si="29"/>
        <v>#N/A</v>
      </c>
      <c r="N1841" s="1924"/>
      <c r="Q1841" s="101" t="str">
        <f>MID(Tabla5[[#This Row],[CODIGO]],5,2)</f>
        <v/>
      </c>
    </row>
    <row r="1842" spans="3:17" hidden="1" x14ac:dyDescent="0.3">
      <c r="C1842" s="1923" t="str">
        <f>IF(D1842&gt;0,SUBTOTAL(103,$D$6:D1842),"")</f>
        <v/>
      </c>
      <c r="D1842" s="67"/>
      <c r="E1842" s="258"/>
      <c r="F1842" s="67"/>
      <c r="G1842" s="1912"/>
      <c r="H1842" s="67"/>
      <c r="I1842" s="67"/>
      <c r="J1842" s="1907"/>
      <c r="K1842" s="67"/>
      <c r="L1842" s="1910"/>
      <c r="M1842" s="1910" t="e">
        <f t="shared" si="29"/>
        <v>#N/A</v>
      </c>
      <c r="N1842" s="1924"/>
      <c r="Q1842" s="101" t="str">
        <f>MID(Tabla5[[#This Row],[CODIGO]],5,2)</f>
        <v/>
      </c>
    </row>
    <row r="1843" spans="3:17" hidden="1" x14ac:dyDescent="0.3">
      <c r="C1843" s="1923" t="str">
        <f>IF(D1843&gt;0,SUBTOTAL(103,$D$6:D1843),"")</f>
        <v/>
      </c>
      <c r="D1843" s="67"/>
      <c r="E1843" s="258"/>
      <c r="F1843" s="67"/>
      <c r="G1843" s="1912"/>
      <c r="H1843" s="67"/>
      <c r="I1843" s="67"/>
      <c r="J1843" s="1907"/>
      <c r="K1843" s="67"/>
      <c r="L1843" s="1910"/>
      <c r="M1843" s="1910" t="e">
        <f t="shared" si="29"/>
        <v>#N/A</v>
      </c>
      <c r="N1843" s="1924"/>
      <c r="Q1843" s="101" t="str">
        <f>MID(Tabla5[[#This Row],[CODIGO]],5,2)</f>
        <v/>
      </c>
    </row>
    <row r="1844" spans="3:17" hidden="1" x14ac:dyDescent="0.3">
      <c r="C1844" s="1923" t="str">
        <f>IF(D1844&gt;0,SUBTOTAL(103,$D$6:D1844),"")</f>
        <v/>
      </c>
      <c r="D1844" s="67"/>
      <c r="E1844" s="258"/>
      <c r="F1844" s="67"/>
      <c r="G1844" s="1912"/>
      <c r="H1844" s="67"/>
      <c r="I1844" s="67"/>
      <c r="J1844" s="1907"/>
      <c r="K1844" s="67"/>
      <c r="L1844" s="1910"/>
      <c r="M1844" s="1910" t="e">
        <f t="shared" si="29"/>
        <v>#N/A</v>
      </c>
      <c r="N1844" s="1924"/>
      <c r="Q1844" s="101" t="str">
        <f>MID(Tabla5[[#This Row],[CODIGO]],5,2)</f>
        <v/>
      </c>
    </row>
    <row r="1845" spans="3:17" hidden="1" x14ac:dyDescent="0.3">
      <c r="C1845" s="1923" t="str">
        <f>IF(D1845&gt;0,SUBTOTAL(103,$D$6:D1845),"")</f>
        <v/>
      </c>
      <c r="D1845" s="67"/>
      <c r="E1845" s="258"/>
      <c r="F1845" s="67"/>
      <c r="G1845" s="1912"/>
      <c r="H1845" s="67"/>
      <c r="I1845" s="67"/>
      <c r="J1845" s="1907"/>
      <c r="K1845" s="67"/>
      <c r="L1845" s="1910"/>
      <c r="M1845" s="1910" t="e">
        <f t="shared" si="29"/>
        <v>#N/A</v>
      </c>
      <c r="N1845" s="1924"/>
      <c r="Q1845" s="101" t="str">
        <f>MID(Tabla5[[#This Row],[CODIGO]],5,2)</f>
        <v/>
      </c>
    </row>
    <row r="1846" spans="3:17" hidden="1" x14ac:dyDescent="0.3">
      <c r="C1846" s="1923" t="str">
        <f>IF(D1846&gt;0,SUBTOTAL(103,$D$6:D1846),"")</f>
        <v/>
      </c>
      <c r="D1846" s="67"/>
      <c r="E1846" s="258"/>
      <c r="F1846" s="67"/>
      <c r="G1846" s="1912"/>
      <c r="H1846" s="67"/>
      <c r="I1846" s="67"/>
      <c r="J1846" s="1907"/>
      <c r="K1846" s="67"/>
      <c r="L1846" s="1910"/>
      <c r="M1846" s="1910" t="e">
        <f t="shared" si="29"/>
        <v>#N/A</v>
      </c>
      <c r="N1846" s="1924"/>
      <c r="Q1846" s="101" t="str">
        <f>MID(Tabla5[[#This Row],[CODIGO]],5,2)</f>
        <v/>
      </c>
    </row>
    <row r="1847" spans="3:17" hidden="1" x14ac:dyDescent="0.3">
      <c r="C1847" s="1923" t="str">
        <f>IF(D1847&gt;0,SUBTOTAL(103,$D$6:D1847),"")</f>
        <v/>
      </c>
      <c r="D1847" s="67"/>
      <c r="E1847" s="258"/>
      <c r="F1847" s="67"/>
      <c r="G1847" s="1912"/>
      <c r="H1847" s="67"/>
      <c r="I1847" s="67"/>
      <c r="J1847" s="1907"/>
      <c r="K1847" s="67"/>
      <c r="L1847" s="1910"/>
      <c r="M1847" s="1910" t="e">
        <f t="shared" si="29"/>
        <v>#N/A</v>
      </c>
      <c r="N1847" s="1924"/>
      <c r="Q1847" s="101" t="str">
        <f>MID(Tabla5[[#This Row],[CODIGO]],5,2)</f>
        <v/>
      </c>
    </row>
    <row r="1848" spans="3:17" hidden="1" x14ac:dyDescent="0.3">
      <c r="C1848" s="1923" t="str">
        <f>IF(D1848&gt;0,SUBTOTAL(103,$D$6:D1848),"")</f>
        <v/>
      </c>
      <c r="D1848" s="67"/>
      <c r="E1848" s="258"/>
      <c r="F1848" s="67"/>
      <c r="G1848" s="1912"/>
      <c r="H1848" s="67"/>
      <c r="I1848" s="67"/>
      <c r="J1848" s="1907"/>
      <c r="K1848" s="67"/>
      <c r="L1848" s="1910"/>
      <c r="M1848" s="1910" t="e">
        <f t="shared" si="29"/>
        <v>#N/A</v>
      </c>
      <c r="N1848" s="1924"/>
      <c r="Q1848" s="101" t="str">
        <f>MID(Tabla5[[#This Row],[CODIGO]],5,2)</f>
        <v/>
      </c>
    </row>
    <row r="1849" spans="3:17" hidden="1" x14ac:dyDescent="0.3">
      <c r="C1849" s="1923" t="str">
        <f>IF(D1849&gt;0,SUBTOTAL(103,$D$6:D1849),"")</f>
        <v/>
      </c>
      <c r="D1849" s="67"/>
      <c r="E1849" s="258"/>
      <c r="F1849" s="67"/>
      <c r="G1849" s="1912"/>
      <c r="H1849" s="67"/>
      <c r="I1849" s="67"/>
      <c r="J1849" s="1907"/>
      <c r="K1849" s="67"/>
      <c r="L1849" s="1910"/>
      <c r="M1849" s="1910" t="e">
        <f t="shared" si="29"/>
        <v>#N/A</v>
      </c>
      <c r="N1849" s="1924"/>
      <c r="Q1849" s="101" t="str">
        <f>MID(Tabla5[[#This Row],[CODIGO]],5,2)</f>
        <v/>
      </c>
    </row>
    <row r="1850" spans="3:17" hidden="1" x14ac:dyDescent="0.3">
      <c r="C1850" s="1923" t="str">
        <f>IF(D1850&gt;0,SUBTOTAL(103,$D$6:D1850),"")</f>
        <v/>
      </c>
      <c r="D1850" s="67"/>
      <c r="E1850" s="258"/>
      <c r="F1850" s="67"/>
      <c r="G1850" s="1912"/>
      <c r="H1850" s="67"/>
      <c r="I1850" s="67"/>
      <c r="J1850" s="1907"/>
      <c r="K1850" s="67"/>
      <c r="L1850" s="1910"/>
      <c r="M1850" s="1910" t="e">
        <f t="shared" si="29"/>
        <v>#N/A</v>
      </c>
      <c r="N1850" s="1924"/>
      <c r="Q1850" s="101" t="str">
        <f>MID(Tabla5[[#This Row],[CODIGO]],5,2)</f>
        <v/>
      </c>
    </row>
    <row r="1851" spans="3:17" hidden="1" x14ac:dyDescent="0.3">
      <c r="C1851" s="1923" t="str">
        <f>IF(D1851&gt;0,SUBTOTAL(103,$D$6:D1851),"")</f>
        <v/>
      </c>
      <c r="D1851" s="67"/>
      <c r="E1851" s="258"/>
      <c r="F1851" s="67"/>
      <c r="G1851" s="1912"/>
      <c r="H1851" s="67"/>
      <c r="I1851" s="67"/>
      <c r="J1851" s="1907"/>
      <c r="K1851" s="67"/>
      <c r="L1851" s="1910"/>
      <c r="M1851" s="1910" t="e">
        <f t="shared" si="29"/>
        <v>#N/A</v>
      </c>
      <c r="N1851" s="1924"/>
      <c r="Q1851" s="101" t="str">
        <f>MID(Tabla5[[#This Row],[CODIGO]],5,2)</f>
        <v/>
      </c>
    </row>
    <row r="1852" spans="3:17" hidden="1" x14ac:dyDescent="0.3">
      <c r="C1852" s="1923" t="str">
        <f>IF(D1852&gt;0,SUBTOTAL(103,$D$6:D1852),"")</f>
        <v/>
      </c>
      <c r="D1852" s="67"/>
      <c r="E1852" s="258"/>
      <c r="F1852" s="67"/>
      <c r="G1852" s="1912"/>
      <c r="H1852" s="67"/>
      <c r="I1852" s="67"/>
      <c r="J1852" s="1907"/>
      <c r="K1852" s="67"/>
      <c r="L1852" s="1910"/>
      <c r="M1852" s="1910" t="e">
        <f t="shared" si="29"/>
        <v>#N/A</v>
      </c>
      <c r="N1852" s="1924"/>
      <c r="Q1852" s="101" t="str">
        <f>MID(Tabla5[[#This Row],[CODIGO]],5,2)</f>
        <v/>
      </c>
    </row>
    <row r="1853" spans="3:17" hidden="1" x14ac:dyDescent="0.3">
      <c r="C1853" s="1923" t="str">
        <f>IF(D1853&gt;0,SUBTOTAL(103,$D$6:D1853),"")</f>
        <v/>
      </c>
      <c r="D1853" s="67"/>
      <c r="E1853" s="258"/>
      <c r="F1853" s="67"/>
      <c r="G1853" s="1912"/>
      <c r="H1853" s="67"/>
      <c r="I1853" s="67"/>
      <c r="J1853" s="1907"/>
      <c r="K1853" s="67"/>
      <c r="L1853" s="1910"/>
      <c r="M1853" s="1910" t="e">
        <f t="shared" si="29"/>
        <v>#N/A</v>
      </c>
      <c r="N1853" s="1924"/>
      <c r="Q1853" s="101" t="str">
        <f>MID(Tabla5[[#This Row],[CODIGO]],5,2)</f>
        <v/>
      </c>
    </row>
    <row r="1854" spans="3:17" hidden="1" x14ac:dyDescent="0.3">
      <c r="C1854" s="1923" t="str">
        <f>IF(D1854&gt;0,SUBTOTAL(103,$D$6:D1854),"")</f>
        <v/>
      </c>
      <c r="D1854" s="67"/>
      <c r="E1854" s="258"/>
      <c r="F1854" s="67"/>
      <c r="G1854" s="1912"/>
      <c r="H1854" s="67"/>
      <c r="I1854" s="67"/>
      <c r="J1854" s="1907"/>
      <c r="K1854" s="67"/>
      <c r="L1854" s="1910"/>
      <c r="M1854" s="1910" t="e">
        <f t="shared" si="29"/>
        <v>#N/A</v>
      </c>
      <c r="N1854" s="1924"/>
      <c r="Q1854" s="101" t="str">
        <f>MID(Tabla5[[#This Row],[CODIGO]],5,2)</f>
        <v/>
      </c>
    </row>
    <row r="1855" spans="3:17" hidden="1" x14ac:dyDescent="0.3">
      <c r="C1855" s="1923" t="str">
        <f>IF(D1855&gt;0,SUBTOTAL(103,$D$6:D1855),"")</f>
        <v/>
      </c>
      <c r="D1855" s="67"/>
      <c r="E1855" s="258"/>
      <c r="F1855" s="67"/>
      <c r="G1855" s="1912"/>
      <c r="H1855" s="67"/>
      <c r="I1855" s="67"/>
      <c r="J1855" s="1907"/>
      <c r="K1855" s="67"/>
      <c r="L1855" s="1910"/>
      <c r="M1855" s="1910" t="e">
        <f t="shared" si="29"/>
        <v>#N/A</v>
      </c>
      <c r="N1855" s="1924"/>
      <c r="Q1855" s="101" t="str">
        <f>MID(Tabla5[[#This Row],[CODIGO]],5,2)</f>
        <v/>
      </c>
    </row>
    <row r="1856" spans="3:17" hidden="1" x14ac:dyDescent="0.3">
      <c r="C1856" s="1923" t="str">
        <f>IF(D1856&gt;0,SUBTOTAL(103,$D$6:D1856),"")</f>
        <v/>
      </c>
      <c r="D1856" s="67"/>
      <c r="E1856" s="258"/>
      <c r="F1856" s="67"/>
      <c r="G1856" s="1912"/>
      <c r="H1856" s="67"/>
      <c r="I1856" s="67"/>
      <c r="J1856" s="1907"/>
      <c r="K1856" s="67"/>
      <c r="L1856" s="1910"/>
      <c r="M1856" s="1910" t="e">
        <f t="shared" si="29"/>
        <v>#N/A</v>
      </c>
      <c r="N1856" s="1924"/>
      <c r="Q1856" s="101" t="str">
        <f>MID(Tabla5[[#This Row],[CODIGO]],5,2)</f>
        <v/>
      </c>
    </row>
    <row r="1857" spans="3:17" hidden="1" x14ac:dyDescent="0.3">
      <c r="C1857" s="1923" t="str">
        <f>IF(D1857&gt;0,SUBTOTAL(103,$D$6:D1857),"")</f>
        <v/>
      </c>
      <c r="D1857" s="67"/>
      <c r="E1857" s="258"/>
      <c r="F1857" s="67"/>
      <c r="G1857" s="1912"/>
      <c r="H1857" s="67"/>
      <c r="I1857" s="67"/>
      <c r="J1857" s="1907"/>
      <c r="K1857" s="67"/>
      <c r="L1857" s="1910"/>
      <c r="M1857" s="1910" t="e">
        <f t="shared" si="29"/>
        <v>#N/A</v>
      </c>
      <c r="N1857" s="1924"/>
      <c r="Q1857" s="101" t="str">
        <f>MID(Tabla5[[#This Row],[CODIGO]],5,2)</f>
        <v/>
      </c>
    </row>
    <row r="1858" spans="3:17" hidden="1" x14ac:dyDescent="0.3">
      <c r="C1858" s="1923" t="str">
        <f>IF(D1858&gt;0,SUBTOTAL(103,$D$6:D1858),"")</f>
        <v/>
      </c>
      <c r="D1858" s="67"/>
      <c r="E1858" s="258"/>
      <c r="F1858" s="67"/>
      <c r="G1858" s="1912"/>
      <c r="H1858" s="67"/>
      <c r="I1858" s="67"/>
      <c r="J1858" s="1907"/>
      <c r="K1858" s="67"/>
      <c r="L1858" s="1910"/>
      <c r="M1858" s="1910" t="e">
        <f t="shared" si="29"/>
        <v>#N/A</v>
      </c>
      <c r="N1858" s="1924"/>
      <c r="Q1858" s="101" t="str">
        <f>MID(Tabla5[[#This Row],[CODIGO]],5,2)</f>
        <v/>
      </c>
    </row>
    <row r="1859" spans="3:17" hidden="1" x14ac:dyDescent="0.3">
      <c r="C1859" s="1923" t="str">
        <f>IF(D1859&gt;0,SUBTOTAL(103,$D$6:D1859),"")</f>
        <v/>
      </c>
      <c r="D1859" s="67"/>
      <c r="E1859" s="258"/>
      <c r="F1859" s="67"/>
      <c r="G1859" s="1912"/>
      <c r="H1859" s="67"/>
      <c r="I1859" s="67"/>
      <c r="J1859" s="1907"/>
      <c r="K1859" s="67"/>
      <c r="L1859" s="1910"/>
      <c r="M1859" s="1910" t="e">
        <f t="shared" si="29"/>
        <v>#N/A</v>
      </c>
      <c r="N1859" s="1924"/>
      <c r="Q1859" s="101" t="str">
        <f>MID(Tabla5[[#This Row],[CODIGO]],5,2)</f>
        <v/>
      </c>
    </row>
    <row r="1860" spans="3:17" hidden="1" x14ac:dyDescent="0.3">
      <c r="C1860" s="1923" t="str">
        <f>IF(D1860&gt;0,SUBTOTAL(103,$D$6:D1860),"")</f>
        <v/>
      </c>
      <c r="D1860" s="67"/>
      <c r="E1860" s="258"/>
      <c r="F1860" s="67"/>
      <c r="G1860" s="1912"/>
      <c r="H1860" s="67"/>
      <c r="I1860" s="67"/>
      <c r="J1860" s="1907"/>
      <c r="K1860" s="67"/>
      <c r="L1860" s="1910"/>
      <c r="M1860" s="1910" t="e">
        <f t="shared" si="29"/>
        <v>#N/A</v>
      </c>
      <c r="N1860" s="1924"/>
      <c r="Q1860" s="101" t="str">
        <f>MID(Tabla5[[#This Row],[CODIGO]],5,2)</f>
        <v/>
      </c>
    </row>
    <row r="1861" spans="3:17" hidden="1" x14ac:dyDescent="0.3">
      <c r="C1861" s="1923" t="str">
        <f>IF(D1861&gt;0,SUBTOTAL(103,$D$6:D1861),"")</f>
        <v/>
      </c>
      <c r="D1861" s="67"/>
      <c r="E1861" s="258"/>
      <c r="F1861" s="67"/>
      <c r="G1861" s="1912"/>
      <c r="H1861" s="67"/>
      <c r="I1861" s="67"/>
      <c r="J1861" s="1907"/>
      <c r="K1861" s="67"/>
      <c r="L1861" s="1910"/>
      <c r="M1861" s="1910" t="e">
        <f t="shared" si="29"/>
        <v>#N/A</v>
      </c>
      <c r="N1861" s="1924"/>
      <c r="Q1861" s="101" t="str">
        <f>MID(Tabla5[[#This Row],[CODIGO]],5,2)</f>
        <v/>
      </c>
    </row>
    <row r="1862" spans="3:17" hidden="1" x14ac:dyDescent="0.3">
      <c r="C1862" s="1923" t="str">
        <f>IF(D1862&gt;0,SUBTOTAL(103,$D$6:D1862),"")</f>
        <v/>
      </c>
      <c r="D1862" s="67"/>
      <c r="E1862" s="258"/>
      <c r="F1862" s="67"/>
      <c r="G1862" s="1912"/>
      <c r="H1862" s="67"/>
      <c r="I1862" s="67"/>
      <c r="J1862" s="1907"/>
      <c r="K1862" s="67"/>
      <c r="L1862" s="1910"/>
      <c r="M1862" s="1910" t="e">
        <f t="shared" ref="M1862:M1925" si="30">VLOOKUP(Q1862,Codigos,2,FALSE)</f>
        <v>#N/A</v>
      </c>
      <c r="N1862" s="1924"/>
      <c r="Q1862" s="101" t="str">
        <f>MID(Tabla5[[#This Row],[CODIGO]],5,2)</f>
        <v/>
      </c>
    </row>
    <row r="1863" spans="3:17" hidden="1" x14ac:dyDescent="0.3">
      <c r="C1863" s="1923" t="str">
        <f>IF(D1863&gt;0,SUBTOTAL(103,$D$6:D1863),"")</f>
        <v/>
      </c>
      <c r="D1863" s="67"/>
      <c r="E1863" s="258"/>
      <c r="F1863" s="67"/>
      <c r="G1863" s="1912"/>
      <c r="H1863" s="67"/>
      <c r="I1863" s="67"/>
      <c r="J1863" s="1907"/>
      <c r="K1863" s="67"/>
      <c r="L1863" s="1910"/>
      <c r="M1863" s="1910" t="e">
        <f t="shared" si="30"/>
        <v>#N/A</v>
      </c>
      <c r="N1863" s="1924"/>
      <c r="Q1863" s="101" t="str">
        <f>MID(Tabla5[[#This Row],[CODIGO]],5,2)</f>
        <v/>
      </c>
    </row>
    <row r="1864" spans="3:17" hidden="1" x14ac:dyDescent="0.3">
      <c r="C1864" s="1923" t="str">
        <f>IF(D1864&gt;0,SUBTOTAL(103,$D$6:D1864),"")</f>
        <v/>
      </c>
      <c r="D1864" s="67"/>
      <c r="E1864" s="258"/>
      <c r="F1864" s="67"/>
      <c r="G1864" s="1912"/>
      <c r="H1864" s="67"/>
      <c r="I1864" s="67"/>
      <c r="J1864" s="1907"/>
      <c r="K1864" s="67"/>
      <c r="L1864" s="1910"/>
      <c r="M1864" s="1910" t="e">
        <f t="shared" si="30"/>
        <v>#N/A</v>
      </c>
      <c r="N1864" s="1924"/>
      <c r="Q1864" s="101" t="str">
        <f>MID(Tabla5[[#This Row],[CODIGO]],5,2)</f>
        <v/>
      </c>
    </row>
    <row r="1865" spans="3:17" hidden="1" x14ac:dyDescent="0.3">
      <c r="C1865" s="1923" t="str">
        <f>IF(D1865&gt;0,SUBTOTAL(103,$D$6:D1865),"")</f>
        <v/>
      </c>
      <c r="D1865" s="67"/>
      <c r="E1865" s="258"/>
      <c r="F1865" s="67"/>
      <c r="G1865" s="1912"/>
      <c r="H1865" s="67"/>
      <c r="I1865" s="67"/>
      <c r="J1865" s="1907"/>
      <c r="K1865" s="67"/>
      <c r="L1865" s="1910"/>
      <c r="M1865" s="1910" t="e">
        <f t="shared" si="30"/>
        <v>#N/A</v>
      </c>
      <c r="N1865" s="1924"/>
      <c r="Q1865" s="101" t="str">
        <f>MID(Tabla5[[#This Row],[CODIGO]],5,2)</f>
        <v/>
      </c>
    </row>
    <row r="1866" spans="3:17" hidden="1" x14ac:dyDescent="0.3">
      <c r="C1866" s="1923" t="str">
        <f>IF(D1866&gt;0,SUBTOTAL(103,$D$6:D1866),"")</f>
        <v/>
      </c>
      <c r="D1866" s="67"/>
      <c r="E1866" s="258"/>
      <c r="F1866" s="67"/>
      <c r="G1866" s="1912"/>
      <c r="H1866" s="67"/>
      <c r="I1866" s="67"/>
      <c r="J1866" s="1907"/>
      <c r="K1866" s="67"/>
      <c r="L1866" s="1910"/>
      <c r="M1866" s="1910" t="e">
        <f t="shared" si="30"/>
        <v>#N/A</v>
      </c>
      <c r="N1866" s="1924"/>
      <c r="Q1866" s="101" t="str">
        <f>MID(Tabla5[[#This Row],[CODIGO]],5,2)</f>
        <v/>
      </c>
    </row>
    <row r="1867" spans="3:17" hidden="1" x14ac:dyDescent="0.3">
      <c r="C1867" s="1923" t="str">
        <f>IF(D1867&gt;0,SUBTOTAL(103,$D$6:D1867),"")</f>
        <v/>
      </c>
      <c r="D1867" s="67"/>
      <c r="E1867" s="258"/>
      <c r="F1867" s="67"/>
      <c r="G1867" s="1912"/>
      <c r="H1867" s="67"/>
      <c r="I1867" s="67"/>
      <c r="J1867" s="1907"/>
      <c r="K1867" s="67"/>
      <c r="L1867" s="1910"/>
      <c r="M1867" s="1910" t="e">
        <f t="shared" si="30"/>
        <v>#N/A</v>
      </c>
      <c r="N1867" s="1924"/>
      <c r="Q1867" s="101" t="str">
        <f>MID(Tabla5[[#This Row],[CODIGO]],5,2)</f>
        <v/>
      </c>
    </row>
    <row r="1868" spans="3:17" hidden="1" x14ac:dyDescent="0.3">
      <c r="C1868" s="1923" t="str">
        <f>IF(D1868&gt;0,SUBTOTAL(103,$D$6:D1868),"")</f>
        <v/>
      </c>
      <c r="D1868" s="67"/>
      <c r="E1868" s="258"/>
      <c r="F1868" s="67"/>
      <c r="G1868" s="1912"/>
      <c r="H1868" s="67"/>
      <c r="I1868" s="67"/>
      <c r="J1868" s="1907"/>
      <c r="K1868" s="67"/>
      <c r="L1868" s="1910"/>
      <c r="M1868" s="1910" t="e">
        <f t="shared" si="30"/>
        <v>#N/A</v>
      </c>
      <c r="N1868" s="1924"/>
      <c r="Q1868" s="101" t="str">
        <f>MID(Tabla5[[#This Row],[CODIGO]],5,2)</f>
        <v/>
      </c>
    </row>
    <row r="1869" spans="3:17" hidden="1" x14ac:dyDescent="0.3">
      <c r="C1869" s="1923" t="str">
        <f>IF(D1869&gt;0,SUBTOTAL(103,$D$6:D1869),"")</f>
        <v/>
      </c>
      <c r="D1869" s="67"/>
      <c r="E1869" s="258"/>
      <c r="F1869" s="67"/>
      <c r="G1869" s="1912"/>
      <c r="H1869" s="67"/>
      <c r="I1869" s="67"/>
      <c r="J1869" s="1907"/>
      <c r="K1869" s="67"/>
      <c r="L1869" s="1910"/>
      <c r="M1869" s="1910" t="e">
        <f t="shared" si="30"/>
        <v>#N/A</v>
      </c>
      <c r="N1869" s="1924"/>
      <c r="Q1869" s="101" t="str">
        <f>MID(Tabla5[[#This Row],[CODIGO]],5,2)</f>
        <v/>
      </c>
    </row>
    <row r="1870" spans="3:17" hidden="1" x14ac:dyDescent="0.3">
      <c r="C1870" s="1923" t="str">
        <f>IF(D1870&gt;0,SUBTOTAL(103,$D$6:D1870),"")</f>
        <v/>
      </c>
      <c r="D1870" s="67"/>
      <c r="E1870" s="258"/>
      <c r="F1870" s="67"/>
      <c r="G1870" s="1912"/>
      <c r="H1870" s="67"/>
      <c r="I1870" s="67"/>
      <c r="J1870" s="1907"/>
      <c r="K1870" s="67"/>
      <c r="L1870" s="1910"/>
      <c r="M1870" s="1910" t="e">
        <f t="shared" si="30"/>
        <v>#N/A</v>
      </c>
      <c r="N1870" s="1924"/>
      <c r="Q1870" s="101" t="str">
        <f>MID(Tabla5[[#This Row],[CODIGO]],5,2)</f>
        <v/>
      </c>
    </row>
    <row r="1871" spans="3:17" hidden="1" x14ac:dyDescent="0.3">
      <c r="C1871" s="1923" t="str">
        <f>IF(D1871&gt;0,SUBTOTAL(103,$D$6:D1871),"")</f>
        <v/>
      </c>
      <c r="D1871" s="67"/>
      <c r="E1871" s="258"/>
      <c r="F1871" s="67"/>
      <c r="G1871" s="1912"/>
      <c r="H1871" s="67"/>
      <c r="I1871" s="67"/>
      <c r="J1871" s="1907"/>
      <c r="K1871" s="67"/>
      <c r="L1871" s="1910"/>
      <c r="M1871" s="1910" t="e">
        <f t="shared" si="30"/>
        <v>#N/A</v>
      </c>
      <c r="N1871" s="1924"/>
      <c r="Q1871" s="101" t="str">
        <f>MID(Tabla5[[#This Row],[CODIGO]],5,2)</f>
        <v/>
      </c>
    </row>
    <row r="1872" spans="3:17" hidden="1" x14ac:dyDescent="0.3">
      <c r="C1872" s="1923" t="str">
        <f>IF(D1872&gt;0,SUBTOTAL(103,$D$6:D1872),"")</f>
        <v/>
      </c>
      <c r="D1872" s="67"/>
      <c r="E1872" s="258"/>
      <c r="F1872" s="67"/>
      <c r="G1872" s="1912"/>
      <c r="H1872" s="67"/>
      <c r="I1872" s="67"/>
      <c r="J1872" s="1907"/>
      <c r="K1872" s="67"/>
      <c r="L1872" s="1910"/>
      <c r="M1872" s="1910" t="e">
        <f t="shared" si="30"/>
        <v>#N/A</v>
      </c>
      <c r="N1872" s="1924"/>
      <c r="Q1872" s="101" t="str">
        <f>MID(Tabla5[[#This Row],[CODIGO]],5,2)</f>
        <v/>
      </c>
    </row>
    <row r="1873" spans="3:17" hidden="1" x14ac:dyDescent="0.3">
      <c r="C1873" s="1923" t="str">
        <f>IF(D1873&gt;0,SUBTOTAL(103,$D$6:D1873),"")</f>
        <v/>
      </c>
      <c r="D1873" s="67"/>
      <c r="E1873" s="258"/>
      <c r="F1873" s="67"/>
      <c r="G1873" s="1912"/>
      <c r="H1873" s="67"/>
      <c r="I1873" s="67"/>
      <c r="J1873" s="1907"/>
      <c r="K1873" s="67"/>
      <c r="L1873" s="1910"/>
      <c r="M1873" s="1910" t="e">
        <f t="shared" si="30"/>
        <v>#N/A</v>
      </c>
      <c r="N1873" s="1924"/>
      <c r="Q1873" s="101" t="str">
        <f>MID(Tabla5[[#This Row],[CODIGO]],5,2)</f>
        <v/>
      </c>
    </row>
    <row r="1874" spans="3:17" hidden="1" x14ac:dyDescent="0.3">
      <c r="C1874" s="1923" t="str">
        <f>IF(D1874&gt;0,SUBTOTAL(103,$D$6:D1874),"")</f>
        <v/>
      </c>
      <c r="D1874" s="67"/>
      <c r="E1874" s="258"/>
      <c r="F1874" s="67"/>
      <c r="G1874" s="1912"/>
      <c r="H1874" s="67"/>
      <c r="I1874" s="67"/>
      <c r="J1874" s="1907"/>
      <c r="K1874" s="67"/>
      <c r="L1874" s="1910"/>
      <c r="M1874" s="1910" t="e">
        <f t="shared" si="30"/>
        <v>#N/A</v>
      </c>
      <c r="N1874" s="1924"/>
      <c r="Q1874" s="101" t="str">
        <f>MID(Tabla5[[#This Row],[CODIGO]],5,2)</f>
        <v/>
      </c>
    </row>
    <row r="1875" spans="3:17" hidden="1" x14ac:dyDescent="0.3">
      <c r="C1875" s="1923" t="str">
        <f>IF(D1875&gt;0,SUBTOTAL(103,$D$6:D1875),"")</f>
        <v/>
      </c>
      <c r="D1875" s="67"/>
      <c r="E1875" s="258"/>
      <c r="F1875" s="67"/>
      <c r="G1875" s="1912"/>
      <c r="H1875" s="67"/>
      <c r="I1875" s="67"/>
      <c r="J1875" s="1907"/>
      <c r="K1875" s="67"/>
      <c r="L1875" s="1910"/>
      <c r="M1875" s="1910" t="e">
        <f t="shared" si="30"/>
        <v>#N/A</v>
      </c>
      <c r="N1875" s="1924"/>
      <c r="Q1875" s="101" t="str">
        <f>MID(Tabla5[[#This Row],[CODIGO]],5,2)</f>
        <v/>
      </c>
    </row>
    <row r="1876" spans="3:17" hidden="1" x14ac:dyDescent="0.3">
      <c r="C1876" s="1923" t="str">
        <f>IF(D1876&gt;0,SUBTOTAL(103,$D$6:D1876),"")</f>
        <v/>
      </c>
      <c r="D1876" s="67"/>
      <c r="E1876" s="258"/>
      <c r="F1876" s="67"/>
      <c r="G1876" s="1912"/>
      <c r="H1876" s="67"/>
      <c r="I1876" s="67"/>
      <c r="J1876" s="1907"/>
      <c r="K1876" s="67"/>
      <c r="L1876" s="1910"/>
      <c r="M1876" s="1910" t="e">
        <f t="shared" si="30"/>
        <v>#N/A</v>
      </c>
      <c r="N1876" s="1924"/>
      <c r="Q1876" s="101" t="str">
        <f>MID(Tabla5[[#This Row],[CODIGO]],5,2)</f>
        <v/>
      </c>
    </row>
    <row r="1877" spans="3:17" hidden="1" x14ac:dyDescent="0.3">
      <c r="C1877" s="1923" t="str">
        <f>IF(D1877&gt;0,SUBTOTAL(103,$D$6:D1877),"")</f>
        <v/>
      </c>
      <c r="D1877" s="67"/>
      <c r="E1877" s="258"/>
      <c r="F1877" s="67"/>
      <c r="G1877" s="1912"/>
      <c r="H1877" s="67"/>
      <c r="I1877" s="67"/>
      <c r="J1877" s="1907"/>
      <c r="K1877" s="67"/>
      <c r="L1877" s="1910"/>
      <c r="M1877" s="1910" t="e">
        <f t="shared" si="30"/>
        <v>#N/A</v>
      </c>
      <c r="N1877" s="1924"/>
      <c r="Q1877" s="101" t="str">
        <f>MID(Tabla5[[#This Row],[CODIGO]],5,2)</f>
        <v/>
      </c>
    </row>
    <row r="1878" spans="3:17" hidden="1" x14ac:dyDescent="0.3">
      <c r="C1878" s="1923" t="str">
        <f>IF(D1878&gt;0,SUBTOTAL(103,$D$6:D1878),"")</f>
        <v/>
      </c>
      <c r="D1878" s="67"/>
      <c r="E1878" s="258"/>
      <c r="F1878" s="67"/>
      <c r="G1878" s="1912"/>
      <c r="H1878" s="67"/>
      <c r="I1878" s="67"/>
      <c r="J1878" s="1907"/>
      <c r="K1878" s="67"/>
      <c r="L1878" s="1910"/>
      <c r="M1878" s="1910" t="e">
        <f t="shared" si="30"/>
        <v>#N/A</v>
      </c>
      <c r="N1878" s="1924"/>
      <c r="Q1878" s="101" t="str">
        <f>MID(Tabla5[[#This Row],[CODIGO]],5,2)</f>
        <v/>
      </c>
    </row>
    <row r="1879" spans="3:17" hidden="1" x14ac:dyDescent="0.3">
      <c r="C1879" s="1923" t="str">
        <f>IF(D1879&gt;0,SUBTOTAL(103,$D$6:D1879),"")</f>
        <v/>
      </c>
      <c r="D1879" s="67"/>
      <c r="E1879" s="258"/>
      <c r="F1879" s="67"/>
      <c r="G1879" s="1912"/>
      <c r="H1879" s="67"/>
      <c r="I1879" s="67"/>
      <c r="J1879" s="1907"/>
      <c r="K1879" s="67"/>
      <c r="L1879" s="1910"/>
      <c r="M1879" s="1910" t="e">
        <f t="shared" si="30"/>
        <v>#N/A</v>
      </c>
      <c r="N1879" s="1924"/>
      <c r="Q1879" s="101" t="str">
        <f>MID(Tabla5[[#This Row],[CODIGO]],5,2)</f>
        <v/>
      </c>
    </row>
    <row r="1880" spans="3:17" hidden="1" x14ac:dyDescent="0.3">
      <c r="C1880" s="1923" t="str">
        <f>IF(D1880&gt;0,SUBTOTAL(103,$D$6:D1880),"")</f>
        <v/>
      </c>
      <c r="D1880" s="67"/>
      <c r="E1880" s="258"/>
      <c r="F1880" s="67"/>
      <c r="G1880" s="1912"/>
      <c r="H1880" s="67"/>
      <c r="I1880" s="67"/>
      <c r="J1880" s="1907"/>
      <c r="K1880" s="67"/>
      <c r="L1880" s="1910"/>
      <c r="M1880" s="1910" t="e">
        <f t="shared" si="30"/>
        <v>#N/A</v>
      </c>
      <c r="N1880" s="1924"/>
      <c r="Q1880" s="101" t="str">
        <f>MID(Tabla5[[#This Row],[CODIGO]],5,2)</f>
        <v/>
      </c>
    </row>
    <row r="1881" spans="3:17" hidden="1" x14ac:dyDescent="0.3">
      <c r="C1881" s="1923" t="str">
        <f>IF(D1881&gt;0,SUBTOTAL(103,$D$6:D1881),"")</f>
        <v/>
      </c>
      <c r="D1881" s="67"/>
      <c r="E1881" s="258"/>
      <c r="F1881" s="67"/>
      <c r="G1881" s="1912"/>
      <c r="H1881" s="67"/>
      <c r="I1881" s="67"/>
      <c r="J1881" s="1907"/>
      <c r="K1881" s="67"/>
      <c r="L1881" s="1910"/>
      <c r="M1881" s="1910" t="e">
        <f t="shared" si="30"/>
        <v>#N/A</v>
      </c>
      <c r="N1881" s="1924"/>
      <c r="Q1881" s="101" t="str">
        <f>MID(Tabla5[[#This Row],[CODIGO]],5,2)</f>
        <v/>
      </c>
    </row>
    <row r="1882" spans="3:17" hidden="1" x14ac:dyDescent="0.3">
      <c r="C1882" s="1923" t="str">
        <f>IF(D1882&gt;0,SUBTOTAL(103,$D$6:D1882),"")</f>
        <v/>
      </c>
      <c r="D1882" s="67"/>
      <c r="E1882" s="258"/>
      <c r="F1882" s="67"/>
      <c r="G1882" s="1912"/>
      <c r="H1882" s="67"/>
      <c r="I1882" s="67"/>
      <c r="J1882" s="1907"/>
      <c r="K1882" s="67"/>
      <c r="L1882" s="1910"/>
      <c r="M1882" s="1910" t="e">
        <f t="shared" si="30"/>
        <v>#N/A</v>
      </c>
      <c r="N1882" s="1924"/>
      <c r="Q1882" s="101" t="str">
        <f>MID(Tabla5[[#This Row],[CODIGO]],5,2)</f>
        <v/>
      </c>
    </row>
    <row r="1883" spans="3:17" hidden="1" x14ac:dyDescent="0.3">
      <c r="C1883" s="1923" t="str">
        <f>IF(D1883&gt;0,SUBTOTAL(103,$D$6:D1883),"")</f>
        <v/>
      </c>
      <c r="D1883" s="67"/>
      <c r="E1883" s="258"/>
      <c r="F1883" s="67"/>
      <c r="G1883" s="1912"/>
      <c r="H1883" s="67"/>
      <c r="I1883" s="67"/>
      <c r="J1883" s="1907"/>
      <c r="K1883" s="67"/>
      <c r="L1883" s="1910"/>
      <c r="M1883" s="1910" t="e">
        <f t="shared" si="30"/>
        <v>#N/A</v>
      </c>
      <c r="N1883" s="1924"/>
      <c r="Q1883" s="101" t="str">
        <f>MID(Tabla5[[#This Row],[CODIGO]],5,2)</f>
        <v/>
      </c>
    </row>
    <row r="1884" spans="3:17" hidden="1" x14ac:dyDescent="0.3">
      <c r="C1884" s="1923" t="str">
        <f>IF(D1884&gt;0,SUBTOTAL(103,$D$6:D1884),"")</f>
        <v/>
      </c>
      <c r="D1884" s="67"/>
      <c r="E1884" s="258"/>
      <c r="F1884" s="67"/>
      <c r="G1884" s="1912"/>
      <c r="H1884" s="67"/>
      <c r="I1884" s="67"/>
      <c r="J1884" s="1907"/>
      <c r="K1884" s="67"/>
      <c r="L1884" s="1910"/>
      <c r="M1884" s="1910" t="e">
        <f t="shared" si="30"/>
        <v>#N/A</v>
      </c>
      <c r="N1884" s="1924"/>
      <c r="Q1884" s="101" t="str">
        <f>MID(Tabla5[[#This Row],[CODIGO]],5,2)</f>
        <v/>
      </c>
    </row>
    <row r="1885" spans="3:17" hidden="1" x14ac:dyDescent="0.3">
      <c r="C1885" s="1923" t="str">
        <f>IF(D1885&gt;0,SUBTOTAL(103,$D$6:D1885),"")</f>
        <v/>
      </c>
      <c r="D1885" s="67"/>
      <c r="E1885" s="258"/>
      <c r="F1885" s="67"/>
      <c r="G1885" s="1912"/>
      <c r="H1885" s="67"/>
      <c r="I1885" s="67"/>
      <c r="J1885" s="1907"/>
      <c r="K1885" s="67"/>
      <c r="L1885" s="1910"/>
      <c r="M1885" s="1910" t="e">
        <f t="shared" si="30"/>
        <v>#N/A</v>
      </c>
      <c r="N1885" s="1924"/>
      <c r="Q1885" s="101" t="str">
        <f>MID(Tabla5[[#This Row],[CODIGO]],5,2)</f>
        <v/>
      </c>
    </row>
    <row r="1886" spans="3:17" hidden="1" x14ac:dyDescent="0.3">
      <c r="C1886" s="1923" t="str">
        <f>IF(D1886&gt;0,SUBTOTAL(103,$D$6:D1886),"")</f>
        <v/>
      </c>
      <c r="D1886" s="67"/>
      <c r="E1886" s="258"/>
      <c r="F1886" s="67"/>
      <c r="G1886" s="1912"/>
      <c r="H1886" s="67"/>
      <c r="I1886" s="67"/>
      <c r="J1886" s="1907"/>
      <c r="K1886" s="67"/>
      <c r="L1886" s="1910"/>
      <c r="M1886" s="1910" t="e">
        <f t="shared" si="30"/>
        <v>#N/A</v>
      </c>
      <c r="N1886" s="1924"/>
      <c r="Q1886" s="101" t="str">
        <f>MID(Tabla5[[#This Row],[CODIGO]],5,2)</f>
        <v/>
      </c>
    </row>
    <row r="1887" spans="3:17" hidden="1" x14ac:dyDescent="0.3">
      <c r="C1887" s="1923" t="str">
        <f>IF(D1887&gt;0,SUBTOTAL(103,$D$6:D1887),"")</f>
        <v/>
      </c>
      <c r="D1887" s="67"/>
      <c r="E1887" s="258"/>
      <c r="F1887" s="67"/>
      <c r="G1887" s="1912"/>
      <c r="H1887" s="67"/>
      <c r="I1887" s="67"/>
      <c r="J1887" s="1907"/>
      <c r="K1887" s="67"/>
      <c r="L1887" s="1910"/>
      <c r="M1887" s="1910" t="e">
        <f t="shared" si="30"/>
        <v>#N/A</v>
      </c>
      <c r="N1887" s="1924"/>
      <c r="Q1887" s="101" t="str">
        <f>MID(Tabla5[[#This Row],[CODIGO]],5,2)</f>
        <v/>
      </c>
    </row>
    <row r="1888" spans="3:17" hidden="1" x14ac:dyDescent="0.3">
      <c r="C1888" s="1923" t="str">
        <f>IF(D1888&gt;0,SUBTOTAL(103,$D$6:D1888),"")</f>
        <v/>
      </c>
      <c r="D1888" s="67"/>
      <c r="E1888" s="258"/>
      <c r="F1888" s="67"/>
      <c r="G1888" s="1912"/>
      <c r="H1888" s="67"/>
      <c r="I1888" s="67"/>
      <c r="J1888" s="1907"/>
      <c r="K1888" s="67"/>
      <c r="L1888" s="1910"/>
      <c r="M1888" s="1910" t="e">
        <f t="shared" si="30"/>
        <v>#N/A</v>
      </c>
      <c r="N1888" s="1924"/>
      <c r="Q1888" s="101" t="str">
        <f>MID(Tabla5[[#This Row],[CODIGO]],5,2)</f>
        <v/>
      </c>
    </row>
    <row r="1889" spans="3:17" hidden="1" x14ac:dyDescent="0.3">
      <c r="C1889" s="1923" t="str">
        <f>IF(D1889&gt;0,SUBTOTAL(103,$D$6:D1889),"")</f>
        <v/>
      </c>
      <c r="D1889" s="67"/>
      <c r="E1889" s="258"/>
      <c r="F1889" s="67"/>
      <c r="G1889" s="1912"/>
      <c r="H1889" s="67"/>
      <c r="I1889" s="67"/>
      <c r="J1889" s="1907"/>
      <c r="K1889" s="67"/>
      <c r="L1889" s="1910"/>
      <c r="M1889" s="1910" t="e">
        <f t="shared" si="30"/>
        <v>#N/A</v>
      </c>
      <c r="N1889" s="1924"/>
      <c r="Q1889" s="101" t="str">
        <f>MID(Tabla5[[#This Row],[CODIGO]],5,2)</f>
        <v/>
      </c>
    </row>
    <row r="1890" spans="3:17" hidden="1" x14ac:dyDescent="0.3">
      <c r="C1890" s="1923" t="str">
        <f>IF(D1890&gt;0,SUBTOTAL(103,$D$6:D1890),"")</f>
        <v/>
      </c>
      <c r="D1890" s="67"/>
      <c r="E1890" s="258"/>
      <c r="F1890" s="67"/>
      <c r="G1890" s="1912"/>
      <c r="H1890" s="67"/>
      <c r="I1890" s="67"/>
      <c r="J1890" s="1907"/>
      <c r="K1890" s="67"/>
      <c r="L1890" s="1910"/>
      <c r="M1890" s="1910" t="e">
        <f t="shared" si="30"/>
        <v>#N/A</v>
      </c>
      <c r="N1890" s="1924"/>
      <c r="Q1890" s="101" t="str">
        <f>MID(Tabla5[[#This Row],[CODIGO]],5,2)</f>
        <v/>
      </c>
    </row>
    <row r="1891" spans="3:17" hidden="1" x14ac:dyDescent="0.3">
      <c r="C1891" s="1923" t="str">
        <f>IF(D1891&gt;0,SUBTOTAL(103,$D$6:D1891),"")</f>
        <v/>
      </c>
      <c r="D1891" s="67"/>
      <c r="E1891" s="258"/>
      <c r="F1891" s="67"/>
      <c r="G1891" s="1912"/>
      <c r="H1891" s="67"/>
      <c r="I1891" s="67"/>
      <c r="J1891" s="1907"/>
      <c r="K1891" s="67"/>
      <c r="L1891" s="1910"/>
      <c r="M1891" s="1910" t="e">
        <f t="shared" si="30"/>
        <v>#N/A</v>
      </c>
      <c r="N1891" s="1924"/>
      <c r="Q1891" s="101" t="str">
        <f>MID(Tabla5[[#This Row],[CODIGO]],5,2)</f>
        <v/>
      </c>
    </row>
    <row r="1892" spans="3:17" hidden="1" x14ac:dyDescent="0.3">
      <c r="C1892" s="1923" t="str">
        <f>IF(D1892&gt;0,SUBTOTAL(103,$D$6:D1892),"")</f>
        <v/>
      </c>
      <c r="D1892" s="67"/>
      <c r="E1892" s="258"/>
      <c r="F1892" s="67"/>
      <c r="G1892" s="1912"/>
      <c r="H1892" s="67"/>
      <c r="I1892" s="67"/>
      <c r="J1892" s="1907"/>
      <c r="K1892" s="67"/>
      <c r="L1892" s="1910"/>
      <c r="M1892" s="1910" t="e">
        <f t="shared" si="30"/>
        <v>#N/A</v>
      </c>
      <c r="N1892" s="1924"/>
      <c r="Q1892" s="101" t="str">
        <f>MID(Tabla5[[#This Row],[CODIGO]],5,2)</f>
        <v/>
      </c>
    </row>
    <row r="1893" spans="3:17" hidden="1" x14ac:dyDescent="0.3">
      <c r="C1893" s="1923" t="str">
        <f>IF(D1893&gt;0,SUBTOTAL(103,$D$6:D1893),"")</f>
        <v/>
      </c>
      <c r="D1893" s="67"/>
      <c r="E1893" s="258"/>
      <c r="F1893" s="67"/>
      <c r="G1893" s="1912"/>
      <c r="H1893" s="67"/>
      <c r="I1893" s="67"/>
      <c r="J1893" s="1907"/>
      <c r="K1893" s="67"/>
      <c r="L1893" s="1910"/>
      <c r="M1893" s="1910" t="e">
        <f t="shared" si="30"/>
        <v>#N/A</v>
      </c>
      <c r="N1893" s="1924"/>
      <c r="Q1893" s="101" t="str">
        <f>MID(Tabla5[[#This Row],[CODIGO]],5,2)</f>
        <v/>
      </c>
    </row>
    <row r="1894" spans="3:17" hidden="1" x14ac:dyDescent="0.3">
      <c r="C1894" s="1923" t="str">
        <f>IF(D1894&gt;0,SUBTOTAL(103,$D$6:D1894),"")</f>
        <v/>
      </c>
      <c r="D1894" s="67"/>
      <c r="E1894" s="258"/>
      <c r="F1894" s="67"/>
      <c r="G1894" s="1912"/>
      <c r="H1894" s="67"/>
      <c r="I1894" s="67"/>
      <c r="J1894" s="1907"/>
      <c r="K1894" s="67"/>
      <c r="L1894" s="1910"/>
      <c r="M1894" s="1910" t="e">
        <f t="shared" si="30"/>
        <v>#N/A</v>
      </c>
      <c r="N1894" s="1924"/>
      <c r="Q1894" s="101" t="str">
        <f>MID(Tabla5[[#This Row],[CODIGO]],5,2)</f>
        <v/>
      </c>
    </row>
    <row r="1895" spans="3:17" hidden="1" x14ac:dyDescent="0.3">
      <c r="C1895" s="1923" t="str">
        <f>IF(D1895&gt;0,SUBTOTAL(103,$D$6:D1895),"")</f>
        <v/>
      </c>
      <c r="D1895" s="67"/>
      <c r="E1895" s="258"/>
      <c r="F1895" s="67"/>
      <c r="G1895" s="1912"/>
      <c r="H1895" s="67"/>
      <c r="I1895" s="67"/>
      <c r="J1895" s="1907"/>
      <c r="K1895" s="67"/>
      <c r="L1895" s="1910"/>
      <c r="M1895" s="1910" t="e">
        <f t="shared" si="30"/>
        <v>#N/A</v>
      </c>
      <c r="N1895" s="1924"/>
      <c r="Q1895" s="101" t="str">
        <f>MID(Tabla5[[#This Row],[CODIGO]],5,2)</f>
        <v/>
      </c>
    </row>
    <row r="1896" spans="3:17" hidden="1" x14ac:dyDescent="0.3">
      <c r="C1896" s="1923" t="str">
        <f>IF(D1896&gt;0,SUBTOTAL(103,$D$6:D1896),"")</f>
        <v/>
      </c>
      <c r="D1896" s="67"/>
      <c r="E1896" s="258"/>
      <c r="F1896" s="67"/>
      <c r="G1896" s="1912"/>
      <c r="H1896" s="67"/>
      <c r="I1896" s="67"/>
      <c r="J1896" s="1907"/>
      <c r="K1896" s="67"/>
      <c r="L1896" s="1910"/>
      <c r="M1896" s="1910" t="e">
        <f t="shared" si="30"/>
        <v>#N/A</v>
      </c>
      <c r="N1896" s="1924"/>
      <c r="Q1896" s="101" t="str">
        <f>MID(Tabla5[[#This Row],[CODIGO]],5,2)</f>
        <v/>
      </c>
    </row>
    <row r="1897" spans="3:17" hidden="1" x14ac:dyDescent="0.3">
      <c r="C1897" s="1923" t="str">
        <f>IF(D1897&gt;0,SUBTOTAL(103,$D$6:D1897),"")</f>
        <v/>
      </c>
      <c r="D1897" s="67"/>
      <c r="E1897" s="258"/>
      <c r="F1897" s="67"/>
      <c r="G1897" s="1912"/>
      <c r="H1897" s="67"/>
      <c r="I1897" s="67"/>
      <c r="J1897" s="1907"/>
      <c r="K1897" s="67"/>
      <c r="L1897" s="1910"/>
      <c r="M1897" s="1910" t="e">
        <f t="shared" si="30"/>
        <v>#N/A</v>
      </c>
      <c r="N1897" s="1924"/>
      <c r="Q1897" s="101" t="str">
        <f>MID(Tabla5[[#This Row],[CODIGO]],5,2)</f>
        <v/>
      </c>
    </row>
    <row r="1898" spans="3:17" hidden="1" x14ac:dyDescent="0.3">
      <c r="C1898" s="1923" t="str">
        <f>IF(D1898&gt;0,SUBTOTAL(103,$D$6:D1898),"")</f>
        <v/>
      </c>
      <c r="D1898" s="67"/>
      <c r="E1898" s="258"/>
      <c r="F1898" s="67"/>
      <c r="G1898" s="1912"/>
      <c r="H1898" s="67"/>
      <c r="I1898" s="67"/>
      <c r="J1898" s="1907"/>
      <c r="K1898" s="67"/>
      <c r="L1898" s="1910"/>
      <c r="M1898" s="1910" t="e">
        <f t="shared" si="30"/>
        <v>#N/A</v>
      </c>
      <c r="N1898" s="1924"/>
      <c r="Q1898" s="101" t="str">
        <f>MID(Tabla5[[#This Row],[CODIGO]],5,2)</f>
        <v/>
      </c>
    </row>
    <row r="1899" spans="3:17" hidden="1" x14ac:dyDescent="0.3">
      <c r="C1899" s="1923" t="str">
        <f>IF(D1899&gt;0,SUBTOTAL(103,$D$6:D1899),"")</f>
        <v/>
      </c>
      <c r="D1899" s="67"/>
      <c r="E1899" s="258"/>
      <c r="F1899" s="67"/>
      <c r="G1899" s="1912"/>
      <c r="H1899" s="67"/>
      <c r="I1899" s="67"/>
      <c r="J1899" s="1907"/>
      <c r="K1899" s="67"/>
      <c r="L1899" s="1910"/>
      <c r="M1899" s="1910" t="e">
        <f t="shared" si="30"/>
        <v>#N/A</v>
      </c>
      <c r="N1899" s="1924"/>
      <c r="Q1899" s="101" t="str">
        <f>MID(Tabla5[[#This Row],[CODIGO]],5,2)</f>
        <v/>
      </c>
    </row>
    <row r="1900" spans="3:17" hidden="1" x14ac:dyDescent="0.3">
      <c r="C1900" s="1923" t="str">
        <f>IF(D1900&gt;0,SUBTOTAL(103,$D$6:D1900),"")</f>
        <v/>
      </c>
      <c r="D1900" s="67"/>
      <c r="E1900" s="258"/>
      <c r="F1900" s="67"/>
      <c r="G1900" s="1912"/>
      <c r="H1900" s="67"/>
      <c r="I1900" s="67"/>
      <c r="J1900" s="1907"/>
      <c r="K1900" s="67"/>
      <c r="L1900" s="1910"/>
      <c r="M1900" s="1910" t="e">
        <f t="shared" si="30"/>
        <v>#N/A</v>
      </c>
      <c r="N1900" s="1924"/>
      <c r="Q1900" s="101" t="str">
        <f>MID(Tabla5[[#This Row],[CODIGO]],5,2)</f>
        <v/>
      </c>
    </row>
    <row r="1901" spans="3:17" hidden="1" x14ac:dyDescent="0.3">
      <c r="C1901" s="1923" t="str">
        <f>IF(D1901&gt;0,SUBTOTAL(103,$D$6:D1901),"")</f>
        <v/>
      </c>
      <c r="D1901" s="67"/>
      <c r="E1901" s="258"/>
      <c r="F1901" s="67"/>
      <c r="G1901" s="1912"/>
      <c r="H1901" s="67"/>
      <c r="I1901" s="67"/>
      <c r="J1901" s="1907"/>
      <c r="K1901" s="67"/>
      <c r="L1901" s="1910"/>
      <c r="M1901" s="1910" t="e">
        <f t="shared" si="30"/>
        <v>#N/A</v>
      </c>
      <c r="N1901" s="1924"/>
      <c r="Q1901" s="101" t="str">
        <f>MID(Tabla5[[#This Row],[CODIGO]],5,2)</f>
        <v/>
      </c>
    </row>
    <row r="1902" spans="3:17" hidden="1" x14ac:dyDescent="0.3">
      <c r="C1902" s="1923" t="str">
        <f>IF(D1902&gt;0,SUBTOTAL(103,$D$6:D1902),"")</f>
        <v/>
      </c>
      <c r="D1902" s="67"/>
      <c r="E1902" s="258"/>
      <c r="F1902" s="67"/>
      <c r="G1902" s="1912"/>
      <c r="H1902" s="67"/>
      <c r="I1902" s="67"/>
      <c r="J1902" s="1907"/>
      <c r="K1902" s="67"/>
      <c r="L1902" s="1910"/>
      <c r="M1902" s="1910" t="e">
        <f t="shared" si="30"/>
        <v>#N/A</v>
      </c>
      <c r="N1902" s="1924"/>
      <c r="Q1902" s="101" t="str">
        <f>MID(Tabla5[[#This Row],[CODIGO]],5,2)</f>
        <v/>
      </c>
    </row>
    <row r="1903" spans="3:17" hidden="1" x14ac:dyDescent="0.3">
      <c r="C1903" s="1923" t="str">
        <f>IF(D1903&gt;0,SUBTOTAL(103,$D$6:D1903),"")</f>
        <v/>
      </c>
      <c r="D1903" s="67"/>
      <c r="E1903" s="258"/>
      <c r="F1903" s="67"/>
      <c r="G1903" s="1912"/>
      <c r="H1903" s="67"/>
      <c r="I1903" s="67"/>
      <c r="J1903" s="1907"/>
      <c r="K1903" s="67"/>
      <c r="L1903" s="1910"/>
      <c r="M1903" s="1910" t="e">
        <f t="shared" si="30"/>
        <v>#N/A</v>
      </c>
      <c r="N1903" s="1924"/>
      <c r="Q1903" s="101" t="str">
        <f>MID(Tabla5[[#This Row],[CODIGO]],5,2)</f>
        <v/>
      </c>
    </row>
    <row r="1904" spans="3:17" hidden="1" x14ac:dyDescent="0.3">
      <c r="C1904" s="1923" t="str">
        <f>IF(D1904&gt;0,SUBTOTAL(103,$D$6:D1904),"")</f>
        <v/>
      </c>
      <c r="D1904" s="67"/>
      <c r="E1904" s="258"/>
      <c r="F1904" s="67"/>
      <c r="G1904" s="1912"/>
      <c r="H1904" s="67"/>
      <c r="I1904" s="67"/>
      <c r="J1904" s="1907"/>
      <c r="K1904" s="67"/>
      <c r="L1904" s="1910"/>
      <c r="M1904" s="1910" t="e">
        <f t="shared" si="30"/>
        <v>#N/A</v>
      </c>
      <c r="N1904" s="1924"/>
      <c r="Q1904" s="101" t="str">
        <f>MID(Tabla5[[#This Row],[CODIGO]],5,2)</f>
        <v/>
      </c>
    </row>
    <row r="1905" spans="3:17" hidden="1" x14ac:dyDescent="0.3">
      <c r="C1905" s="1923" t="str">
        <f>IF(D1905&gt;0,SUBTOTAL(103,$D$6:D1905),"")</f>
        <v/>
      </c>
      <c r="D1905" s="67"/>
      <c r="E1905" s="258"/>
      <c r="F1905" s="67"/>
      <c r="G1905" s="1912"/>
      <c r="H1905" s="67"/>
      <c r="I1905" s="67"/>
      <c r="J1905" s="1907"/>
      <c r="K1905" s="67"/>
      <c r="L1905" s="1910"/>
      <c r="M1905" s="1910" t="e">
        <f t="shared" si="30"/>
        <v>#N/A</v>
      </c>
      <c r="N1905" s="1924"/>
      <c r="Q1905" s="101" t="str">
        <f>MID(Tabla5[[#This Row],[CODIGO]],5,2)</f>
        <v/>
      </c>
    </row>
    <row r="1906" spans="3:17" hidden="1" x14ac:dyDescent="0.3">
      <c r="C1906" s="1923" t="str">
        <f>IF(D1906&gt;0,SUBTOTAL(103,$D$6:D1906),"")</f>
        <v/>
      </c>
      <c r="D1906" s="67"/>
      <c r="E1906" s="258"/>
      <c r="F1906" s="67"/>
      <c r="G1906" s="1912"/>
      <c r="H1906" s="67"/>
      <c r="I1906" s="67"/>
      <c r="J1906" s="1907"/>
      <c r="K1906" s="67"/>
      <c r="L1906" s="1910"/>
      <c r="M1906" s="1910" t="e">
        <f t="shared" si="30"/>
        <v>#N/A</v>
      </c>
      <c r="N1906" s="1924"/>
      <c r="Q1906" s="101" t="str">
        <f>MID(Tabla5[[#This Row],[CODIGO]],5,2)</f>
        <v/>
      </c>
    </row>
    <row r="1907" spans="3:17" hidden="1" x14ac:dyDescent="0.3">
      <c r="C1907" s="1923" t="str">
        <f>IF(D1907&gt;0,SUBTOTAL(103,$D$6:D1907),"")</f>
        <v/>
      </c>
      <c r="D1907" s="67"/>
      <c r="E1907" s="258"/>
      <c r="F1907" s="67"/>
      <c r="G1907" s="1912"/>
      <c r="H1907" s="67"/>
      <c r="I1907" s="67"/>
      <c r="J1907" s="1907"/>
      <c r="K1907" s="67"/>
      <c r="L1907" s="1910"/>
      <c r="M1907" s="1910" t="e">
        <f t="shared" si="30"/>
        <v>#N/A</v>
      </c>
      <c r="N1907" s="1924"/>
      <c r="Q1907" s="101" t="str">
        <f>MID(Tabla5[[#This Row],[CODIGO]],5,2)</f>
        <v/>
      </c>
    </row>
    <row r="1908" spans="3:17" hidden="1" x14ac:dyDescent="0.3">
      <c r="C1908" s="1923" t="str">
        <f>IF(D1908&gt;0,SUBTOTAL(103,$D$6:D1908),"")</f>
        <v/>
      </c>
      <c r="D1908" s="67"/>
      <c r="E1908" s="258"/>
      <c r="F1908" s="67"/>
      <c r="G1908" s="1912"/>
      <c r="H1908" s="67"/>
      <c r="I1908" s="67"/>
      <c r="J1908" s="1907"/>
      <c r="K1908" s="67"/>
      <c r="L1908" s="1910"/>
      <c r="M1908" s="1910" t="e">
        <f t="shared" si="30"/>
        <v>#N/A</v>
      </c>
      <c r="N1908" s="1924"/>
      <c r="Q1908" s="101" t="str">
        <f>MID(Tabla5[[#This Row],[CODIGO]],5,2)</f>
        <v/>
      </c>
    </row>
    <row r="1909" spans="3:17" hidden="1" x14ac:dyDescent="0.3">
      <c r="C1909" s="1923" t="str">
        <f>IF(D1909&gt;0,SUBTOTAL(103,$D$6:D1909),"")</f>
        <v/>
      </c>
      <c r="D1909" s="67"/>
      <c r="E1909" s="258"/>
      <c r="F1909" s="67"/>
      <c r="G1909" s="1912"/>
      <c r="H1909" s="67"/>
      <c r="I1909" s="67"/>
      <c r="J1909" s="1907"/>
      <c r="K1909" s="67"/>
      <c r="L1909" s="1910"/>
      <c r="M1909" s="1910" t="e">
        <f t="shared" si="30"/>
        <v>#N/A</v>
      </c>
      <c r="N1909" s="1924"/>
      <c r="Q1909" s="101" t="str">
        <f>MID(Tabla5[[#This Row],[CODIGO]],5,2)</f>
        <v/>
      </c>
    </row>
    <row r="1910" spans="3:17" hidden="1" x14ac:dyDescent="0.3">
      <c r="C1910" s="1923" t="str">
        <f>IF(D1910&gt;0,SUBTOTAL(103,$D$6:D1910),"")</f>
        <v/>
      </c>
      <c r="D1910" s="67"/>
      <c r="E1910" s="258"/>
      <c r="F1910" s="67"/>
      <c r="G1910" s="1912"/>
      <c r="H1910" s="67"/>
      <c r="I1910" s="67"/>
      <c r="J1910" s="1907"/>
      <c r="K1910" s="67"/>
      <c r="L1910" s="1910"/>
      <c r="M1910" s="1910" t="e">
        <f t="shared" si="30"/>
        <v>#N/A</v>
      </c>
      <c r="N1910" s="1924"/>
      <c r="Q1910" s="101" t="str">
        <f>MID(Tabla5[[#This Row],[CODIGO]],5,2)</f>
        <v/>
      </c>
    </row>
    <row r="1911" spans="3:17" hidden="1" x14ac:dyDescent="0.3">
      <c r="C1911" s="1923" t="str">
        <f>IF(D1911&gt;0,SUBTOTAL(103,$D$6:D1911),"")</f>
        <v/>
      </c>
      <c r="D1911" s="67"/>
      <c r="E1911" s="258"/>
      <c r="F1911" s="67"/>
      <c r="G1911" s="1912"/>
      <c r="H1911" s="67"/>
      <c r="I1911" s="67"/>
      <c r="J1911" s="1907"/>
      <c r="K1911" s="67"/>
      <c r="L1911" s="1910"/>
      <c r="M1911" s="1910" t="e">
        <f t="shared" si="30"/>
        <v>#N/A</v>
      </c>
      <c r="N1911" s="1924"/>
      <c r="Q1911" s="101" t="str">
        <f>MID(Tabla5[[#This Row],[CODIGO]],5,2)</f>
        <v/>
      </c>
    </row>
    <row r="1912" spans="3:17" hidden="1" x14ac:dyDescent="0.3">
      <c r="C1912" s="1923" t="str">
        <f>IF(D1912&gt;0,SUBTOTAL(103,$D$6:D1912),"")</f>
        <v/>
      </c>
      <c r="D1912" s="67"/>
      <c r="E1912" s="258"/>
      <c r="F1912" s="67"/>
      <c r="G1912" s="1912"/>
      <c r="H1912" s="67"/>
      <c r="I1912" s="67"/>
      <c r="J1912" s="1907"/>
      <c r="K1912" s="67"/>
      <c r="L1912" s="1910"/>
      <c r="M1912" s="1910" t="e">
        <f t="shared" si="30"/>
        <v>#N/A</v>
      </c>
      <c r="N1912" s="1924"/>
      <c r="Q1912" s="101" t="str">
        <f>MID(Tabla5[[#This Row],[CODIGO]],5,2)</f>
        <v/>
      </c>
    </row>
    <row r="1913" spans="3:17" hidden="1" x14ac:dyDescent="0.3">
      <c r="C1913" s="1923" t="str">
        <f>IF(D1913&gt;0,SUBTOTAL(103,$D$6:D1913),"")</f>
        <v/>
      </c>
      <c r="D1913" s="67"/>
      <c r="E1913" s="258"/>
      <c r="F1913" s="67"/>
      <c r="G1913" s="1912"/>
      <c r="H1913" s="67"/>
      <c r="I1913" s="67"/>
      <c r="J1913" s="1907"/>
      <c r="K1913" s="67"/>
      <c r="L1913" s="1910"/>
      <c r="M1913" s="1910" t="e">
        <f t="shared" si="30"/>
        <v>#N/A</v>
      </c>
      <c r="N1913" s="1924"/>
      <c r="Q1913" s="101" t="str">
        <f>MID(Tabla5[[#This Row],[CODIGO]],5,2)</f>
        <v/>
      </c>
    </row>
    <row r="1914" spans="3:17" hidden="1" x14ac:dyDescent="0.3">
      <c r="C1914" s="1923" t="str">
        <f>IF(D1914&gt;0,SUBTOTAL(103,$D$6:D1914),"")</f>
        <v/>
      </c>
      <c r="D1914" s="67"/>
      <c r="E1914" s="258"/>
      <c r="F1914" s="67"/>
      <c r="G1914" s="1912"/>
      <c r="H1914" s="67"/>
      <c r="I1914" s="67"/>
      <c r="J1914" s="1907"/>
      <c r="K1914" s="67"/>
      <c r="L1914" s="1910"/>
      <c r="M1914" s="1910" t="e">
        <f t="shared" si="30"/>
        <v>#N/A</v>
      </c>
      <c r="N1914" s="1924"/>
      <c r="Q1914" s="101" t="str">
        <f>MID(Tabla5[[#This Row],[CODIGO]],5,2)</f>
        <v/>
      </c>
    </row>
    <row r="1915" spans="3:17" hidden="1" x14ac:dyDescent="0.3">
      <c r="C1915" s="1923" t="str">
        <f>IF(D1915&gt;0,SUBTOTAL(103,$D$6:D1915),"")</f>
        <v/>
      </c>
      <c r="D1915" s="67"/>
      <c r="E1915" s="258"/>
      <c r="F1915" s="67"/>
      <c r="G1915" s="1912"/>
      <c r="H1915" s="67"/>
      <c r="I1915" s="67"/>
      <c r="J1915" s="1907"/>
      <c r="K1915" s="67"/>
      <c r="L1915" s="1910"/>
      <c r="M1915" s="1910" t="e">
        <f t="shared" si="30"/>
        <v>#N/A</v>
      </c>
      <c r="N1915" s="1924"/>
      <c r="Q1915" s="101" t="str">
        <f>MID(Tabla5[[#This Row],[CODIGO]],5,2)</f>
        <v/>
      </c>
    </row>
    <row r="1916" spans="3:17" hidden="1" x14ac:dyDescent="0.3">
      <c r="C1916" s="1923" t="str">
        <f>IF(D1916&gt;0,SUBTOTAL(103,$D$6:D1916),"")</f>
        <v/>
      </c>
      <c r="D1916" s="67"/>
      <c r="E1916" s="258"/>
      <c r="F1916" s="67"/>
      <c r="G1916" s="1912"/>
      <c r="H1916" s="67"/>
      <c r="I1916" s="67"/>
      <c r="J1916" s="1907"/>
      <c r="K1916" s="67"/>
      <c r="L1916" s="1910"/>
      <c r="M1916" s="1910" t="e">
        <f t="shared" si="30"/>
        <v>#N/A</v>
      </c>
      <c r="N1916" s="1924"/>
      <c r="Q1916" s="101" t="str">
        <f>MID(Tabla5[[#This Row],[CODIGO]],5,2)</f>
        <v/>
      </c>
    </row>
    <row r="1917" spans="3:17" hidden="1" x14ac:dyDescent="0.3">
      <c r="C1917" s="1923" t="str">
        <f>IF(D1917&gt;0,SUBTOTAL(103,$D$6:D1917),"")</f>
        <v/>
      </c>
      <c r="D1917" s="67"/>
      <c r="E1917" s="258"/>
      <c r="F1917" s="67"/>
      <c r="G1917" s="1912"/>
      <c r="H1917" s="67"/>
      <c r="I1917" s="67"/>
      <c r="J1917" s="1907"/>
      <c r="K1917" s="67"/>
      <c r="L1917" s="1910"/>
      <c r="M1917" s="1910" t="e">
        <f t="shared" si="30"/>
        <v>#N/A</v>
      </c>
      <c r="N1917" s="1924"/>
      <c r="Q1917" s="101" t="str">
        <f>MID(Tabla5[[#This Row],[CODIGO]],5,2)</f>
        <v/>
      </c>
    </row>
    <row r="1918" spans="3:17" hidden="1" x14ac:dyDescent="0.3">
      <c r="C1918" s="1923" t="str">
        <f>IF(D1918&gt;0,SUBTOTAL(103,$D$6:D1918),"")</f>
        <v/>
      </c>
      <c r="D1918" s="67"/>
      <c r="E1918" s="258"/>
      <c r="F1918" s="67"/>
      <c r="G1918" s="1912"/>
      <c r="H1918" s="67"/>
      <c r="I1918" s="67"/>
      <c r="J1918" s="1907"/>
      <c r="K1918" s="67"/>
      <c r="L1918" s="1910"/>
      <c r="M1918" s="1910" t="e">
        <f t="shared" si="30"/>
        <v>#N/A</v>
      </c>
      <c r="N1918" s="1924"/>
      <c r="Q1918" s="101" t="str">
        <f>MID(Tabla5[[#This Row],[CODIGO]],5,2)</f>
        <v/>
      </c>
    </row>
    <row r="1919" spans="3:17" hidden="1" x14ac:dyDescent="0.3">
      <c r="C1919" s="1923" t="str">
        <f>IF(D1919&gt;0,SUBTOTAL(103,$D$6:D1919),"")</f>
        <v/>
      </c>
      <c r="D1919" s="67"/>
      <c r="E1919" s="258"/>
      <c r="F1919" s="67"/>
      <c r="G1919" s="1912"/>
      <c r="H1919" s="67"/>
      <c r="I1919" s="67"/>
      <c r="J1919" s="1907"/>
      <c r="K1919" s="67"/>
      <c r="L1919" s="1910"/>
      <c r="M1919" s="1910" t="e">
        <f t="shared" si="30"/>
        <v>#N/A</v>
      </c>
      <c r="N1919" s="1924"/>
      <c r="Q1919" s="101" t="str">
        <f>MID(Tabla5[[#This Row],[CODIGO]],5,2)</f>
        <v/>
      </c>
    </row>
    <row r="1920" spans="3:17" hidden="1" x14ac:dyDescent="0.3">
      <c r="C1920" s="1923" t="str">
        <f>IF(D1920&gt;0,SUBTOTAL(103,$D$6:D1920),"")</f>
        <v/>
      </c>
      <c r="D1920" s="67"/>
      <c r="E1920" s="258"/>
      <c r="F1920" s="67"/>
      <c r="G1920" s="1912"/>
      <c r="H1920" s="67"/>
      <c r="I1920" s="67"/>
      <c r="J1920" s="1907"/>
      <c r="K1920" s="67"/>
      <c r="L1920" s="1910"/>
      <c r="M1920" s="1910" t="e">
        <f t="shared" si="30"/>
        <v>#N/A</v>
      </c>
      <c r="N1920" s="1924"/>
      <c r="Q1920" s="101" t="str">
        <f>MID(Tabla5[[#This Row],[CODIGO]],5,2)</f>
        <v/>
      </c>
    </row>
    <row r="1921" spans="3:17" hidden="1" x14ac:dyDescent="0.3">
      <c r="C1921" s="1923" t="str">
        <f>IF(D1921&gt;0,SUBTOTAL(103,$D$6:D1921),"")</f>
        <v/>
      </c>
      <c r="D1921" s="67"/>
      <c r="E1921" s="258"/>
      <c r="F1921" s="67"/>
      <c r="G1921" s="1912"/>
      <c r="H1921" s="67"/>
      <c r="I1921" s="67"/>
      <c r="J1921" s="1907"/>
      <c r="K1921" s="67"/>
      <c r="L1921" s="1910"/>
      <c r="M1921" s="1910" t="e">
        <f t="shared" si="30"/>
        <v>#N/A</v>
      </c>
      <c r="N1921" s="1924"/>
      <c r="Q1921" s="101" t="str">
        <f>MID(Tabla5[[#This Row],[CODIGO]],5,2)</f>
        <v/>
      </c>
    </row>
    <row r="1922" spans="3:17" hidden="1" x14ac:dyDescent="0.3">
      <c r="C1922" s="1923" t="str">
        <f>IF(D1922&gt;0,SUBTOTAL(103,$D$6:D1922),"")</f>
        <v/>
      </c>
      <c r="D1922" s="67"/>
      <c r="E1922" s="258"/>
      <c r="F1922" s="67"/>
      <c r="G1922" s="1912"/>
      <c r="H1922" s="67"/>
      <c r="I1922" s="67"/>
      <c r="J1922" s="1907"/>
      <c r="K1922" s="67"/>
      <c r="L1922" s="1910"/>
      <c r="M1922" s="1910" t="e">
        <f t="shared" si="30"/>
        <v>#N/A</v>
      </c>
      <c r="N1922" s="1924"/>
      <c r="Q1922" s="101" t="str">
        <f>MID(Tabla5[[#This Row],[CODIGO]],5,2)</f>
        <v/>
      </c>
    </row>
    <row r="1923" spans="3:17" hidden="1" x14ac:dyDescent="0.3">
      <c r="C1923" s="1923" t="str">
        <f>IF(D1923&gt;0,SUBTOTAL(103,$D$6:D1923),"")</f>
        <v/>
      </c>
      <c r="D1923" s="67"/>
      <c r="E1923" s="258"/>
      <c r="F1923" s="67"/>
      <c r="G1923" s="1912"/>
      <c r="H1923" s="67"/>
      <c r="I1923" s="67"/>
      <c r="J1923" s="1907"/>
      <c r="K1923" s="67"/>
      <c r="L1923" s="1910"/>
      <c r="M1923" s="1910" t="e">
        <f t="shared" si="30"/>
        <v>#N/A</v>
      </c>
      <c r="N1923" s="1924"/>
      <c r="Q1923" s="101" t="str">
        <f>MID(Tabla5[[#This Row],[CODIGO]],5,2)</f>
        <v/>
      </c>
    </row>
    <row r="1924" spans="3:17" hidden="1" x14ac:dyDescent="0.3">
      <c r="C1924" s="1923" t="str">
        <f>IF(D1924&gt;0,SUBTOTAL(103,$D$6:D1924),"")</f>
        <v/>
      </c>
      <c r="D1924" s="67"/>
      <c r="E1924" s="258"/>
      <c r="F1924" s="67"/>
      <c r="G1924" s="1912"/>
      <c r="H1924" s="67"/>
      <c r="I1924" s="67"/>
      <c r="J1924" s="1907"/>
      <c r="K1924" s="67"/>
      <c r="L1924" s="1910"/>
      <c r="M1924" s="1910" t="e">
        <f t="shared" si="30"/>
        <v>#N/A</v>
      </c>
      <c r="N1924" s="1924"/>
      <c r="Q1924" s="101" t="str">
        <f>MID(Tabla5[[#This Row],[CODIGO]],5,2)</f>
        <v/>
      </c>
    </row>
    <row r="1925" spans="3:17" hidden="1" x14ac:dyDescent="0.3">
      <c r="C1925" s="1923" t="str">
        <f>IF(D1925&gt;0,SUBTOTAL(103,$D$6:D1925),"")</f>
        <v/>
      </c>
      <c r="D1925" s="67"/>
      <c r="E1925" s="258"/>
      <c r="F1925" s="67"/>
      <c r="G1925" s="1912"/>
      <c r="H1925" s="67"/>
      <c r="I1925" s="67"/>
      <c r="J1925" s="1907"/>
      <c r="K1925" s="67"/>
      <c r="L1925" s="1910"/>
      <c r="M1925" s="1910" t="e">
        <f t="shared" si="30"/>
        <v>#N/A</v>
      </c>
      <c r="N1925" s="1924"/>
      <c r="Q1925" s="101" t="str">
        <f>MID(Tabla5[[#This Row],[CODIGO]],5,2)</f>
        <v/>
      </c>
    </row>
    <row r="1926" spans="3:17" hidden="1" x14ac:dyDescent="0.3">
      <c r="C1926" s="1923" t="str">
        <f>IF(D1926&gt;0,SUBTOTAL(103,$D$6:D1926),"")</f>
        <v/>
      </c>
      <c r="D1926" s="67"/>
      <c r="E1926" s="258"/>
      <c r="F1926" s="67"/>
      <c r="G1926" s="1912"/>
      <c r="H1926" s="67"/>
      <c r="I1926" s="67"/>
      <c r="J1926" s="1907"/>
      <c r="K1926" s="67"/>
      <c r="L1926" s="1910"/>
      <c r="M1926" s="1910" t="e">
        <f t="shared" ref="M1926:M1989" si="31">VLOOKUP(Q1926,Codigos,2,FALSE)</f>
        <v>#N/A</v>
      </c>
      <c r="N1926" s="1924"/>
      <c r="Q1926" s="101" t="str">
        <f>MID(Tabla5[[#This Row],[CODIGO]],5,2)</f>
        <v/>
      </c>
    </row>
    <row r="1927" spans="3:17" hidden="1" x14ac:dyDescent="0.3">
      <c r="C1927" s="1923" t="str">
        <f>IF(D1927&gt;0,SUBTOTAL(103,$D$6:D1927),"")</f>
        <v/>
      </c>
      <c r="D1927" s="67"/>
      <c r="E1927" s="258"/>
      <c r="F1927" s="67"/>
      <c r="G1927" s="1912"/>
      <c r="H1927" s="67"/>
      <c r="I1927" s="67"/>
      <c r="J1927" s="1907"/>
      <c r="K1927" s="67"/>
      <c r="L1927" s="1910"/>
      <c r="M1927" s="1910" t="e">
        <f t="shared" si="31"/>
        <v>#N/A</v>
      </c>
      <c r="N1927" s="1924"/>
      <c r="Q1927" s="101" t="str">
        <f>MID(Tabla5[[#This Row],[CODIGO]],5,2)</f>
        <v/>
      </c>
    </row>
    <row r="1928" spans="3:17" hidden="1" x14ac:dyDescent="0.3">
      <c r="C1928" s="1923" t="str">
        <f>IF(D1928&gt;0,SUBTOTAL(103,$D$6:D1928),"")</f>
        <v/>
      </c>
      <c r="D1928" s="67"/>
      <c r="E1928" s="258"/>
      <c r="F1928" s="67"/>
      <c r="G1928" s="1912"/>
      <c r="H1928" s="67"/>
      <c r="I1928" s="67"/>
      <c r="J1928" s="1907"/>
      <c r="K1928" s="67"/>
      <c r="L1928" s="1910"/>
      <c r="M1928" s="1910" t="e">
        <f t="shared" si="31"/>
        <v>#N/A</v>
      </c>
      <c r="N1928" s="1924"/>
      <c r="Q1928" s="101" t="str">
        <f>MID(Tabla5[[#This Row],[CODIGO]],5,2)</f>
        <v/>
      </c>
    </row>
    <row r="1929" spans="3:17" hidden="1" x14ac:dyDescent="0.3">
      <c r="C1929" s="1923" t="str">
        <f>IF(D1929&gt;0,SUBTOTAL(103,$D$6:D1929),"")</f>
        <v/>
      </c>
      <c r="D1929" s="67"/>
      <c r="E1929" s="258"/>
      <c r="F1929" s="67"/>
      <c r="G1929" s="1912"/>
      <c r="H1929" s="67"/>
      <c r="I1929" s="67"/>
      <c r="J1929" s="1907"/>
      <c r="K1929" s="67"/>
      <c r="L1929" s="1910"/>
      <c r="M1929" s="1910" t="e">
        <f t="shared" si="31"/>
        <v>#N/A</v>
      </c>
      <c r="N1929" s="1924"/>
      <c r="Q1929" s="101" t="str">
        <f>MID(Tabla5[[#This Row],[CODIGO]],5,2)</f>
        <v/>
      </c>
    </row>
    <row r="1930" spans="3:17" hidden="1" x14ac:dyDescent="0.3">
      <c r="C1930" s="1923" t="str">
        <f>IF(D1930&gt;0,SUBTOTAL(103,$D$6:D1930),"")</f>
        <v/>
      </c>
      <c r="D1930" s="67"/>
      <c r="E1930" s="258"/>
      <c r="F1930" s="67"/>
      <c r="G1930" s="1912"/>
      <c r="H1930" s="67"/>
      <c r="I1930" s="67"/>
      <c r="J1930" s="1907"/>
      <c r="K1930" s="67"/>
      <c r="L1930" s="1910"/>
      <c r="M1930" s="1910" t="e">
        <f t="shared" si="31"/>
        <v>#N/A</v>
      </c>
      <c r="N1930" s="1924"/>
      <c r="Q1930" s="101" t="str">
        <f>MID(Tabla5[[#This Row],[CODIGO]],5,2)</f>
        <v/>
      </c>
    </row>
    <row r="1931" spans="3:17" hidden="1" x14ac:dyDescent="0.3">
      <c r="C1931" s="1923" t="str">
        <f>IF(D1931&gt;0,SUBTOTAL(103,$D$6:D1931),"")</f>
        <v/>
      </c>
      <c r="D1931" s="67"/>
      <c r="E1931" s="258"/>
      <c r="F1931" s="67"/>
      <c r="G1931" s="1912"/>
      <c r="H1931" s="67"/>
      <c r="I1931" s="67"/>
      <c r="J1931" s="1907"/>
      <c r="K1931" s="67"/>
      <c r="L1931" s="1910"/>
      <c r="M1931" s="1910" t="e">
        <f t="shared" si="31"/>
        <v>#N/A</v>
      </c>
      <c r="N1931" s="1924"/>
      <c r="Q1931" s="101" t="str">
        <f>MID(Tabla5[[#This Row],[CODIGO]],5,2)</f>
        <v/>
      </c>
    </row>
    <row r="1932" spans="3:17" hidden="1" x14ac:dyDescent="0.3">
      <c r="C1932" s="1923" t="str">
        <f>IF(D1932&gt;0,SUBTOTAL(103,$D$6:D1932),"")</f>
        <v/>
      </c>
      <c r="D1932" s="67"/>
      <c r="E1932" s="258"/>
      <c r="F1932" s="67"/>
      <c r="G1932" s="1912"/>
      <c r="H1932" s="67"/>
      <c r="I1932" s="67"/>
      <c r="J1932" s="1907"/>
      <c r="K1932" s="67"/>
      <c r="L1932" s="1910"/>
      <c r="M1932" s="1910" t="e">
        <f t="shared" si="31"/>
        <v>#N/A</v>
      </c>
      <c r="N1932" s="1924"/>
      <c r="Q1932" s="101" t="str">
        <f>MID(Tabla5[[#This Row],[CODIGO]],5,2)</f>
        <v/>
      </c>
    </row>
    <row r="1933" spans="3:17" hidden="1" x14ac:dyDescent="0.3">
      <c r="C1933" s="1923" t="str">
        <f>IF(D1933&gt;0,SUBTOTAL(103,$D$6:D1933),"")</f>
        <v/>
      </c>
      <c r="D1933" s="67"/>
      <c r="E1933" s="258"/>
      <c r="F1933" s="67"/>
      <c r="G1933" s="1912"/>
      <c r="H1933" s="67"/>
      <c r="I1933" s="67"/>
      <c r="J1933" s="1907"/>
      <c r="K1933" s="67"/>
      <c r="L1933" s="1910"/>
      <c r="M1933" s="1910" t="e">
        <f t="shared" si="31"/>
        <v>#N/A</v>
      </c>
      <c r="N1933" s="1924"/>
      <c r="Q1933" s="101" t="str">
        <f>MID(Tabla5[[#This Row],[CODIGO]],5,2)</f>
        <v/>
      </c>
    </row>
    <row r="1934" spans="3:17" hidden="1" x14ac:dyDescent="0.3">
      <c r="C1934" s="1923" t="str">
        <f>IF(D1934&gt;0,SUBTOTAL(103,$D$6:D1934),"")</f>
        <v/>
      </c>
      <c r="D1934" s="67"/>
      <c r="E1934" s="258"/>
      <c r="F1934" s="67"/>
      <c r="G1934" s="1912"/>
      <c r="H1934" s="67"/>
      <c r="I1934" s="67"/>
      <c r="J1934" s="1907"/>
      <c r="K1934" s="67"/>
      <c r="L1934" s="1910"/>
      <c r="M1934" s="1910" t="e">
        <f t="shared" si="31"/>
        <v>#N/A</v>
      </c>
      <c r="N1934" s="1924"/>
      <c r="Q1934" s="101" t="str">
        <f>MID(Tabla5[[#This Row],[CODIGO]],5,2)</f>
        <v/>
      </c>
    </row>
    <row r="1935" spans="3:17" hidden="1" x14ac:dyDescent="0.3">
      <c r="C1935" s="1923" t="str">
        <f>IF(D1935&gt;0,SUBTOTAL(103,$D$6:D1935),"")</f>
        <v/>
      </c>
      <c r="D1935" s="67"/>
      <c r="E1935" s="258"/>
      <c r="F1935" s="67"/>
      <c r="G1935" s="1912"/>
      <c r="H1935" s="67"/>
      <c r="I1935" s="67"/>
      <c r="J1935" s="1907"/>
      <c r="K1935" s="67"/>
      <c r="L1935" s="1910"/>
      <c r="M1935" s="1910" t="e">
        <f t="shared" si="31"/>
        <v>#N/A</v>
      </c>
      <c r="N1935" s="1924"/>
      <c r="Q1935" s="101" t="str">
        <f>MID(Tabla5[[#This Row],[CODIGO]],5,2)</f>
        <v/>
      </c>
    </row>
    <row r="1936" spans="3:17" hidden="1" x14ac:dyDescent="0.3">
      <c r="C1936" s="1923" t="str">
        <f>IF(D1936&gt;0,SUBTOTAL(103,$D$6:D1936),"")</f>
        <v/>
      </c>
      <c r="D1936" s="67"/>
      <c r="E1936" s="258"/>
      <c r="F1936" s="67"/>
      <c r="G1936" s="1912"/>
      <c r="H1936" s="67"/>
      <c r="I1936" s="67"/>
      <c r="J1936" s="1907"/>
      <c r="K1936" s="67"/>
      <c r="L1936" s="1910"/>
      <c r="M1936" s="1910" t="e">
        <f t="shared" si="31"/>
        <v>#N/A</v>
      </c>
      <c r="N1936" s="1924"/>
      <c r="Q1936" s="101" t="str">
        <f>MID(Tabla5[[#This Row],[CODIGO]],5,2)</f>
        <v/>
      </c>
    </row>
    <row r="1937" spans="3:17" hidden="1" x14ac:dyDescent="0.3">
      <c r="C1937" s="1923" t="str">
        <f>IF(D1937&gt;0,SUBTOTAL(103,$D$6:D1937),"")</f>
        <v/>
      </c>
      <c r="D1937" s="67"/>
      <c r="E1937" s="258"/>
      <c r="F1937" s="67"/>
      <c r="G1937" s="1912"/>
      <c r="H1937" s="67"/>
      <c r="I1937" s="67"/>
      <c r="J1937" s="1907"/>
      <c r="K1937" s="67"/>
      <c r="L1937" s="1910"/>
      <c r="M1937" s="1910" t="e">
        <f t="shared" si="31"/>
        <v>#N/A</v>
      </c>
      <c r="N1937" s="1924"/>
      <c r="Q1937" s="101" t="str">
        <f>MID(Tabla5[[#This Row],[CODIGO]],5,2)</f>
        <v/>
      </c>
    </row>
    <row r="1938" spans="3:17" hidden="1" x14ac:dyDescent="0.3">
      <c r="C1938" s="1923" t="str">
        <f>IF(D1938&gt;0,SUBTOTAL(103,$D$6:D1938),"")</f>
        <v/>
      </c>
      <c r="D1938" s="67"/>
      <c r="E1938" s="258"/>
      <c r="F1938" s="67"/>
      <c r="G1938" s="1912"/>
      <c r="H1938" s="67"/>
      <c r="I1938" s="67"/>
      <c r="J1938" s="1907"/>
      <c r="K1938" s="67"/>
      <c r="L1938" s="1910"/>
      <c r="M1938" s="1910" t="e">
        <f t="shared" si="31"/>
        <v>#N/A</v>
      </c>
      <c r="N1938" s="1924"/>
      <c r="Q1938" s="101" t="str">
        <f>MID(Tabla5[[#This Row],[CODIGO]],5,2)</f>
        <v/>
      </c>
    </row>
    <row r="1939" spans="3:17" hidden="1" x14ac:dyDescent="0.3">
      <c r="C1939" s="1923" t="str">
        <f>IF(D1939&gt;0,SUBTOTAL(103,$D$6:D1939),"")</f>
        <v/>
      </c>
      <c r="D1939" s="67"/>
      <c r="E1939" s="258"/>
      <c r="F1939" s="67"/>
      <c r="G1939" s="1912"/>
      <c r="H1939" s="67"/>
      <c r="I1939" s="67"/>
      <c r="J1939" s="1907"/>
      <c r="K1939" s="67"/>
      <c r="L1939" s="1910"/>
      <c r="M1939" s="1910" t="e">
        <f t="shared" si="31"/>
        <v>#N/A</v>
      </c>
      <c r="N1939" s="1924"/>
      <c r="Q1939" s="101" t="str">
        <f>MID(Tabla5[[#This Row],[CODIGO]],5,2)</f>
        <v/>
      </c>
    </row>
    <row r="1940" spans="3:17" hidden="1" x14ac:dyDescent="0.3">
      <c r="C1940" s="1923" t="str">
        <f>IF(D1940&gt;0,SUBTOTAL(103,$D$6:D1940),"")</f>
        <v/>
      </c>
      <c r="D1940" s="67"/>
      <c r="E1940" s="258"/>
      <c r="F1940" s="67"/>
      <c r="G1940" s="1912"/>
      <c r="H1940" s="67"/>
      <c r="I1940" s="67"/>
      <c r="J1940" s="1907"/>
      <c r="K1940" s="67"/>
      <c r="L1940" s="1910"/>
      <c r="M1940" s="1910" t="e">
        <f t="shared" si="31"/>
        <v>#N/A</v>
      </c>
      <c r="N1940" s="1924"/>
      <c r="Q1940" s="101" t="str">
        <f>MID(Tabla5[[#This Row],[CODIGO]],5,2)</f>
        <v/>
      </c>
    </row>
    <row r="1941" spans="3:17" hidden="1" x14ac:dyDescent="0.3">
      <c r="C1941" s="1923" t="str">
        <f>IF(D1941&gt;0,SUBTOTAL(103,$D$6:D1941),"")</f>
        <v/>
      </c>
      <c r="D1941" s="67"/>
      <c r="E1941" s="258"/>
      <c r="F1941" s="67"/>
      <c r="G1941" s="1912"/>
      <c r="H1941" s="67"/>
      <c r="I1941" s="67"/>
      <c r="J1941" s="1907"/>
      <c r="K1941" s="67"/>
      <c r="L1941" s="1910"/>
      <c r="M1941" s="1910" t="e">
        <f t="shared" si="31"/>
        <v>#N/A</v>
      </c>
      <c r="N1941" s="1924"/>
      <c r="Q1941" s="101" t="str">
        <f>MID(Tabla5[[#This Row],[CODIGO]],5,2)</f>
        <v/>
      </c>
    </row>
    <row r="1942" spans="3:17" hidden="1" x14ac:dyDescent="0.3">
      <c r="C1942" s="1923" t="str">
        <f>IF(D1942&gt;0,SUBTOTAL(103,$D$6:D1942),"")</f>
        <v/>
      </c>
      <c r="D1942" s="67"/>
      <c r="E1942" s="258"/>
      <c r="F1942" s="67"/>
      <c r="G1942" s="1912"/>
      <c r="H1942" s="67"/>
      <c r="I1942" s="67"/>
      <c r="J1942" s="1907"/>
      <c r="K1942" s="67"/>
      <c r="L1942" s="1910"/>
      <c r="M1942" s="1910" t="e">
        <f t="shared" si="31"/>
        <v>#N/A</v>
      </c>
      <c r="N1942" s="1924"/>
      <c r="Q1942" s="101" t="str">
        <f>MID(Tabla5[[#This Row],[CODIGO]],5,2)</f>
        <v/>
      </c>
    </row>
    <row r="1943" spans="3:17" hidden="1" x14ac:dyDescent="0.3">
      <c r="C1943" s="1923" t="str">
        <f>IF(D1943&gt;0,SUBTOTAL(103,$D$6:D1943),"")</f>
        <v/>
      </c>
      <c r="D1943" s="67"/>
      <c r="E1943" s="258"/>
      <c r="F1943" s="67"/>
      <c r="G1943" s="1912"/>
      <c r="H1943" s="67"/>
      <c r="I1943" s="67"/>
      <c r="J1943" s="1907"/>
      <c r="K1943" s="67"/>
      <c r="L1943" s="1910"/>
      <c r="M1943" s="1910" t="e">
        <f t="shared" si="31"/>
        <v>#N/A</v>
      </c>
      <c r="N1943" s="1924"/>
      <c r="Q1943" s="101" t="str">
        <f>MID(Tabla5[[#This Row],[CODIGO]],5,2)</f>
        <v/>
      </c>
    </row>
    <row r="1944" spans="3:17" hidden="1" x14ac:dyDescent="0.3">
      <c r="C1944" s="1923" t="str">
        <f>IF(D1944&gt;0,SUBTOTAL(103,$D$6:D1944),"")</f>
        <v/>
      </c>
      <c r="D1944" s="67"/>
      <c r="E1944" s="258"/>
      <c r="F1944" s="67"/>
      <c r="G1944" s="1912"/>
      <c r="H1944" s="67"/>
      <c r="I1944" s="67"/>
      <c r="J1944" s="1907"/>
      <c r="K1944" s="67"/>
      <c r="L1944" s="1910"/>
      <c r="M1944" s="1910" t="e">
        <f t="shared" si="31"/>
        <v>#N/A</v>
      </c>
      <c r="N1944" s="1924"/>
      <c r="Q1944" s="101" t="str">
        <f>MID(Tabla5[[#This Row],[CODIGO]],5,2)</f>
        <v/>
      </c>
    </row>
    <row r="1945" spans="3:17" hidden="1" x14ac:dyDescent="0.3">
      <c r="C1945" s="1923" t="str">
        <f>IF(D1945&gt;0,SUBTOTAL(103,$D$6:D1945),"")</f>
        <v/>
      </c>
      <c r="D1945" s="67"/>
      <c r="E1945" s="258"/>
      <c r="F1945" s="67"/>
      <c r="G1945" s="1912"/>
      <c r="H1945" s="67"/>
      <c r="I1945" s="67"/>
      <c r="J1945" s="1907"/>
      <c r="K1945" s="67"/>
      <c r="L1945" s="1910"/>
      <c r="M1945" s="1910" t="e">
        <f t="shared" si="31"/>
        <v>#N/A</v>
      </c>
      <c r="N1945" s="1924"/>
      <c r="Q1945" s="101" t="str">
        <f>MID(Tabla5[[#This Row],[CODIGO]],5,2)</f>
        <v/>
      </c>
    </row>
    <row r="1946" spans="3:17" hidden="1" x14ac:dyDescent="0.3">
      <c r="C1946" s="1923" t="str">
        <f>IF(D1946&gt;0,SUBTOTAL(103,$D$6:D1946),"")</f>
        <v/>
      </c>
      <c r="D1946" s="67"/>
      <c r="E1946" s="258"/>
      <c r="F1946" s="67"/>
      <c r="G1946" s="1912"/>
      <c r="H1946" s="67"/>
      <c r="I1946" s="67"/>
      <c r="J1946" s="1907"/>
      <c r="K1946" s="67"/>
      <c r="L1946" s="1910"/>
      <c r="M1946" s="1910" t="e">
        <f t="shared" si="31"/>
        <v>#N/A</v>
      </c>
      <c r="N1946" s="1924"/>
      <c r="Q1946" s="101" t="str">
        <f>MID(Tabla5[[#This Row],[CODIGO]],5,2)</f>
        <v/>
      </c>
    </row>
    <row r="1947" spans="3:17" hidden="1" x14ac:dyDescent="0.3">
      <c r="C1947" s="1923" t="str">
        <f>IF(D1947&gt;0,SUBTOTAL(103,$D$6:D1947),"")</f>
        <v/>
      </c>
      <c r="D1947" s="67"/>
      <c r="E1947" s="258"/>
      <c r="F1947" s="67"/>
      <c r="G1947" s="1912"/>
      <c r="H1947" s="67"/>
      <c r="I1947" s="67"/>
      <c r="J1947" s="1907"/>
      <c r="K1947" s="67"/>
      <c r="L1947" s="1910"/>
      <c r="M1947" s="1910" t="e">
        <f t="shared" si="31"/>
        <v>#N/A</v>
      </c>
      <c r="N1947" s="1924"/>
      <c r="Q1947" s="101" t="str">
        <f>MID(Tabla5[[#This Row],[CODIGO]],5,2)</f>
        <v/>
      </c>
    </row>
    <row r="1948" spans="3:17" hidden="1" x14ac:dyDescent="0.3">
      <c r="C1948" s="1923" t="str">
        <f>IF(D1948&gt;0,SUBTOTAL(103,$D$6:D1948),"")</f>
        <v/>
      </c>
      <c r="D1948" s="67"/>
      <c r="E1948" s="258"/>
      <c r="F1948" s="67"/>
      <c r="G1948" s="1912"/>
      <c r="H1948" s="67"/>
      <c r="I1948" s="67"/>
      <c r="J1948" s="1907"/>
      <c r="K1948" s="67"/>
      <c r="L1948" s="1910"/>
      <c r="M1948" s="1910" t="e">
        <f t="shared" si="31"/>
        <v>#N/A</v>
      </c>
      <c r="N1948" s="1924"/>
      <c r="Q1948" s="101" t="str">
        <f>MID(Tabla5[[#This Row],[CODIGO]],5,2)</f>
        <v/>
      </c>
    </row>
    <row r="1949" spans="3:17" hidden="1" x14ac:dyDescent="0.3">
      <c r="C1949" s="1923" t="str">
        <f>IF(D1949&gt;0,SUBTOTAL(103,$D$6:D1949),"")</f>
        <v/>
      </c>
      <c r="D1949" s="67"/>
      <c r="E1949" s="258"/>
      <c r="F1949" s="67"/>
      <c r="G1949" s="1912"/>
      <c r="H1949" s="67"/>
      <c r="I1949" s="67"/>
      <c r="J1949" s="1907"/>
      <c r="K1949" s="67"/>
      <c r="L1949" s="1910"/>
      <c r="M1949" s="1910" t="e">
        <f t="shared" si="31"/>
        <v>#N/A</v>
      </c>
      <c r="N1949" s="1924"/>
      <c r="Q1949" s="101" t="str">
        <f>MID(Tabla5[[#This Row],[CODIGO]],5,2)</f>
        <v/>
      </c>
    </row>
    <row r="1950" spans="3:17" hidden="1" x14ac:dyDescent="0.3">
      <c r="C1950" s="1923" t="str">
        <f>IF(D1950&gt;0,SUBTOTAL(103,$D$6:D1950),"")</f>
        <v/>
      </c>
      <c r="D1950" s="67"/>
      <c r="E1950" s="258"/>
      <c r="F1950" s="67"/>
      <c r="G1950" s="1912"/>
      <c r="H1950" s="67"/>
      <c r="I1950" s="67"/>
      <c r="J1950" s="1907"/>
      <c r="K1950" s="67"/>
      <c r="L1950" s="1910"/>
      <c r="M1950" s="1910" t="e">
        <f t="shared" si="31"/>
        <v>#N/A</v>
      </c>
      <c r="N1950" s="1924"/>
      <c r="Q1950" s="101" t="str">
        <f>MID(Tabla5[[#This Row],[CODIGO]],5,2)</f>
        <v/>
      </c>
    </row>
    <row r="1951" spans="3:17" hidden="1" x14ac:dyDescent="0.3">
      <c r="C1951" s="1923" t="str">
        <f>IF(D1951&gt;0,SUBTOTAL(103,$D$6:D1951),"")</f>
        <v/>
      </c>
      <c r="D1951" s="67"/>
      <c r="E1951" s="258"/>
      <c r="F1951" s="67"/>
      <c r="G1951" s="1912"/>
      <c r="H1951" s="67"/>
      <c r="I1951" s="67"/>
      <c r="J1951" s="1907"/>
      <c r="K1951" s="67"/>
      <c r="L1951" s="1910"/>
      <c r="M1951" s="1910" t="e">
        <f t="shared" si="31"/>
        <v>#N/A</v>
      </c>
      <c r="N1951" s="1924"/>
      <c r="Q1951" s="101" t="str">
        <f>MID(Tabla5[[#This Row],[CODIGO]],5,2)</f>
        <v/>
      </c>
    </row>
    <row r="1952" spans="3:17" hidden="1" x14ac:dyDescent="0.3">
      <c r="C1952" s="1923" t="str">
        <f>IF(D1952&gt;0,SUBTOTAL(103,$D$6:D1952),"")</f>
        <v/>
      </c>
      <c r="D1952" s="67"/>
      <c r="E1952" s="258"/>
      <c r="F1952" s="67"/>
      <c r="G1952" s="1912"/>
      <c r="H1952" s="67"/>
      <c r="I1952" s="67"/>
      <c r="J1952" s="1907"/>
      <c r="K1952" s="67"/>
      <c r="L1952" s="1910"/>
      <c r="M1952" s="1910" t="e">
        <f t="shared" si="31"/>
        <v>#N/A</v>
      </c>
      <c r="N1952" s="1924"/>
      <c r="Q1952" s="101" t="str">
        <f>MID(Tabla5[[#This Row],[CODIGO]],5,2)</f>
        <v/>
      </c>
    </row>
    <row r="1953" spans="3:17" hidden="1" x14ac:dyDescent="0.3">
      <c r="C1953" s="1923" t="str">
        <f>IF(D1953&gt;0,SUBTOTAL(103,$D$6:D1953),"")</f>
        <v/>
      </c>
      <c r="D1953" s="67"/>
      <c r="E1953" s="258"/>
      <c r="F1953" s="67"/>
      <c r="G1953" s="1912"/>
      <c r="H1953" s="67"/>
      <c r="I1953" s="67"/>
      <c r="J1953" s="1907"/>
      <c r="K1953" s="67"/>
      <c r="L1953" s="1910"/>
      <c r="M1953" s="1910" t="e">
        <f t="shared" si="31"/>
        <v>#N/A</v>
      </c>
      <c r="N1953" s="1924"/>
      <c r="Q1953" s="101" t="str">
        <f>MID(Tabla5[[#This Row],[CODIGO]],5,2)</f>
        <v/>
      </c>
    </row>
    <row r="1954" spans="3:17" hidden="1" x14ac:dyDescent="0.3">
      <c r="C1954" s="1923" t="str">
        <f>IF(D1954&gt;0,SUBTOTAL(103,$D$6:D1954),"")</f>
        <v/>
      </c>
      <c r="D1954" s="67"/>
      <c r="E1954" s="258"/>
      <c r="F1954" s="67"/>
      <c r="G1954" s="1912"/>
      <c r="H1954" s="67"/>
      <c r="I1954" s="67"/>
      <c r="J1954" s="1907"/>
      <c r="K1954" s="67"/>
      <c r="L1954" s="1910"/>
      <c r="M1954" s="1910" t="e">
        <f t="shared" si="31"/>
        <v>#N/A</v>
      </c>
      <c r="N1954" s="1924"/>
      <c r="Q1954" s="101" t="str">
        <f>MID(Tabla5[[#This Row],[CODIGO]],5,2)</f>
        <v/>
      </c>
    </row>
    <row r="1955" spans="3:17" hidden="1" x14ac:dyDescent="0.3">
      <c r="C1955" s="1923" t="str">
        <f>IF(D1955&gt;0,SUBTOTAL(103,$D$6:D1955),"")</f>
        <v/>
      </c>
      <c r="D1955" s="67"/>
      <c r="E1955" s="258"/>
      <c r="F1955" s="67"/>
      <c r="G1955" s="1912"/>
      <c r="H1955" s="67"/>
      <c r="I1955" s="67"/>
      <c r="J1955" s="1907"/>
      <c r="K1955" s="67"/>
      <c r="L1955" s="1910"/>
      <c r="M1955" s="1910" t="e">
        <f t="shared" si="31"/>
        <v>#N/A</v>
      </c>
      <c r="N1955" s="1924"/>
      <c r="Q1955" s="101" t="str">
        <f>MID(Tabla5[[#This Row],[CODIGO]],5,2)</f>
        <v/>
      </c>
    </row>
    <row r="1956" spans="3:17" hidden="1" x14ac:dyDescent="0.3">
      <c r="C1956" s="1923" t="str">
        <f>IF(D1956&gt;0,SUBTOTAL(103,$D$6:D1956),"")</f>
        <v/>
      </c>
      <c r="D1956" s="67"/>
      <c r="E1956" s="258"/>
      <c r="F1956" s="67"/>
      <c r="G1956" s="1912"/>
      <c r="H1956" s="67"/>
      <c r="I1956" s="67"/>
      <c r="J1956" s="1907"/>
      <c r="K1956" s="67"/>
      <c r="L1956" s="1910"/>
      <c r="M1956" s="1910" t="e">
        <f t="shared" si="31"/>
        <v>#N/A</v>
      </c>
      <c r="N1956" s="1924"/>
      <c r="Q1956" s="101" t="str">
        <f>MID(Tabla5[[#This Row],[CODIGO]],5,2)</f>
        <v/>
      </c>
    </row>
    <row r="1957" spans="3:17" hidden="1" x14ac:dyDescent="0.3">
      <c r="C1957" s="1923" t="str">
        <f>IF(D1957&gt;0,SUBTOTAL(103,$D$6:D1957),"")</f>
        <v/>
      </c>
      <c r="D1957" s="67"/>
      <c r="E1957" s="258"/>
      <c r="F1957" s="67"/>
      <c r="G1957" s="1912"/>
      <c r="H1957" s="67"/>
      <c r="I1957" s="67"/>
      <c r="J1957" s="1907"/>
      <c r="K1957" s="67"/>
      <c r="L1957" s="1910"/>
      <c r="M1957" s="1910" t="e">
        <f t="shared" si="31"/>
        <v>#N/A</v>
      </c>
      <c r="N1957" s="1924"/>
      <c r="Q1957" s="101" t="str">
        <f>MID(Tabla5[[#This Row],[CODIGO]],5,2)</f>
        <v/>
      </c>
    </row>
    <row r="1958" spans="3:17" hidden="1" x14ac:dyDescent="0.3">
      <c r="C1958" s="1923" t="str">
        <f>IF(D1958&gt;0,SUBTOTAL(103,$D$6:D1958),"")</f>
        <v/>
      </c>
      <c r="D1958" s="67"/>
      <c r="E1958" s="258"/>
      <c r="F1958" s="67"/>
      <c r="G1958" s="1912"/>
      <c r="H1958" s="67"/>
      <c r="I1958" s="67"/>
      <c r="J1958" s="1907"/>
      <c r="K1958" s="67"/>
      <c r="L1958" s="1910"/>
      <c r="M1958" s="1910" t="e">
        <f t="shared" si="31"/>
        <v>#N/A</v>
      </c>
      <c r="N1958" s="1924"/>
      <c r="Q1958" s="101" t="str">
        <f>MID(Tabla5[[#This Row],[CODIGO]],5,2)</f>
        <v/>
      </c>
    </row>
    <row r="1959" spans="3:17" hidden="1" x14ac:dyDescent="0.3">
      <c r="C1959" s="1923" t="str">
        <f>IF(D1959&gt;0,SUBTOTAL(103,$D$6:D1959),"")</f>
        <v/>
      </c>
      <c r="D1959" s="67"/>
      <c r="E1959" s="258"/>
      <c r="F1959" s="67"/>
      <c r="G1959" s="1912"/>
      <c r="H1959" s="67"/>
      <c r="I1959" s="67"/>
      <c r="J1959" s="1907"/>
      <c r="K1959" s="67"/>
      <c r="L1959" s="1910"/>
      <c r="M1959" s="1910" t="e">
        <f t="shared" si="31"/>
        <v>#N/A</v>
      </c>
      <c r="N1959" s="1924"/>
      <c r="Q1959" s="101" t="str">
        <f>MID(Tabla5[[#This Row],[CODIGO]],5,2)</f>
        <v/>
      </c>
    </row>
    <row r="1960" spans="3:17" hidden="1" x14ac:dyDescent="0.3">
      <c r="C1960" s="1923" t="str">
        <f>IF(D1960&gt;0,SUBTOTAL(103,$D$6:D1960),"")</f>
        <v/>
      </c>
      <c r="D1960" s="67"/>
      <c r="E1960" s="258"/>
      <c r="F1960" s="67"/>
      <c r="G1960" s="1912"/>
      <c r="H1960" s="67"/>
      <c r="I1960" s="67"/>
      <c r="J1960" s="1907"/>
      <c r="K1960" s="67"/>
      <c r="L1960" s="1910"/>
      <c r="M1960" s="1910" t="e">
        <f t="shared" si="31"/>
        <v>#N/A</v>
      </c>
      <c r="N1960" s="1924"/>
      <c r="Q1960" s="101" t="str">
        <f>MID(Tabla5[[#This Row],[CODIGO]],5,2)</f>
        <v/>
      </c>
    </row>
    <row r="1961" spans="3:17" hidden="1" x14ac:dyDescent="0.3">
      <c r="C1961" s="1923" t="str">
        <f>IF(D1961&gt;0,SUBTOTAL(103,$D$6:D1961),"")</f>
        <v/>
      </c>
      <c r="D1961" s="67"/>
      <c r="E1961" s="258"/>
      <c r="F1961" s="67"/>
      <c r="G1961" s="1912"/>
      <c r="H1961" s="67"/>
      <c r="I1961" s="67"/>
      <c r="J1961" s="1907"/>
      <c r="K1961" s="67"/>
      <c r="L1961" s="1910"/>
      <c r="M1961" s="1910" t="e">
        <f t="shared" si="31"/>
        <v>#N/A</v>
      </c>
      <c r="N1961" s="1924"/>
      <c r="Q1961" s="101" t="str">
        <f>MID(Tabla5[[#This Row],[CODIGO]],5,2)</f>
        <v/>
      </c>
    </row>
    <row r="1962" spans="3:17" hidden="1" x14ac:dyDescent="0.3">
      <c r="C1962" s="1923" t="str">
        <f>IF(D1962&gt;0,SUBTOTAL(103,$D$6:D1962),"")</f>
        <v/>
      </c>
      <c r="D1962" s="67"/>
      <c r="E1962" s="258"/>
      <c r="F1962" s="67"/>
      <c r="G1962" s="1912"/>
      <c r="H1962" s="67"/>
      <c r="I1962" s="67"/>
      <c r="J1962" s="1907"/>
      <c r="K1962" s="67"/>
      <c r="L1962" s="1910"/>
      <c r="M1962" s="1910" t="e">
        <f t="shared" si="31"/>
        <v>#N/A</v>
      </c>
      <c r="N1962" s="1924"/>
      <c r="Q1962" s="101" t="str">
        <f>MID(Tabla5[[#This Row],[CODIGO]],5,2)</f>
        <v/>
      </c>
    </row>
    <row r="1963" spans="3:17" hidden="1" x14ac:dyDescent="0.3">
      <c r="C1963" s="1923" t="str">
        <f>IF(D1963&gt;0,SUBTOTAL(103,$D$6:D1963),"")</f>
        <v/>
      </c>
      <c r="D1963" s="67"/>
      <c r="E1963" s="258"/>
      <c r="F1963" s="67"/>
      <c r="G1963" s="1912"/>
      <c r="H1963" s="67"/>
      <c r="I1963" s="67"/>
      <c r="J1963" s="1907"/>
      <c r="K1963" s="67"/>
      <c r="L1963" s="1910"/>
      <c r="M1963" s="1910" t="e">
        <f t="shared" si="31"/>
        <v>#N/A</v>
      </c>
      <c r="N1963" s="1924"/>
      <c r="Q1963" s="101" t="str">
        <f>MID(Tabla5[[#This Row],[CODIGO]],5,2)</f>
        <v/>
      </c>
    </row>
    <row r="1964" spans="3:17" hidden="1" x14ac:dyDescent="0.3">
      <c r="C1964" s="1923" t="str">
        <f>IF(D1964&gt;0,SUBTOTAL(103,$D$6:D1964),"")</f>
        <v/>
      </c>
      <c r="D1964" s="67"/>
      <c r="E1964" s="258"/>
      <c r="F1964" s="67"/>
      <c r="G1964" s="1912"/>
      <c r="H1964" s="67"/>
      <c r="I1964" s="67"/>
      <c r="J1964" s="1907"/>
      <c r="K1964" s="67"/>
      <c r="L1964" s="1910"/>
      <c r="M1964" s="1910" t="e">
        <f t="shared" si="31"/>
        <v>#N/A</v>
      </c>
      <c r="N1964" s="1924"/>
      <c r="Q1964" s="101" t="str">
        <f>MID(Tabla5[[#This Row],[CODIGO]],5,2)</f>
        <v/>
      </c>
    </row>
    <row r="1965" spans="3:17" hidden="1" x14ac:dyDescent="0.3">
      <c r="C1965" s="1923" t="str">
        <f>IF(D1965&gt;0,SUBTOTAL(103,$D$6:D1965),"")</f>
        <v/>
      </c>
      <c r="D1965" s="67"/>
      <c r="E1965" s="258"/>
      <c r="F1965" s="67"/>
      <c r="G1965" s="1912"/>
      <c r="H1965" s="67"/>
      <c r="I1965" s="67"/>
      <c r="J1965" s="1907"/>
      <c r="K1965" s="67"/>
      <c r="L1965" s="1910"/>
      <c r="M1965" s="1910" t="e">
        <f t="shared" si="31"/>
        <v>#N/A</v>
      </c>
      <c r="N1965" s="1924"/>
      <c r="Q1965" s="101" t="str">
        <f>MID(Tabla5[[#This Row],[CODIGO]],5,2)</f>
        <v/>
      </c>
    </row>
    <row r="1966" spans="3:17" hidden="1" x14ac:dyDescent="0.3">
      <c r="C1966" s="1923" t="str">
        <f>IF(D1966&gt;0,SUBTOTAL(103,$D$6:D1966),"")</f>
        <v/>
      </c>
      <c r="D1966" s="67"/>
      <c r="E1966" s="258"/>
      <c r="F1966" s="67"/>
      <c r="G1966" s="1912"/>
      <c r="H1966" s="67"/>
      <c r="I1966" s="67"/>
      <c r="J1966" s="1907"/>
      <c r="K1966" s="67"/>
      <c r="L1966" s="1910"/>
      <c r="M1966" s="1910" t="e">
        <f t="shared" si="31"/>
        <v>#N/A</v>
      </c>
      <c r="N1966" s="1924"/>
      <c r="Q1966" s="101" t="str">
        <f>MID(Tabla5[[#This Row],[CODIGO]],5,2)</f>
        <v/>
      </c>
    </row>
    <row r="1967" spans="3:17" hidden="1" x14ac:dyDescent="0.3">
      <c r="C1967" s="1923" t="str">
        <f>IF(D1967&gt;0,SUBTOTAL(103,$D$6:D1967),"")</f>
        <v/>
      </c>
      <c r="D1967" s="67"/>
      <c r="E1967" s="258"/>
      <c r="F1967" s="67"/>
      <c r="G1967" s="1912"/>
      <c r="H1967" s="67"/>
      <c r="I1967" s="67"/>
      <c r="J1967" s="1907"/>
      <c r="K1967" s="67"/>
      <c r="L1967" s="1910"/>
      <c r="M1967" s="1910" t="e">
        <f t="shared" si="31"/>
        <v>#N/A</v>
      </c>
      <c r="N1967" s="1924"/>
      <c r="Q1967" s="101" t="str">
        <f>MID(Tabla5[[#This Row],[CODIGO]],5,2)</f>
        <v/>
      </c>
    </row>
    <row r="1968" spans="3:17" hidden="1" x14ac:dyDescent="0.3">
      <c r="C1968" s="1923" t="str">
        <f>IF(D1968&gt;0,SUBTOTAL(103,$D$6:D1968),"")</f>
        <v/>
      </c>
      <c r="D1968" s="67"/>
      <c r="E1968" s="258"/>
      <c r="F1968" s="67"/>
      <c r="G1968" s="1912"/>
      <c r="H1968" s="67"/>
      <c r="I1968" s="67"/>
      <c r="J1968" s="1907"/>
      <c r="K1968" s="67"/>
      <c r="L1968" s="1910"/>
      <c r="M1968" s="1910" t="e">
        <f t="shared" si="31"/>
        <v>#N/A</v>
      </c>
      <c r="N1968" s="1924"/>
      <c r="Q1968" s="101" t="str">
        <f>MID(Tabla5[[#This Row],[CODIGO]],5,2)</f>
        <v/>
      </c>
    </row>
    <row r="1969" spans="3:17" hidden="1" x14ac:dyDescent="0.3">
      <c r="C1969" s="1923" t="str">
        <f>IF(D1969&gt;0,SUBTOTAL(103,$D$6:D1969),"")</f>
        <v/>
      </c>
      <c r="D1969" s="67"/>
      <c r="E1969" s="258"/>
      <c r="F1969" s="67"/>
      <c r="G1969" s="1912"/>
      <c r="H1969" s="67"/>
      <c r="I1969" s="67"/>
      <c r="J1969" s="1907"/>
      <c r="K1969" s="67"/>
      <c r="L1969" s="1910"/>
      <c r="M1969" s="1910" t="e">
        <f t="shared" si="31"/>
        <v>#N/A</v>
      </c>
      <c r="N1969" s="1924"/>
      <c r="Q1969" s="101" t="str">
        <f>MID(Tabla5[[#This Row],[CODIGO]],5,2)</f>
        <v/>
      </c>
    </row>
    <row r="1970" spans="3:17" hidden="1" x14ac:dyDescent="0.3">
      <c r="C1970" s="1923" t="str">
        <f>IF(D1970&gt;0,SUBTOTAL(103,$D$6:D1970),"")</f>
        <v/>
      </c>
      <c r="D1970" s="67"/>
      <c r="E1970" s="258"/>
      <c r="F1970" s="67"/>
      <c r="G1970" s="1912"/>
      <c r="H1970" s="67"/>
      <c r="I1970" s="67"/>
      <c r="J1970" s="1907"/>
      <c r="K1970" s="67"/>
      <c r="L1970" s="1910"/>
      <c r="M1970" s="1910" t="e">
        <f t="shared" si="31"/>
        <v>#N/A</v>
      </c>
      <c r="N1970" s="1924"/>
      <c r="Q1970" s="101" t="str">
        <f>MID(Tabla5[[#This Row],[CODIGO]],5,2)</f>
        <v/>
      </c>
    </row>
    <row r="1971" spans="3:17" hidden="1" x14ac:dyDescent="0.3">
      <c r="C1971" s="1923" t="str">
        <f>IF(D1971&gt;0,SUBTOTAL(103,$D$6:D1971),"")</f>
        <v/>
      </c>
      <c r="D1971" s="67"/>
      <c r="E1971" s="258"/>
      <c r="F1971" s="67"/>
      <c r="G1971" s="1912"/>
      <c r="H1971" s="67"/>
      <c r="I1971" s="67"/>
      <c r="J1971" s="1907"/>
      <c r="K1971" s="67"/>
      <c r="L1971" s="1910"/>
      <c r="M1971" s="1910" t="e">
        <f t="shared" si="31"/>
        <v>#N/A</v>
      </c>
      <c r="N1971" s="1924"/>
      <c r="Q1971" s="101" t="str">
        <f>MID(Tabla5[[#This Row],[CODIGO]],5,2)</f>
        <v/>
      </c>
    </row>
    <row r="1972" spans="3:17" hidden="1" x14ac:dyDescent="0.3">
      <c r="C1972" s="1923" t="str">
        <f>IF(D1972&gt;0,SUBTOTAL(103,$D$6:D1972),"")</f>
        <v/>
      </c>
      <c r="D1972" s="67"/>
      <c r="E1972" s="258"/>
      <c r="F1972" s="67"/>
      <c r="G1972" s="1912"/>
      <c r="H1972" s="67"/>
      <c r="I1972" s="67"/>
      <c r="J1972" s="1907"/>
      <c r="K1972" s="67"/>
      <c r="L1972" s="1910"/>
      <c r="M1972" s="1910" t="e">
        <f t="shared" si="31"/>
        <v>#N/A</v>
      </c>
      <c r="N1972" s="1924"/>
      <c r="Q1972" s="101" t="str">
        <f>MID(Tabla5[[#This Row],[CODIGO]],5,2)</f>
        <v/>
      </c>
    </row>
    <row r="1973" spans="3:17" hidden="1" x14ac:dyDescent="0.3">
      <c r="C1973" s="1923" t="str">
        <f>IF(D1973&gt;0,SUBTOTAL(103,$D$6:D1973),"")</f>
        <v/>
      </c>
      <c r="D1973" s="67"/>
      <c r="E1973" s="258"/>
      <c r="F1973" s="67"/>
      <c r="G1973" s="1912"/>
      <c r="H1973" s="67"/>
      <c r="I1973" s="67"/>
      <c r="J1973" s="1907"/>
      <c r="K1973" s="67"/>
      <c r="L1973" s="1910"/>
      <c r="M1973" s="1910" t="e">
        <f t="shared" si="31"/>
        <v>#N/A</v>
      </c>
      <c r="N1973" s="1924"/>
      <c r="Q1973" s="101" t="str">
        <f>MID(Tabla5[[#This Row],[CODIGO]],5,2)</f>
        <v/>
      </c>
    </row>
    <row r="1974" spans="3:17" hidden="1" x14ac:dyDescent="0.3">
      <c r="C1974" s="1923" t="str">
        <f>IF(D1974&gt;0,SUBTOTAL(103,$D$6:D1974),"")</f>
        <v/>
      </c>
      <c r="D1974" s="67"/>
      <c r="E1974" s="258"/>
      <c r="F1974" s="67"/>
      <c r="G1974" s="1912"/>
      <c r="H1974" s="67"/>
      <c r="I1974" s="67"/>
      <c r="J1974" s="1907"/>
      <c r="K1974" s="67"/>
      <c r="L1974" s="1910"/>
      <c r="M1974" s="1910" t="e">
        <f t="shared" si="31"/>
        <v>#N/A</v>
      </c>
      <c r="N1974" s="1924"/>
      <c r="Q1974" s="101" t="str">
        <f>MID(Tabla5[[#This Row],[CODIGO]],5,2)</f>
        <v/>
      </c>
    </row>
    <row r="1975" spans="3:17" hidden="1" x14ac:dyDescent="0.3">
      <c r="C1975" s="1923" t="str">
        <f>IF(D1975&gt;0,SUBTOTAL(103,$D$6:D1975),"")</f>
        <v/>
      </c>
      <c r="D1975" s="67"/>
      <c r="E1975" s="258"/>
      <c r="F1975" s="67"/>
      <c r="G1975" s="1912"/>
      <c r="H1975" s="67"/>
      <c r="I1975" s="67"/>
      <c r="J1975" s="1907"/>
      <c r="K1975" s="67"/>
      <c r="L1975" s="1910"/>
      <c r="M1975" s="1910" t="e">
        <f t="shared" si="31"/>
        <v>#N/A</v>
      </c>
      <c r="N1975" s="1924"/>
      <c r="Q1975" s="101" t="str">
        <f>MID(Tabla5[[#This Row],[CODIGO]],5,2)</f>
        <v/>
      </c>
    </row>
    <row r="1976" spans="3:17" hidden="1" x14ac:dyDescent="0.3">
      <c r="C1976" s="1923" t="str">
        <f>IF(D1976&gt;0,SUBTOTAL(103,$D$6:D1976),"")</f>
        <v/>
      </c>
      <c r="D1976" s="67"/>
      <c r="E1976" s="258"/>
      <c r="F1976" s="67"/>
      <c r="G1976" s="1912"/>
      <c r="H1976" s="67"/>
      <c r="I1976" s="67"/>
      <c r="J1976" s="1907"/>
      <c r="K1976" s="67"/>
      <c r="L1976" s="1910"/>
      <c r="M1976" s="1910" t="e">
        <f t="shared" si="31"/>
        <v>#N/A</v>
      </c>
      <c r="N1976" s="1924"/>
      <c r="Q1976" s="101" t="str">
        <f>MID(Tabla5[[#This Row],[CODIGO]],5,2)</f>
        <v/>
      </c>
    </row>
    <row r="1977" spans="3:17" hidden="1" x14ac:dyDescent="0.3">
      <c r="C1977" s="1923" t="str">
        <f>IF(D1977&gt;0,SUBTOTAL(103,$D$6:D1977),"")</f>
        <v/>
      </c>
      <c r="D1977" s="67"/>
      <c r="E1977" s="258"/>
      <c r="F1977" s="67"/>
      <c r="G1977" s="1912"/>
      <c r="H1977" s="67"/>
      <c r="I1977" s="67"/>
      <c r="J1977" s="1907"/>
      <c r="K1977" s="67"/>
      <c r="L1977" s="1910"/>
      <c r="M1977" s="1910" t="e">
        <f t="shared" si="31"/>
        <v>#N/A</v>
      </c>
      <c r="N1977" s="1924"/>
      <c r="Q1977" s="101" t="str">
        <f>MID(Tabla5[[#This Row],[CODIGO]],5,2)</f>
        <v/>
      </c>
    </row>
    <row r="1978" spans="3:17" hidden="1" x14ac:dyDescent="0.3">
      <c r="C1978" s="1923" t="str">
        <f>IF(D1978&gt;0,SUBTOTAL(103,$D$6:D1978),"")</f>
        <v/>
      </c>
      <c r="D1978" s="67"/>
      <c r="E1978" s="258"/>
      <c r="F1978" s="67"/>
      <c r="G1978" s="1912"/>
      <c r="H1978" s="67"/>
      <c r="I1978" s="67"/>
      <c r="J1978" s="1907"/>
      <c r="K1978" s="67"/>
      <c r="L1978" s="1910"/>
      <c r="M1978" s="1910" t="e">
        <f t="shared" si="31"/>
        <v>#N/A</v>
      </c>
      <c r="N1978" s="1924"/>
      <c r="Q1978" s="101" t="str">
        <f>MID(Tabla5[[#This Row],[CODIGO]],5,2)</f>
        <v/>
      </c>
    </row>
    <row r="1979" spans="3:17" hidden="1" x14ac:dyDescent="0.3">
      <c r="C1979" s="1923" t="str">
        <f>IF(D1979&gt;0,SUBTOTAL(103,$D$6:D1979),"")</f>
        <v/>
      </c>
      <c r="D1979" s="67"/>
      <c r="E1979" s="258"/>
      <c r="F1979" s="67"/>
      <c r="G1979" s="1912"/>
      <c r="H1979" s="67"/>
      <c r="I1979" s="67"/>
      <c r="J1979" s="1907"/>
      <c r="K1979" s="67"/>
      <c r="L1979" s="1910"/>
      <c r="M1979" s="1910" t="e">
        <f t="shared" si="31"/>
        <v>#N/A</v>
      </c>
      <c r="N1979" s="1924"/>
      <c r="Q1979" s="101" t="str">
        <f>MID(Tabla5[[#This Row],[CODIGO]],5,2)</f>
        <v/>
      </c>
    </row>
    <row r="1980" spans="3:17" hidden="1" x14ac:dyDescent="0.3">
      <c r="C1980" s="1923" t="str">
        <f>IF(D1980&gt;0,SUBTOTAL(103,$D$6:D1980),"")</f>
        <v/>
      </c>
      <c r="D1980" s="67"/>
      <c r="E1980" s="258"/>
      <c r="F1980" s="67"/>
      <c r="G1980" s="1912"/>
      <c r="H1980" s="67"/>
      <c r="I1980" s="67"/>
      <c r="J1980" s="1907"/>
      <c r="K1980" s="67"/>
      <c r="L1980" s="1910"/>
      <c r="M1980" s="1910" t="e">
        <f t="shared" si="31"/>
        <v>#N/A</v>
      </c>
      <c r="N1980" s="1924"/>
      <c r="Q1980" s="101" t="str">
        <f>MID(Tabla5[[#This Row],[CODIGO]],5,2)</f>
        <v/>
      </c>
    </row>
    <row r="1981" spans="3:17" hidden="1" x14ac:dyDescent="0.3">
      <c r="C1981" s="1923" t="str">
        <f>IF(D1981&gt;0,SUBTOTAL(103,$D$6:D1981),"")</f>
        <v/>
      </c>
      <c r="D1981" s="67"/>
      <c r="E1981" s="258"/>
      <c r="F1981" s="67"/>
      <c r="G1981" s="1912"/>
      <c r="H1981" s="67"/>
      <c r="I1981" s="67"/>
      <c r="J1981" s="1907"/>
      <c r="K1981" s="67"/>
      <c r="L1981" s="1910"/>
      <c r="M1981" s="1910" t="e">
        <f t="shared" si="31"/>
        <v>#N/A</v>
      </c>
      <c r="N1981" s="1924"/>
      <c r="Q1981" s="101" t="str">
        <f>MID(Tabla5[[#This Row],[CODIGO]],5,2)</f>
        <v/>
      </c>
    </row>
    <row r="1982" spans="3:17" hidden="1" x14ac:dyDescent="0.3">
      <c r="C1982" s="1923" t="str">
        <f>IF(D1982&gt;0,SUBTOTAL(103,$D$6:D1982),"")</f>
        <v/>
      </c>
      <c r="D1982" s="67"/>
      <c r="E1982" s="258"/>
      <c r="F1982" s="67"/>
      <c r="G1982" s="1912"/>
      <c r="H1982" s="67"/>
      <c r="I1982" s="67"/>
      <c r="J1982" s="1907"/>
      <c r="K1982" s="67"/>
      <c r="L1982" s="1910"/>
      <c r="M1982" s="1910" t="e">
        <f t="shared" si="31"/>
        <v>#N/A</v>
      </c>
      <c r="N1982" s="1924"/>
      <c r="Q1982" s="101" t="str">
        <f>MID(Tabla5[[#This Row],[CODIGO]],5,2)</f>
        <v/>
      </c>
    </row>
    <row r="1983" spans="3:17" hidden="1" x14ac:dyDescent="0.3">
      <c r="C1983" s="1923" t="str">
        <f>IF(D1983&gt;0,SUBTOTAL(103,$D$6:D1983),"")</f>
        <v/>
      </c>
      <c r="D1983" s="67"/>
      <c r="E1983" s="258"/>
      <c r="F1983" s="67"/>
      <c r="G1983" s="1912"/>
      <c r="H1983" s="67"/>
      <c r="I1983" s="67"/>
      <c r="J1983" s="1907"/>
      <c r="K1983" s="67"/>
      <c r="L1983" s="1910"/>
      <c r="M1983" s="1910" t="e">
        <f t="shared" si="31"/>
        <v>#N/A</v>
      </c>
      <c r="N1983" s="1924"/>
      <c r="Q1983" s="101" t="str">
        <f>MID(Tabla5[[#This Row],[CODIGO]],5,2)</f>
        <v/>
      </c>
    </row>
    <row r="1984" spans="3:17" hidden="1" x14ac:dyDescent="0.3">
      <c r="C1984" s="1923" t="str">
        <f>IF(D1984&gt;0,SUBTOTAL(103,$D$6:D1984),"")</f>
        <v/>
      </c>
      <c r="D1984" s="67"/>
      <c r="E1984" s="258"/>
      <c r="F1984" s="67"/>
      <c r="G1984" s="1912"/>
      <c r="H1984" s="67"/>
      <c r="I1984" s="67"/>
      <c r="J1984" s="1907"/>
      <c r="K1984" s="67"/>
      <c r="L1984" s="1910"/>
      <c r="M1984" s="1910" t="e">
        <f t="shared" si="31"/>
        <v>#N/A</v>
      </c>
      <c r="N1984" s="1924"/>
      <c r="Q1984" s="101" t="str">
        <f>MID(Tabla5[[#This Row],[CODIGO]],5,2)</f>
        <v/>
      </c>
    </row>
    <row r="1985" spans="3:17" hidden="1" x14ac:dyDescent="0.3">
      <c r="C1985" s="1923" t="str">
        <f>IF(D1985&gt;0,SUBTOTAL(103,$D$6:D1985),"")</f>
        <v/>
      </c>
      <c r="D1985" s="67"/>
      <c r="E1985" s="258"/>
      <c r="F1985" s="67"/>
      <c r="G1985" s="1912"/>
      <c r="H1985" s="67"/>
      <c r="I1985" s="67"/>
      <c r="J1985" s="1907"/>
      <c r="K1985" s="67"/>
      <c r="L1985" s="1910"/>
      <c r="M1985" s="1910" t="e">
        <f t="shared" si="31"/>
        <v>#N/A</v>
      </c>
      <c r="N1985" s="1924"/>
      <c r="Q1985" s="101" t="str">
        <f>MID(Tabla5[[#This Row],[CODIGO]],5,2)</f>
        <v/>
      </c>
    </row>
    <row r="1986" spans="3:17" hidden="1" x14ac:dyDescent="0.3">
      <c r="C1986" s="1923" t="str">
        <f>IF(D1986&gt;0,SUBTOTAL(103,$D$6:D1986),"")</f>
        <v/>
      </c>
      <c r="D1986" s="67"/>
      <c r="E1986" s="258"/>
      <c r="F1986" s="67"/>
      <c r="G1986" s="1912"/>
      <c r="H1986" s="67"/>
      <c r="I1986" s="67"/>
      <c r="J1986" s="1907"/>
      <c r="K1986" s="67"/>
      <c r="L1986" s="1910"/>
      <c r="M1986" s="1910" t="e">
        <f t="shared" si="31"/>
        <v>#N/A</v>
      </c>
      <c r="N1986" s="1924"/>
      <c r="Q1986" s="101" t="str">
        <f>MID(Tabla5[[#This Row],[CODIGO]],5,2)</f>
        <v/>
      </c>
    </row>
    <row r="1987" spans="3:17" hidden="1" x14ac:dyDescent="0.3">
      <c r="C1987" s="1923" t="str">
        <f>IF(D1987&gt;0,SUBTOTAL(103,$D$6:D1987),"")</f>
        <v/>
      </c>
      <c r="D1987" s="67"/>
      <c r="E1987" s="258"/>
      <c r="F1987" s="67"/>
      <c r="G1987" s="1912"/>
      <c r="H1987" s="67"/>
      <c r="I1987" s="67"/>
      <c r="J1987" s="1907"/>
      <c r="K1987" s="67"/>
      <c r="L1987" s="1910"/>
      <c r="M1987" s="1910" t="e">
        <f t="shared" si="31"/>
        <v>#N/A</v>
      </c>
      <c r="N1987" s="1924"/>
      <c r="Q1987" s="101" t="str">
        <f>MID(Tabla5[[#This Row],[CODIGO]],5,2)</f>
        <v/>
      </c>
    </row>
    <row r="1988" spans="3:17" hidden="1" x14ac:dyDescent="0.3">
      <c r="C1988" s="1923" t="str">
        <f>IF(D1988&gt;0,SUBTOTAL(103,$D$6:D1988),"")</f>
        <v/>
      </c>
      <c r="D1988" s="67"/>
      <c r="E1988" s="258"/>
      <c r="F1988" s="67"/>
      <c r="G1988" s="1912"/>
      <c r="H1988" s="67"/>
      <c r="I1988" s="67"/>
      <c r="J1988" s="1907"/>
      <c r="K1988" s="67"/>
      <c r="L1988" s="1910"/>
      <c r="M1988" s="1910" t="e">
        <f t="shared" si="31"/>
        <v>#N/A</v>
      </c>
      <c r="N1988" s="1924"/>
      <c r="Q1988" s="101" t="str">
        <f>MID(Tabla5[[#This Row],[CODIGO]],5,2)</f>
        <v/>
      </c>
    </row>
    <row r="1989" spans="3:17" hidden="1" x14ac:dyDescent="0.3">
      <c r="C1989" s="1923" t="str">
        <f>IF(D1989&gt;0,SUBTOTAL(103,$D$6:D1989),"")</f>
        <v/>
      </c>
      <c r="D1989" s="67"/>
      <c r="E1989" s="258"/>
      <c r="F1989" s="67"/>
      <c r="G1989" s="1912"/>
      <c r="H1989" s="67"/>
      <c r="I1989" s="67"/>
      <c r="J1989" s="1907"/>
      <c r="K1989" s="67"/>
      <c r="L1989" s="1910"/>
      <c r="M1989" s="1910" t="e">
        <f t="shared" si="31"/>
        <v>#N/A</v>
      </c>
      <c r="N1989" s="1924"/>
      <c r="Q1989" s="101" t="str">
        <f>MID(Tabla5[[#This Row],[CODIGO]],5,2)</f>
        <v/>
      </c>
    </row>
    <row r="1990" spans="3:17" hidden="1" x14ac:dyDescent="0.3">
      <c r="C1990" s="1923" t="str">
        <f>IF(D1990&gt;0,SUBTOTAL(103,$D$6:D1990),"")</f>
        <v/>
      </c>
      <c r="D1990" s="67"/>
      <c r="E1990" s="258"/>
      <c r="F1990" s="67"/>
      <c r="G1990" s="1912"/>
      <c r="H1990" s="67"/>
      <c r="I1990" s="67"/>
      <c r="J1990" s="1907"/>
      <c r="K1990" s="67"/>
      <c r="L1990" s="1910"/>
      <c r="M1990" s="1910" t="e">
        <f t="shared" ref="M1990:M2053" si="32">VLOOKUP(Q1990,Codigos,2,FALSE)</f>
        <v>#N/A</v>
      </c>
      <c r="N1990" s="1924"/>
      <c r="Q1990" s="101" t="str">
        <f>MID(Tabla5[[#This Row],[CODIGO]],5,2)</f>
        <v/>
      </c>
    </row>
    <row r="1991" spans="3:17" hidden="1" x14ac:dyDescent="0.3">
      <c r="C1991" s="1923" t="str">
        <f>IF(D1991&gt;0,SUBTOTAL(103,$D$6:D1991),"")</f>
        <v/>
      </c>
      <c r="D1991" s="67"/>
      <c r="E1991" s="258"/>
      <c r="F1991" s="67"/>
      <c r="G1991" s="1912"/>
      <c r="H1991" s="67"/>
      <c r="I1991" s="67"/>
      <c r="J1991" s="1907"/>
      <c r="K1991" s="67"/>
      <c r="L1991" s="1910"/>
      <c r="M1991" s="1910" t="e">
        <f t="shared" si="32"/>
        <v>#N/A</v>
      </c>
      <c r="N1991" s="1924"/>
      <c r="Q1991" s="101" t="str">
        <f>MID(Tabla5[[#This Row],[CODIGO]],5,2)</f>
        <v/>
      </c>
    </row>
    <row r="1992" spans="3:17" hidden="1" x14ac:dyDescent="0.3">
      <c r="C1992" s="1923" t="str">
        <f>IF(D1992&gt;0,SUBTOTAL(103,$D$6:D1992),"")</f>
        <v/>
      </c>
      <c r="D1992" s="67"/>
      <c r="E1992" s="258"/>
      <c r="F1992" s="67"/>
      <c r="G1992" s="1912"/>
      <c r="H1992" s="67"/>
      <c r="I1992" s="67"/>
      <c r="J1992" s="1907"/>
      <c r="K1992" s="67"/>
      <c r="L1992" s="1910"/>
      <c r="M1992" s="1910" t="e">
        <f t="shared" si="32"/>
        <v>#N/A</v>
      </c>
      <c r="N1992" s="1924"/>
      <c r="Q1992" s="101" t="str">
        <f>MID(Tabla5[[#This Row],[CODIGO]],5,2)</f>
        <v/>
      </c>
    </row>
    <row r="1993" spans="3:17" hidden="1" x14ac:dyDescent="0.3">
      <c r="C1993" s="1923" t="str">
        <f>IF(D1993&gt;0,SUBTOTAL(103,$D$6:D1993),"")</f>
        <v/>
      </c>
      <c r="D1993" s="67"/>
      <c r="E1993" s="258"/>
      <c r="F1993" s="67"/>
      <c r="G1993" s="1912"/>
      <c r="H1993" s="67"/>
      <c r="I1993" s="67"/>
      <c r="J1993" s="1907"/>
      <c r="K1993" s="67"/>
      <c r="L1993" s="1910"/>
      <c r="M1993" s="1910" t="e">
        <f t="shared" si="32"/>
        <v>#N/A</v>
      </c>
      <c r="N1993" s="1924"/>
      <c r="Q1993" s="101" t="str">
        <f>MID(Tabla5[[#This Row],[CODIGO]],5,2)</f>
        <v/>
      </c>
    </row>
    <row r="1994" spans="3:17" hidden="1" x14ac:dyDescent="0.3">
      <c r="C1994" s="1923" t="str">
        <f>IF(D1994&gt;0,SUBTOTAL(103,$D$6:D1994),"")</f>
        <v/>
      </c>
      <c r="D1994" s="67"/>
      <c r="E1994" s="258"/>
      <c r="F1994" s="67"/>
      <c r="G1994" s="1912"/>
      <c r="H1994" s="67"/>
      <c r="I1994" s="67"/>
      <c r="J1994" s="1907"/>
      <c r="K1994" s="67"/>
      <c r="L1994" s="1910"/>
      <c r="M1994" s="1910" t="e">
        <f t="shared" si="32"/>
        <v>#N/A</v>
      </c>
      <c r="N1994" s="1924"/>
      <c r="Q1994" s="101" t="str">
        <f>MID(Tabla5[[#This Row],[CODIGO]],5,2)</f>
        <v/>
      </c>
    </row>
    <row r="1995" spans="3:17" hidden="1" x14ac:dyDescent="0.3">
      <c r="C1995" s="1923" t="str">
        <f>IF(D1995&gt;0,SUBTOTAL(103,$D$6:D1995),"")</f>
        <v/>
      </c>
      <c r="D1995" s="67"/>
      <c r="E1995" s="258"/>
      <c r="F1995" s="67"/>
      <c r="G1995" s="1912"/>
      <c r="H1995" s="67"/>
      <c r="I1995" s="67"/>
      <c r="J1995" s="1907"/>
      <c r="K1995" s="67"/>
      <c r="L1995" s="1910"/>
      <c r="M1995" s="1910" t="e">
        <f t="shared" si="32"/>
        <v>#N/A</v>
      </c>
      <c r="N1995" s="1924"/>
      <c r="Q1995" s="101" t="str">
        <f>MID(Tabla5[[#This Row],[CODIGO]],5,2)</f>
        <v/>
      </c>
    </row>
    <row r="1996" spans="3:17" hidden="1" x14ac:dyDescent="0.3">
      <c r="C1996" s="1923" t="str">
        <f>IF(D1996&gt;0,SUBTOTAL(103,$D$6:D1996),"")</f>
        <v/>
      </c>
      <c r="D1996" s="67"/>
      <c r="E1996" s="258"/>
      <c r="F1996" s="67"/>
      <c r="G1996" s="1912"/>
      <c r="H1996" s="67"/>
      <c r="I1996" s="67"/>
      <c r="J1996" s="1907"/>
      <c r="K1996" s="67"/>
      <c r="L1996" s="1910"/>
      <c r="M1996" s="1910" t="e">
        <f t="shared" si="32"/>
        <v>#N/A</v>
      </c>
      <c r="N1996" s="1924"/>
      <c r="Q1996" s="101" t="str">
        <f>MID(Tabla5[[#This Row],[CODIGO]],5,2)</f>
        <v/>
      </c>
    </row>
    <row r="1997" spans="3:17" hidden="1" x14ac:dyDescent="0.3">
      <c r="C1997" s="1923" t="str">
        <f>IF(D1997&gt;0,SUBTOTAL(103,$D$6:D1997),"")</f>
        <v/>
      </c>
      <c r="D1997" s="67"/>
      <c r="E1997" s="258"/>
      <c r="F1997" s="67"/>
      <c r="G1997" s="1912"/>
      <c r="H1997" s="67"/>
      <c r="I1997" s="67"/>
      <c r="J1997" s="1907"/>
      <c r="K1997" s="67"/>
      <c r="L1997" s="1910"/>
      <c r="M1997" s="1910" t="e">
        <f t="shared" si="32"/>
        <v>#N/A</v>
      </c>
      <c r="N1997" s="1924"/>
      <c r="Q1997" s="101" t="str">
        <f>MID(Tabla5[[#This Row],[CODIGO]],5,2)</f>
        <v/>
      </c>
    </row>
    <row r="1998" spans="3:17" hidden="1" x14ac:dyDescent="0.3">
      <c r="C1998" s="1923" t="str">
        <f>IF(D1998&gt;0,SUBTOTAL(103,$D$6:D1998),"")</f>
        <v/>
      </c>
      <c r="D1998" s="67"/>
      <c r="E1998" s="258"/>
      <c r="F1998" s="67"/>
      <c r="G1998" s="1912"/>
      <c r="H1998" s="67"/>
      <c r="I1998" s="67"/>
      <c r="J1998" s="1907"/>
      <c r="K1998" s="67"/>
      <c r="L1998" s="1910"/>
      <c r="M1998" s="1910" t="e">
        <f t="shared" si="32"/>
        <v>#N/A</v>
      </c>
      <c r="N1998" s="1924"/>
      <c r="Q1998" s="101" t="str">
        <f>MID(Tabla5[[#This Row],[CODIGO]],5,2)</f>
        <v/>
      </c>
    </row>
    <row r="1999" spans="3:17" hidden="1" x14ac:dyDescent="0.3">
      <c r="C1999" s="1923" t="str">
        <f>IF(D1999&gt;0,SUBTOTAL(103,$D$6:D1999),"")</f>
        <v/>
      </c>
      <c r="D1999" s="67"/>
      <c r="E1999" s="258"/>
      <c r="F1999" s="67"/>
      <c r="G1999" s="1912"/>
      <c r="H1999" s="67"/>
      <c r="I1999" s="67"/>
      <c r="J1999" s="1907"/>
      <c r="K1999" s="67"/>
      <c r="L1999" s="1910"/>
      <c r="M1999" s="1910" t="e">
        <f t="shared" si="32"/>
        <v>#N/A</v>
      </c>
      <c r="N1999" s="1924"/>
      <c r="Q1999" s="101" t="str">
        <f>MID(Tabla5[[#This Row],[CODIGO]],5,2)</f>
        <v/>
      </c>
    </row>
    <row r="2000" spans="3:17" hidden="1" x14ac:dyDescent="0.3">
      <c r="C2000" s="1923" t="str">
        <f>IF(D2000&gt;0,SUBTOTAL(103,$D$6:D2000),"")</f>
        <v/>
      </c>
      <c r="D2000" s="67"/>
      <c r="E2000" s="258"/>
      <c r="F2000" s="67"/>
      <c r="G2000" s="1912"/>
      <c r="H2000" s="67"/>
      <c r="I2000" s="67"/>
      <c r="J2000" s="1907"/>
      <c r="K2000" s="67"/>
      <c r="L2000" s="1910"/>
      <c r="M2000" s="1910" t="e">
        <f t="shared" si="32"/>
        <v>#N/A</v>
      </c>
      <c r="N2000" s="1924"/>
      <c r="Q2000" s="101" t="str">
        <f>MID(Tabla5[[#This Row],[CODIGO]],5,2)</f>
        <v/>
      </c>
    </row>
    <row r="2001" spans="3:17" hidden="1" x14ac:dyDescent="0.3">
      <c r="C2001" s="1923" t="str">
        <f>IF(D2001&gt;0,SUBTOTAL(103,$D$6:D2001),"")</f>
        <v/>
      </c>
      <c r="D2001" s="67"/>
      <c r="E2001" s="258"/>
      <c r="F2001" s="67"/>
      <c r="G2001" s="1912"/>
      <c r="H2001" s="67"/>
      <c r="I2001" s="67"/>
      <c r="J2001" s="1907"/>
      <c r="K2001" s="67"/>
      <c r="L2001" s="1910"/>
      <c r="M2001" s="1910" t="e">
        <f t="shared" si="32"/>
        <v>#N/A</v>
      </c>
      <c r="N2001" s="1924"/>
      <c r="Q2001" s="101" t="str">
        <f>MID(Tabla5[[#This Row],[CODIGO]],5,2)</f>
        <v/>
      </c>
    </row>
    <row r="2002" spans="3:17" hidden="1" x14ac:dyDescent="0.3">
      <c r="C2002" s="1923" t="str">
        <f>IF(D2002&gt;0,SUBTOTAL(103,$D$6:D2002),"")</f>
        <v/>
      </c>
      <c r="D2002" s="67"/>
      <c r="E2002" s="258"/>
      <c r="F2002" s="67"/>
      <c r="G2002" s="1912"/>
      <c r="H2002" s="67"/>
      <c r="I2002" s="67"/>
      <c r="J2002" s="1907"/>
      <c r="K2002" s="67"/>
      <c r="L2002" s="1910"/>
      <c r="M2002" s="1910" t="e">
        <f t="shared" si="32"/>
        <v>#N/A</v>
      </c>
      <c r="N2002" s="1924"/>
      <c r="Q2002" s="101" t="str">
        <f>MID(Tabla5[[#This Row],[CODIGO]],5,2)</f>
        <v/>
      </c>
    </row>
    <row r="2003" spans="3:17" hidden="1" x14ac:dyDescent="0.3">
      <c r="C2003" s="1923" t="str">
        <f>IF(D2003&gt;0,SUBTOTAL(103,$D$6:D2003),"")</f>
        <v/>
      </c>
      <c r="D2003" s="67"/>
      <c r="E2003" s="258"/>
      <c r="F2003" s="67"/>
      <c r="G2003" s="1912"/>
      <c r="H2003" s="67"/>
      <c r="I2003" s="67"/>
      <c r="J2003" s="1907"/>
      <c r="K2003" s="67"/>
      <c r="L2003" s="1910"/>
      <c r="M2003" s="1910" t="e">
        <f t="shared" si="32"/>
        <v>#N/A</v>
      </c>
      <c r="N2003" s="1924"/>
      <c r="Q2003" s="101" t="str">
        <f>MID(Tabla5[[#This Row],[CODIGO]],5,2)</f>
        <v/>
      </c>
    </row>
    <row r="2004" spans="3:17" hidden="1" x14ac:dyDescent="0.3">
      <c r="C2004" s="1923" t="str">
        <f>IF(D2004&gt;0,SUBTOTAL(103,$D$6:D2004),"")</f>
        <v/>
      </c>
      <c r="D2004" s="67"/>
      <c r="E2004" s="258"/>
      <c r="F2004" s="67"/>
      <c r="G2004" s="1912"/>
      <c r="H2004" s="67"/>
      <c r="I2004" s="67"/>
      <c r="J2004" s="1907"/>
      <c r="K2004" s="67"/>
      <c r="L2004" s="1910"/>
      <c r="M2004" s="1910" t="e">
        <f t="shared" si="32"/>
        <v>#N/A</v>
      </c>
      <c r="N2004" s="1924"/>
      <c r="Q2004" s="101" t="str">
        <f>MID(Tabla5[[#This Row],[CODIGO]],5,2)</f>
        <v/>
      </c>
    </row>
    <row r="2005" spans="3:17" hidden="1" x14ac:dyDescent="0.3">
      <c r="C2005" s="1923" t="str">
        <f>IF(D2005&gt;0,SUBTOTAL(103,$D$6:D2005),"")</f>
        <v/>
      </c>
      <c r="D2005" s="67"/>
      <c r="E2005" s="258"/>
      <c r="F2005" s="67"/>
      <c r="G2005" s="1912"/>
      <c r="H2005" s="67"/>
      <c r="I2005" s="67"/>
      <c r="J2005" s="1907"/>
      <c r="K2005" s="67"/>
      <c r="L2005" s="1910"/>
      <c r="M2005" s="1910" t="e">
        <f t="shared" si="32"/>
        <v>#N/A</v>
      </c>
      <c r="N2005" s="1924"/>
      <c r="Q2005" s="101" t="str">
        <f>MID(Tabla5[[#This Row],[CODIGO]],5,2)</f>
        <v/>
      </c>
    </row>
    <row r="2006" spans="3:17" hidden="1" x14ac:dyDescent="0.3">
      <c r="C2006" s="1923" t="str">
        <f>IF(D2006&gt;0,SUBTOTAL(103,$D$6:D2006),"")</f>
        <v/>
      </c>
      <c r="D2006" s="67"/>
      <c r="E2006" s="258"/>
      <c r="F2006" s="67"/>
      <c r="G2006" s="1912"/>
      <c r="H2006" s="67"/>
      <c r="I2006" s="67"/>
      <c r="J2006" s="1907"/>
      <c r="K2006" s="67"/>
      <c r="L2006" s="1910"/>
      <c r="M2006" s="1910" t="e">
        <f t="shared" si="32"/>
        <v>#N/A</v>
      </c>
      <c r="N2006" s="1924"/>
      <c r="Q2006" s="101" t="str">
        <f>MID(Tabla5[[#This Row],[CODIGO]],5,2)</f>
        <v/>
      </c>
    </row>
    <row r="2007" spans="3:17" hidden="1" x14ac:dyDescent="0.3">
      <c r="C2007" s="1923" t="str">
        <f>IF(D2007&gt;0,SUBTOTAL(103,$D$6:D2007),"")</f>
        <v/>
      </c>
      <c r="D2007" s="67"/>
      <c r="E2007" s="258"/>
      <c r="F2007" s="67"/>
      <c r="G2007" s="1912"/>
      <c r="H2007" s="67"/>
      <c r="I2007" s="67"/>
      <c r="J2007" s="1907"/>
      <c r="K2007" s="67"/>
      <c r="L2007" s="1910"/>
      <c r="M2007" s="1910" t="e">
        <f t="shared" si="32"/>
        <v>#N/A</v>
      </c>
      <c r="N2007" s="1924"/>
      <c r="Q2007" s="101" t="str">
        <f>MID(Tabla5[[#This Row],[CODIGO]],5,2)</f>
        <v/>
      </c>
    </row>
    <row r="2008" spans="3:17" hidden="1" x14ac:dyDescent="0.3">
      <c r="C2008" s="1923" t="str">
        <f>IF(D2008&gt;0,SUBTOTAL(103,$D$6:D2008),"")</f>
        <v/>
      </c>
      <c r="D2008" s="67"/>
      <c r="E2008" s="258"/>
      <c r="F2008" s="67"/>
      <c r="G2008" s="1912"/>
      <c r="H2008" s="67"/>
      <c r="I2008" s="67"/>
      <c r="J2008" s="1907"/>
      <c r="K2008" s="67"/>
      <c r="L2008" s="1910"/>
      <c r="M2008" s="1910" t="e">
        <f t="shared" si="32"/>
        <v>#N/A</v>
      </c>
      <c r="N2008" s="1924"/>
      <c r="Q2008" s="101" t="str">
        <f>MID(Tabla5[[#This Row],[CODIGO]],5,2)</f>
        <v/>
      </c>
    </row>
    <row r="2009" spans="3:17" hidden="1" x14ac:dyDescent="0.3">
      <c r="C2009" s="1923" t="str">
        <f>IF(D2009&gt;0,SUBTOTAL(103,$D$6:D2009),"")</f>
        <v/>
      </c>
      <c r="D2009" s="67"/>
      <c r="E2009" s="258"/>
      <c r="F2009" s="67"/>
      <c r="G2009" s="1912"/>
      <c r="H2009" s="67"/>
      <c r="I2009" s="67"/>
      <c r="J2009" s="1907"/>
      <c r="K2009" s="67"/>
      <c r="L2009" s="1910"/>
      <c r="M2009" s="1910" t="e">
        <f t="shared" si="32"/>
        <v>#N/A</v>
      </c>
      <c r="N2009" s="1924"/>
      <c r="Q2009" s="101" t="str">
        <f>MID(Tabla5[[#This Row],[CODIGO]],5,2)</f>
        <v/>
      </c>
    </row>
    <row r="2010" spans="3:17" hidden="1" x14ac:dyDescent="0.3">
      <c r="C2010" s="1923" t="str">
        <f>IF(D2010&gt;0,SUBTOTAL(103,$D$6:D2010),"")</f>
        <v/>
      </c>
      <c r="D2010" s="67"/>
      <c r="E2010" s="258"/>
      <c r="F2010" s="67"/>
      <c r="G2010" s="1912"/>
      <c r="H2010" s="67"/>
      <c r="I2010" s="67"/>
      <c r="J2010" s="1907"/>
      <c r="K2010" s="67"/>
      <c r="L2010" s="1910"/>
      <c r="M2010" s="1910" t="e">
        <f t="shared" si="32"/>
        <v>#N/A</v>
      </c>
      <c r="N2010" s="1924"/>
      <c r="Q2010" s="101" t="str">
        <f>MID(Tabla5[[#This Row],[CODIGO]],5,2)</f>
        <v/>
      </c>
    </row>
    <row r="2011" spans="3:17" hidden="1" x14ac:dyDescent="0.3">
      <c r="C2011" s="1923" t="str">
        <f>IF(D2011&gt;0,SUBTOTAL(103,$D$6:D2011),"")</f>
        <v/>
      </c>
      <c r="D2011" s="67"/>
      <c r="E2011" s="258"/>
      <c r="F2011" s="67"/>
      <c r="G2011" s="1912"/>
      <c r="H2011" s="67"/>
      <c r="I2011" s="67"/>
      <c r="J2011" s="1907"/>
      <c r="K2011" s="67"/>
      <c r="L2011" s="1910"/>
      <c r="M2011" s="1910" t="e">
        <f t="shared" si="32"/>
        <v>#N/A</v>
      </c>
      <c r="N2011" s="1924"/>
      <c r="Q2011" s="101" t="str">
        <f>MID(Tabla5[[#This Row],[CODIGO]],5,2)</f>
        <v/>
      </c>
    </row>
    <row r="2012" spans="3:17" hidden="1" x14ac:dyDescent="0.3">
      <c r="C2012" s="1923" t="str">
        <f>IF(D2012&gt;0,SUBTOTAL(103,$D$6:D2012),"")</f>
        <v/>
      </c>
      <c r="D2012" s="67"/>
      <c r="E2012" s="258"/>
      <c r="F2012" s="67"/>
      <c r="G2012" s="1912"/>
      <c r="H2012" s="67"/>
      <c r="I2012" s="67"/>
      <c r="J2012" s="1907"/>
      <c r="K2012" s="67"/>
      <c r="L2012" s="1910"/>
      <c r="M2012" s="1910" t="e">
        <f t="shared" si="32"/>
        <v>#N/A</v>
      </c>
      <c r="N2012" s="1924"/>
      <c r="Q2012" s="101" t="str">
        <f>MID(Tabla5[[#This Row],[CODIGO]],5,2)</f>
        <v/>
      </c>
    </row>
    <row r="2013" spans="3:17" hidden="1" x14ac:dyDescent="0.3">
      <c r="C2013" s="1923" t="str">
        <f>IF(D2013&gt;0,SUBTOTAL(103,$D$6:D2013),"")</f>
        <v/>
      </c>
      <c r="D2013" s="67"/>
      <c r="E2013" s="258"/>
      <c r="F2013" s="67"/>
      <c r="G2013" s="1912"/>
      <c r="H2013" s="67"/>
      <c r="I2013" s="67"/>
      <c r="J2013" s="1907"/>
      <c r="K2013" s="67"/>
      <c r="L2013" s="1910"/>
      <c r="M2013" s="1910" t="e">
        <f t="shared" si="32"/>
        <v>#N/A</v>
      </c>
      <c r="N2013" s="1924"/>
      <c r="Q2013" s="101" t="str">
        <f>MID(Tabla5[[#This Row],[CODIGO]],5,2)</f>
        <v/>
      </c>
    </row>
    <row r="2014" spans="3:17" hidden="1" x14ac:dyDescent="0.3">
      <c r="C2014" s="1923" t="str">
        <f>IF(D2014&gt;0,SUBTOTAL(103,$D$6:D2014),"")</f>
        <v/>
      </c>
      <c r="D2014" s="67"/>
      <c r="E2014" s="258"/>
      <c r="F2014" s="67"/>
      <c r="G2014" s="1912"/>
      <c r="H2014" s="67"/>
      <c r="I2014" s="67"/>
      <c r="J2014" s="1907"/>
      <c r="K2014" s="67"/>
      <c r="L2014" s="1910"/>
      <c r="M2014" s="1910" t="e">
        <f t="shared" si="32"/>
        <v>#N/A</v>
      </c>
      <c r="N2014" s="1924"/>
      <c r="Q2014" s="101" t="str">
        <f>MID(Tabla5[[#This Row],[CODIGO]],5,2)</f>
        <v/>
      </c>
    </row>
    <row r="2015" spans="3:17" hidden="1" x14ac:dyDescent="0.3">
      <c r="C2015" s="1923" t="str">
        <f>IF(D2015&gt;0,SUBTOTAL(103,$D$6:D2015),"")</f>
        <v/>
      </c>
      <c r="D2015" s="67"/>
      <c r="E2015" s="258"/>
      <c r="F2015" s="67"/>
      <c r="G2015" s="1912"/>
      <c r="H2015" s="67"/>
      <c r="I2015" s="67"/>
      <c r="J2015" s="1907"/>
      <c r="K2015" s="67"/>
      <c r="L2015" s="1910"/>
      <c r="M2015" s="1910" t="e">
        <f t="shared" si="32"/>
        <v>#N/A</v>
      </c>
      <c r="N2015" s="1924"/>
      <c r="Q2015" s="101" t="str">
        <f>MID(Tabla5[[#This Row],[CODIGO]],5,2)</f>
        <v/>
      </c>
    </row>
    <row r="2016" spans="3:17" hidden="1" x14ac:dyDescent="0.3">
      <c r="C2016" s="1923" t="str">
        <f>IF(D2016&gt;0,SUBTOTAL(103,$D$6:D2016),"")</f>
        <v/>
      </c>
      <c r="D2016" s="67"/>
      <c r="E2016" s="258"/>
      <c r="F2016" s="67"/>
      <c r="G2016" s="1912"/>
      <c r="H2016" s="67"/>
      <c r="I2016" s="67"/>
      <c r="J2016" s="1907"/>
      <c r="K2016" s="67"/>
      <c r="L2016" s="1910"/>
      <c r="M2016" s="1910" t="e">
        <f t="shared" si="32"/>
        <v>#N/A</v>
      </c>
      <c r="N2016" s="1924"/>
      <c r="Q2016" s="101" t="str">
        <f>MID(Tabla5[[#This Row],[CODIGO]],5,2)</f>
        <v/>
      </c>
    </row>
    <row r="2017" spans="3:17" hidden="1" x14ac:dyDescent="0.3">
      <c r="C2017" s="1923" t="str">
        <f>IF(D2017&gt;0,SUBTOTAL(103,$D$6:D2017),"")</f>
        <v/>
      </c>
      <c r="D2017" s="67"/>
      <c r="E2017" s="258"/>
      <c r="F2017" s="67"/>
      <c r="G2017" s="1912"/>
      <c r="H2017" s="67"/>
      <c r="I2017" s="67"/>
      <c r="J2017" s="1907"/>
      <c r="K2017" s="67"/>
      <c r="L2017" s="1910"/>
      <c r="M2017" s="1910" t="e">
        <f t="shared" si="32"/>
        <v>#N/A</v>
      </c>
      <c r="N2017" s="1924"/>
      <c r="Q2017" s="101" t="str">
        <f>MID(Tabla5[[#This Row],[CODIGO]],5,2)</f>
        <v/>
      </c>
    </row>
    <row r="2018" spans="3:17" hidden="1" x14ac:dyDescent="0.3">
      <c r="C2018" s="1923" t="str">
        <f>IF(D2018&gt;0,SUBTOTAL(103,$D$6:D2018),"")</f>
        <v/>
      </c>
      <c r="D2018" s="67"/>
      <c r="E2018" s="258"/>
      <c r="F2018" s="67"/>
      <c r="G2018" s="1912"/>
      <c r="H2018" s="67"/>
      <c r="I2018" s="67"/>
      <c r="J2018" s="1907"/>
      <c r="K2018" s="67"/>
      <c r="L2018" s="1910"/>
      <c r="M2018" s="1910" t="e">
        <f t="shared" si="32"/>
        <v>#N/A</v>
      </c>
      <c r="N2018" s="1924"/>
      <c r="Q2018" s="101" t="str">
        <f>MID(Tabla5[[#This Row],[CODIGO]],5,2)</f>
        <v/>
      </c>
    </row>
    <row r="2019" spans="3:17" hidden="1" x14ac:dyDescent="0.3">
      <c r="C2019" s="1923" t="str">
        <f>IF(D2019&gt;0,SUBTOTAL(103,$D$6:D2019),"")</f>
        <v/>
      </c>
      <c r="D2019" s="67"/>
      <c r="E2019" s="258"/>
      <c r="F2019" s="67"/>
      <c r="G2019" s="1912"/>
      <c r="H2019" s="67"/>
      <c r="I2019" s="67"/>
      <c r="J2019" s="1907"/>
      <c r="K2019" s="67"/>
      <c r="L2019" s="1910"/>
      <c r="M2019" s="1910" t="e">
        <f t="shared" si="32"/>
        <v>#N/A</v>
      </c>
      <c r="N2019" s="1924"/>
      <c r="Q2019" s="101" t="str">
        <f>MID(Tabla5[[#This Row],[CODIGO]],5,2)</f>
        <v/>
      </c>
    </row>
    <row r="2020" spans="3:17" hidden="1" x14ac:dyDescent="0.3">
      <c r="C2020" s="1923" t="str">
        <f>IF(D2020&gt;0,SUBTOTAL(103,$D$6:D2020),"")</f>
        <v/>
      </c>
      <c r="D2020" s="67"/>
      <c r="E2020" s="258"/>
      <c r="F2020" s="67"/>
      <c r="G2020" s="1912"/>
      <c r="H2020" s="67"/>
      <c r="I2020" s="67"/>
      <c r="J2020" s="1907"/>
      <c r="K2020" s="67"/>
      <c r="L2020" s="1910"/>
      <c r="M2020" s="1910" t="e">
        <f t="shared" si="32"/>
        <v>#N/A</v>
      </c>
      <c r="N2020" s="1924"/>
      <c r="Q2020" s="101" t="str">
        <f>MID(Tabla5[[#This Row],[CODIGO]],5,2)</f>
        <v/>
      </c>
    </row>
    <row r="2021" spans="3:17" hidden="1" x14ac:dyDescent="0.3">
      <c r="C2021" s="1923" t="str">
        <f>IF(D2021&gt;0,SUBTOTAL(103,$D$6:D2021),"")</f>
        <v/>
      </c>
      <c r="D2021" s="67"/>
      <c r="E2021" s="258"/>
      <c r="F2021" s="67"/>
      <c r="G2021" s="1912"/>
      <c r="H2021" s="67"/>
      <c r="I2021" s="67"/>
      <c r="J2021" s="1907"/>
      <c r="K2021" s="67"/>
      <c r="L2021" s="1910"/>
      <c r="M2021" s="1910" t="e">
        <f t="shared" si="32"/>
        <v>#N/A</v>
      </c>
      <c r="N2021" s="1924"/>
      <c r="Q2021" s="101" t="str">
        <f>MID(Tabla5[[#This Row],[CODIGO]],5,2)</f>
        <v/>
      </c>
    </row>
    <row r="2022" spans="3:17" hidden="1" x14ac:dyDescent="0.3">
      <c r="C2022" s="1923" t="str">
        <f>IF(D2022&gt;0,SUBTOTAL(103,$D$6:D2022),"")</f>
        <v/>
      </c>
      <c r="D2022" s="67"/>
      <c r="E2022" s="258"/>
      <c r="F2022" s="67"/>
      <c r="G2022" s="1912"/>
      <c r="H2022" s="67"/>
      <c r="I2022" s="67"/>
      <c r="J2022" s="1907"/>
      <c r="K2022" s="67"/>
      <c r="L2022" s="1910"/>
      <c r="M2022" s="1910" t="e">
        <f t="shared" si="32"/>
        <v>#N/A</v>
      </c>
      <c r="N2022" s="1924"/>
      <c r="Q2022" s="101" t="str">
        <f>MID(Tabla5[[#This Row],[CODIGO]],5,2)</f>
        <v/>
      </c>
    </row>
    <row r="2023" spans="3:17" hidden="1" x14ac:dyDescent="0.3">
      <c r="C2023" s="1923" t="str">
        <f>IF(D2023&gt;0,SUBTOTAL(103,$D$6:D2023),"")</f>
        <v/>
      </c>
      <c r="D2023" s="67"/>
      <c r="E2023" s="258"/>
      <c r="F2023" s="67"/>
      <c r="G2023" s="1912"/>
      <c r="H2023" s="67"/>
      <c r="I2023" s="67"/>
      <c r="J2023" s="1907"/>
      <c r="K2023" s="67"/>
      <c r="L2023" s="1910"/>
      <c r="M2023" s="1910" t="e">
        <f t="shared" si="32"/>
        <v>#N/A</v>
      </c>
      <c r="N2023" s="1924"/>
      <c r="Q2023" s="101" t="str">
        <f>MID(Tabla5[[#This Row],[CODIGO]],5,2)</f>
        <v/>
      </c>
    </row>
    <row r="2024" spans="3:17" hidden="1" x14ac:dyDescent="0.3">
      <c r="C2024" s="1923" t="str">
        <f>IF(D2024&gt;0,SUBTOTAL(103,$D$6:D2024),"")</f>
        <v/>
      </c>
      <c r="D2024" s="67"/>
      <c r="E2024" s="258"/>
      <c r="F2024" s="67"/>
      <c r="G2024" s="1912"/>
      <c r="H2024" s="67"/>
      <c r="I2024" s="67"/>
      <c r="J2024" s="1907"/>
      <c r="K2024" s="67"/>
      <c r="L2024" s="1910"/>
      <c r="M2024" s="1910" t="e">
        <f t="shared" si="32"/>
        <v>#N/A</v>
      </c>
      <c r="N2024" s="1924"/>
      <c r="Q2024" s="101" t="str">
        <f>MID(Tabla5[[#This Row],[CODIGO]],5,2)</f>
        <v/>
      </c>
    </row>
    <row r="2025" spans="3:17" hidden="1" x14ac:dyDescent="0.3">
      <c r="C2025" s="1923" t="str">
        <f>IF(D2025&gt;0,SUBTOTAL(103,$D$6:D2025),"")</f>
        <v/>
      </c>
      <c r="D2025" s="67"/>
      <c r="E2025" s="258"/>
      <c r="F2025" s="67"/>
      <c r="G2025" s="1912"/>
      <c r="H2025" s="67"/>
      <c r="I2025" s="67"/>
      <c r="J2025" s="1907"/>
      <c r="K2025" s="67"/>
      <c r="L2025" s="1910"/>
      <c r="M2025" s="1910" t="e">
        <f t="shared" si="32"/>
        <v>#N/A</v>
      </c>
      <c r="N2025" s="1924"/>
      <c r="Q2025" s="101" t="str">
        <f>MID(Tabla5[[#This Row],[CODIGO]],5,2)</f>
        <v/>
      </c>
    </row>
    <row r="2026" spans="3:17" hidden="1" x14ac:dyDescent="0.3">
      <c r="C2026" s="1923" t="str">
        <f>IF(D2026&gt;0,SUBTOTAL(103,$D$6:D2026),"")</f>
        <v/>
      </c>
      <c r="D2026" s="67"/>
      <c r="E2026" s="258"/>
      <c r="F2026" s="67"/>
      <c r="G2026" s="1912"/>
      <c r="H2026" s="67"/>
      <c r="I2026" s="67"/>
      <c r="J2026" s="1907"/>
      <c r="K2026" s="67"/>
      <c r="L2026" s="1910"/>
      <c r="M2026" s="1910" t="e">
        <f t="shared" si="32"/>
        <v>#N/A</v>
      </c>
      <c r="N2026" s="1924"/>
      <c r="Q2026" s="101" t="str">
        <f>MID(Tabla5[[#This Row],[CODIGO]],5,2)</f>
        <v/>
      </c>
    </row>
    <row r="2027" spans="3:17" hidden="1" x14ac:dyDescent="0.3">
      <c r="C2027" s="1923" t="str">
        <f>IF(D2027&gt;0,SUBTOTAL(103,$D$6:D2027),"")</f>
        <v/>
      </c>
      <c r="D2027" s="67"/>
      <c r="E2027" s="258"/>
      <c r="F2027" s="67"/>
      <c r="G2027" s="1912"/>
      <c r="H2027" s="67"/>
      <c r="I2027" s="67"/>
      <c r="J2027" s="1907"/>
      <c r="K2027" s="67"/>
      <c r="L2027" s="1910"/>
      <c r="M2027" s="1910" t="e">
        <f t="shared" si="32"/>
        <v>#N/A</v>
      </c>
      <c r="N2027" s="1924"/>
      <c r="Q2027" s="101" t="str">
        <f>MID(Tabla5[[#This Row],[CODIGO]],5,2)</f>
        <v/>
      </c>
    </row>
    <row r="2028" spans="3:17" hidden="1" x14ac:dyDescent="0.3">
      <c r="C2028" s="1923" t="str">
        <f>IF(D2028&gt;0,SUBTOTAL(103,$D$6:D2028),"")</f>
        <v/>
      </c>
      <c r="D2028" s="67"/>
      <c r="E2028" s="258"/>
      <c r="F2028" s="67"/>
      <c r="G2028" s="1912"/>
      <c r="H2028" s="67"/>
      <c r="I2028" s="67"/>
      <c r="J2028" s="1907"/>
      <c r="K2028" s="67"/>
      <c r="L2028" s="1910"/>
      <c r="M2028" s="1910" t="e">
        <f t="shared" si="32"/>
        <v>#N/A</v>
      </c>
      <c r="N2028" s="1924"/>
      <c r="Q2028" s="101" t="str">
        <f>MID(Tabla5[[#This Row],[CODIGO]],5,2)</f>
        <v/>
      </c>
    </row>
    <row r="2029" spans="3:17" hidden="1" x14ac:dyDescent="0.3">
      <c r="C2029" s="1923" t="str">
        <f>IF(D2029&gt;0,SUBTOTAL(103,$D$6:D2029),"")</f>
        <v/>
      </c>
      <c r="D2029" s="67"/>
      <c r="E2029" s="258"/>
      <c r="F2029" s="67"/>
      <c r="G2029" s="1912"/>
      <c r="H2029" s="67"/>
      <c r="I2029" s="67"/>
      <c r="J2029" s="1907"/>
      <c r="K2029" s="67"/>
      <c r="L2029" s="1910"/>
      <c r="M2029" s="1910" t="e">
        <f t="shared" si="32"/>
        <v>#N/A</v>
      </c>
      <c r="N2029" s="1924"/>
      <c r="Q2029" s="101" t="str">
        <f>MID(Tabla5[[#This Row],[CODIGO]],5,2)</f>
        <v/>
      </c>
    </row>
    <row r="2030" spans="3:17" hidden="1" x14ac:dyDescent="0.3">
      <c r="C2030" s="1923" t="str">
        <f>IF(D2030&gt;0,SUBTOTAL(103,$D$6:D2030),"")</f>
        <v/>
      </c>
      <c r="D2030" s="67"/>
      <c r="E2030" s="258"/>
      <c r="F2030" s="67"/>
      <c r="G2030" s="1912"/>
      <c r="H2030" s="67"/>
      <c r="I2030" s="67"/>
      <c r="J2030" s="1907"/>
      <c r="K2030" s="67"/>
      <c r="L2030" s="1910"/>
      <c r="M2030" s="1910" t="e">
        <f t="shared" si="32"/>
        <v>#N/A</v>
      </c>
      <c r="N2030" s="1924"/>
      <c r="Q2030" s="101" t="str">
        <f>MID(Tabla5[[#This Row],[CODIGO]],5,2)</f>
        <v/>
      </c>
    </row>
    <row r="2031" spans="3:17" hidden="1" x14ac:dyDescent="0.3">
      <c r="C2031" s="1923" t="str">
        <f>IF(D2031&gt;0,SUBTOTAL(103,$D$6:D2031),"")</f>
        <v/>
      </c>
      <c r="D2031" s="67"/>
      <c r="E2031" s="258"/>
      <c r="F2031" s="67"/>
      <c r="G2031" s="1912"/>
      <c r="H2031" s="67"/>
      <c r="I2031" s="67"/>
      <c r="J2031" s="1907"/>
      <c r="K2031" s="67"/>
      <c r="L2031" s="1910"/>
      <c r="M2031" s="1910" t="e">
        <f t="shared" si="32"/>
        <v>#N/A</v>
      </c>
      <c r="N2031" s="1924"/>
      <c r="Q2031" s="101" t="str">
        <f>MID(Tabla5[[#This Row],[CODIGO]],5,2)</f>
        <v/>
      </c>
    </row>
    <row r="2032" spans="3:17" hidden="1" x14ac:dyDescent="0.3">
      <c r="C2032" s="1923" t="str">
        <f>IF(D2032&gt;0,SUBTOTAL(103,$D$6:D2032),"")</f>
        <v/>
      </c>
      <c r="D2032" s="67"/>
      <c r="E2032" s="258"/>
      <c r="F2032" s="67"/>
      <c r="G2032" s="1912"/>
      <c r="H2032" s="67"/>
      <c r="I2032" s="67"/>
      <c r="J2032" s="1907"/>
      <c r="K2032" s="67"/>
      <c r="L2032" s="1910"/>
      <c r="M2032" s="1910" t="e">
        <f t="shared" si="32"/>
        <v>#N/A</v>
      </c>
      <c r="N2032" s="1924"/>
      <c r="Q2032" s="101" t="str">
        <f>MID(Tabla5[[#This Row],[CODIGO]],5,2)</f>
        <v/>
      </c>
    </row>
    <row r="2033" spans="3:17" hidden="1" x14ac:dyDescent="0.3">
      <c r="C2033" s="1923" t="str">
        <f>IF(D2033&gt;0,SUBTOTAL(103,$D$6:D2033),"")</f>
        <v/>
      </c>
      <c r="D2033" s="67"/>
      <c r="E2033" s="258"/>
      <c r="F2033" s="67"/>
      <c r="G2033" s="1912"/>
      <c r="H2033" s="67"/>
      <c r="I2033" s="67"/>
      <c r="J2033" s="1907"/>
      <c r="K2033" s="67"/>
      <c r="L2033" s="1910"/>
      <c r="M2033" s="1910" t="e">
        <f t="shared" si="32"/>
        <v>#N/A</v>
      </c>
      <c r="N2033" s="1924"/>
      <c r="Q2033" s="101" t="str">
        <f>MID(Tabla5[[#This Row],[CODIGO]],5,2)</f>
        <v/>
      </c>
    </row>
    <row r="2034" spans="3:17" hidden="1" x14ac:dyDescent="0.3">
      <c r="C2034" s="1923" t="str">
        <f>IF(D2034&gt;0,SUBTOTAL(103,$D$6:D2034),"")</f>
        <v/>
      </c>
      <c r="D2034" s="67"/>
      <c r="E2034" s="258"/>
      <c r="F2034" s="67"/>
      <c r="G2034" s="1912"/>
      <c r="H2034" s="67"/>
      <c r="I2034" s="67"/>
      <c r="J2034" s="1907"/>
      <c r="K2034" s="67"/>
      <c r="L2034" s="1910"/>
      <c r="M2034" s="1910" t="e">
        <f t="shared" si="32"/>
        <v>#N/A</v>
      </c>
      <c r="N2034" s="1924"/>
      <c r="Q2034" s="101" t="str">
        <f>MID(Tabla5[[#This Row],[CODIGO]],5,2)</f>
        <v/>
      </c>
    </row>
    <row r="2035" spans="3:17" hidden="1" x14ac:dyDescent="0.3">
      <c r="C2035" s="1923" t="str">
        <f>IF(D2035&gt;0,SUBTOTAL(103,$D$6:D2035),"")</f>
        <v/>
      </c>
      <c r="D2035" s="67"/>
      <c r="E2035" s="258"/>
      <c r="F2035" s="67"/>
      <c r="G2035" s="1912"/>
      <c r="H2035" s="67"/>
      <c r="I2035" s="67"/>
      <c r="J2035" s="1907"/>
      <c r="K2035" s="67"/>
      <c r="L2035" s="1910"/>
      <c r="M2035" s="1910" t="e">
        <f t="shared" si="32"/>
        <v>#N/A</v>
      </c>
      <c r="N2035" s="1924"/>
      <c r="Q2035" s="101" t="str">
        <f>MID(Tabla5[[#This Row],[CODIGO]],5,2)</f>
        <v/>
      </c>
    </row>
    <row r="2036" spans="3:17" hidden="1" x14ac:dyDescent="0.3">
      <c r="C2036" s="1923" t="str">
        <f>IF(D2036&gt;0,SUBTOTAL(103,$D$6:D2036),"")</f>
        <v/>
      </c>
      <c r="D2036" s="67"/>
      <c r="E2036" s="258"/>
      <c r="F2036" s="67"/>
      <c r="G2036" s="1912"/>
      <c r="H2036" s="67"/>
      <c r="I2036" s="67"/>
      <c r="J2036" s="1907"/>
      <c r="K2036" s="67"/>
      <c r="L2036" s="1910"/>
      <c r="M2036" s="1910" t="e">
        <f t="shared" si="32"/>
        <v>#N/A</v>
      </c>
      <c r="N2036" s="1924"/>
      <c r="Q2036" s="101" t="str">
        <f>MID(Tabla5[[#This Row],[CODIGO]],5,2)</f>
        <v/>
      </c>
    </row>
    <row r="2037" spans="3:17" hidden="1" x14ac:dyDescent="0.3">
      <c r="C2037" s="1923" t="str">
        <f>IF(D2037&gt;0,SUBTOTAL(103,$D$6:D2037),"")</f>
        <v/>
      </c>
      <c r="D2037" s="67"/>
      <c r="E2037" s="258"/>
      <c r="F2037" s="67"/>
      <c r="G2037" s="1912"/>
      <c r="H2037" s="67"/>
      <c r="I2037" s="67"/>
      <c r="J2037" s="1907"/>
      <c r="K2037" s="67"/>
      <c r="L2037" s="1910"/>
      <c r="M2037" s="1910" t="e">
        <f t="shared" si="32"/>
        <v>#N/A</v>
      </c>
      <c r="N2037" s="1924"/>
      <c r="Q2037" s="101" t="str">
        <f>MID(Tabla5[[#This Row],[CODIGO]],5,2)</f>
        <v/>
      </c>
    </row>
    <row r="2038" spans="3:17" hidden="1" x14ac:dyDescent="0.3">
      <c r="C2038" s="1923" t="str">
        <f>IF(D2038&gt;0,SUBTOTAL(103,$D$6:D2038),"")</f>
        <v/>
      </c>
      <c r="D2038" s="67"/>
      <c r="E2038" s="258"/>
      <c r="F2038" s="67"/>
      <c r="G2038" s="1912"/>
      <c r="H2038" s="67"/>
      <c r="I2038" s="67"/>
      <c r="J2038" s="1907"/>
      <c r="K2038" s="67"/>
      <c r="L2038" s="1910"/>
      <c r="M2038" s="1910" t="e">
        <f t="shared" si="32"/>
        <v>#N/A</v>
      </c>
      <c r="N2038" s="1924"/>
      <c r="Q2038" s="101" t="str">
        <f>MID(Tabla5[[#This Row],[CODIGO]],5,2)</f>
        <v/>
      </c>
    </row>
    <row r="2039" spans="3:17" hidden="1" x14ac:dyDescent="0.3">
      <c r="C2039" s="1923" t="str">
        <f>IF(D2039&gt;0,SUBTOTAL(103,$D$6:D2039),"")</f>
        <v/>
      </c>
      <c r="D2039" s="67"/>
      <c r="E2039" s="258"/>
      <c r="F2039" s="67"/>
      <c r="G2039" s="1912"/>
      <c r="H2039" s="67"/>
      <c r="I2039" s="67"/>
      <c r="J2039" s="1907"/>
      <c r="K2039" s="67"/>
      <c r="L2039" s="1910"/>
      <c r="M2039" s="1910" t="e">
        <f t="shared" si="32"/>
        <v>#N/A</v>
      </c>
      <c r="N2039" s="1924"/>
      <c r="Q2039" s="101" t="str">
        <f>MID(Tabla5[[#This Row],[CODIGO]],5,2)</f>
        <v/>
      </c>
    </row>
    <row r="2040" spans="3:17" hidden="1" x14ac:dyDescent="0.3">
      <c r="C2040" s="1923" t="str">
        <f>IF(D2040&gt;0,SUBTOTAL(103,$D$6:D2040),"")</f>
        <v/>
      </c>
      <c r="D2040" s="67"/>
      <c r="E2040" s="258"/>
      <c r="F2040" s="67"/>
      <c r="G2040" s="1912"/>
      <c r="H2040" s="67"/>
      <c r="I2040" s="67"/>
      <c r="J2040" s="1907"/>
      <c r="K2040" s="67"/>
      <c r="L2040" s="1910"/>
      <c r="M2040" s="1910" t="e">
        <f t="shared" si="32"/>
        <v>#N/A</v>
      </c>
      <c r="N2040" s="1924"/>
      <c r="Q2040" s="101" t="str">
        <f>MID(Tabla5[[#This Row],[CODIGO]],5,2)</f>
        <v/>
      </c>
    </row>
    <row r="2041" spans="3:17" hidden="1" x14ac:dyDescent="0.3">
      <c r="C2041" s="1923" t="str">
        <f>IF(D2041&gt;0,SUBTOTAL(103,$D$6:D2041),"")</f>
        <v/>
      </c>
      <c r="D2041" s="67"/>
      <c r="E2041" s="258"/>
      <c r="F2041" s="67"/>
      <c r="G2041" s="1912"/>
      <c r="H2041" s="67"/>
      <c r="I2041" s="67"/>
      <c r="J2041" s="1907"/>
      <c r="K2041" s="67"/>
      <c r="L2041" s="1910"/>
      <c r="M2041" s="1910" t="e">
        <f t="shared" si="32"/>
        <v>#N/A</v>
      </c>
      <c r="N2041" s="1924"/>
      <c r="Q2041" s="101" t="str">
        <f>MID(Tabla5[[#This Row],[CODIGO]],5,2)</f>
        <v/>
      </c>
    </row>
    <row r="2042" spans="3:17" hidden="1" x14ac:dyDescent="0.3">
      <c r="C2042" s="1923" t="str">
        <f>IF(D2042&gt;0,SUBTOTAL(103,$D$6:D2042),"")</f>
        <v/>
      </c>
      <c r="D2042" s="67"/>
      <c r="E2042" s="258"/>
      <c r="F2042" s="67"/>
      <c r="G2042" s="1912"/>
      <c r="H2042" s="67"/>
      <c r="I2042" s="67"/>
      <c r="J2042" s="1907"/>
      <c r="K2042" s="67"/>
      <c r="L2042" s="1910"/>
      <c r="M2042" s="1910" t="e">
        <f t="shared" si="32"/>
        <v>#N/A</v>
      </c>
      <c r="N2042" s="1924"/>
      <c r="Q2042" s="101" t="str">
        <f>MID(Tabla5[[#This Row],[CODIGO]],5,2)</f>
        <v/>
      </c>
    </row>
    <row r="2043" spans="3:17" hidden="1" x14ac:dyDescent="0.3">
      <c r="C2043" s="1923" t="str">
        <f>IF(D2043&gt;0,SUBTOTAL(103,$D$6:D2043),"")</f>
        <v/>
      </c>
      <c r="D2043" s="67"/>
      <c r="E2043" s="258"/>
      <c r="F2043" s="67"/>
      <c r="G2043" s="1912"/>
      <c r="H2043" s="67"/>
      <c r="I2043" s="67"/>
      <c r="J2043" s="1907"/>
      <c r="K2043" s="67"/>
      <c r="L2043" s="1910"/>
      <c r="M2043" s="1910" t="e">
        <f t="shared" si="32"/>
        <v>#N/A</v>
      </c>
      <c r="N2043" s="1924"/>
      <c r="Q2043" s="101" t="str">
        <f>MID(Tabla5[[#This Row],[CODIGO]],5,2)</f>
        <v/>
      </c>
    </row>
    <row r="2044" spans="3:17" hidden="1" x14ac:dyDescent="0.3">
      <c r="C2044" s="1923" t="str">
        <f>IF(D2044&gt;0,SUBTOTAL(103,$D$6:D2044),"")</f>
        <v/>
      </c>
      <c r="D2044" s="67"/>
      <c r="E2044" s="258"/>
      <c r="F2044" s="67"/>
      <c r="G2044" s="1912"/>
      <c r="H2044" s="67"/>
      <c r="I2044" s="67"/>
      <c r="J2044" s="1907"/>
      <c r="K2044" s="67"/>
      <c r="L2044" s="1910"/>
      <c r="M2044" s="1910" t="e">
        <f t="shared" si="32"/>
        <v>#N/A</v>
      </c>
      <c r="N2044" s="1924"/>
      <c r="Q2044" s="101" t="str">
        <f>MID(Tabla5[[#This Row],[CODIGO]],5,2)</f>
        <v/>
      </c>
    </row>
    <row r="2045" spans="3:17" hidden="1" x14ac:dyDescent="0.3">
      <c r="C2045" s="1923" t="str">
        <f>IF(D2045&gt;0,SUBTOTAL(103,$D$6:D2045),"")</f>
        <v/>
      </c>
      <c r="D2045" s="67"/>
      <c r="E2045" s="258"/>
      <c r="F2045" s="67"/>
      <c r="G2045" s="1912"/>
      <c r="H2045" s="67"/>
      <c r="I2045" s="67"/>
      <c r="J2045" s="1907"/>
      <c r="K2045" s="67"/>
      <c r="L2045" s="1910"/>
      <c r="M2045" s="1910" t="e">
        <f t="shared" si="32"/>
        <v>#N/A</v>
      </c>
      <c r="N2045" s="1924"/>
      <c r="Q2045" s="101" t="str">
        <f>MID(Tabla5[[#This Row],[CODIGO]],5,2)</f>
        <v/>
      </c>
    </row>
    <row r="2046" spans="3:17" hidden="1" x14ac:dyDescent="0.3">
      <c r="C2046" s="1923" t="str">
        <f>IF(D2046&gt;0,SUBTOTAL(103,$D$6:D2046),"")</f>
        <v/>
      </c>
      <c r="D2046" s="67"/>
      <c r="E2046" s="258"/>
      <c r="F2046" s="67"/>
      <c r="G2046" s="1912"/>
      <c r="H2046" s="67"/>
      <c r="I2046" s="67"/>
      <c r="J2046" s="1907"/>
      <c r="K2046" s="67"/>
      <c r="L2046" s="1910"/>
      <c r="M2046" s="1910" t="e">
        <f t="shared" si="32"/>
        <v>#N/A</v>
      </c>
      <c r="N2046" s="1924"/>
      <c r="Q2046" s="101" t="str">
        <f>MID(Tabla5[[#This Row],[CODIGO]],5,2)</f>
        <v/>
      </c>
    </row>
    <row r="2047" spans="3:17" hidden="1" x14ac:dyDescent="0.3">
      <c r="C2047" s="1923" t="str">
        <f>IF(D2047&gt;0,SUBTOTAL(103,$D$6:D2047),"")</f>
        <v/>
      </c>
      <c r="D2047" s="67"/>
      <c r="E2047" s="258"/>
      <c r="F2047" s="67"/>
      <c r="G2047" s="1912"/>
      <c r="H2047" s="67"/>
      <c r="I2047" s="67"/>
      <c r="J2047" s="1907"/>
      <c r="K2047" s="67"/>
      <c r="L2047" s="1910"/>
      <c r="M2047" s="1910" t="e">
        <f t="shared" si="32"/>
        <v>#N/A</v>
      </c>
      <c r="N2047" s="1924"/>
      <c r="Q2047" s="101" t="str">
        <f>MID(Tabla5[[#This Row],[CODIGO]],5,2)</f>
        <v/>
      </c>
    </row>
    <row r="2048" spans="3:17" hidden="1" x14ac:dyDescent="0.3">
      <c r="C2048" s="1923" t="str">
        <f>IF(D2048&gt;0,SUBTOTAL(103,$D$6:D2048),"")</f>
        <v/>
      </c>
      <c r="D2048" s="67"/>
      <c r="E2048" s="258"/>
      <c r="F2048" s="67"/>
      <c r="G2048" s="1912"/>
      <c r="H2048" s="67"/>
      <c r="I2048" s="67"/>
      <c r="J2048" s="1907"/>
      <c r="K2048" s="67"/>
      <c r="L2048" s="1910"/>
      <c r="M2048" s="1910" t="e">
        <f t="shared" si="32"/>
        <v>#N/A</v>
      </c>
      <c r="N2048" s="1924"/>
      <c r="Q2048" s="101" t="str">
        <f>MID(Tabla5[[#This Row],[CODIGO]],5,2)</f>
        <v/>
      </c>
    </row>
    <row r="2049" spans="3:17" hidden="1" x14ac:dyDescent="0.3">
      <c r="C2049" s="1923" t="str">
        <f>IF(D2049&gt;0,SUBTOTAL(103,$D$6:D2049),"")</f>
        <v/>
      </c>
      <c r="D2049" s="67"/>
      <c r="E2049" s="258"/>
      <c r="F2049" s="67"/>
      <c r="G2049" s="1912"/>
      <c r="H2049" s="67"/>
      <c r="I2049" s="67"/>
      <c r="J2049" s="1907"/>
      <c r="K2049" s="67"/>
      <c r="L2049" s="1910"/>
      <c r="M2049" s="1910" t="e">
        <f t="shared" si="32"/>
        <v>#N/A</v>
      </c>
      <c r="N2049" s="1924"/>
      <c r="Q2049" s="101" t="str">
        <f>MID(Tabla5[[#This Row],[CODIGO]],5,2)</f>
        <v/>
      </c>
    </row>
    <row r="2050" spans="3:17" hidden="1" x14ac:dyDescent="0.3">
      <c r="C2050" s="1923" t="str">
        <f>IF(D2050&gt;0,SUBTOTAL(103,$D$6:D2050),"")</f>
        <v/>
      </c>
      <c r="D2050" s="67"/>
      <c r="E2050" s="258"/>
      <c r="F2050" s="67"/>
      <c r="G2050" s="1912"/>
      <c r="H2050" s="67"/>
      <c r="I2050" s="67"/>
      <c r="J2050" s="1907"/>
      <c r="K2050" s="67"/>
      <c r="L2050" s="1910"/>
      <c r="M2050" s="1910" t="e">
        <f t="shared" si="32"/>
        <v>#N/A</v>
      </c>
      <c r="N2050" s="1924"/>
      <c r="Q2050" s="101" t="str">
        <f>MID(Tabla5[[#This Row],[CODIGO]],5,2)</f>
        <v/>
      </c>
    </row>
    <row r="2051" spans="3:17" hidden="1" x14ac:dyDescent="0.3">
      <c r="C2051" s="1923" t="str">
        <f>IF(D2051&gt;0,SUBTOTAL(103,$D$6:D2051),"")</f>
        <v/>
      </c>
      <c r="D2051" s="67"/>
      <c r="E2051" s="258"/>
      <c r="F2051" s="67"/>
      <c r="G2051" s="1912"/>
      <c r="H2051" s="67"/>
      <c r="I2051" s="67"/>
      <c r="J2051" s="1907"/>
      <c r="K2051" s="67"/>
      <c r="L2051" s="1910"/>
      <c r="M2051" s="1910" t="e">
        <f t="shared" si="32"/>
        <v>#N/A</v>
      </c>
      <c r="N2051" s="1924"/>
      <c r="Q2051" s="101" t="str">
        <f>MID(Tabla5[[#This Row],[CODIGO]],5,2)</f>
        <v/>
      </c>
    </row>
    <row r="2052" spans="3:17" hidden="1" x14ac:dyDescent="0.3">
      <c r="C2052" s="1923" t="str">
        <f>IF(D2052&gt;0,SUBTOTAL(103,$D$6:D2052),"")</f>
        <v/>
      </c>
      <c r="D2052" s="67"/>
      <c r="E2052" s="258"/>
      <c r="F2052" s="67"/>
      <c r="G2052" s="1912"/>
      <c r="H2052" s="67"/>
      <c r="I2052" s="67"/>
      <c r="J2052" s="1907"/>
      <c r="K2052" s="67"/>
      <c r="L2052" s="1910"/>
      <c r="M2052" s="1910" t="e">
        <f t="shared" si="32"/>
        <v>#N/A</v>
      </c>
      <c r="N2052" s="1924"/>
      <c r="Q2052" s="101" t="str">
        <f>MID(Tabla5[[#This Row],[CODIGO]],5,2)</f>
        <v/>
      </c>
    </row>
    <row r="2053" spans="3:17" hidden="1" x14ac:dyDescent="0.3">
      <c r="C2053" s="1923" t="str">
        <f>IF(D2053&gt;0,SUBTOTAL(103,$D$6:D2053),"")</f>
        <v/>
      </c>
      <c r="D2053" s="67"/>
      <c r="E2053" s="258"/>
      <c r="F2053" s="67"/>
      <c r="G2053" s="1912"/>
      <c r="H2053" s="67"/>
      <c r="I2053" s="67"/>
      <c r="J2053" s="1907"/>
      <c r="K2053" s="67"/>
      <c r="L2053" s="1910"/>
      <c r="M2053" s="1910" t="e">
        <f t="shared" si="32"/>
        <v>#N/A</v>
      </c>
      <c r="N2053" s="1924"/>
      <c r="Q2053" s="101" t="str">
        <f>MID(Tabla5[[#This Row],[CODIGO]],5,2)</f>
        <v/>
      </c>
    </row>
    <row r="2054" spans="3:17" hidden="1" x14ac:dyDescent="0.3">
      <c r="C2054" s="1923" t="str">
        <f>IF(D2054&gt;0,SUBTOTAL(103,$D$6:D2054),"")</f>
        <v/>
      </c>
      <c r="D2054" s="67"/>
      <c r="E2054" s="258"/>
      <c r="F2054" s="67"/>
      <c r="G2054" s="1912"/>
      <c r="H2054" s="67"/>
      <c r="I2054" s="67"/>
      <c r="J2054" s="1907"/>
      <c r="K2054" s="67"/>
      <c r="L2054" s="1910"/>
      <c r="M2054" s="1910" t="e">
        <f t="shared" ref="M2054:M2117" si="33">VLOOKUP(Q2054,Codigos,2,FALSE)</f>
        <v>#N/A</v>
      </c>
      <c r="N2054" s="1924"/>
      <c r="Q2054" s="101" t="str">
        <f>MID(Tabla5[[#This Row],[CODIGO]],5,2)</f>
        <v/>
      </c>
    </row>
    <row r="2055" spans="3:17" hidden="1" x14ac:dyDescent="0.3">
      <c r="C2055" s="1923" t="str">
        <f>IF(D2055&gt;0,SUBTOTAL(103,$D$6:D2055),"")</f>
        <v/>
      </c>
      <c r="D2055" s="67"/>
      <c r="E2055" s="258"/>
      <c r="F2055" s="67"/>
      <c r="G2055" s="1912"/>
      <c r="H2055" s="67"/>
      <c r="I2055" s="67"/>
      <c r="J2055" s="1907"/>
      <c r="K2055" s="67"/>
      <c r="L2055" s="1910"/>
      <c r="M2055" s="1910" t="e">
        <f t="shared" si="33"/>
        <v>#N/A</v>
      </c>
      <c r="N2055" s="1924"/>
      <c r="Q2055" s="101" t="str">
        <f>MID(Tabla5[[#This Row],[CODIGO]],5,2)</f>
        <v/>
      </c>
    </row>
    <row r="2056" spans="3:17" hidden="1" x14ac:dyDescent="0.3">
      <c r="C2056" s="1923" t="str">
        <f>IF(D2056&gt;0,SUBTOTAL(103,$D$6:D2056),"")</f>
        <v/>
      </c>
      <c r="D2056" s="67"/>
      <c r="E2056" s="258"/>
      <c r="F2056" s="67"/>
      <c r="G2056" s="1912"/>
      <c r="H2056" s="67"/>
      <c r="I2056" s="67"/>
      <c r="J2056" s="1907"/>
      <c r="K2056" s="67"/>
      <c r="L2056" s="1910"/>
      <c r="M2056" s="1910" t="e">
        <f t="shared" si="33"/>
        <v>#N/A</v>
      </c>
      <c r="N2056" s="1924"/>
      <c r="Q2056" s="101" t="str">
        <f>MID(Tabla5[[#This Row],[CODIGO]],5,2)</f>
        <v/>
      </c>
    </row>
    <row r="2057" spans="3:17" hidden="1" x14ac:dyDescent="0.3">
      <c r="C2057" s="1923" t="str">
        <f>IF(D2057&gt;0,SUBTOTAL(103,$D$6:D2057),"")</f>
        <v/>
      </c>
      <c r="D2057" s="67"/>
      <c r="E2057" s="258"/>
      <c r="F2057" s="67"/>
      <c r="G2057" s="1912"/>
      <c r="H2057" s="67"/>
      <c r="I2057" s="67"/>
      <c r="J2057" s="1907"/>
      <c r="K2057" s="67"/>
      <c r="L2057" s="1910"/>
      <c r="M2057" s="1910" t="e">
        <f t="shared" si="33"/>
        <v>#N/A</v>
      </c>
      <c r="N2057" s="1924"/>
      <c r="Q2057" s="101" t="str">
        <f>MID(Tabla5[[#This Row],[CODIGO]],5,2)</f>
        <v/>
      </c>
    </row>
    <row r="2058" spans="3:17" hidden="1" x14ac:dyDescent="0.3">
      <c r="C2058" s="1923" t="str">
        <f>IF(D2058&gt;0,SUBTOTAL(103,$D$6:D2058),"")</f>
        <v/>
      </c>
      <c r="D2058" s="67"/>
      <c r="E2058" s="258"/>
      <c r="F2058" s="67"/>
      <c r="G2058" s="1912"/>
      <c r="H2058" s="67"/>
      <c r="I2058" s="67"/>
      <c r="J2058" s="1907"/>
      <c r="K2058" s="67"/>
      <c r="L2058" s="1910"/>
      <c r="M2058" s="1910" t="e">
        <f t="shared" si="33"/>
        <v>#N/A</v>
      </c>
      <c r="N2058" s="1924"/>
      <c r="Q2058" s="101" t="str">
        <f>MID(Tabla5[[#This Row],[CODIGO]],5,2)</f>
        <v/>
      </c>
    </row>
    <row r="2059" spans="3:17" hidden="1" x14ac:dyDescent="0.3">
      <c r="C2059" s="1923" t="str">
        <f>IF(D2059&gt;0,SUBTOTAL(103,$D$6:D2059),"")</f>
        <v/>
      </c>
      <c r="D2059" s="67"/>
      <c r="E2059" s="258"/>
      <c r="F2059" s="67"/>
      <c r="G2059" s="1912"/>
      <c r="H2059" s="67"/>
      <c r="I2059" s="67"/>
      <c r="J2059" s="1907"/>
      <c r="K2059" s="67"/>
      <c r="L2059" s="1910"/>
      <c r="M2059" s="1910" t="e">
        <f t="shared" si="33"/>
        <v>#N/A</v>
      </c>
      <c r="N2059" s="1924"/>
      <c r="Q2059" s="101" t="str">
        <f>MID(Tabla5[[#This Row],[CODIGO]],5,2)</f>
        <v/>
      </c>
    </row>
    <row r="2060" spans="3:17" hidden="1" x14ac:dyDescent="0.3">
      <c r="C2060" s="1923" t="str">
        <f>IF(D2060&gt;0,SUBTOTAL(103,$D$6:D2060),"")</f>
        <v/>
      </c>
      <c r="D2060" s="67"/>
      <c r="E2060" s="258"/>
      <c r="F2060" s="67"/>
      <c r="G2060" s="1912"/>
      <c r="H2060" s="67"/>
      <c r="I2060" s="67"/>
      <c r="J2060" s="1907"/>
      <c r="K2060" s="67"/>
      <c r="L2060" s="1910"/>
      <c r="M2060" s="1910" t="e">
        <f t="shared" si="33"/>
        <v>#N/A</v>
      </c>
      <c r="N2060" s="1924"/>
      <c r="Q2060" s="101" t="str">
        <f>MID(Tabla5[[#This Row],[CODIGO]],5,2)</f>
        <v/>
      </c>
    </row>
    <row r="2061" spans="3:17" hidden="1" x14ac:dyDescent="0.3">
      <c r="C2061" s="1923" t="str">
        <f>IF(D2061&gt;0,SUBTOTAL(103,$D$6:D2061),"")</f>
        <v/>
      </c>
      <c r="D2061" s="67"/>
      <c r="E2061" s="258"/>
      <c r="F2061" s="67"/>
      <c r="G2061" s="1912"/>
      <c r="H2061" s="67"/>
      <c r="I2061" s="67"/>
      <c r="J2061" s="1907"/>
      <c r="K2061" s="67"/>
      <c r="L2061" s="1910"/>
      <c r="M2061" s="1910" t="e">
        <f t="shared" si="33"/>
        <v>#N/A</v>
      </c>
      <c r="N2061" s="1924"/>
      <c r="Q2061" s="101" t="str">
        <f>MID(Tabla5[[#This Row],[CODIGO]],5,2)</f>
        <v/>
      </c>
    </row>
    <row r="2062" spans="3:17" hidden="1" x14ac:dyDescent="0.3">
      <c r="C2062" s="1923" t="str">
        <f>IF(D2062&gt;0,SUBTOTAL(103,$D$6:D2062),"")</f>
        <v/>
      </c>
      <c r="D2062" s="67"/>
      <c r="E2062" s="258"/>
      <c r="F2062" s="67"/>
      <c r="G2062" s="1912"/>
      <c r="H2062" s="67"/>
      <c r="I2062" s="67"/>
      <c r="J2062" s="1907"/>
      <c r="K2062" s="67"/>
      <c r="L2062" s="1910"/>
      <c r="M2062" s="1910" t="e">
        <f t="shared" si="33"/>
        <v>#N/A</v>
      </c>
      <c r="N2062" s="1924"/>
      <c r="Q2062" s="101" t="str">
        <f>MID(Tabla5[[#This Row],[CODIGO]],5,2)</f>
        <v/>
      </c>
    </row>
    <row r="2063" spans="3:17" hidden="1" x14ac:dyDescent="0.3">
      <c r="C2063" s="1923" t="str">
        <f>IF(D2063&gt;0,SUBTOTAL(103,$D$6:D2063),"")</f>
        <v/>
      </c>
      <c r="D2063" s="67"/>
      <c r="E2063" s="258"/>
      <c r="F2063" s="67"/>
      <c r="G2063" s="1912"/>
      <c r="H2063" s="67"/>
      <c r="I2063" s="67"/>
      <c r="J2063" s="1907"/>
      <c r="K2063" s="67"/>
      <c r="L2063" s="1910"/>
      <c r="M2063" s="1910" t="e">
        <f t="shared" si="33"/>
        <v>#N/A</v>
      </c>
      <c r="N2063" s="1924"/>
      <c r="Q2063" s="101" t="str">
        <f>MID(Tabla5[[#This Row],[CODIGO]],5,2)</f>
        <v/>
      </c>
    </row>
    <row r="2064" spans="3:17" hidden="1" x14ac:dyDescent="0.3">
      <c r="C2064" s="1923" t="str">
        <f>IF(D2064&gt;0,SUBTOTAL(103,$D$6:D2064),"")</f>
        <v/>
      </c>
      <c r="D2064" s="67"/>
      <c r="E2064" s="258"/>
      <c r="F2064" s="67"/>
      <c r="G2064" s="1912"/>
      <c r="H2064" s="67"/>
      <c r="I2064" s="67"/>
      <c r="J2064" s="1907"/>
      <c r="K2064" s="67"/>
      <c r="L2064" s="1910"/>
      <c r="M2064" s="1910" t="e">
        <f t="shared" si="33"/>
        <v>#N/A</v>
      </c>
      <c r="N2064" s="1924"/>
      <c r="Q2064" s="101" t="str">
        <f>MID(Tabla5[[#This Row],[CODIGO]],5,2)</f>
        <v/>
      </c>
    </row>
    <row r="2065" spans="3:17" hidden="1" x14ac:dyDescent="0.3">
      <c r="C2065" s="1923" t="str">
        <f>IF(D2065&gt;0,SUBTOTAL(103,$D$6:D2065),"")</f>
        <v/>
      </c>
      <c r="D2065" s="67"/>
      <c r="E2065" s="258"/>
      <c r="F2065" s="67"/>
      <c r="G2065" s="1912"/>
      <c r="H2065" s="67"/>
      <c r="I2065" s="67"/>
      <c r="J2065" s="1907"/>
      <c r="K2065" s="67"/>
      <c r="L2065" s="1910"/>
      <c r="M2065" s="1910" t="e">
        <f t="shared" si="33"/>
        <v>#N/A</v>
      </c>
      <c r="N2065" s="1924"/>
      <c r="Q2065" s="101" t="str">
        <f>MID(Tabla5[[#This Row],[CODIGO]],5,2)</f>
        <v/>
      </c>
    </row>
    <row r="2066" spans="3:17" hidden="1" x14ac:dyDescent="0.3">
      <c r="C2066" s="1923" t="str">
        <f>IF(D2066&gt;0,SUBTOTAL(103,$D$6:D2066),"")</f>
        <v/>
      </c>
      <c r="D2066" s="67"/>
      <c r="E2066" s="258"/>
      <c r="F2066" s="67"/>
      <c r="G2066" s="1912"/>
      <c r="H2066" s="67"/>
      <c r="I2066" s="67"/>
      <c r="J2066" s="1907"/>
      <c r="K2066" s="67"/>
      <c r="L2066" s="1910"/>
      <c r="M2066" s="1910" t="e">
        <f t="shared" si="33"/>
        <v>#N/A</v>
      </c>
      <c r="N2066" s="1924"/>
      <c r="Q2066" s="101" t="str">
        <f>MID(Tabla5[[#This Row],[CODIGO]],5,2)</f>
        <v/>
      </c>
    </row>
    <row r="2067" spans="3:17" hidden="1" x14ac:dyDescent="0.3">
      <c r="C2067" s="1923" t="str">
        <f>IF(D2067&gt;0,SUBTOTAL(103,$D$6:D2067),"")</f>
        <v/>
      </c>
      <c r="D2067" s="67"/>
      <c r="E2067" s="258"/>
      <c r="F2067" s="67"/>
      <c r="G2067" s="1912"/>
      <c r="H2067" s="67"/>
      <c r="I2067" s="67"/>
      <c r="J2067" s="1907"/>
      <c r="K2067" s="67"/>
      <c r="L2067" s="1910"/>
      <c r="M2067" s="1910" t="e">
        <f t="shared" si="33"/>
        <v>#N/A</v>
      </c>
      <c r="N2067" s="1924"/>
      <c r="Q2067" s="101" t="str">
        <f>MID(Tabla5[[#This Row],[CODIGO]],5,2)</f>
        <v/>
      </c>
    </row>
    <row r="2068" spans="3:17" hidden="1" x14ac:dyDescent="0.3">
      <c r="C2068" s="1923" t="str">
        <f>IF(D2068&gt;0,SUBTOTAL(103,$D$6:D2068),"")</f>
        <v/>
      </c>
      <c r="D2068" s="67"/>
      <c r="E2068" s="258"/>
      <c r="F2068" s="67"/>
      <c r="G2068" s="1912"/>
      <c r="H2068" s="67"/>
      <c r="I2068" s="67"/>
      <c r="J2068" s="1907"/>
      <c r="K2068" s="67"/>
      <c r="L2068" s="1910"/>
      <c r="M2068" s="1910" t="e">
        <f t="shared" si="33"/>
        <v>#N/A</v>
      </c>
      <c r="N2068" s="1924"/>
      <c r="Q2068" s="101" t="str">
        <f>MID(Tabla5[[#This Row],[CODIGO]],5,2)</f>
        <v/>
      </c>
    </row>
    <row r="2069" spans="3:17" hidden="1" x14ac:dyDescent="0.3">
      <c r="C2069" s="1923" t="str">
        <f>IF(D2069&gt;0,SUBTOTAL(103,$D$6:D2069),"")</f>
        <v/>
      </c>
      <c r="D2069" s="67"/>
      <c r="E2069" s="258"/>
      <c r="F2069" s="67"/>
      <c r="G2069" s="1912"/>
      <c r="H2069" s="67"/>
      <c r="I2069" s="67"/>
      <c r="J2069" s="1907"/>
      <c r="K2069" s="67"/>
      <c r="L2069" s="1910"/>
      <c r="M2069" s="1910" t="e">
        <f t="shared" si="33"/>
        <v>#N/A</v>
      </c>
      <c r="N2069" s="1924"/>
      <c r="Q2069" s="101" t="str">
        <f>MID(Tabla5[[#This Row],[CODIGO]],5,2)</f>
        <v/>
      </c>
    </row>
    <row r="2070" spans="3:17" hidden="1" x14ac:dyDescent="0.3">
      <c r="C2070" s="1923" t="str">
        <f>IF(D2070&gt;0,SUBTOTAL(103,$D$6:D2070),"")</f>
        <v/>
      </c>
      <c r="D2070" s="67"/>
      <c r="E2070" s="258"/>
      <c r="F2070" s="67"/>
      <c r="G2070" s="1912"/>
      <c r="H2070" s="67"/>
      <c r="I2070" s="67"/>
      <c r="J2070" s="1907"/>
      <c r="K2070" s="67"/>
      <c r="L2070" s="1910"/>
      <c r="M2070" s="1910" t="e">
        <f t="shared" si="33"/>
        <v>#N/A</v>
      </c>
      <c r="N2070" s="1924"/>
      <c r="Q2070" s="101" t="str">
        <f>MID(Tabla5[[#This Row],[CODIGO]],5,2)</f>
        <v/>
      </c>
    </row>
    <row r="2071" spans="3:17" hidden="1" x14ac:dyDescent="0.3">
      <c r="C2071" s="1923" t="str">
        <f>IF(D2071&gt;0,SUBTOTAL(103,$D$6:D2071),"")</f>
        <v/>
      </c>
      <c r="D2071" s="67"/>
      <c r="E2071" s="258"/>
      <c r="F2071" s="67"/>
      <c r="G2071" s="1912"/>
      <c r="H2071" s="67"/>
      <c r="I2071" s="67"/>
      <c r="J2071" s="1907"/>
      <c r="K2071" s="67"/>
      <c r="L2071" s="1910"/>
      <c r="M2071" s="1910" t="e">
        <f t="shared" si="33"/>
        <v>#N/A</v>
      </c>
      <c r="N2071" s="1924"/>
      <c r="Q2071" s="101" t="str">
        <f>MID(Tabla5[[#This Row],[CODIGO]],5,2)</f>
        <v/>
      </c>
    </row>
    <row r="2072" spans="3:17" hidden="1" x14ac:dyDescent="0.3">
      <c r="C2072" s="1923" t="str">
        <f>IF(D2072&gt;0,SUBTOTAL(103,$D$6:D2072),"")</f>
        <v/>
      </c>
      <c r="D2072" s="67"/>
      <c r="E2072" s="258"/>
      <c r="F2072" s="67"/>
      <c r="G2072" s="1912"/>
      <c r="H2072" s="67"/>
      <c r="I2072" s="67"/>
      <c r="J2072" s="1907"/>
      <c r="K2072" s="67"/>
      <c r="L2072" s="1910"/>
      <c r="M2072" s="1910" t="e">
        <f t="shared" si="33"/>
        <v>#N/A</v>
      </c>
      <c r="N2072" s="1924"/>
      <c r="Q2072" s="101" t="str">
        <f>MID(Tabla5[[#This Row],[CODIGO]],5,2)</f>
        <v/>
      </c>
    </row>
    <row r="2073" spans="3:17" hidden="1" x14ac:dyDescent="0.3">
      <c r="C2073" s="1923" t="str">
        <f>IF(D2073&gt;0,SUBTOTAL(103,$D$6:D2073),"")</f>
        <v/>
      </c>
      <c r="D2073" s="67"/>
      <c r="E2073" s="258"/>
      <c r="F2073" s="67"/>
      <c r="G2073" s="1912"/>
      <c r="H2073" s="67"/>
      <c r="I2073" s="67"/>
      <c r="J2073" s="1907"/>
      <c r="K2073" s="67"/>
      <c r="L2073" s="1910"/>
      <c r="M2073" s="1910" t="e">
        <f t="shared" si="33"/>
        <v>#N/A</v>
      </c>
      <c r="N2073" s="1924"/>
      <c r="Q2073" s="101" t="str">
        <f>MID(Tabla5[[#This Row],[CODIGO]],5,2)</f>
        <v/>
      </c>
    </row>
    <row r="2074" spans="3:17" hidden="1" x14ac:dyDescent="0.3">
      <c r="C2074" s="1923" t="str">
        <f>IF(D2074&gt;0,SUBTOTAL(103,$D$6:D2074),"")</f>
        <v/>
      </c>
      <c r="D2074" s="67"/>
      <c r="E2074" s="258"/>
      <c r="F2074" s="67"/>
      <c r="G2074" s="1912"/>
      <c r="H2074" s="67"/>
      <c r="I2074" s="67"/>
      <c r="J2074" s="1907"/>
      <c r="K2074" s="67"/>
      <c r="L2074" s="1910"/>
      <c r="M2074" s="1910" t="e">
        <f t="shared" si="33"/>
        <v>#N/A</v>
      </c>
      <c r="N2074" s="1924"/>
      <c r="Q2074" s="101" t="str">
        <f>MID(Tabla5[[#This Row],[CODIGO]],5,2)</f>
        <v/>
      </c>
    </row>
    <row r="2075" spans="3:17" hidden="1" x14ac:dyDescent="0.3">
      <c r="C2075" s="1923" t="str">
        <f>IF(D2075&gt;0,SUBTOTAL(103,$D$6:D2075),"")</f>
        <v/>
      </c>
      <c r="D2075" s="67"/>
      <c r="E2075" s="258"/>
      <c r="F2075" s="67"/>
      <c r="G2075" s="1912"/>
      <c r="H2075" s="67"/>
      <c r="I2075" s="67"/>
      <c r="J2075" s="1907"/>
      <c r="K2075" s="67"/>
      <c r="L2075" s="1910"/>
      <c r="M2075" s="1910" t="e">
        <f t="shared" si="33"/>
        <v>#N/A</v>
      </c>
      <c r="N2075" s="1924"/>
      <c r="Q2075" s="101" t="str">
        <f>MID(Tabla5[[#This Row],[CODIGO]],5,2)</f>
        <v/>
      </c>
    </row>
    <row r="2076" spans="3:17" hidden="1" x14ac:dyDescent="0.3">
      <c r="C2076" s="1923" t="str">
        <f>IF(D2076&gt;0,SUBTOTAL(103,$D$6:D2076),"")</f>
        <v/>
      </c>
      <c r="D2076" s="67"/>
      <c r="E2076" s="258"/>
      <c r="F2076" s="67"/>
      <c r="G2076" s="1912"/>
      <c r="H2076" s="67"/>
      <c r="I2076" s="67"/>
      <c r="J2076" s="1907"/>
      <c r="K2076" s="67"/>
      <c r="L2076" s="1910"/>
      <c r="M2076" s="1910" t="e">
        <f t="shared" si="33"/>
        <v>#N/A</v>
      </c>
      <c r="N2076" s="1924"/>
      <c r="Q2076" s="101" t="str">
        <f>MID(Tabla5[[#This Row],[CODIGO]],5,2)</f>
        <v/>
      </c>
    </row>
    <row r="2077" spans="3:17" hidden="1" x14ac:dyDescent="0.3">
      <c r="C2077" s="1923" t="str">
        <f>IF(D2077&gt;0,SUBTOTAL(103,$D$6:D2077),"")</f>
        <v/>
      </c>
      <c r="D2077" s="67"/>
      <c r="E2077" s="258"/>
      <c r="F2077" s="67"/>
      <c r="G2077" s="1912"/>
      <c r="H2077" s="67"/>
      <c r="I2077" s="67"/>
      <c r="J2077" s="1907"/>
      <c r="K2077" s="67"/>
      <c r="L2077" s="1910"/>
      <c r="M2077" s="1910" t="e">
        <f t="shared" si="33"/>
        <v>#N/A</v>
      </c>
      <c r="N2077" s="1924"/>
      <c r="Q2077" s="101" t="str">
        <f>MID(Tabla5[[#This Row],[CODIGO]],5,2)</f>
        <v/>
      </c>
    </row>
    <row r="2078" spans="3:17" hidden="1" x14ac:dyDescent="0.3">
      <c r="C2078" s="1923" t="str">
        <f>IF(D2078&gt;0,SUBTOTAL(103,$D$6:D2078),"")</f>
        <v/>
      </c>
      <c r="D2078" s="67"/>
      <c r="E2078" s="258"/>
      <c r="F2078" s="67"/>
      <c r="G2078" s="1912"/>
      <c r="H2078" s="67"/>
      <c r="I2078" s="67"/>
      <c r="J2078" s="1907"/>
      <c r="K2078" s="67"/>
      <c r="L2078" s="1910"/>
      <c r="M2078" s="1910" t="e">
        <f t="shared" si="33"/>
        <v>#N/A</v>
      </c>
      <c r="N2078" s="1924"/>
      <c r="Q2078" s="101" t="str">
        <f>MID(Tabla5[[#This Row],[CODIGO]],5,2)</f>
        <v/>
      </c>
    </row>
    <row r="2079" spans="3:17" hidden="1" x14ac:dyDescent="0.3">
      <c r="C2079" s="1923" t="str">
        <f>IF(D2079&gt;0,SUBTOTAL(103,$D$6:D2079),"")</f>
        <v/>
      </c>
      <c r="D2079" s="67"/>
      <c r="E2079" s="258"/>
      <c r="F2079" s="67"/>
      <c r="G2079" s="1912"/>
      <c r="H2079" s="67"/>
      <c r="I2079" s="67"/>
      <c r="J2079" s="1907"/>
      <c r="K2079" s="67"/>
      <c r="L2079" s="1910"/>
      <c r="M2079" s="1910" t="e">
        <f t="shared" si="33"/>
        <v>#N/A</v>
      </c>
      <c r="N2079" s="1924"/>
      <c r="Q2079" s="101" t="str">
        <f>MID(Tabla5[[#This Row],[CODIGO]],5,2)</f>
        <v/>
      </c>
    </row>
    <row r="2080" spans="3:17" hidden="1" x14ac:dyDescent="0.3">
      <c r="C2080" s="1923" t="str">
        <f>IF(D2080&gt;0,SUBTOTAL(103,$D$6:D2080),"")</f>
        <v/>
      </c>
      <c r="D2080" s="67"/>
      <c r="E2080" s="258"/>
      <c r="F2080" s="67"/>
      <c r="G2080" s="1912"/>
      <c r="H2080" s="67"/>
      <c r="I2080" s="67"/>
      <c r="J2080" s="1907"/>
      <c r="K2080" s="67"/>
      <c r="L2080" s="1910"/>
      <c r="M2080" s="1910" t="e">
        <f t="shared" si="33"/>
        <v>#N/A</v>
      </c>
      <c r="N2080" s="1924"/>
      <c r="Q2080" s="101" t="str">
        <f>MID(Tabla5[[#This Row],[CODIGO]],5,2)</f>
        <v/>
      </c>
    </row>
    <row r="2081" spans="3:17" hidden="1" x14ac:dyDescent="0.3">
      <c r="C2081" s="1923" t="str">
        <f>IF(D2081&gt;0,SUBTOTAL(103,$D$6:D2081),"")</f>
        <v/>
      </c>
      <c r="D2081" s="67"/>
      <c r="E2081" s="258"/>
      <c r="F2081" s="67"/>
      <c r="G2081" s="1912"/>
      <c r="H2081" s="67"/>
      <c r="I2081" s="67"/>
      <c r="J2081" s="1907"/>
      <c r="K2081" s="67"/>
      <c r="L2081" s="1910"/>
      <c r="M2081" s="1910" t="e">
        <f t="shared" si="33"/>
        <v>#N/A</v>
      </c>
      <c r="N2081" s="1924"/>
      <c r="Q2081" s="101" t="str">
        <f>MID(Tabla5[[#This Row],[CODIGO]],5,2)</f>
        <v/>
      </c>
    </row>
    <row r="2082" spans="3:17" hidden="1" x14ac:dyDescent="0.3">
      <c r="C2082" s="1923" t="str">
        <f>IF(D2082&gt;0,SUBTOTAL(103,$D$6:D2082),"")</f>
        <v/>
      </c>
      <c r="D2082" s="67"/>
      <c r="E2082" s="258"/>
      <c r="F2082" s="67"/>
      <c r="G2082" s="1912"/>
      <c r="H2082" s="67"/>
      <c r="I2082" s="67"/>
      <c r="J2082" s="1907"/>
      <c r="K2082" s="67"/>
      <c r="L2082" s="1910"/>
      <c r="M2082" s="1910" t="e">
        <f t="shared" si="33"/>
        <v>#N/A</v>
      </c>
      <c r="N2082" s="1924"/>
      <c r="Q2082" s="101" t="str">
        <f>MID(Tabla5[[#This Row],[CODIGO]],5,2)</f>
        <v/>
      </c>
    </row>
    <row r="2083" spans="3:17" hidden="1" x14ac:dyDescent="0.3">
      <c r="C2083" s="1923" t="str">
        <f>IF(D2083&gt;0,SUBTOTAL(103,$D$6:D2083),"")</f>
        <v/>
      </c>
      <c r="D2083" s="67"/>
      <c r="E2083" s="258"/>
      <c r="F2083" s="67"/>
      <c r="G2083" s="1912"/>
      <c r="H2083" s="67"/>
      <c r="I2083" s="67"/>
      <c r="J2083" s="1907"/>
      <c r="K2083" s="67"/>
      <c r="L2083" s="1910"/>
      <c r="M2083" s="1910" t="e">
        <f t="shared" si="33"/>
        <v>#N/A</v>
      </c>
      <c r="N2083" s="1924"/>
      <c r="Q2083" s="101" t="str">
        <f>MID(Tabla5[[#This Row],[CODIGO]],5,2)</f>
        <v/>
      </c>
    </row>
    <row r="2084" spans="3:17" hidden="1" x14ac:dyDescent="0.3">
      <c r="C2084" s="1923" t="str">
        <f>IF(D2084&gt;0,SUBTOTAL(103,$D$6:D2084),"")</f>
        <v/>
      </c>
      <c r="D2084" s="67"/>
      <c r="E2084" s="258"/>
      <c r="F2084" s="67"/>
      <c r="G2084" s="1912"/>
      <c r="H2084" s="67"/>
      <c r="I2084" s="67"/>
      <c r="J2084" s="1907"/>
      <c r="K2084" s="67"/>
      <c r="L2084" s="1910"/>
      <c r="M2084" s="1910" t="e">
        <f t="shared" si="33"/>
        <v>#N/A</v>
      </c>
      <c r="N2084" s="1924"/>
      <c r="Q2084" s="101" t="str">
        <f>MID(Tabla5[[#This Row],[CODIGO]],5,2)</f>
        <v/>
      </c>
    </row>
    <row r="2085" spans="3:17" hidden="1" x14ac:dyDescent="0.3">
      <c r="C2085" s="1923" t="str">
        <f>IF(D2085&gt;0,SUBTOTAL(103,$D$6:D2085),"")</f>
        <v/>
      </c>
      <c r="D2085" s="67"/>
      <c r="E2085" s="258"/>
      <c r="F2085" s="67"/>
      <c r="G2085" s="1912"/>
      <c r="H2085" s="67"/>
      <c r="I2085" s="67"/>
      <c r="J2085" s="1907"/>
      <c r="K2085" s="67"/>
      <c r="L2085" s="1910"/>
      <c r="M2085" s="1910" t="e">
        <f t="shared" si="33"/>
        <v>#N/A</v>
      </c>
      <c r="N2085" s="1924"/>
      <c r="Q2085" s="101" t="str">
        <f>MID(Tabla5[[#This Row],[CODIGO]],5,2)</f>
        <v/>
      </c>
    </row>
    <row r="2086" spans="3:17" hidden="1" x14ac:dyDescent="0.3">
      <c r="C2086" s="1923" t="str">
        <f>IF(D2086&gt;0,SUBTOTAL(103,$D$6:D2086),"")</f>
        <v/>
      </c>
      <c r="D2086" s="67"/>
      <c r="E2086" s="258"/>
      <c r="F2086" s="67"/>
      <c r="G2086" s="1912"/>
      <c r="H2086" s="67"/>
      <c r="I2086" s="67"/>
      <c r="J2086" s="1907"/>
      <c r="K2086" s="67"/>
      <c r="L2086" s="1910"/>
      <c r="M2086" s="1910" t="e">
        <f t="shared" si="33"/>
        <v>#N/A</v>
      </c>
      <c r="N2086" s="1924"/>
      <c r="Q2086" s="101" t="str">
        <f>MID(Tabla5[[#This Row],[CODIGO]],5,2)</f>
        <v/>
      </c>
    </row>
    <row r="2087" spans="3:17" hidden="1" x14ac:dyDescent="0.3">
      <c r="C2087" s="1923" t="str">
        <f>IF(D2087&gt;0,SUBTOTAL(103,$D$6:D2087),"")</f>
        <v/>
      </c>
      <c r="D2087" s="67"/>
      <c r="E2087" s="258"/>
      <c r="F2087" s="67"/>
      <c r="G2087" s="1912"/>
      <c r="H2087" s="67"/>
      <c r="I2087" s="67"/>
      <c r="J2087" s="1907"/>
      <c r="K2087" s="67"/>
      <c r="L2087" s="1910"/>
      <c r="M2087" s="1910" t="e">
        <f t="shared" si="33"/>
        <v>#N/A</v>
      </c>
      <c r="N2087" s="1924"/>
      <c r="Q2087" s="101" t="str">
        <f>MID(Tabla5[[#This Row],[CODIGO]],5,2)</f>
        <v/>
      </c>
    </row>
    <row r="2088" spans="3:17" hidden="1" x14ac:dyDescent="0.3">
      <c r="C2088" s="1923" t="str">
        <f>IF(D2088&gt;0,SUBTOTAL(103,$D$6:D2088),"")</f>
        <v/>
      </c>
      <c r="D2088" s="67"/>
      <c r="E2088" s="258"/>
      <c r="F2088" s="67"/>
      <c r="G2088" s="1912"/>
      <c r="H2088" s="67"/>
      <c r="I2088" s="67"/>
      <c r="J2088" s="1907"/>
      <c r="K2088" s="67"/>
      <c r="L2088" s="1910"/>
      <c r="M2088" s="1910" t="e">
        <f t="shared" si="33"/>
        <v>#N/A</v>
      </c>
      <c r="N2088" s="1924"/>
      <c r="Q2088" s="101" t="str">
        <f>MID(Tabla5[[#This Row],[CODIGO]],5,2)</f>
        <v/>
      </c>
    </row>
    <row r="2089" spans="3:17" hidden="1" x14ac:dyDescent="0.3">
      <c r="C2089" s="1923" t="str">
        <f>IF(D2089&gt;0,SUBTOTAL(103,$D$6:D2089),"")</f>
        <v/>
      </c>
      <c r="D2089" s="67"/>
      <c r="E2089" s="258"/>
      <c r="F2089" s="67"/>
      <c r="G2089" s="1912"/>
      <c r="H2089" s="67"/>
      <c r="I2089" s="67"/>
      <c r="J2089" s="1907"/>
      <c r="K2089" s="67"/>
      <c r="L2089" s="1910"/>
      <c r="M2089" s="1910" t="e">
        <f t="shared" si="33"/>
        <v>#N/A</v>
      </c>
      <c r="N2089" s="1924"/>
      <c r="Q2089" s="101" t="str">
        <f>MID(Tabla5[[#This Row],[CODIGO]],5,2)</f>
        <v/>
      </c>
    </row>
    <row r="2090" spans="3:17" hidden="1" x14ac:dyDescent="0.3">
      <c r="C2090" s="1923" t="str">
        <f>IF(D2090&gt;0,SUBTOTAL(103,$D$6:D2090),"")</f>
        <v/>
      </c>
      <c r="D2090" s="67"/>
      <c r="E2090" s="258"/>
      <c r="F2090" s="67"/>
      <c r="G2090" s="1912"/>
      <c r="H2090" s="67"/>
      <c r="I2090" s="67"/>
      <c r="J2090" s="1907"/>
      <c r="K2090" s="67"/>
      <c r="L2090" s="1910"/>
      <c r="M2090" s="1910" t="e">
        <f t="shared" si="33"/>
        <v>#N/A</v>
      </c>
      <c r="N2090" s="1924"/>
      <c r="Q2090" s="101" t="str">
        <f>MID(Tabla5[[#This Row],[CODIGO]],5,2)</f>
        <v/>
      </c>
    </row>
    <row r="2091" spans="3:17" hidden="1" x14ac:dyDescent="0.3">
      <c r="C2091" s="1923" t="str">
        <f>IF(D2091&gt;0,SUBTOTAL(103,$D$6:D2091),"")</f>
        <v/>
      </c>
      <c r="D2091" s="67"/>
      <c r="E2091" s="258"/>
      <c r="F2091" s="67"/>
      <c r="G2091" s="1912"/>
      <c r="H2091" s="67"/>
      <c r="I2091" s="67"/>
      <c r="J2091" s="1907"/>
      <c r="K2091" s="67"/>
      <c r="L2091" s="1910"/>
      <c r="M2091" s="1910" t="e">
        <f t="shared" si="33"/>
        <v>#N/A</v>
      </c>
      <c r="N2091" s="1924"/>
      <c r="Q2091" s="101" t="str">
        <f>MID(Tabla5[[#This Row],[CODIGO]],5,2)</f>
        <v/>
      </c>
    </row>
    <row r="2092" spans="3:17" hidden="1" x14ac:dyDescent="0.3">
      <c r="C2092" s="1923" t="str">
        <f>IF(D2092&gt;0,SUBTOTAL(103,$D$6:D2092),"")</f>
        <v/>
      </c>
      <c r="D2092" s="67"/>
      <c r="E2092" s="258"/>
      <c r="F2092" s="67"/>
      <c r="G2092" s="1912"/>
      <c r="H2092" s="67"/>
      <c r="I2092" s="67"/>
      <c r="J2092" s="1907"/>
      <c r="K2092" s="67"/>
      <c r="L2092" s="1910"/>
      <c r="M2092" s="1910" t="e">
        <f t="shared" si="33"/>
        <v>#N/A</v>
      </c>
      <c r="N2092" s="1924"/>
      <c r="Q2092" s="101" t="str">
        <f>MID(Tabla5[[#This Row],[CODIGO]],5,2)</f>
        <v/>
      </c>
    </row>
    <row r="2093" spans="3:17" hidden="1" x14ac:dyDescent="0.3">
      <c r="C2093" s="1923" t="str">
        <f>IF(D2093&gt;0,SUBTOTAL(103,$D$6:D2093),"")</f>
        <v/>
      </c>
      <c r="D2093" s="67"/>
      <c r="E2093" s="258"/>
      <c r="F2093" s="67"/>
      <c r="G2093" s="1912"/>
      <c r="H2093" s="67"/>
      <c r="I2093" s="67"/>
      <c r="J2093" s="1907"/>
      <c r="K2093" s="67"/>
      <c r="L2093" s="1910"/>
      <c r="M2093" s="1910" t="e">
        <f t="shared" si="33"/>
        <v>#N/A</v>
      </c>
      <c r="N2093" s="1924"/>
      <c r="Q2093" s="101" t="str">
        <f>MID(Tabla5[[#This Row],[CODIGO]],5,2)</f>
        <v/>
      </c>
    </row>
    <row r="2094" spans="3:17" hidden="1" x14ac:dyDescent="0.3">
      <c r="C2094" s="1923" t="str">
        <f>IF(D2094&gt;0,SUBTOTAL(103,$D$6:D2094),"")</f>
        <v/>
      </c>
      <c r="D2094" s="67"/>
      <c r="E2094" s="258"/>
      <c r="F2094" s="67"/>
      <c r="G2094" s="1912"/>
      <c r="H2094" s="67"/>
      <c r="I2094" s="67"/>
      <c r="J2094" s="1907"/>
      <c r="K2094" s="67"/>
      <c r="L2094" s="1910"/>
      <c r="M2094" s="1910" t="e">
        <f t="shared" si="33"/>
        <v>#N/A</v>
      </c>
      <c r="N2094" s="1924"/>
      <c r="Q2094" s="101" t="str">
        <f>MID(Tabla5[[#This Row],[CODIGO]],5,2)</f>
        <v/>
      </c>
    </row>
    <row r="2095" spans="3:17" hidden="1" x14ac:dyDescent="0.3">
      <c r="C2095" s="1923" t="str">
        <f>IF(D2095&gt;0,SUBTOTAL(103,$D$6:D2095),"")</f>
        <v/>
      </c>
      <c r="D2095" s="67"/>
      <c r="E2095" s="258"/>
      <c r="F2095" s="67"/>
      <c r="G2095" s="1912"/>
      <c r="H2095" s="67"/>
      <c r="I2095" s="67"/>
      <c r="J2095" s="1907"/>
      <c r="K2095" s="67"/>
      <c r="L2095" s="1910"/>
      <c r="M2095" s="1910" t="e">
        <f t="shared" si="33"/>
        <v>#N/A</v>
      </c>
      <c r="N2095" s="1924"/>
      <c r="Q2095" s="101" t="str">
        <f>MID(Tabla5[[#This Row],[CODIGO]],5,2)</f>
        <v/>
      </c>
    </row>
    <row r="2096" spans="3:17" hidden="1" x14ac:dyDescent="0.3">
      <c r="C2096" s="1923" t="str">
        <f>IF(D2096&gt;0,SUBTOTAL(103,$D$6:D2096),"")</f>
        <v/>
      </c>
      <c r="D2096" s="67"/>
      <c r="E2096" s="258"/>
      <c r="F2096" s="67"/>
      <c r="G2096" s="1912"/>
      <c r="H2096" s="67"/>
      <c r="I2096" s="67"/>
      <c r="J2096" s="1907"/>
      <c r="K2096" s="67"/>
      <c r="L2096" s="1910"/>
      <c r="M2096" s="1910" t="e">
        <f t="shared" si="33"/>
        <v>#N/A</v>
      </c>
      <c r="N2096" s="1924"/>
      <c r="Q2096" s="101" t="str">
        <f>MID(Tabla5[[#This Row],[CODIGO]],5,2)</f>
        <v/>
      </c>
    </row>
    <row r="2097" spans="3:17" hidden="1" x14ac:dyDescent="0.3">
      <c r="C2097" s="1923" t="str">
        <f>IF(D2097&gt;0,SUBTOTAL(103,$D$6:D2097),"")</f>
        <v/>
      </c>
      <c r="D2097" s="67"/>
      <c r="E2097" s="258"/>
      <c r="F2097" s="67"/>
      <c r="G2097" s="1912"/>
      <c r="H2097" s="67"/>
      <c r="I2097" s="67"/>
      <c r="J2097" s="1907"/>
      <c r="K2097" s="67"/>
      <c r="L2097" s="1910"/>
      <c r="M2097" s="1910" t="e">
        <f t="shared" si="33"/>
        <v>#N/A</v>
      </c>
      <c r="N2097" s="1924"/>
      <c r="Q2097" s="101" t="str">
        <f>MID(Tabla5[[#This Row],[CODIGO]],5,2)</f>
        <v/>
      </c>
    </row>
    <row r="2098" spans="3:17" hidden="1" x14ac:dyDescent="0.3">
      <c r="C2098" s="1923" t="str">
        <f>IF(D2098&gt;0,SUBTOTAL(103,$D$6:D2098),"")</f>
        <v/>
      </c>
      <c r="D2098" s="67"/>
      <c r="E2098" s="258"/>
      <c r="F2098" s="67"/>
      <c r="G2098" s="1912"/>
      <c r="H2098" s="67"/>
      <c r="I2098" s="67"/>
      <c r="J2098" s="1907"/>
      <c r="K2098" s="67"/>
      <c r="L2098" s="1910"/>
      <c r="M2098" s="1910" t="e">
        <f t="shared" si="33"/>
        <v>#N/A</v>
      </c>
      <c r="N2098" s="1924"/>
      <c r="Q2098" s="101" t="str">
        <f>MID(Tabla5[[#This Row],[CODIGO]],5,2)</f>
        <v/>
      </c>
    </row>
    <row r="2099" spans="3:17" hidden="1" x14ac:dyDescent="0.3">
      <c r="C2099" s="1923" t="str">
        <f>IF(D2099&gt;0,SUBTOTAL(103,$D$6:D2099),"")</f>
        <v/>
      </c>
      <c r="D2099" s="67"/>
      <c r="E2099" s="258"/>
      <c r="F2099" s="67"/>
      <c r="G2099" s="1912"/>
      <c r="H2099" s="67"/>
      <c r="I2099" s="67"/>
      <c r="J2099" s="1907"/>
      <c r="K2099" s="67"/>
      <c r="L2099" s="1910"/>
      <c r="M2099" s="1910" t="e">
        <f t="shared" si="33"/>
        <v>#N/A</v>
      </c>
      <c r="N2099" s="1924"/>
      <c r="Q2099" s="101" t="str">
        <f>MID(Tabla5[[#This Row],[CODIGO]],5,2)</f>
        <v/>
      </c>
    </row>
    <row r="2100" spans="3:17" hidden="1" x14ac:dyDescent="0.3">
      <c r="C2100" s="1923" t="str">
        <f>IF(D2100&gt;0,SUBTOTAL(103,$D$6:D2100),"")</f>
        <v/>
      </c>
      <c r="D2100" s="67"/>
      <c r="E2100" s="258"/>
      <c r="F2100" s="67"/>
      <c r="G2100" s="1912"/>
      <c r="H2100" s="67"/>
      <c r="I2100" s="67"/>
      <c r="J2100" s="1907"/>
      <c r="K2100" s="67"/>
      <c r="L2100" s="1910"/>
      <c r="M2100" s="1910" t="e">
        <f t="shared" si="33"/>
        <v>#N/A</v>
      </c>
      <c r="N2100" s="1924"/>
      <c r="Q2100" s="101" t="str">
        <f>MID(Tabla5[[#This Row],[CODIGO]],5,2)</f>
        <v/>
      </c>
    </row>
    <row r="2101" spans="3:17" hidden="1" x14ac:dyDescent="0.3">
      <c r="C2101" s="1923" t="str">
        <f>IF(D2101&gt;0,SUBTOTAL(103,$D$6:D2101),"")</f>
        <v/>
      </c>
      <c r="D2101" s="67"/>
      <c r="E2101" s="258"/>
      <c r="F2101" s="67"/>
      <c r="G2101" s="1912"/>
      <c r="H2101" s="67"/>
      <c r="I2101" s="67"/>
      <c r="J2101" s="1907"/>
      <c r="K2101" s="67"/>
      <c r="L2101" s="1910"/>
      <c r="M2101" s="1910" t="e">
        <f t="shared" si="33"/>
        <v>#N/A</v>
      </c>
      <c r="N2101" s="1924"/>
      <c r="Q2101" s="101" t="str">
        <f>MID(Tabla5[[#This Row],[CODIGO]],5,2)</f>
        <v/>
      </c>
    </row>
    <row r="2102" spans="3:17" hidden="1" x14ac:dyDescent="0.3">
      <c r="C2102" s="1923" t="str">
        <f>IF(D2102&gt;0,SUBTOTAL(103,$D$6:D2102),"")</f>
        <v/>
      </c>
      <c r="D2102" s="67"/>
      <c r="E2102" s="258"/>
      <c r="F2102" s="67"/>
      <c r="G2102" s="1912"/>
      <c r="H2102" s="67"/>
      <c r="I2102" s="67"/>
      <c r="J2102" s="1907"/>
      <c r="K2102" s="67"/>
      <c r="L2102" s="1910"/>
      <c r="M2102" s="1910" t="e">
        <f t="shared" si="33"/>
        <v>#N/A</v>
      </c>
      <c r="N2102" s="1924"/>
      <c r="Q2102" s="101" t="str">
        <f>MID(Tabla5[[#This Row],[CODIGO]],5,2)</f>
        <v/>
      </c>
    </row>
    <row r="2103" spans="3:17" hidden="1" x14ac:dyDescent="0.3">
      <c r="C2103" s="1923" t="str">
        <f>IF(D2103&gt;0,SUBTOTAL(103,$D$6:D2103),"")</f>
        <v/>
      </c>
      <c r="D2103" s="67"/>
      <c r="E2103" s="258"/>
      <c r="F2103" s="67"/>
      <c r="G2103" s="1912"/>
      <c r="H2103" s="67"/>
      <c r="I2103" s="67"/>
      <c r="J2103" s="1907"/>
      <c r="K2103" s="67"/>
      <c r="L2103" s="1910"/>
      <c r="M2103" s="1910" t="e">
        <f t="shared" si="33"/>
        <v>#N/A</v>
      </c>
      <c r="N2103" s="1924"/>
      <c r="Q2103" s="101" t="str">
        <f>MID(Tabla5[[#This Row],[CODIGO]],5,2)</f>
        <v/>
      </c>
    </row>
    <row r="2104" spans="3:17" hidden="1" x14ac:dyDescent="0.3">
      <c r="C2104" s="1923" t="str">
        <f>IF(D2104&gt;0,SUBTOTAL(103,$D$6:D2104),"")</f>
        <v/>
      </c>
      <c r="D2104" s="67"/>
      <c r="E2104" s="258"/>
      <c r="F2104" s="67"/>
      <c r="G2104" s="1912"/>
      <c r="H2104" s="67"/>
      <c r="I2104" s="67"/>
      <c r="J2104" s="1907"/>
      <c r="K2104" s="67"/>
      <c r="L2104" s="1910"/>
      <c r="M2104" s="1910" t="e">
        <f t="shared" si="33"/>
        <v>#N/A</v>
      </c>
      <c r="N2104" s="1924"/>
      <c r="Q2104" s="101" t="str">
        <f>MID(Tabla5[[#This Row],[CODIGO]],5,2)</f>
        <v/>
      </c>
    </row>
    <row r="2105" spans="3:17" hidden="1" x14ac:dyDescent="0.3">
      <c r="C2105" s="1923" t="str">
        <f>IF(D2105&gt;0,SUBTOTAL(103,$D$6:D2105),"")</f>
        <v/>
      </c>
      <c r="D2105" s="67"/>
      <c r="E2105" s="258"/>
      <c r="F2105" s="67"/>
      <c r="G2105" s="1912"/>
      <c r="H2105" s="67"/>
      <c r="I2105" s="67"/>
      <c r="J2105" s="1907"/>
      <c r="K2105" s="67"/>
      <c r="L2105" s="1910"/>
      <c r="M2105" s="1910" t="e">
        <f t="shared" si="33"/>
        <v>#N/A</v>
      </c>
      <c r="N2105" s="1924"/>
      <c r="Q2105" s="101" t="str">
        <f>MID(Tabla5[[#This Row],[CODIGO]],5,2)</f>
        <v/>
      </c>
    </row>
    <row r="2106" spans="3:17" hidden="1" x14ac:dyDescent="0.3">
      <c r="C2106" s="1923" t="str">
        <f>IF(D2106&gt;0,SUBTOTAL(103,$D$6:D2106),"")</f>
        <v/>
      </c>
      <c r="D2106" s="67"/>
      <c r="E2106" s="258"/>
      <c r="F2106" s="67"/>
      <c r="G2106" s="1912"/>
      <c r="H2106" s="67"/>
      <c r="I2106" s="67"/>
      <c r="J2106" s="1907"/>
      <c r="K2106" s="67"/>
      <c r="L2106" s="1910"/>
      <c r="M2106" s="1910" t="e">
        <f t="shared" si="33"/>
        <v>#N/A</v>
      </c>
      <c r="N2106" s="1924"/>
      <c r="Q2106" s="101" t="str">
        <f>MID(Tabla5[[#This Row],[CODIGO]],5,2)</f>
        <v/>
      </c>
    </row>
    <row r="2107" spans="3:17" hidden="1" x14ac:dyDescent="0.3">
      <c r="C2107" s="1923" t="str">
        <f>IF(D2107&gt;0,SUBTOTAL(103,$D$6:D2107),"")</f>
        <v/>
      </c>
      <c r="D2107" s="67"/>
      <c r="E2107" s="258"/>
      <c r="F2107" s="67"/>
      <c r="G2107" s="1912"/>
      <c r="H2107" s="67"/>
      <c r="I2107" s="67"/>
      <c r="J2107" s="1907"/>
      <c r="K2107" s="67"/>
      <c r="L2107" s="1910"/>
      <c r="M2107" s="1910" t="e">
        <f t="shared" si="33"/>
        <v>#N/A</v>
      </c>
      <c r="N2107" s="1924"/>
      <c r="Q2107" s="101" t="str">
        <f>MID(Tabla5[[#This Row],[CODIGO]],5,2)</f>
        <v/>
      </c>
    </row>
    <row r="2108" spans="3:17" hidden="1" x14ac:dyDescent="0.3">
      <c r="C2108" s="1923" t="str">
        <f>IF(D2108&gt;0,SUBTOTAL(103,$D$6:D2108),"")</f>
        <v/>
      </c>
      <c r="D2108" s="67"/>
      <c r="E2108" s="258"/>
      <c r="F2108" s="67"/>
      <c r="G2108" s="1912"/>
      <c r="H2108" s="67"/>
      <c r="I2108" s="67"/>
      <c r="J2108" s="1907"/>
      <c r="K2108" s="67"/>
      <c r="L2108" s="1910"/>
      <c r="M2108" s="1910" t="e">
        <f t="shared" si="33"/>
        <v>#N/A</v>
      </c>
      <c r="N2108" s="1924"/>
      <c r="Q2108" s="101" t="str">
        <f>MID(Tabla5[[#This Row],[CODIGO]],5,2)</f>
        <v/>
      </c>
    </row>
    <row r="2109" spans="3:17" hidden="1" x14ac:dyDescent="0.3">
      <c r="C2109" s="1923" t="str">
        <f>IF(D2109&gt;0,SUBTOTAL(103,$D$6:D2109),"")</f>
        <v/>
      </c>
      <c r="D2109" s="67"/>
      <c r="E2109" s="258"/>
      <c r="F2109" s="67"/>
      <c r="G2109" s="1912"/>
      <c r="H2109" s="67"/>
      <c r="I2109" s="67"/>
      <c r="J2109" s="1907"/>
      <c r="K2109" s="67"/>
      <c r="L2109" s="1910"/>
      <c r="M2109" s="1910" t="e">
        <f t="shared" si="33"/>
        <v>#N/A</v>
      </c>
      <c r="N2109" s="1924"/>
      <c r="Q2109" s="101" t="str">
        <f>MID(Tabla5[[#This Row],[CODIGO]],5,2)</f>
        <v/>
      </c>
    </row>
    <row r="2110" spans="3:17" hidden="1" x14ac:dyDescent="0.3">
      <c r="C2110" s="1923" t="str">
        <f>IF(D2110&gt;0,SUBTOTAL(103,$D$6:D2110),"")</f>
        <v/>
      </c>
      <c r="D2110" s="67"/>
      <c r="E2110" s="258"/>
      <c r="F2110" s="67"/>
      <c r="G2110" s="1912"/>
      <c r="H2110" s="67"/>
      <c r="I2110" s="67"/>
      <c r="J2110" s="1907"/>
      <c r="K2110" s="67"/>
      <c r="L2110" s="1910"/>
      <c r="M2110" s="1910" t="e">
        <f t="shared" si="33"/>
        <v>#N/A</v>
      </c>
      <c r="N2110" s="1924"/>
      <c r="Q2110" s="101" t="str">
        <f>MID(Tabla5[[#This Row],[CODIGO]],5,2)</f>
        <v/>
      </c>
    </row>
    <row r="2111" spans="3:17" hidden="1" x14ac:dyDescent="0.3">
      <c r="C2111" s="1923" t="str">
        <f>IF(D2111&gt;0,SUBTOTAL(103,$D$6:D2111),"")</f>
        <v/>
      </c>
      <c r="D2111" s="67"/>
      <c r="E2111" s="258"/>
      <c r="F2111" s="67"/>
      <c r="G2111" s="1912"/>
      <c r="H2111" s="67"/>
      <c r="I2111" s="67"/>
      <c r="J2111" s="1907"/>
      <c r="K2111" s="67"/>
      <c r="L2111" s="1910"/>
      <c r="M2111" s="1910" t="e">
        <f t="shared" si="33"/>
        <v>#N/A</v>
      </c>
      <c r="N2111" s="1924"/>
      <c r="Q2111" s="101" t="str">
        <f>MID(Tabla5[[#This Row],[CODIGO]],5,2)</f>
        <v/>
      </c>
    </row>
    <row r="2112" spans="3:17" hidden="1" x14ac:dyDescent="0.3">
      <c r="C2112" s="1923" t="str">
        <f>IF(D2112&gt;0,SUBTOTAL(103,$D$6:D2112),"")</f>
        <v/>
      </c>
      <c r="D2112" s="67"/>
      <c r="E2112" s="258"/>
      <c r="F2112" s="67"/>
      <c r="G2112" s="1912"/>
      <c r="H2112" s="67"/>
      <c r="I2112" s="67"/>
      <c r="J2112" s="1907"/>
      <c r="K2112" s="67"/>
      <c r="L2112" s="1910"/>
      <c r="M2112" s="1910" t="e">
        <f t="shared" si="33"/>
        <v>#N/A</v>
      </c>
      <c r="N2112" s="1924"/>
      <c r="Q2112" s="101" t="str">
        <f>MID(Tabla5[[#This Row],[CODIGO]],5,2)</f>
        <v/>
      </c>
    </row>
    <row r="2113" spans="3:17" hidden="1" x14ac:dyDescent="0.3">
      <c r="C2113" s="1923" t="str">
        <f>IF(D2113&gt;0,SUBTOTAL(103,$D$6:D2113),"")</f>
        <v/>
      </c>
      <c r="D2113" s="67"/>
      <c r="E2113" s="258"/>
      <c r="F2113" s="67"/>
      <c r="G2113" s="1912"/>
      <c r="H2113" s="67"/>
      <c r="I2113" s="67"/>
      <c r="J2113" s="1907"/>
      <c r="K2113" s="67"/>
      <c r="L2113" s="1910"/>
      <c r="M2113" s="1910" t="e">
        <f t="shared" si="33"/>
        <v>#N/A</v>
      </c>
      <c r="N2113" s="1924"/>
      <c r="Q2113" s="101" t="str">
        <f>MID(Tabla5[[#This Row],[CODIGO]],5,2)</f>
        <v/>
      </c>
    </row>
    <row r="2114" spans="3:17" hidden="1" x14ac:dyDescent="0.3">
      <c r="C2114" s="1923" t="str">
        <f>IF(D2114&gt;0,SUBTOTAL(103,$D$6:D2114),"")</f>
        <v/>
      </c>
      <c r="D2114" s="67"/>
      <c r="E2114" s="258"/>
      <c r="F2114" s="67"/>
      <c r="G2114" s="1912"/>
      <c r="H2114" s="67"/>
      <c r="I2114" s="67"/>
      <c r="J2114" s="1907"/>
      <c r="K2114" s="67"/>
      <c r="L2114" s="1910"/>
      <c r="M2114" s="1910" t="e">
        <f t="shared" si="33"/>
        <v>#N/A</v>
      </c>
      <c r="N2114" s="1924"/>
      <c r="Q2114" s="101" t="str">
        <f>MID(Tabla5[[#This Row],[CODIGO]],5,2)</f>
        <v/>
      </c>
    </row>
    <row r="2115" spans="3:17" hidden="1" x14ac:dyDescent="0.3">
      <c r="C2115" s="1923" t="str">
        <f>IF(D2115&gt;0,SUBTOTAL(103,$D$6:D2115),"")</f>
        <v/>
      </c>
      <c r="D2115" s="67"/>
      <c r="E2115" s="258"/>
      <c r="F2115" s="67"/>
      <c r="G2115" s="1912"/>
      <c r="H2115" s="67"/>
      <c r="I2115" s="67"/>
      <c r="J2115" s="1907"/>
      <c r="K2115" s="67"/>
      <c r="L2115" s="1910"/>
      <c r="M2115" s="1910" t="e">
        <f t="shared" si="33"/>
        <v>#N/A</v>
      </c>
      <c r="N2115" s="1924"/>
      <c r="Q2115" s="101" t="str">
        <f>MID(Tabla5[[#This Row],[CODIGO]],5,2)</f>
        <v/>
      </c>
    </row>
    <row r="2116" spans="3:17" hidden="1" x14ac:dyDescent="0.3">
      <c r="C2116" s="1923" t="str">
        <f>IF(D2116&gt;0,SUBTOTAL(103,$D$6:D2116),"")</f>
        <v/>
      </c>
      <c r="D2116" s="67"/>
      <c r="E2116" s="258"/>
      <c r="F2116" s="67"/>
      <c r="G2116" s="1912"/>
      <c r="H2116" s="67"/>
      <c r="I2116" s="67"/>
      <c r="J2116" s="1907"/>
      <c r="K2116" s="67"/>
      <c r="L2116" s="1910"/>
      <c r="M2116" s="1910" t="e">
        <f t="shared" si="33"/>
        <v>#N/A</v>
      </c>
      <c r="N2116" s="1924"/>
      <c r="Q2116" s="101" t="str">
        <f>MID(Tabla5[[#This Row],[CODIGO]],5,2)</f>
        <v/>
      </c>
    </row>
    <row r="2117" spans="3:17" hidden="1" x14ac:dyDescent="0.3">
      <c r="C2117" s="1923" t="str">
        <f>IF(D2117&gt;0,SUBTOTAL(103,$D$6:D2117),"")</f>
        <v/>
      </c>
      <c r="D2117" s="67"/>
      <c r="E2117" s="258"/>
      <c r="F2117" s="67"/>
      <c r="G2117" s="1912"/>
      <c r="H2117" s="67"/>
      <c r="I2117" s="67"/>
      <c r="J2117" s="1907"/>
      <c r="K2117" s="67"/>
      <c r="L2117" s="1910"/>
      <c r="M2117" s="1910" t="e">
        <f t="shared" si="33"/>
        <v>#N/A</v>
      </c>
      <c r="N2117" s="1924"/>
      <c r="Q2117" s="101" t="str">
        <f>MID(Tabla5[[#This Row],[CODIGO]],5,2)</f>
        <v/>
      </c>
    </row>
    <row r="2118" spans="3:17" hidden="1" x14ac:dyDescent="0.3">
      <c r="C2118" s="1923" t="str">
        <f>IF(D2118&gt;0,SUBTOTAL(103,$D$6:D2118),"")</f>
        <v/>
      </c>
      <c r="D2118" s="67"/>
      <c r="E2118" s="258"/>
      <c r="F2118" s="67"/>
      <c r="G2118" s="1912"/>
      <c r="H2118" s="67"/>
      <c r="I2118" s="67"/>
      <c r="J2118" s="1907"/>
      <c r="K2118" s="67"/>
      <c r="L2118" s="1910"/>
      <c r="M2118" s="1910" t="e">
        <f t="shared" ref="M2118:M2181" si="34">VLOOKUP(Q2118,Codigos,2,FALSE)</f>
        <v>#N/A</v>
      </c>
      <c r="N2118" s="1924"/>
      <c r="Q2118" s="101" t="str">
        <f>MID(Tabla5[[#This Row],[CODIGO]],5,2)</f>
        <v/>
      </c>
    </row>
    <row r="2119" spans="3:17" hidden="1" x14ac:dyDescent="0.3">
      <c r="C2119" s="1923" t="str">
        <f>IF(D2119&gt;0,SUBTOTAL(103,$D$6:D2119),"")</f>
        <v/>
      </c>
      <c r="D2119" s="67"/>
      <c r="E2119" s="258"/>
      <c r="F2119" s="67"/>
      <c r="G2119" s="1912"/>
      <c r="H2119" s="67"/>
      <c r="I2119" s="67"/>
      <c r="J2119" s="1907"/>
      <c r="K2119" s="67"/>
      <c r="L2119" s="1910"/>
      <c r="M2119" s="1910" t="e">
        <f t="shared" si="34"/>
        <v>#N/A</v>
      </c>
      <c r="N2119" s="1924"/>
      <c r="Q2119" s="101" t="str">
        <f>MID(Tabla5[[#This Row],[CODIGO]],5,2)</f>
        <v/>
      </c>
    </row>
    <row r="2120" spans="3:17" hidden="1" x14ac:dyDescent="0.3">
      <c r="C2120" s="1923" t="str">
        <f>IF(D2120&gt;0,SUBTOTAL(103,$D$6:D2120),"")</f>
        <v/>
      </c>
      <c r="D2120" s="67"/>
      <c r="E2120" s="258"/>
      <c r="F2120" s="67"/>
      <c r="G2120" s="1912"/>
      <c r="H2120" s="67"/>
      <c r="I2120" s="67"/>
      <c r="J2120" s="1907"/>
      <c r="K2120" s="67"/>
      <c r="L2120" s="1910"/>
      <c r="M2120" s="1910" t="e">
        <f t="shared" si="34"/>
        <v>#N/A</v>
      </c>
      <c r="N2120" s="1924"/>
      <c r="Q2120" s="101" t="str">
        <f>MID(Tabla5[[#This Row],[CODIGO]],5,2)</f>
        <v/>
      </c>
    </row>
    <row r="2121" spans="3:17" hidden="1" x14ac:dyDescent="0.3">
      <c r="C2121" s="1923" t="str">
        <f>IF(D2121&gt;0,SUBTOTAL(103,$D$6:D2121),"")</f>
        <v/>
      </c>
      <c r="D2121" s="67"/>
      <c r="E2121" s="258"/>
      <c r="F2121" s="67"/>
      <c r="G2121" s="1912"/>
      <c r="H2121" s="67"/>
      <c r="I2121" s="67"/>
      <c r="J2121" s="1907"/>
      <c r="K2121" s="67"/>
      <c r="L2121" s="1910"/>
      <c r="M2121" s="1910" t="e">
        <f t="shared" si="34"/>
        <v>#N/A</v>
      </c>
      <c r="N2121" s="1924"/>
      <c r="Q2121" s="101" t="str">
        <f>MID(Tabla5[[#This Row],[CODIGO]],5,2)</f>
        <v/>
      </c>
    </row>
    <row r="2122" spans="3:17" hidden="1" x14ac:dyDescent="0.3">
      <c r="C2122" s="1923" t="str">
        <f>IF(D2122&gt;0,SUBTOTAL(103,$D$6:D2122),"")</f>
        <v/>
      </c>
      <c r="D2122" s="67"/>
      <c r="E2122" s="258"/>
      <c r="F2122" s="67"/>
      <c r="G2122" s="1912"/>
      <c r="H2122" s="67"/>
      <c r="I2122" s="67"/>
      <c r="J2122" s="1907"/>
      <c r="K2122" s="67"/>
      <c r="L2122" s="1910"/>
      <c r="M2122" s="1910" t="e">
        <f t="shared" si="34"/>
        <v>#N/A</v>
      </c>
      <c r="N2122" s="1924"/>
      <c r="Q2122" s="101" t="str">
        <f>MID(Tabla5[[#This Row],[CODIGO]],5,2)</f>
        <v/>
      </c>
    </row>
    <row r="2123" spans="3:17" hidden="1" x14ac:dyDescent="0.3">
      <c r="C2123" s="1923" t="str">
        <f>IF(D2123&gt;0,SUBTOTAL(103,$D$6:D2123),"")</f>
        <v/>
      </c>
      <c r="D2123" s="67"/>
      <c r="E2123" s="258"/>
      <c r="F2123" s="67"/>
      <c r="G2123" s="1912"/>
      <c r="H2123" s="67"/>
      <c r="I2123" s="67"/>
      <c r="J2123" s="1907"/>
      <c r="K2123" s="67"/>
      <c r="L2123" s="1910"/>
      <c r="M2123" s="1910" t="e">
        <f t="shared" si="34"/>
        <v>#N/A</v>
      </c>
      <c r="N2123" s="1924"/>
      <c r="Q2123" s="101" t="str">
        <f>MID(Tabla5[[#This Row],[CODIGO]],5,2)</f>
        <v/>
      </c>
    </row>
    <row r="2124" spans="3:17" hidden="1" x14ac:dyDescent="0.3">
      <c r="C2124" s="1923" t="str">
        <f>IF(D2124&gt;0,SUBTOTAL(103,$D$6:D2124),"")</f>
        <v/>
      </c>
      <c r="D2124" s="67"/>
      <c r="E2124" s="258"/>
      <c r="F2124" s="67"/>
      <c r="G2124" s="1912"/>
      <c r="H2124" s="67"/>
      <c r="I2124" s="67"/>
      <c r="J2124" s="1907"/>
      <c r="K2124" s="67"/>
      <c r="L2124" s="1910"/>
      <c r="M2124" s="1910" t="e">
        <f t="shared" si="34"/>
        <v>#N/A</v>
      </c>
      <c r="N2124" s="1924"/>
      <c r="Q2124" s="101" t="str">
        <f>MID(Tabla5[[#This Row],[CODIGO]],5,2)</f>
        <v/>
      </c>
    </row>
    <row r="2125" spans="3:17" hidden="1" x14ac:dyDescent="0.3">
      <c r="C2125" s="1923" t="str">
        <f>IF(D2125&gt;0,SUBTOTAL(103,$D$6:D2125),"")</f>
        <v/>
      </c>
      <c r="D2125" s="67"/>
      <c r="E2125" s="258"/>
      <c r="F2125" s="67"/>
      <c r="G2125" s="1912"/>
      <c r="H2125" s="67"/>
      <c r="I2125" s="67"/>
      <c r="J2125" s="1907"/>
      <c r="K2125" s="67"/>
      <c r="L2125" s="1910"/>
      <c r="M2125" s="1910" t="e">
        <f t="shared" si="34"/>
        <v>#N/A</v>
      </c>
      <c r="N2125" s="1924"/>
      <c r="Q2125" s="101" t="str">
        <f>MID(Tabla5[[#This Row],[CODIGO]],5,2)</f>
        <v/>
      </c>
    </row>
    <row r="2126" spans="3:17" hidden="1" x14ac:dyDescent="0.3">
      <c r="C2126" s="1923" t="str">
        <f>IF(D2126&gt;0,SUBTOTAL(103,$D$6:D2126),"")</f>
        <v/>
      </c>
      <c r="D2126" s="67"/>
      <c r="E2126" s="258"/>
      <c r="F2126" s="67"/>
      <c r="G2126" s="1912"/>
      <c r="H2126" s="67"/>
      <c r="I2126" s="67"/>
      <c r="J2126" s="1907"/>
      <c r="K2126" s="67"/>
      <c r="L2126" s="1910"/>
      <c r="M2126" s="1910" t="e">
        <f t="shared" si="34"/>
        <v>#N/A</v>
      </c>
      <c r="N2126" s="1924"/>
      <c r="Q2126" s="101" t="str">
        <f>MID(Tabla5[[#This Row],[CODIGO]],5,2)</f>
        <v/>
      </c>
    </row>
    <row r="2127" spans="3:17" hidden="1" x14ac:dyDescent="0.3">
      <c r="C2127" s="1923" t="str">
        <f>IF(D2127&gt;0,SUBTOTAL(103,$D$6:D2127),"")</f>
        <v/>
      </c>
      <c r="D2127" s="67"/>
      <c r="E2127" s="258"/>
      <c r="F2127" s="67"/>
      <c r="G2127" s="1912"/>
      <c r="H2127" s="67"/>
      <c r="I2127" s="67"/>
      <c r="J2127" s="1907"/>
      <c r="K2127" s="67"/>
      <c r="L2127" s="1910"/>
      <c r="M2127" s="1910" t="e">
        <f t="shared" si="34"/>
        <v>#N/A</v>
      </c>
      <c r="N2127" s="1924"/>
      <c r="Q2127" s="101" t="str">
        <f>MID(Tabla5[[#This Row],[CODIGO]],5,2)</f>
        <v/>
      </c>
    </row>
    <row r="2128" spans="3:17" hidden="1" x14ac:dyDescent="0.3">
      <c r="C2128" s="1923" t="str">
        <f>IF(D2128&gt;0,SUBTOTAL(103,$D$6:D2128),"")</f>
        <v/>
      </c>
      <c r="D2128" s="67"/>
      <c r="E2128" s="258"/>
      <c r="F2128" s="67"/>
      <c r="G2128" s="1912"/>
      <c r="H2128" s="67"/>
      <c r="I2128" s="67"/>
      <c r="J2128" s="1907"/>
      <c r="K2128" s="67"/>
      <c r="L2128" s="1910"/>
      <c r="M2128" s="1910" t="e">
        <f t="shared" si="34"/>
        <v>#N/A</v>
      </c>
      <c r="N2128" s="1924"/>
      <c r="Q2128" s="101" t="str">
        <f>MID(Tabla5[[#This Row],[CODIGO]],5,2)</f>
        <v/>
      </c>
    </row>
    <row r="2129" spans="3:17" hidden="1" x14ac:dyDescent="0.3">
      <c r="C2129" s="1923" t="str">
        <f>IF(D2129&gt;0,SUBTOTAL(103,$D$6:D2129),"")</f>
        <v/>
      </c>
      <c r="D2129" s="67"/>
      <c r="E2129" s="258"/>
      <c r="F2129" s="67"/>
      <c r="G2129" s="1912"/>
      <c r="H2129" s="67"/>
      <c r="I2129" s="67"/>
      <c r="J2129" s="1907"/>
      <c r="K2129" s="67"/>
      <c r="L2129" s="1910"/>
      <c r="M2129" s="1910" t="e">
        <f t="shared" si="34"/>
        <v>#N/A</v>
      </c>
      <c r="N2129" s="1924"/>
      <c r="Q2129" s="101" t="str">
        <f>MID(Tabla5[[#This Row],[CODIGO]],5,2)</f>
        <v/>
      </c>
    </row>
    <row r="2130" spans="3:17" hidden="1" x14ac:dyDescent="0.3">
      <c r="C2130" s="1923" t="str">
        <f>IF(D2130&gt;0,SUBTOTAL(103,$D$6:D2130),"")</f>
        <v/>
      </c>
      <c r="D2130" s="67"/>
      <c r="E2130" s="258"/>
      <c r="F2130" s="67"/>
      <c r="G2130" s="1912"/>
      <c r="H2130" s="67"/>
      <c r="I2130" s="67"/>
      <c r="J2130" s="1907"/>
      <c r="K2130" s="67"/>
      <c r="L2130" s="1910"/>
      <c r="M2130" s="1910" t="e">
        <f t="shared" si="34"/>
        <v>#N/A</v>
      </c>
      <c r="N2130" s="1924"/>
      <c r="Q2130" s="101" t="str">
        <f>MID(Tabla5[[#This Row],[CODIGO]],5,2)</f>
        <v/>
      </c>
    </row>
    <row r="2131" spans="3:17" hidden="1" x14ac:dyDescent="0.3">
      <c r="C2131" s="1923" t="str">
        <f>IF(D2131&gt;0,SUBTOTAL(103,$D$6:D2131),"")</f>
        <v/>
      </c>
      <c r="D2131" s="67"/>
      <c r="E2131" s="258"/>
      <c r="F2131" s="67"/>
      <c r="G2131" s="1912"/>
      <c r="H2131" s="67"/>
      <c r="I2131" s="67"/>
      <c r="J2131" s="1907"/>
      <c r="K2131" s="67"/>
      <c r="L2131" s="1910"/>
      <c r="M2131" s="1910" t="e">
        <f t="shared" si="34"/>
        <v>#N/A</v>
      </c>
      <c r="N2131" s="1924"/>
      <c r="Q2131" s="101" t="str">
        <f>MID(Tabla5[[#This Row],[CODIGO]],5,2)</f>
        <v/>
      </c>
    </row>
    <row r="2132" spans="3:17" hidden="1" x14ac:dyDescent="0.3">
      <c r="C2132" s="1923" t="str">
        <f>IF(D2132&gt;0,SUBTOTAL(103,$D$6:D2132),"")</f>
        <v/>
      </c>
      <c r="D2132" s="67"/>
      <c r="E2132" s="258"/>
      <c r="F2132" s="67"/>
      <c r="G2132" s="1912"/>
      <c r="H2132" s="67"/>
      <c r="I2132" s="67"/>
      <c r="J2132" s="1907"/>
      <c r="K2132" s="67"/>
      <c r="L2132" s="1910"/>
      <c r="M2132" s="1910" t="e">
        <f t="shared" si="34"/>
        <v>#N/A</v>
      </c>
      <c r="N2132" s="1924"/>
      <c r="Q2132" s="101" t="str">
        <f>MID(Tabla5[[#This Row],[CODIGO]],5,2)</f>
        <v/>
      </c>
    </row>
    <row r="2133" spans="3:17" hidden="1" x14ac:dyDescent="0.3">
      <c r="C2133" s="1923" t="str">
        <f>IF(D2133&gt;0,SUBTOTAL(103,$D$6:D2133),"")</f>
        <v/>
      </c>
      <c r="D2133" s="67"/>
      <c r="E2133" s="258"/>
      <c r="F2133" s="67"/>
      <c r="G2133" s="1912"/>
      <c r="H2133" s="67"/>
      <c r="I2133" s="67"/>
      <c r="J2133" s="1907"/>
      <c r="K2133" s="67"/>
      <c r="L2133" s="1910"/>
      <c r="M2133" s="1910" t="e">
        <f t="shared" si="34"/>
        <v>#N/A</v>
      </c>
      <c r="N2133" s="1924"/>
      <c r="Q2133" s="101" t="str">
        <f>MID(Tabla5[[#This Row],[CODIGO]],5,2)</f>
        <v/>
      </c>
    </row>
    <row r="2134" spans="3:17" hidden="1" x14ac:dyDescent="0.3">
      <c r="C2134" s="1923" t="str">
        <f>IF(D2134&gt;0,SUBTOTAL(103,$D$6:D2134),"")</f>
        <v/>
      </c>
      <c r="D2134" s="67"/>
      <c r="E2134" s="258"/>
      <c r="F2134" s="67"/>
      <c r="G2134" s="1912"/>
      <c r="H2134" s="67"/>
      <c r="I2134" s="67"/>
      <c r="J2134" s="1907"/>
      <c r="K2134" s="67"/>
      <c r="L2134" s="1910"/>
      <c r="M2134" s="1910" t="e">
        <f t="shared" si="34"/>
        <v>#N/A</v>
      </c>
      <c r="N2134" s="1924"/>
      <c r="Q2134" s="101" t="str">
        <f>MID(Tabla5[[#This Row],[CODIGO]],5,2)</f>
        <v/>
      </c>
    </row>
    <row r="2135" spans="3:17" hidden="1" x14ac:dyDescent="0.3">
      <c r="C2135" s="1923" t="str">
        <f>IF(D2135&gt;0,SUBTOTAL(103,$D$6:D2135),"")</f>
        <v/>
      </c>
      <c r="D2135" s="67"/>
      <c r="E2135" s="258"/>
      <c r="F2135" s="67"/>
      <c r="G2135" s="1912"/>
      <c r="H2135" s="67"/>
      <c r="I2135" s="67"/>
      <c r="J2135" s="1907"/>
      <c r="K2135" s="67"/>
      <c r="L2135" s="1910"/>
      <c r="M2135" s="1910" t="e">
        <f t="shared" si="34"/>
        <v>#N/A</v>
      </c>
      <c r="N2135" s="1924"/>
      <c r="Q2135" s="101" t="str">
        <f>MID(Tabla5[[#This Row],[CODIGO]],5,2)</f>
        <v/>
      </c>
    </row>
    <row r="2136" spans="3:17" hidden="1" x14ac:dyDescent="0.3">
      <c r="C2136" s="1923" t="str">
        <f>IF(D2136&gt;0,SUBTOTAL(103,$D$6:D2136),"")</f>
        <v/>
      </c>
      <c r="D2136" s="67"/>
      <c r="E2136" s="258"/>
      <c r="F2136" s="67"/>
      <c r="G2136" s="1912"/>
      <c r="H2136" s="67"/>
      <c r="I2136" s="67"/>
      <c r="J2136" s="1907"/>
      <c r="K2136" s="67"/>
      <c r="L2136" s="1910"/>
      <c r="M2136" s="1910" t="e">
        <f t="shared" si="34"/>
        <v>#N/A</v>
      </c>
      <c r="N2136" s="1924"/>
      <c r="Q2136" s="101" t="str">
        <f>MID(Tabla5[[#This Row],[CODIGO]],5,2)</f>
        <v/>
      </c>
    </row>
    <row r="2137" spans="3:17" hidden="1" x14ac:dyDescent="0.3">
      <c r="C2137" s="1923" t="str">
        <f>IF(D2137&gt;0,SUBTOTAL(103,$D$6:D2137),"")</f>
        <v/>
      </c>
      <c r="D2137" s="67"/>
      <c r="E2137" s="258"/>
      <c r="F2137" s="67"/>
      <c r="G2137" s="1912"/>
      <c r="H2137" s="67"/>
      <c r="I2137" s="67"/>
      <c r="J2137" s="1907"/>
      <c r="K2137" s="67"/>
      <c r="L2137" s="1910"/>
      <c r="M2137" s="1910" t="e">
        <f t="shared" si="34"/>
        <v>#N/A</v>
      </c>
      <c r="N2137" s="1924"/>
      <c r="Q2137" s="101" t="str">
        <f>MID(Tabla5[[#This Row],[CODIGO]],5,2)</f>
        <v/>
      </c>
    </row>
    <row r="2138" spans="3:17" hidden="1" x14ac:dyDescent="0.3">
      <c r="C2138" s="1923" t="str">
        <f>IF(D2138&gt;0,SUBTOTAL(103,$D$6:D2138),"")</f>
        <v/>
      </c>
      <c r="D2138" s="67"/>
      <c r="E2138" s="258"/>
      <c r="F2138" s="67"/>
      <c r="G2138" s="1912"/>
      <c r="H2138" s="67"/>
      <c r="I2138" s="67"/>
      <c r="J2138" s="1907"/>
      <c r="K2138" s="67"/>
      <c r="L2138" s="1910"/>
      <c r="M2138" s="1910" t="e">
        <f t="shared" si="34"/>
        <v>#N/A</v>
      </c>
      <c r="N2138" s="1924"/>
      <c r="Q2138" s="101" t="str">
        <f>MID(Tabla5[[#This Row],[CODIGO]],5,2)</f>
        <v/>
      </c>
    </row>
    <row r="2139" spans="3:17" hidden="1" x14ac:dyDescent="0.3">
      <c r="C2139" s="1923" t="str">
        <f>IF(D2139&gt;0,SUBTOTAL(103,$D$6:D2139),"")</f>
        <v/>
      </c>
      <c r="D2139" s="67"/>
      <c r="E2139" s="258"/>
      <c r="F2139" s="67"/>
      <c r="G2139" s="1912"/>
      <c r="H2139" s="67"/>
      <c r="I2139" s="67"/>
      <c r="J2139" s="1907"/>
      <c r="K2139" s="67"/>
      <c r="L2139" s="1910"/>
      <c r="M2139" s="1910" t="e">
        <f t="shared" si="34"/>
        <v>#N/A</v>
      </c>
      <c r="N2139" s="1924"/>
      <c r="Q2139" s="101" t="str">
        <f>MID(Tabla5[[#This Row],[CODIGO]],5,2)</f>
        <v/>
      </c>
    </row>
    <row r="2140" spans="3:17" hidden="1" x14ac:dyDescent="0.3">
      <c r="C2140" s="1923" t="str">
        <f>IF(D2140&gt;0,SUBTOTAL(103,$D$6:D2140),"")</f>
        <v/>
      </c>
      <c r="D2140" s="67"/>
      <c r="E2140" s="258"/>
      <c r="F2140" s="67"/>
      <c r="G2140" s="1912"/>
      <c r="H2140" s="67"/>
      <c r="I2140" s="67"/>
      <c r="J2140" s="1907"/>
      <c r="K2140" s="67"/>
      <c r="L2140" s="1910"/>
      <c r="M2140" s="1910" t="e">
        <f t="shared" si="34"/>
        <v>#N/A</v>
      </c>
      <c r="N2140" s="1924"/>
      <c r="Q2140" s="101" t="str">
        <f>MID(Tabla5[[#This Row],[CODIGO]],5,2)</f>
        <v/>
      </c>
    </row>
    <row r="2141" spans="3:17" hidden="1" x14ac:dyDescent="0.3">
      <c r="C2141" s="1923" t="str">
        <f>IF(D2141&gt;0,SUBTOTAL(103,$D$6:D2141),"")</f>
        <v/>
      </c>
      <c r="D2141" s="67"/>
      <c r="E2141" s="258"/>
      <c r="F2141" s="67"/>
      <c r="G2141" s="1912"/>
      <c r="H2141" s="67"/>
      <c r="I2141" s="67"/>
      <c r="J2141" s="1907"/>
      <c r="K2141" s="67"/>
      <c r="L2141" s="1910"/>
      <c r="M2141" s="1910" t="e">
        <f t="shared" si="34"/>
        <v>#N/A</v>
      </c>
      <c r="N2141" s="1924"/>
      <c r="Q2141" s="101" t="str">
        <f>MID(Tabla5[[#This Row],[CODIGO]],5,2)</f>
        <v/>
      </c>
    </row>
    <row r="2142" spans="3:17" hidden="1" x14ac:dyDescent="0.3">
      <c r="C2142" s="1923" t="str">
        <f>IF(D2142&gt;0,SUBTOTAL(103,$D$6:D2142),"")</f>
        <v/>
      </c>
      <c r="D2142" s="67"/>
      <c r="E2142" s="258"/>
      <c r="F2142" s="67"/>
      <c r="G2142" s="1912"/>
      <c r="H2142" s="67"/>
      <c r="I2142" s="67"/>
      <c r="J2142" s="1907"/>
      <c r="K2142" s="67"/>
      <c r="L2142" s="1910"/>
      <c r="M2142" s="1910" t="e">
        <f t="shared" si="34"/>
        <v>#N/A</v>
      </c>
      <c r="N2142" s="1924"/>
      <c r="Q2142" s="101" t="str">
        <f>MID(Tabla5[[#This Row],[CODIGO]],5,2)</f>
        <v/>
      </c>
    </row>
    <row r="2143" spans="3:17" hidden="1" x14ac:dyDescent="0.3">
      <c r="C2143" s="1923" t="str">
        <f>IF(D2143&gt;0,SUBTOTAL(103,$D$6:D2143),"")</f>
        <v/>
      </c>
      <c r="D2143" s="67"/>
      <c r="E2143" s="258"/>
      <c r="F2143" s="67"/>
      <c r="G2143" s="1912"/>
      <c r="H2143" s="67"/>
      <c r="I2143" s="67"/>
      <c r="J2143" s="1907"/>
      <c r="K2143" s="67"/>
      <c r="L2143" s="1910"/>
      <c r="M2143" s="1910" t="e">
        <f t="shared" si="34"/>
        <v>#N/A</v>
      </c>
      <c r="N2143" s="1924"/>
      <c r="Q2143" s="101" t="str">
        <f>MID(Tabla5[[#This Row],[CODIGO]],5,2)</f>
        <v/>
      </c>
    </row>
    <row r="2144" spans="3:17" hidden="1" x14ac:dyDescent="0.3">
      <c r="C2144" s="1923" t="str">
        <f>IF(D2144&gt;0,SUBTOTAL(103,$D$6:D2144),"")</f>
        <v/>
      </c>
      <c r="D2144" s="67"/>
      <c r="E2144" s="258"/>
      <c r="F2144" s="67"/>
      <c r="G2144" s="1912"/>
      <c r="H2144" s="67"/>
      <c r="I2144" s="67"/>
      <c r="J2144" s="1907"/>
      <c r="K2144" s="67"/>
      <c r="L2144" s="1910"/>
      <c r="M2144" s="1910" t="e">
        <f t="shared" si="34"/>
        <v>#N/A</v>
      </c>
      <c r="N2144" s="1924"/>
      <c r="Q2144" s="101" t="str">
        <f>MID(Tabla5[[#This Row],[CODIGO]],5,2)</f>
        <v/>
      </c>
    </row>
    <row r="2145" spans="3:17" hidden="1" x14ac:dyDescent="0.3">
      <c r="C2145" s="1923" t="str">
        <f>IF(D2145&gt;0,SUBTOTAL(103,$D$6:D2145),"")</f>
        <v/>
      </c>
      <c r="D2145" s="67"/>
      <c r="E2145" s="258"/>
      <c r="F2145" s="67"/>
      <c r="G2145" s="1912"/>
      <c r="H2145" s="67"/>
      <c r="I2145" s="67"/>
      <c r="J2145" s="1907"/>
      <c r="K2145" s="67"/>
      <c r="L2145" s="1910"/>
      <c r="M2145" s="1910" t="e">
        <f t="shared" si="34"/>
        <v>#N/A</v>
      </c>
      <c r="N2145" s="1924"/>
      <c r="Q2145" s="101" t="str">
        <f>MID(Tabla5[[#This Row],[CODIGO]],5,2)</f>
        <v/>
      </c>
    </row>
    <row r="2146" spans="3:17" hidden="1" x14ac:dyDescent="0.3">
      <c r="C2146" s="1923" t="str">
        <f>IF(D2146&gt;0,SUBTOTAL(103,$D$6:D2146),"")</f>
        <v/>
      </c>
      <c r="D2146" s="67"/>
      <c r="E2146" s="258"/>
      <c r="F2146" s="67"/>
      <c r="G2146" s="1912"/>
      <c r="H2146" s="67"/>
      <c r="I2146" s="67"/>
      <c r="J2146" s="1907"/>
      <c r="K2146" s="67"/>
      <c r="L2146" s="1910"/>
      <c r="M2146" s="1910" t="e">
        <f t="shared" si="34"/>
        <v>#N/A</v>
      </c>
      <c r="N2146" s="1924"/>
      <c r="Q2146" s="101" t="str">
        <f>MID(Tabla5[[#This Row],[CODIGO]],5,2)</f>
        <v/>
      </c>
    </row>
    <row r="2147" spans="3:17" hidden="1" x14ac:dyDescent="0.3">
      <c r="C2147" s="1923" t="str">
        <f>IF(D2147&gt;0,SUBTOTAL(103,$D$6:D2147),"")</f>
        <v/>
      </c>
      <c r="D2147" s="67"/>
      <c r="E2147" s="258"/>
      <c r="F2147" s="67"/>
      <c r="G2147" s="1912"/>
      <c r="H2147" s="67"/>
      <c r="I2147" s="67"/>
      <c r="J2147" s="1907"/>
      <c r="K2147" s="67"/>
      <c r="L2147" s="1910"/>
      <c r="M2147" s="1910" t="e">
        <f t="shared" si="34"/>
        <v>#N/A</v>
      </c>
      <c r="N2147" s="1924"/>
      <c r="Q2147" s="101" t="str">
        <f>MID(Tabla5[[#This Row],[CODIGO]],5,2)</f>
        <v/>
      </c>
    </row>
    <row r="2148" spans="3:17" hidden="1" x14ac:dyDescent="0.3">
      <c r="C2148" s="1923" t="str">
        <f>IF(D2148&gt;0,SUBTOTAL(103,$D$6:D2148),"")</f>
        <v/>
      </c>
      <c r="D2148" s="67"/>
      <c r="E2148" s="258"/>
      <c r="F2148" s="67"/>
      <c r="G2148" s="1912"/>
      <c r="H2148" s="67"/>
      <c r="I2148" s="67"/>
      <c r="J2148" s="1907"/>
      <c r="K2148" s="67"/>
      <c r="L2148" s="1910"/>
      <c r="M2148" s="1910" t="e">
        <f t="shared" si="34"/>
        <v>#N/A</v>
      </c>
      <c r="N2148" s="1924"/>
      <c r="Q2148" s="101" t="str">
        <f>MID(Tabla5[[#This Row],[CODIGO]],5,2)</f>
        <v/>
      </c>
    </row>
    <row r="2149" spans="3:17" hidden="1" x14ac:dyDescent="0.3">
      <c r="C2149" s="1923" t="str">
        <f>IF(D2149&gt;0,SUBTOTAL(103,$D$6:D2149),"")</f>
        <v/>
      </c>
      <c r="D2149" s="67"/>
      <c r="E2149" s="258"/>
      <c r="F2149" s="67"/>
      <c r="G2149" s="1912"/>
      <c r="H2149" s="67"/>
      <c r="I2149" s="67"/>
      <c r="J2149" s="1907"/>
      <c r="K2149" s="67"/>
      <c r="L2149" s="1910"/>
      <c r="M2149" s="1910" t="e">
        <f t="shared" si="34"/>
        <v>#N/A</v>
      </c>
      <c r="N2149" s="1924"/>
      <c r="Q2149" s="101" t="str">
        <f>MID(Tabla5[[#This Row],[CODIGO]],5,2)</f>
        <v/>
      </c>
    </row>
    <row r="2150" spans="3:17" hidden="1" x14ac:dyDescent="0.3">
      <c r="C2150" s="1923" t="str">
        <f>IF(D2150&gt;0,SUBTOTAL(103,$D$6:D2150),"")</f>
        <v/>
      </c>
      <c r="D2150" s="67"/>
      <c r="E2150" s="258"/>
      <c r="F2150" s="67"/>
      <c r="G2150" s="1912"/>
      <c r="H2150" s="67"/>
      <c r="I2150" s="67"/>
      <c r="J2150" s="1907"/>
      <c r="K2150" s="67"/>
      <c r="L2150" s="1910"/>
      <c r="M2150" s="1910" t="e">
        <f t="shared" si="34"/>
        <v>#N/A</v>
      </c>
      <c r="N2150" s="1924"/>
      <c r="Q2150" s="101" t="str">
        <f>MID(Tabla5[[#This Row],[CODIGO]],5,2)</f>
        <v/>
      </c>
    </row>
    <row r="2151" spans="3:17" hidden="1" x14ac:dyDescent="0.3">
      <c r="C2151" s="1923" t="str">
        <f>IF(D2151&gt;0,SUBTOTAL(103,$D$6:D2151),"")</f>
        <v/>
      </c>
      <c r="D2151" s="67"/>
      <c r="E2151" s="258"/>
      <c r="F2151" s="67"/>
      <c r="G2151" s="1912"/>
      <c r="H2151" s="67"/>
      <c r="I2151" s="67"/>
      <c r="J2151" s="1907"/>
      <c r="K2151" s="67"/>
      <c r="L2151" s="1910"/>
      <c r="M2151" s="1910" t="e">
        <f t="shared" si="34"/>
        <v>#N/A</v>
      </c>
      <c r="N2151" s="1924"/>
      <c r="Q2151" s="101" t="str">
        <f>MID(Tabla5[[#This Row],[CODIGO]],5,2)</f>
        <v/>
      </c>
    </row>
    <row r="2152" spans="3:17" hidden="1" x14ac:dyDescent="0.3">
      <c r="C2152" s="1923" t="str">
        <f>IF(D2152&gt;0,SUBTOTAL(103,$D$6:D2152),"")</f>
        <v/>
      </c>
      <c r="D2152" s="67"/>
      <c r="E2152" s="258"/>
      <c r="F2152" s="67"/>
      <c r="G2152" s="1912"/>
      <c r="H2152" s="67"/>
      <c r="I2152" s="67"/>
      <c r="J2152" s="1907"/>
      <c r="K2152" s="67"/>
      <c r="L2152" s="1910"/>
      <c r="M2152" s="1910" t="e">
        <f t="shared" si="34"/>
        <v>#N/A</v>
      </c>
      <c r="N2152" s="1924"/>
      <c r="Q2152" s="101" t="str">
        <f>MID(Tabla5[[#This Row],[CODIGO]],5,2)</f>
        <v/>
      </c>
    </row>
    <row r="2153" spans="3:17" hidden="1" x14ac:dyDescent="0.3">
      <c r="C2153" s="1923" t="str">
        <f>IF(D2153&gt;0,SUBTOTAL(103,$D$6:D2153),"")</f>
        <v/>
      </c>
      <c r="D2153" s="67"/>
      <c r="E2153" s="258"/>
      <c r="F2153" s="67"/>
      <c r="G2153" s="1912"/>
      <c r="H2153" s="67"/>
      <c r="I2153" s="67"/>
      <c r="J2153" s="1907"/>
      <c r="K2153" s="67"/>
      <c r="L2153" s="1910"/>
      <c r="M2153" s="1910" t="e">
        <f t="shared" si="34"/>
        <v>#N/A</v>
      </c>
      <c r="N2153" s="1924"/>
      <c r="Q2153" s="101" t="str">
        <f>MID(Tabla5[[#This Row],[CODIGO]],5,2)</f>
        <v/>
      </c>
    </row>
    <row r="2154" spans="3:17" hidden="1" x14ac:dyDescent="0.3">
      <c r="C2154" s="1923" t="str">
        <f>IF(D2154&gt;0,SUBTOTAL(103,$D$6:D2154),"")</f>
        <v/>
      </c>
      <c r="D2154" s="67"/>
      <c r="E2154" s="258"/>
      <c r="F2154" s="67"/>
      <c r="G2154" s="1912"/>
      <c r="H2154" s="67"/>
      <c r="I2154" s="67"/>
      <c r="J2154" s="1907"/>
      <c r="K2154" s="67"/>
      <c r="L2154" s="1910"/>
      <c r="M2154" s="1910" t="e">
        <f t="shared" si="34"/>
        <v>#N/A</v>
      </c>
      <c r="N2154" s="1924"/>
      <c r="Q2154" s="101" t="str">
        <f>MID(Tabla5[[#This Row],[CODIGO]],5,2)</f>
        <v/>
      </c>
    </row>
    <row r="2155" spans="3:17" hidden="1" x14ac:dyDescent="0.3">
      <c r="C2155" s="1923" t="str">
        <f>IF(D2155&gt;0,SUBTOTAL(103,$D$6:D2155),"")</f>
        <v/>
      </c>
      <c r="D2155" s="67"/>
      <c r="E2155" s="258"/>
      <c r="F2155" s="67"/>
      <c r="G2155" s="1912"/>
      <c r="H2155" s="67"/>
      <c r="I2155" s="67"/>
      <c r="J2155" s="1907"/>
      <c r="K2155" s="67"/>
      <c r="L2155" s="1910"/>
      <c r="M2155" s="1910" t="e">
        <f t="shared" si="34"/>
        <v>#N/A</v>
      </c>
      <c r="N2155" s="1924"/>
      <c r="Q2155" s="101" t="str">
        <f>MID(Tabla5[[#This Row],[CODIGO]],5,2)</f>
        <v/>
      </c>
    </row>
    <row r="2156" spans="3:17" hidden="1" x14ac:dyDescent="0.3">
      <c r="C2156" s="1923" t="str">
        <f>IF(D2156&gt;0,SUBTOTAL(103,$D$6:D2156),"")</f>
        <v/>
      </c>
      <c r="D2156" s="67"/>
      <c r="E2156" s="258"/>
      <c r="F2156" s="67"/>
      <c r="G2156" s="1912"/>
      <c r="H2156" s="67"/>
      <c r="I2156" s="67"/>
      <c r="J2156" s="1907"/>
      <c r="K2156" s="67"/>
      <c r="L2156" s="1910"/>
      <c r="M2156" s="1910" t="e">
        <f t="shared" si="34"/>
        <v>#N/A</v>
      </c>
      <c r="N2156" s="1924"/>
      <c r="Q2156" s="101" t="str">
        <f>MID(Tabla5[[#This Row],[CODIGO]],5,2)</f>
        <v/>
      </c>
    </row>
    <row r="2157" spans="3:17" hidden="1" x14ac:dyDescent="0.3">
      <c r="C2157" s="1923" t="str">
        <f>IF(D2157&gt;0,SUBTOTAL(103,$D$6:D2157),"")</f>
        <v/>
      </c>
      <c r="D2157" s="67"/>
      <c r="E2157" s="258"/>
      <c r="F2157" s="67"/>
      <c r="G2157" s="1912"/>
      <c r="H2157" s="67"/>
      <c r="I2157" s="67"/>
      <c r="J2157" s="1907"/>
      <c r="K2157" s="67"/>
      <c r="L2157" s="1910"/>
      <c r="M2157" s="1910" t="e">
        <f t="shared" si="34"/>
        <v>#N/A</v>
      </c>
      <c r="N2157" s="1924"/>
      <c r="Q2157" s="101" t="str">
        <f>MID(Tabla5[[#This Row],[CODIGO]],5,2)</f>
        <v/>
      </c>
    </row>
    <row r="2158" spans="3:17" hidden="1" x14ac:dyDescent="0.3">
      <c r="C2158" s="1923" t="str">
        <f>IF(D2158&gt;0,SUBTOTAL(103,$D$6:D2158),"")</f>
        <v/>
      </c>
      <c r="D2158" s="67"/>
      <c r="E2158" s="258"/>
      <c r="F2158" s="67"/>
      <c r="G2158" s="1912"/>
      <c r="H2158" s="67"/>
      <c r="I2158" s="67"/>
      <c r="J2158" s="1907"/>
      <c r="K2158" s="67"/>
      <c r="L2158" s="1910"/>
      <c r="M2158" s="1910" t="e">
        <f t="shared" si="34"/>
        <v>#N/A</v>
      </c>
      <c r="N2158" s="1924"/>
      <c r="Q2158" s="101" t="str">
        <f>MID(Tabla5[[#This Row],[CODIGO]],5,2)</f>
        <v/>
      </c>
    </row>
    <row r="2159" spans="3:17" hidden="1" x14ac:dyDescent="0.3">
      <c r="C2159" s="1923" t="str">
        <f>IF(D2159&gt;0,SUBTOTAL(103,$D$6:D2159),"")</f>
        <v/>
      </c>
      <c r="D2159" s="67"/>
      <c r="E2159" s="258"/>
      <c r="F2159" s="67"/>
      <c r="G2159" s="1912"/>
      <c r="H2159" s="67"/>
      <c r="I2159" s="67"/>
      <c r="J2159" s="1907"/>
      <c r="K2159" s="67"/>
      <c r="L2159" s="1910"/>
      <c r="M2159" s="1910" t="e">
        <f t="shared" si="34"/>
        <v>#N/A</v>
      </c>
      <c r="N2159" s="1924"/>
      <c r="Q2159" s="101" t="str">
        <f>MID(Tabla5[[#This Row],[CODIGO]],5,2)</f>
        <v/>
      </c>
    </row>
    <row r="2160" spans="3:17" hidden="1" x14ac:dyDescent="0.3">
      <c r="C2160" s="1923" t="str">
        <f>IF(D2160&gt;0,SUBTOTAL(103,$D$6:D2160),"")</f>
        <v/>
      </c>
      <c r="D2160" s="67"/>
      <c r="E2160" s="258"/>
      <c r="F2160" s="67"/>
      <c r="G2160" s="1912"/>
      <c r="H2160" s="67"/>
      <c r="I2160" s="67"/>
      <c r="J2160" s="1907"/>
      <c r="K2160" s="67"/>
      <c r="L2160" s="1910"/>
      <c r="M2160" s="1910" t="e">
        <f t="shared" si="34"/>
        <v>#N/A</v>
      </c>
      <c r="N2160" s="1924"/>
      <c r="Q2160" s="101" t="str">
        <f>MID(Tabla5[[#This Row],[CODIGO]],5,2)</f>
        <v/>
      </c>
    </row>
    <row r="2161" spans="3:17" hidden="1" x14ac:dyDescent="0.3">
      <c r="C2161" s="1923" t="str">
        <f>IF(D2161&gt;0,SUBTOTAL(103,$D$6:D2161),"")</f>
        <v/>
      </c>
      <c r="D2161" s="67"/>
      <c r="E2161" s="258"/>
      <c r="F2161" s="67"/>
      <c r="G2161" s="1912"/>
      <c r="H2161" s="67"/>
      <c r="I2161" s="67"/>
      <c r="J2161" s="1907"/>
      <c r="K2161" s="67"/>
      <c r="L2161" s="1910"/>
      <c r="M2161" s="1910" t="e">
        <f t="shared" si="34"/>
        <v>#N/A</v>
      </c>
      <c r="N2161" s="1924"/>
      <c r="Q2161" s="101" t="str">
        <f>MID(Tabla5[[#This Row],[CODIGO]],5,2)</f>
        <v/>
      </c>
    </row>
    <row r="2162" spans="3:17" hidden="1" x14ac:dyDescent="0.3">
      <c r="C2162" s="1923" t="str">
        <f>IF(D2162&gt;0,SUBTOTAL(103,$D$6:D2162),"")</f>
        <v/>
      </c>
      <c r="D2162" s="67"/>
      <c r="E2162" s="258"/>
      <c r="F2162" s="67"/>
      <c r="G2162" s="1912"/>
      <c r="H2162" s="67"/>
      <c r="I2162" s="67"/>
      <c r="J2162" s="1907"/>
      <c r="K2162" s="67"/>
      <c r="L2162" s="1910"/>
      <c r="M2162" s="1910" t="e">
        <f t="shared" si="34"/>
        <v>#N/A</v>
      </c>
      <c r="N2162" s="1924"/>
      <c r="Q2162" s="101" t="str">
        <f>MID(Tabla5[[#This Row],[CODIGO]],5,2)</f>
        <v/>
      </c>
    </row>
    <row r="2163" spans="3:17" hidden="1" x14ac:dyDescent="0.3">
      <c r="C2163" s="1923" t="str">
        <f>IF(D2163&gt;0,SUBTOTAL(103,$D$6:D2163),"")</f>
        <v/>
      </c>
      <c r="D2163" s="67"/>
      <c r="E2163" s="258"/>
      <c r="F2163" s="67"/>
      <c r="G2163" s="1912"/>
      <c r="H2163" s="67"/>
      <c r="I2163" s="67"/>
      <c r="J2163" s="1907"/>
      <c r="K2163" s="67"/>
      <c r="L2163" s="1910"/>
      <c r="M2163" s="1910" t="e">
        <f t="shared" si="34"/>
        <v>#N/A</v>
      </c>
      <c r="N2163" s="1924"/>
      <c r="Q2163" s="101" t="str">
        <f>MID(Tabla5[[#This Row],[CODIGO]],5,2)</f>
        <v/>
      </c>
    </row>
    <row r="2164" spans="3:17" hidden="1" x14ac:dyDescent="0.3">
      <c r="C2164" s="1923" t="str">
        <f>IF(D2164&gt;0,SUBTOTAL(103,$D$6:D2164),"")</f>
        <v/>
      </c>
      <c r="D2164" s="67"/>
      <c r="E2164" s="258"/>
      <c r="F2164" s="67"/>
      <c r="G2164" s="1912"/>
      <c r="H2164" s="67"/>
      <c r="I2164" s="67"/>
      <c r="J2164" s="1907"/>
      <c r="K2164" s="67"/>
      <c r="L2164" s="1910"/>
      <c r="M2164" s="1910" t="e">
        <f t="shared" si="34"/>
        <v>#N/A</v>
      </c>
      <c r="N2164" s="1924"/>
      <c r="Q2164" s="101" t="str">
        <f>MID(Tabla5[[#This Row],[CODIGO]],5,2)</f>
        <v/>
      </c>
    </row>
    <row r="2165" spans="3:17" hidden="1" x14ac:dyDescent="0.3">
      <c r="C2165" s="1923" t="str">
        <f>IF(D2165&gt;0,SUBTOTAL(103,$D$6:D2165),"")</f>
        <v/>
      </c>
      <c r="D2165" s="67"/>
      <c r="E2165" s="258"/>
      <c r="F2165" s="67"/>
      <c r="G2165" s="1912"/>
      <c r="H2165" s="67"/>
      <c r="I2165" s="67"/>
      <c r="J2165" s="1907"/>
      <c r="K2165" s="67"/>
      <c r="L2165" s="1910"/>
      <c r="M2165" s="1910" t="e">
        <f t="shared" si="34"/>
        <v>#N/A</v>
      </c>
      <c r="N2165" s="1924"/>
      <c r="Q2165" s="101" t="str">
        <f>MID(Tabla5[[#This Row],[CODIGO]],5,2)</f>
        <v/>
      </c>
    </row>
    <row r="2166" spans="3:17" hidden="1" x14ac:dyDescent="0.3">
      <c r="C2166" s="1923" t="str">
        <f>IF(D2166&gt;0,SUBTOTAL(103,$D$6:D2166),"")</f>
        <v/>
      </c>
      <c r="D2166" s="67"/>
      <c r="E2166" s="258"/>
      <c r="F2166" s="67"/>
      <c r="G2166" s="1912"/>
      <c r="H2166" s="67"/>
      <c r="I2166" s="67"/>
      <c r="J2166" s="1907"/>
      <c r="K2166" s="67"/>
      <c r="L2166" s="1910"/>
      <c r="M2166" s="1910" t="e">
        <f t="shared" si="34"/>
        <v>#N/A</v>
      </c>
      <c r="N2166" s="1924"/>
      <c r="Q2166" s="101" t="str">
        <f>MID(Tabla5[[#This Row],[CODIGO]],5,2)</f>
        <v/>
      </c>
    </row>
    <row r="2167" spans="3:17" hidden="1" x14ac:dyDescent="0.3">
      <c r="C2167" s="1923" t="str">
        <f>IF(D2167&gt;0,SUBTOTAL(103,$D$6:D2167),"")</f>
        <v/>
      </c>
      <c r="D2167" s="67"/>
      <c r="E2167" s="258"/>
      <c r="F2167" s="67"/>
      <c r="G2167" s="1912"/>
      <c r="H2167" s="67"/>
      <c r="I2167" s="67"/>
      <c r="J2167" s="1907"/>
      <c r="K2167" s="67"/>
      <c r="L2167" s="1910"/>
      <c r="M2167" s="1910" t="e">
        <f t="shared" si="34"/>
        <v>#N/A</v>
      </c>
      <c r="N2167" s="1924"/>
      <c r="Q2167" s="101" t="str">
        <f>MID(Tabla5[[#This Row],[CODIGO]],5,2)</f>
        <v/>
      </c>
    </row>
    <row r="2168" spans="3:17" hidden="1" x14ac:dyDescent="0.3">
      <c r="C2168" s="1923" t="str">
        <f>IF(D2168&gt;0,SUBTOTAL(103,$D$6:D2168),"")</f>
        <v/>
      </c>
      <c r="D2168" s="67"/>
      <c r="E2168" s="258"/>
      <c r="F2168" s="67"/>
      <c r="G2168" s="1912"/>
      <c r="H2168" s="67"/>
      <c r="I2168" s="67"/>
      <c r="J2168" s="1907"/>
      <c r="K2168" s="67"/>
      <c r="L2168" s="1910"/>
      <c r="M2168" s="1910" t="e">
        <f t="shared" si="34"/>
        <v>#N/A</v>
      </c>
      <c r="N2168" s="1924"/>
      <c r="Q2168" s="101" t="str">
        <f>MID(Tabla5[[#This Row],[CODIGO]],5,2)</f>
        <v/>
      </c>
    </row>
    <row r="2169" spans="3:17" hidden="1" x14ac:dyDescent="0.3">
      <c r="C2169" s="1923" t="str">
        <f>IF(D2169&gt;0,SUBTOTAL(103,$D$6:D2169),"")</f>
        <v/>
      </c>
      <c r="D2169" s="67"/>
      <c r="E2169" s="258"/>
      <c r="F2169" s="67"/>
      <c r="G2169" s="1912"/>
      <c r="H2169" s="67"/>
      <c r="I2169" s="67"/>
      <c r="J2169" s="1907"/>
      <c r="K2169" s="67"/>
      <c r="L2169" s="1910"/>
      <c r="M2169" s="1910" t="e">
        <f t="shared" si="34"/>
        <v>#N/A</v>
      </c>
      <c r="N2169" s="1924"/>
      <c r="Q2169" s="101" t="str">
        <f>MID(Tabla5[[#This Row],[CODIGO]],5,2)</f>
        <v/>
      </c>
    </row>
    <row r="2170" spans="3:17" hidden="1" x14ac:dyDescent="0.3">
      <c r="C2170" s="1923" t="str">
        <f>IF(D2170&gt;0,SUBTOTAL(103,$D$6:D2170),"")</f>
        <v/>
      </c>
      <c r="D2170" s="67"/>
      <c r="E2170" s="258"/>
      <c r="F2170" s="67"/>
      <c r="G2170" s="1912"/>
      <c r="H2170" s="67"/>
      <c r="I2170" s="67"/>
      <c r="J2170" s="1907"/>
      <c r="K2170" s="67"/>
      <c r="L2170" s="1910"/>
      <c r="M2170" s="1910" t="e">
        <f t="shared" si="34"/>
        <v>#N/A</v>
      </c>
      <c r="N2170" s="1924"/>
      <c r="Q2170" s="101" t="str">
        <f>MID(Tabla5[[#This Row],[CODIGO]],5,2)</f>
        <v/>
      </c>
    </row>
    <row r="2171" spans="3:17" hidden="1" x14ac:dyDescent="0.3">
      <c r="C2171" s="1923" t="str">
        <f>IF(D2171&gt;0,SUBTOTAL(103,$D$6:D2171),"")</f>
        <v/>
      </c>
      <c r="D2171" s="67"/>
      <c r="E2171" s="258"/>
      <c r="F2171" s="67"/>
      <c r="G2171" s="1912"/>
      <c r="H2171" s="67"/>
      <c r="I2171" s="67"/>
      <c r="J2171" s="1907"/>
      <c r="K2171" s="67"/>
      <c r="L2171" s="1910"/>
      <c r="M2171" s="1910" t="e">
        <f t="shared" si="34"/>
        <v>#N/A</v>
      </c>
      <c r="N2171" s="1924"/>
      <c r="Q2171" s="101" t="str">
        <f>MID(Tabla5[[#This Row],[CODIGO]],5,2)</f>
        <v/>
      </c>
    </row>
    <row r="2172" spans="3:17" hidden="1" x14ac:dyDescent="0.3">
      <c r="C2172" s="1923" t="str">
        <f>IF(D2172&gt;0,SUBTOTAL(103,$D$6:D2172),"")</f>
        <v/>
      </c>
      <c r="D2172" s="67"/>
      <c r="E2172" s="258"/>
      <c r="F2172" s="67"/>
      <c r="G2172" s="1912"/>
      <c r="H2172" s="67"/>
      <c r="I2172" s="67"/>
      <c r="J2172" s="1907"/>
      <c r="K2172" s="67"/>
      <c r="L2172" s="1910"/>
      <c r="M2172" s="1910" t="e">
        <f t="shared" si="34"/>
        <v>#N/A</v>
      </c>
      <c r="N2172" s="1924"/>
      <c r="Q2172" s="101" t="str">
        <f>MID(Tabla5[[#This Row],[CODIGO]],5,2)</f>
        <v/>
      </c>
    </row>
    <row r="2173" spans="3:17" hidden="1" x14ac:dyDescent="0.3">
      <c r="C2173" s="1923" t="str">
        <f>IF(D2173&gt;0,SUBTOTAL(103,$D$6:D2173),"")</f>
        <v/>
      </c>
      <c r="D2173" s="67"/>
      <c r="E2173" s="258"/>
      <c r="F2173" s="67"/>
      <c r="G2173" s="1912"/>
      <c r="H2173" s="67"/>
      <c r="I2173" s="67"/>
      <c r="J2173" s="1907"/>
      <c r="K2173" s="67"/>
      <c r="L2173" s="1910"/>
      <c r="M2173" s="1910" t="e">
        <f t="shared" si="34"/>
        <v>#N/A</v>
      </c>
      <c r="N2173" s="1924"/>
      <c r="Q2173" s="101" t="str">
        <f>MID(Tabla5[[#This Row],[CODIGO]],5,2)</f>
        <v/>
      </c>
    </row>
    <row r="2174" spans="3:17" hidden="1" x14ac:dyDescent="0.3">
      <c r="C2174" s="1923" t="str">
        <f>IF(D2174&gt;0,SUBTOTAL(103,$D$6:D2174),"")</f>
        <v/>
      </c>
      <c r="D2174" s="67"/>
      <c r="E2174" s="258"/>
      <c r="F2174" s="67"/>
      <c r="G2174" s="1912"/>
      <c r="H2174" s="67"/>
      <c r="I2174" s="67"/>
      <c r="J2174" s="1907"/>
      <c r="K2174" s="67"/>
      <c r="L2174" s="1910"/>
      <c r="M2174" s="1910" t="e">
        <f t="shared" si="34"/>
        <v>#N/A</v>
      </c>
      <c r="N2174" s="1924"/>
      <c r="Q2174" s="101" t="str">
        <f>MID(Tabla5[[#This Row],[CODIGO]],5,2)</f>
        <v/>
      </c>
    </row>
    <row r="2175" spans="3:17" hidden="1" x14ac:dyDescent="0.3">
      <c r="C2175" s="1923" t="str">
        <f>IF(D2175&gt;0,SUBTOTAL(103,$D$6:D2175),"")</f>
        <v/>
      </c>
      <c r="D2175" s="67"/>
      <c r="E2175" s="258"/>
      <c r="F2175" s="67"/>
      <c r="G2175" s="1912"/>
      <c r="H2175" s="67"/>
      <c r="I2175" s="67"/>
      <c r="J2175" s="1907"/>
      <c r="K2175" s="67"/>
      <c r="L2175" s="1910"/>
      <c r="M2175" s="1910" t="e">
        <f t="shared" si="34"/>
        <v>#N/A</v>
      </c>
      <c r="N2175" s="1924"/>
      <c r="Q2175" s="101" t="str">
        <f>MID(Tabla5[[#This Row],[CODIGO]],5,2)</f>
        <v/>
      </c>
    </row>
    <row r="2176" spans="3:17" hidden="1" x14ac:dyDescent="0.3">
      <c r="C2176" s="1923" t="str">
        <f>IF(D2176&gt;0,SUBTOTAL(103,$D$6:D2176),"")</f>
        <v/>
      </c>
      <c r="D2176" s="67"/>
      <c r="E2176" s="258"/>
      <c r="F2176" s="67"/>
      <c r="G2176" s="1912"/>
      <c r="H2176" s="67"/>
      <c r="I2176" s="67"/>
      <c r="J2176" s="1907"/>
      <c r="K2176" s="67"/>
      <c r="L2176" s="1910"/>
      <c r="M2176" s="1910" t="e">
        <f t="shared" si="34"/>
        <v>#N/A</v>
      </c>
      <c r="N2176" s="1924"/>
      <c r="Q2176" s="101" t="str">
        <f>MID(Tabla5[[#This Row],[CODIGO]],5,2)</f>
        <v/>
      </c>
    </row>
    <row r="2177" spans="3:17" hidden="1" x14ac:dyDescent="0.3">
      <c r="C2177" s="1923" t="str">
        <f>IF(D2177&gt;0,SUBTOTAL(103,$D$6:D2177),"")</f>
        <v/>
      </c>
      <c r="D2177" s="67"/>
      <c r="E2177" s="258"/>
      <c r="F2177" s="67"/>
      <c r="G2177" s="1912"/>
      <c r="H2177" s="67"/>
      <c r="I2177" s="67"/>
      <c r="J2177" s="1907"/>
      <c r="K2177" s="67"/>
      <c r="L2177" s="1910"/>
      <c r="M2177" s="1910" t="e">
        <f t="shared" si="34"/>
        <v>#N/A</v>
      </c>
      <c r="N2177" s="1924"/>
      <c r="Q2177" s="101" t="str">
        <f>MID(Tabla5[[#This Row],[CODIGO]],5,2)</f>
        <v/>
      </c>
    </row>
    <row r="2178" spans="3:17" hidden="1" x14ac:dyDescent="0.3">
      <c r="C2178" s="1923" t="str">
        <f>IF(D2178&gt;0,SUBTOTAL(103,$D$6:D2178),"")</f>
        <v/>
      </c>
      <c r="D2178" s="67"/>
      <c r="E2178" s="258"/>
      <c r="F2178" s="67"/>
      <c r="G2178" s="1912"/>
      <c r="H2178" s="67"/>
      <c r="I2178" s="67"/>
      <c r="J2178" s="1907"/>
      <c r="K2178" s="67"/>
      <c r="L2178" s="1910"/>
      <c r="M2178" s="1910" t="e">
        <f t="shared" si="34"/>
        <v>#N/A</v>
      </c>
      <c r="N2178" s="1924"/>
      <c r="Q2178" s="101" t="str">
        <f>MID(Tabla5[[#This Row],[CODIGO]],5,2)</f>
        <v/>
      </c>
    </row>
    <row r="2179" spans="3:17" hidden="1" x14ac:dyDescent="0.3">
      <c r="C2179" s="1923" t="str">
        <f>IF(D2179&gt;0,SUBTOTAL(103,$D$6:D2179),"")</f>
        <v/>
      </c>
      <c r="D2179" s="67"/>
      <c r="E2179" s="258"/>
      <c r="F2179" s="67"/>
      <c r="G2179" s="1912"/>
      <c r="H2179" s="67"/>
      <c r="I2179" s="67"/>
      <c r="J2179" s="1907"/>
      <c r="K2179" s="67"/>
      <c r="L2179" s="1910"/>
      <c r="M2179" s="1910" t="e">
        <f t="shared" si="34"/>
        <v>#N/A</v>
      </c>
      <c r="N2179" s="1924"/>
      <c r="Q2179" s="101" t="str">
        <f>MID(Tabla5[[#This Row],[CODIGO]],5,2)</f>
        <v/>
      </c>
    </row>
    <row r="2180" spans="3:17" hidden="1" x14ac:dyDescent="0.3">
      <c r="C2180" s="1923" t="str">
        <f>IF(D2180&gt;0,SUBTOTAL(103,$D$6:D2180),"")</f>
        <v/>
      </c>
      <c r="D2180" s="67"/>
      <c r="E2180" s="258"/>
      <c r="F2180" s="67"/>
      <c r="G2180" s="1912"/>
      <c r="H2180" s="67"/>
      <c r="I2180" s="67"/>
      <c r="J2180" s="1907"/>
      <c r="K2180" s="67"/>
      <c r="L2180" s="1910"/>
      <c r="M2180" s="1910" t="e">
        <f t="shared" si="34"/>
        <v>#N/A</v>
      </c>
      <c r="N2180" s="1924"/>
      <c r="Q2180" s="101" t="str">
        <f>MID(Tabla5[[#This Row],[CODIGO]],5,2)</f>
        <v/>
      </c>
    </row>
    <row r="2181" spans="3:17" hidden="1" x14ac:dyDescent="0.3">
      <c r="C2181" s="1923" t="str">
        <f>IF(D2181&gt;0,SUBTOTAL(103,$D$6:D2181),"")</f>
        <v/>
      </c>
      <c r="D2181" s="67"/>
      <c r="E2181" s="258"/>
      <c r="F2181" s="67"/>
      <c r="G2181" s="1912"/>
      <c r="H2181" s="67"/>
      <c r="I2181" s="67"/>
      <c r="J2181" s="1907"/>
      <c r="K2181" s="67"/>
      <c r="L2181" s="1910"/>
      <c r="M2181" s="1910" t="e">
        <f t="shared" si="34"/>
        <v>#N/A</v>
      </c>
      <c r="N2181" s="1924"/>
      <c r="Q2181" s="101" t="str">
        <f>MID(Tabla5[[#This Row],[CODIGO]],5,2)</f>
        <v/>
      </c>
    </row>
    <row r="2182" spans="3:17" hidden="1" x14ac:dyDescent="0.3">
      <c r="C2182" s="1923" t="str">
        <f>IF(D2182&gt;0,SUBTOTAL(103,$D$6:D2182),"")</f>
        <v/>
      </c>
      <c r="D2182" s="67"/>
      <c r="E2182" s="258"/>
      <c r="F2182" s="67"/>
      <c r="G2182" s="1912"/>
      <c r="H2182" s="67"/>
      <c r="I2182" s="67"/>
      <c r="J2182" s="1907"/>
      <c r="K2182" s="67"/>
      <c r="L2182" s="1910"/>
      <c r="M2182" s="1910" t="e">
        <f t="shared" ref="M2182:M2245" si="35">VLOOKUP(Q2182,Codigos,2,FALSE)</f>
        <v>#N/A</v>
      </c>
      <c r="N2182" s="1924"/>
      <c r="Q2182" s="101" t="str">
        <f>MID(Tabla5[[#This Row],[CODIGO]],5,2)</f>
        <v/>
      </c>
    </row>
    <row r="2183" spans="3:17" hidden="1" x14ac:dyDescent="0.3">
      <c r="C2183" s="1923" t="str">
        <f>IF(D2183&gt;0,SUBTOTAL(103,$D$6:D2183),"")</f>
        <v/>
      </c>
      <c r="D2183" s="67"/>
      <c r="E2183" s="258"/>
      <c r="F2183" s="67"/>
      <c r="G2183" s="1912"/>
      <c r="H2183" s="67"/>
      <c r="I2183" s="67"/>
      <c r="J2183" s="1907"/>
      <c r="K2183" s="67"/>
      <c r="L2183" s="1910"/>
      <c r="M2183" s="1910" t="e">
        <f t="shared" si="35"/>
        <v>#N/A</v>
      </c>
      <c r="N2183" s="1924"/>
      <c r="Q2183" s="101" t="str">
        <f>MID(Tabla5[[#This Row],[CODIGO]],5,2)</f>
        <v/>
      </c>
    </row>
    <row r="2184" spans="3:17" hidden="1" x14ac:dyDescent="0.3">
      <c r="C2184" s="1923" t="str">
        <f>IF(D2184&gt;0,SUBTOTAL(103,$D$6:D2184),"")</f>
        <v/>
      </c>
      <c r="D2184" s="67"/>
      <c r="E2184" s="258"/>
      <c r="F2184" s="67"/>
      <c r="G2184" s="1912"/>
      <c r="H2184" s="67"/>
      <c r="I2184" s="67"/>
      <c r="J2184" s="1907"/>
      <c r="K2184" s="67"/>
      <c r="L2184" s="1910"/>
      <c r="M2184" s="1910" t="e">
        <f t="shared" si="35"/>
        <v>#N/A</v>
      </c>
      <c r="N2184" s="1924"/>
      <c r="Q2184" s="101" t="str">
        <f>MID(Tabla5[[#This Row],[CODIGO]],5,2)</f>
        <v/>
      </c>
    </row>
    <row r="2185" spans="3:17" hidden="1" x14ac:dyDescent="0.3">
      <c r="C2185" s="1923" t="str">
        <f>IF(D2185&gt;0,SUBTOTAL(103,$D$6:D2185),"")</f>
        <v/>
      </c>
      <c r="D2185" s="67"/>
      <c r="E2185" s="258"/>
      <c r="F2185" s="67"/>
      <c r="G2185" s="1912"/>
      <c r="H2185" s="67"/>
      <c r="I2185" s="67"/>
      <c r="J2185" s="1907"/>
      <c r="K2185" s="67"/>
      <c r="L2185" s="1910"/>
      <c r="M2185" s="1910" t="e">
        <f t="shared" si="35"/>
        <v>#N/A</v>
      </c>
      <c r="N2185" s="1924"/>
      <c r="Q2185" s="101" t="str">
        <f>MID(Tabla5[[#This Row],[CODIGO]],5,2)</f>
        <v/>
      </c>
    </row>
    <row r="2186" spans="3:17" hidden="1" x14ac:dyDescent="0.3">
      <c r="C2186" s="1923" t="str">
        <f>IF(D2186&gt;0,SUBTOTAL(103,$D$6:D2186),"")</f>
        <v/>
      </c>
      <c r="D2186" s="67"/>
      <c r="E2186" s="258"/>
      <c r="F2186" s="67"/>
      <c r="G2186" s="1912"/>
      <c r="H2186" s="67"/>
      <c r="I2186" s="67"/>
      <c r="J2186" s="1907"/>
      <c r="K2186" s="67"/>
      <c r="L2186" s="1910"/>
      <c r="M2186" s="1910" t="e">
        <f t="shared" si="35"/>
        <v>#N/A</v>
      </c>
      <c r="N2186" s="1924"/>
      <c r="Q2186" s="101" t="str">
        <f>MID(Tabla5[[#This Row],[CODIGO]],5,2)</f>
        <v/>
      </c>
    </row>
    <row r="2187" spans="3:17" hidden="1" x14ac:dyDescent="0.3">
      <c r="C2187" s="1923" t="str">
        <f>IF(D2187&gt;0,SUBTOTAL(103,$D$6:D2187),"")</f>
        <v/>
      </c>
      <c r="D2187" s="67"/>
      <c r="E2187" s="258"/>
      <c r="F2187" s="67"/>
      <c r="G2187" s="1912"/>
      <c r="H2187" s="67"/>
      <c r="I2187" s="67"/>
      <c r="J2187" s="1907"/>
      <c r="K2187" s="67"/>
      <c r="L2187" s="1910"/>
      <c r="M2187" s="1910" t="e">
        <f t="shared" si="35"/>
        <v>#N/A</v>
      </c>
      <c r="N2187" s="1924"/>
      <c r="Q2187" s="101" t="str">
        <f>MID(Tabla5[[#This Row],[CODIGO]],5,2)</f>
        <v/>
      </c>
    </row>
    <row r="2188" spans="3:17" hidden="1" x14ac:dyDescent="0.3">
      <c r="C2188" s="1923" t="str">
        <f>IF(D2188&gt;0,SUBTOTAL(103,$D$6:D2188),"")</f>
        <v/>
      </c>
      <c r="D2188" s="67"/>
      <c r="E2188" s="258"/>
      <c r="F2188" s="67"/>
      <c r="G2188" s="1912"/>
      <c r="H2188" s="67"/>
      <c r="I2188" s="67"/>
      <c r="J2188" s="1907"/>
      <c r="K2188" s="67"/>
      <c r="L2188" s="1910"/>
      <c r="M2188" s="1910" t="e">
        <f t="shared" si="35"/>
        <v>#N/A</v>
      </c>
      <c r="N2188" s="1924"/>
      <c r="Q2188" s="101" t="str">
        <f>MID(Tabla5[[#This Row],[CODIGO]],5,2)</f>
        <v/>
      </c>
    </row>
    <row r="2189" spans="3:17" hidden="1" x14ac:dyDescent="0.3">
      <c r="C2189" s="1923" t="str">
        <f>IF(D2189&gt;0,SUBTOTAL(103,$D$6:D2189),"")</f>
        <v/>
      </c>
      <c r="D2189" s="67"/>
      <c r="E2189" s="258"/>
      <c r="F2189" s="67"/>
      <c r="G2189" s="1912"/>
      <c r="H2189" s="67"/>
      <c r="I2189" s="67"/>
      <c r="J2189" s="1907"/>
      <c r="K2189" s="67"/>
      <c r="L2189" s="1910"/>
      <c r="M2189" s="1910" t="e">
        <f t="shared" si="35"/>
        <v>#N/A</v>
      </c>
      <c r="N2189" s="1924"/>
      <c r="Q2189" s="101" t="str">
        <f>MID(Tabla5[[#This Row],[CODIGO]],5,2)</f>
        <v/>
      </c>
    </row>
    <row r="2190" spans="3:17" hidden="1" x14ac:dyDescent="0.3">
      <c r="C2190" s="1923" t="str">
        <f>IF(D2190&gt;0,SUBTOTAL(103,$D$6:D2190),"")</f>
        <v/>
      </c>
      <c r="D2190" s="67"/>
      <c r="E2190" s="258"/>
      <c r="F2190" s="67"/>
      <c r="G2190" s="1912"/>
      <c r="H2190" s="67"/>
      <c r="I2190" s="67"/>
      <c r="J2190" s="1907"/>
      <c r="K2190" s="67"/>
      <c r="L2190" s="1910"/>
      <c r="M2190" s="1910" t="e">
        <f t="shared" si="35"/>
        <v>#N/A</v>
      </c>
      <c r="N2190" s="1924"/>
      <c r="Q2190" s="101" t="str">
        <f>MID(Tabla5[[#This Row],[CODIGO]],5,2)</f>
        <v/>
      </c>
    </row>
    <row r="2191" spans="3:17" hidden="1" x14ac:dyDescent="0.3">
      <c r="C2191" s="1923" t="str">
        <f>IF(D2191&gt;0,SUBTOTAL(103,$D$6:D2191),"")</f>
        <v/>
      </c>
      <c r="D2191" s="67"/>
      <c r="E2191" s="258"/>
      <c r="F2191" s="67"/>
      <c r="G2191" s="1912"/>
      <c r="H2191" s="67"/>
      <c r="I2191" s="67"/>
      <c r="J2191" s="1907"/>
      <c r="K2191" s="67"/>
      <c r="L2191" s="1910"/>
      <c r="M2191" s="1910" t="e">
        <f t="shared" si="35"/>
        <v>#N/A</v>
      </c>
      <c r="N2191" s="1924"/>
      <c r="Q2191" s="101" t="str">
        <f>MID(Tabla5[[#This Row],[CODIGO]],5,2)</f>
        <v/>
      </c>
    </row>
    <row r="2192" spans="3:17" hidden="1" x14ac:dyDescent="0.3">
      <c r="C2192" s="1923" t="str">
        <f>IF(D2192&gt;0,SUBTOTAL(103,$D$6:D2192),"")</f>
        <v/>
      </c>
      <c r="D2192" s="67"/>
      <c r="E2192" s="258"/>
      <c r="F2192" s="67"/>
      <c r="G2192" s="1912"/>
      <c r="H2192" s="67"/>
      <c r="I2192" s="67"/>
      <c r="J2192" s="1907"/>
      <c r="K2192" s="67"/>
      <c r="L2192" s="1910"/>
      <c r="M2192" s="1910" t="e">
        <f t="shared" si="35"/>
        <v>#N/A</v>
      </c>
      <c r="N2192" s="1924"/>
      <c r="Q2192" s="101" t="str">
        <f>MID(Tabla5[[#This Row],[CODIGO]],5,2)</f>
        <v/>
      </c>
    </row>
    <row r="2193" spans="3:17" hidden="1" x14ac:dyDescent="0.3">
      <c r="C2193" s="1923" t="str">
        <f>IF(D2193&gt;0,SUBTOTAL(103,$D$6:D2193),"")</f>
        <v/>
      </c>
      <c r="D2193" s="67"/>
      <c r="E2193" s="258"/>
      <c r="F2193" s="67"/>
      <c r="G2193" s="1912"/>
      <c r="H2193" s="67"/>
      <c r="I2193" s="67"/>
      <c r="J2193" s="1907"/>
      <c r="K2193" s="67"/>
      <c r="L2193" s="1910"/>
      <c r="M2193" s="1910" t="e">
        <f t="shared" si="35"/>
        <v>#N/A</v>
      </c>
      <c r="N2193" s="1924"/>
      <c r="Q2193" s="101" t="str">
        <f>MID(Tabla5[[#This Row],[CODIGO]],5,2)</f>
        <v/>
      </c>
    </row>
    <row r="2194" spans="3:17" hidden="1" x14ac:dyDescent="0.3">
      <c r="C2194" s="1923" t="str">
        <f>IF(D2194&gt;0,SUBTOTAL(103,$D$6:D2194),"")</f>
        <v/>
      </c>
      <c r="D2194" s="67"/>
      <c r="E2194" s="258"/>
      <c r="F2194" s="67"/>
      <c r="G2194" s="1912"/>
      <c r="H2194" s="67"/>
      <c r="I2194" s="67"/>
      <c r="J2194" s="1907"/>
      <c r="K2194" s="67"/>
      <c r="L2194" s="1910"/>
      <c r="M2194" s="1910" t="e">
        <f t="shared" si="35"/>
        <v>#N/A</v>
      </c>
      <c r="N2194" s="1924"/>
      <c r="Q2194" s="101" t="str">
        <f>MID(Tabla5[[#This Row],[CODIGO]],5,2)</f>
        <v/>
      </c>
    </row>
    <row r="2195" spans="3:17" hidden="1" x14ac:dyDescent="0.3">
      <c r="C2195" s="1923" t="str">
        <f>IF(D2195&gt;0,SUBTOTAL(103,$D$6:D2195),"")</f>
        <v/>
      </c>
      <c r="D2195" s="67"/>
      <c r="E2195" s="258"/>
      <c r="F2195" s="67"/>
      <c r="G2195" s="1912"/>
      <c r="H2195" s="67"/>
      <c r="I2195" s="67"/>
      <c r="J2195" s="1907"/>
      <c r="K2195" s="67"/>
      <c r="L2195" s="1910"/>
      <c r="M2195" s="1910" t="e">
        <f t="shared" si="35"/>
        <v>#N/A</v>
      </c>
      <c r="N2195" s="1924"/>
      <c r="Q2195" s="101" t="str">
        <f>MID(Tabla5[[#This Row],[CODIGO]],5,2)</f>
        <v/>
      </c>
    </row>
    <row r="2196" spans="3:17" hidden="1" x14ac:dyDescent="0.3">
      <c r="C2196" s="1923" t="str">
        <f>IF(D2196&gt;0,SUBTOTAL(103,$D$6:D2196),"")</f>
        <v/>
      </c>
      <c r="D2196" s="67"/>
      <c r="E2196" s="258"/>
      <c r="F2196" s="67"/>
      <c r="G2196" s="1912"/>
      <c r="H2196" s="67"/>
      <c r="I2196" s="67"/>
      <c r="J2196" s="1907"/>
      <c r="K2196" s="67"/>
      <c r="L2196" s="1910"/>
      <c r="M2196" s="1910" t="e">
        <f t="shared" si="35"/>
        <v>#N/A</v>
      </c>
      <c r="N2196" s="1924"/>
      <c r="Q2196" s="101" t="str">
        <f>MID(Tabla5[[#This Row],[CODIGO]],5,2)</f>
        <v/>
      </c>
    </row>
    <row r="2197" spans="3:17" hidden="1" x14ac:dyDescent="0.3">
      <c r="C2197" s="1923" t="str">
        <f>IF(D2197&gt;0,SUBTOTAL(103,$D$6:D2197),"")</f>
        <v/>
      </c>
      <c r="D2197" s="67"/>
      <c r="E2197" s="258"/>
      <c r="F2197" s="67"/>
      <c r="G2197" s="1912"/>
      <c r="H2197" s="67"/>
      <c r="I2197" s="67"/>
      <c r="J2197" s="1907"/>
      <c r="K2197" s="67"/>
      <c r="L2197" s="1910"/>
      <c r="M2197" s="1910" t="e">
        <f t="shared" si="35"/>
        <v>#N/A</v>
      </c>
      <c r="N2197" s="1924"/>
      <c r="Q2197" s="101" t="str">
        <f>MID(Tabla5[[#This Row],[CODIGO]],5,2)</f>
        <v/>
      </c>
    </row>
    <row r="2198" spans="3:17" hidden="1" x14ac:dyDescent="0.3">
      <c r="C2198" s="1923" t="str">
        <f>IF(D2198&gt;0,SUBTOTAL(103,$D$6:D2198),"")</f>
        <v/>
      </c>
      <c r="D2198" s="67"/>
      <c r="E2198" s="258"/>
      <c r="F2198" s="67"/>
      <c r="G2198" s="1912"/>
      <c r="H2198" s="67"/>
      <c r="I2198" s="67"/>
      <c r="J2198" s="1907"/>
      <c r="K2198" s="67"/>
      <c r="L2198" s="1910"/>
      <c r="M2198" s="1910" t="e">
        <f t="shared" si="35"/>
        <v>#N/A</v>
      </c>
      <c r="N2198" s="1924"/>
      <c r="Q2198" s="101" t="str">
        <f>MID(Tabla5[[#This Row],[CODIGO]],5,2)</f>
        <v/>
      </c>
    </row>
    <row r="2199" spans="3:17" hidden="1" x14ac:dyDescent="0.3">
      <c r="C2199" s="1923" t="str">
        <f>IF(D2199&gt;0,SUBTOTAL(103,$D$6:D2199),"")</f>
        <v/>
      </c>
      <c r="D2199" s="67"/>
      <c r="E2199" s="258"/>
      <c r="F2199" s="67"/>
      <c r="G2199" s="1912"/>
      <c r="H2199" s="67"/>
      <c r="I2199" s="67"/>
      <c r="J2199" s="1907"/>
      <c r="K2199" s="67"/>
      <c r="L2199" s="1910"/>
      <c r="M2199" s="1910" t="e">
        <f t="shared" si="35"/>
        <v>#N/A</v>
      </c>
      <c r="N2199" s="1924"/>
      <c r="Q2199" s="101" t="str">
        <f>MID(Tabla5[[#This Row],[CODIGO]],5,2)</f>
        <v/>
      </c>
    </row>
    <row r="2200" spans="3:17" hidden="1" x14ac:dyDescent="0.3">
      <c r="C2200" s="1923" t="str">
        <f>IF(D2200&gt;0,SUBTOTAL(103,$D$6:D2200),"")</f>
        <v/>
      </c>
      <c r="D2200" s="67"/>
      <c r="E2200" s="258"/>
      <c r="F2200" s="67"/>
      <c r="G2200" s="1912"/>
      <c r="H2200" s="67"/>
      <c r="I2200" s="67"/>
      <c r="J2200" s="1907"/>
      <c r="K2200" s="67"/>
      <c r="L2200" s="1910"/>
      <c r="M2200" s="1910" t="e">
        <f t="shared" si="35"/>
        <v>#N/A</v>
      </c>
      <c r="N2200" s="1924"/>
      <c r="Q2200" s="101" t="str">
        <f>MID(Tabla5[[#This Row],[CODIGO]],5,2)</f>
        <v/>
      </c>
    </row>
    <row r="2201" spans="3:17" hidden="1" x14ac:dyDescent="0.3">
      <c r="C2201" s="1923" t="str">
        <f>IF(D2201&gt;0,SUBTOTAL(103,$D$6:D2201),"")</f>
        <v/>
      </c>
      <c r="D2201" s="67"/>
      <c r="E2201" s="258"/>
      <c r="F2201" s="67"/>
      <c r="G2201" s="1912"/>
      <c r="H2201" s="67"/>
      <c r="I2201" s="67"/>
      <c r="J2201" s="1907"/>
      <c r="K2201" s="67"/>
      <c r="L2201" s="1910"/>
      <c r="M2201" s="1910" t="e">
        <f t="shared" si="35"/>
        <v>#N/A</v>
      </c>
      <c r="N2201" s="1924"/>
      <c r="Q2201" s="101" t="str">
        <f>MID(Tabla5[[#This Row],[CODIGO]],5,2)</f>
        <v/>
      </c>
    </row>
    <row r="2202" spans="3:17" hidden="1" x14ac:dyDescent="0.3">
      <c r="C2202" s="1923" t="str">
        <f>IF(D2202&gt;0,SUBTOTAL(103,$D$6:D2202),"")</f>
        <v/>
      </c>
      <c r="D2202" s="67"/>
      <c r="E2202" s="258"/>
      <c r="F2202" s="67"/>
      <c r="G2202" s="1912"/>
      <c r="H2202" s="67"/>
      <c r="I2202" s="67"/>
      <c r="J2202" s="1907"/>
      <c r="K2202" s="67"/>
      <c r="L2202" s="1910"/>
      <c r="M2202" s="1910" t="e">
        <f t="shared" si="35"/>
        <v>#N/A</v>
      </c>
      <c r="N2202" s="1924"/>
      <c r="Q2202" s="101" t="str">
        <f>MID(Tabla5[[#This Row],[CODIGO]],5,2)</f>
        <v/>
      </c>
    </row>
    <row r="2203" spans="3:17" hidden="1" x14ac:dyDescent="0.3">
      <c r="C2203" s="1923" t="str">
        <f>IF(D2203&gt;0,SUBTOTAL(103,$D$6:D2203),"")</f>
        <v/>
      </c>
      <c r="D2203" s="67"/>
      <c r="E2203" s="258"/>
      <c r="F2203" s="67"/>
      <c r="G2203" s="1912"/>
      <c r="H2203" s="67"/>
      <c r="I2203" s="67"/>
      <c r="J2203" s="1907"/>
      <c r="K2203" s="67"/>
      <c r="L2203" s="1910"/>
      <c r="M2203" s="1910" t="e">
        <f t="shared" si="35"/>
        <v>#N/A</v>
      </c>
      <c r="N2203" s="1924"/>
      <c r="Q2203" s="101" t="str">
        <f>MID(Tabla5[[#This Row],[CODIGO]],5,2)</f>
        <v/>
      </c>
    </row>
    <row r="2204" spans="3:17" hidden="1" x14ac:dyDescent="0.3">
      <c r="C2204" s="1923" t="str">
        <f>IF(D2204&gt;0,SUBTOTAL(103,$D$6:D2204),"")</f>
        <v/>
      </c>
      <c r="D2204" s="67"/>
      <c r="E2204" s="258"/>
      <c r="F2204" s="67"/>
      <c r="G2204" s="1912"/>
      <c r="H2204" s="67"/>
      <c r="I2204" s="67"/>
      <c r="J2204" s="1907"/>
      <c r="K2204" s="67"/>
      <c r="L2204" s="1910"/>
      <c r="M2204" s="1910" t="e">
        <f t="shared" si="35"/>
        <v>#N/A</v>
      </c>
      <c r="N2204" s="1924"/>
      <c r="Q2204" s="101" t="str">
        <f>MID(Tabla5[[#This Row],[CODIGO]],5,2)</f>
        <v/>
      </c>
    </row>
    <row r="2205" spans="3:17" hidden="1" x14ac:dyDescent="0.3">
      <c r="C2205" s="1923" t="str">
        <f>IF(D2205&gt;0,SUBTOTAL(103,$D$6:D2205),"")</f>
        <v/>
      </c>
      <c r="D2205" s="67"/>
      <c r="E2205" s="258"/>
      <c r="F2205" s="67"/>
      <c r="G2205" s="1912"/>
      <c r="H2205" s="67"/>
      <c r="I2205" s="67"/>
      <c r="J2205" s="1907"/>
      <c r="K2205" s="67"/>
      <c r="L2205" s="1910"/>
      <c r="M2205" s="1910" t="e">
        <f t="shared" si="35"/>
        <v>#N/A</v>
      </c>
      <c r="N2205" s="1924"/>
      <c r="Q2205" s="101" t="str">
        <f>MID(Tabla5[[#This Row],[CODIGO]],5,2)</f>
        <v/>
      </c>
    </row>
    <row r="2206" spans="3:17" hidden="1" x14ac:dyDescent="0.3">
      <c r="C2206" s="1923" t="str">
        <f>IF(D2206&gt;0,SUBTOTAL(103,$D$6:D2206),"")</f>
        <v/>
      </c>
      <c r="D2206" s="67"/>
      <c r="E2206" s="258"/>
      <c r="F2206" s="67"/>
      <c r="G2206" s="1912"/>
      <c r="H2206" s="67"/>
      <c r="I2206" s="67"/>
      <c r="J2206" s="1907"/>
      <c r="K2206" s="67"/>
      <c r="L2206" s="1910"/>
      <c r="M2206" s="1910" t="e">
        <f t="shared" si="35"/>
        <v>#N/A</v>
      </c>
      <c r="N2206" s="1924"/>
      <c r="Q2206" s="101" t="str">
        <f>MID(Tabla5[[#This Row],[CODIGO]],5,2)</f>
        <v/>
      </c>
    </row>
    <row r="2207" spans="3:17" hidden="1" x14ac:dyDescent="0.3">
      <c r="C2207" s="1923" t="str">
        <f>IF(D2207&gt;0,SUBTOTAL(103,$D$6:D2207),"")</f>
        <v/>
      </c>
      <c r="D2207" s="67"/>
      <c r="E2207" s="258"/>
      <c r="F2207" s="67"/>
      <c r="G2207" s="1912"/>
      <c r="H2207" s="67"/>
      <c r="I2207" s="67"/>
      <c r="J2207" s="1907"/>
      <c r="K2207" s="67"/>
      <c r="L2207" s="1910"/>
      <c r="M2207" s="1910" t="e">
        <f t="shared" si="35"/>
        <v>#N/A</v>
      </c>
      <c r="N2207" s="1924"/>
      <c r="Q2207" s="101" t="str">
        <f>MID(Tabla5[[#This Row],[CODIGO]],5,2)</f>
        <v/>
      </c>
    </row>
    <row r="2208" spans="3:17" hidden="1" x14ac:dyDescent="0.3">
      <c r="C2208" s="1923" t="str">
        <f>IF(D2208&gt;0,SUBTOTAL(103,$D$6:D2208),"")</f>
        <v/>
      </c>
      <c r="D2208" s="67"/>
      <c r="E2208" s="258"/>
      <c r="F2208" s="67"/>
      <c r="G2208" s="1912"/>
      <c r="H2208" s="67"/>
      <c r="I2208" s="67"/>
      <c r="J2208" s="1907"/>
      <c r="K2208" s="67"/>
      <c r="L2208" s="1910"/>
      <c r="M2208" s="1910" t="e">
        <f t="shared" si="35"/>
        <v>#N/A</v>
      </c>
      <c r="N2208" s="1924"/>
      <c r="Q2208" s="101" t="str">
        <f>MID(Tabla5[[#This Row],[CODIGO]],5,2)</f>
        <v/>
      </c>
    </row>
    <row r="2209" spans="3:17" hidden="1" x14ac:dyDescent="0.3">
      <c r="C2209" s="1923" t="str">
        <f>IF(D2209&gt;0,SUBTOTAL(103,$D$6:D2209),"")</f>
        <v/>
      </c>
      <c r="D2209" s="67"/>
      <c r="E2209" s="258"/>
      <c r="F2209" s="67"/>
      <c r="G2209" s="1912"/>
      <c r="H2209" s="67"/>
      <c r="I2209" s="67"/>
      <c r="J2209" s="1907"/>
      <c r="K2209" s="67"/>
      <c r="L2209" s="1910"/>
      <c r="M2209" s="1910" t="e">
        <f t="shared" si="35"/>
        <v>#N/A</v>
      </c>
      <c r="N2209" s="1924"/>
      <c r="Q2209" s="101" t="str">
        <f>MID(Tabla5[[#This Row],[CODIGO]],5,2)</f>
        <v/>
      </c>
    </row>
    <row r="2210" spans="3:17" hidden="1" x14ac:dyDescent="0.3">
      <c r="C2210" s="1923" t="str">
        <f>IF(D2210&gt;0,SUBTOTAL(103,$D$6:D2210),"")</f>
        <v/>
      </c>
      <c r="D2210" s="67"/>
      <c r="E2210" s="258"/>
      <c r="F2210" s="67"/>
      <c r="G2210" s="1912"/>
      <c r="H2210" s="67"/>
      <c r="I2210" s="67"/>
      <c r="J2210" s="1907"/>
      <c r="K2210" s="67"/>
      <c r="L2210" s="1910"/>
      <c r="M2210" s="1910" t="e">
        <f t="shared" si="35"/>
        <v>#N/A</v>
      </c>
      <c r="N2210" s="1924"/>
      <c r="Q2210" s="101" t="str">
        <f>MID(Tabla5[[#This Row],[CODIGO]],5,2)</f>
        <v/>
      </c>
    </row>
    <row r="2211" spans="3:17" hidden="1" x14ac:dyDescent="0.3">
      <c r="C2211" s="1923" t="str">
        <f>IF(D2211&gt;0,SUBTOTAL(103,$D$6:D2211),"")</f>
        <v/>
      </c>
      <c r="D2211" s="67"/>
      <c r="E2211" s="258"/>
      <c r="F2211" s="67"/>
      <c r="G2211" s="1912"/>
      <c r="H2211" s="67"/>
      <c r="I2211" s="67"/>
      <c r="J2211" s="1907"/>
      <c r="K2211" s="67"/>
      <c r="L2211" s="1910"/>
      <c r="M2211" s="1910" t="e">
        <f t="shared" si="35"/>
        <v>#N/A</v>
      </c>
      <c r="N2211" s="1924"/>
      <c r="Q2211" s="101" t="str">
        <f>MID(Tabla5[[#This Row],[CODIGO]],5,2)</f>
        <v/>
      </c>
    </row>
    <row r="2212" spans="3:17" hidden="1" x14ac:dyDescent="0.3">
      <c r="C2212" s="1923" t="str">
        <f>IF(D2212&gt;0,SUBTOTAL(103,$D$6:D2212),"")</f>
        <v/>
      </c>
      <c r="D2212" s="67"/>
      <c r="E2212" s="258"/>
      <c r="F2212" s="67"/>
      <c r="G2212" s="1912"/>
      <c r="H2212" s="67"/>
      <c r="I2212" s="67"/>
      <c r="J2212" s="1907"/>
      <c r="K2212" s="67"/>
      <c r="L2212" s="1910"/>
      <c r="M2212" s="1910" t="e">
        <f t="shared" si="35"/>
        <v>#N/A</v>
      </c>
      <c r="N2212" s="1924"/>
      <c r="Q2212" s="101" t="str">
        <f>MID(Tabla5[[#This Row],[CODIGO]],5,2)</f>
        <v/>
      </c>
    </row>
    <row r="2213" spans="3:17" hidden="1" x14ac:dyDescent="0.3">
      <c r="C2213" s="1923" t="str">
        <f>IF(D2213&gt;0,SUBTOTAL(103,$D$6:D2213),"")</f>
        <v/>
      </c>
      <c r="D2213" s="67"/>
      <c r="E2213" s="258"/>
      <c r="F2213" s="67"/>
      <c r="G2213" s="1912"/>
      <c r="H2213" s="67"/>
      <c r="I2213" s="67"/>
      <c r="J2213" s="1907"/>
      <c r="K2213" s="67"/>
      <c r="L2213" s="1910"/>
      <c r="M2213" s="1910" t="e">
        <f t="shared" si="35"/>
        <v>#N/A</v>
      </c>
      <c r="N2213" s="1924"/>
      <c r="Q2213" s="101" t="str">
        <f>MID(Tabla5[[#This Row],[CODIGO]],5,2)</f>
        <v/>
      </c>
    </row>
    <row r="2214" spans="3:17" hidden="1" x14ac:dyDescent="0.3">
      <c r="C2214" s="1923" t="str">
        <f>IF(D2214&gt;0,SUBTOTAL(103,$D$6:D2214),"")</f>
        <v/>
      </c>
      <c r="D2214" s="67"/>
      <c r="E2214" s="258"/>
      <c r="F2214" s="67"/>
      <c r="G2214" s="1912"/>
      <c r="H2214" s="67"/>
      <c r="I2214" s="67"/>
      <c r="J2214" s="1907"/>
      <c r="K2214" s="67"/>
      <c r="L2214" s="1910"/>
      <c r="M2214" s="1910" t="e">
        <f t="shared" si="35"/>
        <v>#N/A</v>
      </c>
      <c r="N2214" s="1924"/>
      <c r="Q2214" s="101" t="str">
        <f>MID(Tabla5[[#This Row],[CODIGO]],5,2)</f>
        <v/>
      </c>
    </row>
    <row r="2215" spans="3:17" hidden="1" x14ac:dyDescent="0.3">
      <c r="C2215" s="1923" t="str">
        <f>IF(D2215&gt;0,SUBTOTAL(103,$D$6:D2215),"")</f>
        <v/>
      </c>
      <c r="D2215" s="67"/>
      <c r="E2215" s="258"/>
      <c r="F2215" s="67"/>
      <c r="G2215" s="1912"/>
      <c r="H2215" s="67"/>
      <c r="I2215" s="67"/>
      <c r="J2215" s="1907"/>
      <c r="K2215" s="67"/>
      <c r="L2215" s="1910"/>
      <c r="M2215" s="1910" t="e">
        <f t="shared" si="35"/>
        <v>#N/A</v>
      </c>
      <c r="N2215" s="1924"/>
      <c r="Q2215" s="101" t="str">
        <f>MID(Tabla5[[#This Row],[CODIGO]],5,2)</f>
        <v/>
      </c>
    </row>
    <row r="2216" spans="3:17" hidden="1" x14ac:dyDescent="0.3">
      <c r="C2216" s="1923" t="str">
        <f>IF(D2216&gt;0,SUBTOTAL(103,$D$6:D2216),"")</f>
        <v/>
      </c>
      <c r="D2216" s="67"/>
      <c r="E2216" s="258"/>
      <c r="F2216" s="67"/>
      <c r="G2216" s="1912"/>
      <c r="H2216" s="67"/>
      <c r="I2216" s="67"/>
      <c r="J2216" s="1907"/>
      <c r="K2216" s="67"/>
      <c r="L2216" s="1910"/>
      <c r="M2216" s="1910" t="e">
        <f t="shared" si="35"/>
        <v>#N/A</v>
      </c>
      <c r="N2216" s="1924"/>
      <c r="Q2216" s="101" t="str">
        <f>MID(Tabla5[[#This Row],[CODIGO]],5,2)</f>
        <v/>
      </c>
    </row>
    <row r="2217" spans="3:17" hidden="1" x14ac:dyDescent="0.3">
      <c r="C2217" s="1923" t="str">
        <f>IF(D2217&gt;0,SUBTOTAL(103,$D$6:D2217),"")</f>
        <v/>
      </c>
      <c r="D2217" s="67"/>
      <c r="E2217" s="258"/>
      <c r="F2217" s="67"/>
      <c r="G2217" s="1912"/>
      <c r="H2217" s="67"/>
      <c r="I2217" s="67"/>
      <c r="J2217" s="1907"/>
      <c r="K2217" s="67"/>
      <c r="L2217" s="1910"/>
      <c r="M2217" s="1910" t="e">
        <f t="shared" si="35"/>
        <v>#N/A</v>
      </c>
      <c r="N2217" s="1924"/>
      <c r="Q2217" s="101" t="str">
        <f>MID(Tabla5[[#This Row],[CODIGO]],5,2)</f>
        <v/>
      </c>
    </row>
    <row r="2218" spans="3:17" hidden="1" x14ac:dyDescent="0.3">
      <c r="C2218" s="1923" t="str">
        <f>IF(D2218&gt;0,SUBTOTAL(103,$D$6:D2218),"")</f>
        <v/>
      </c>
      <c r="D2218" s="67"/>
      <c r="E2218" s="258"/>
      <c r="F2218" s="67"/>
      <c r="G2218" s="1912"/>
      <c r="H2218" s="67"/>
      <c r="I2218" s="67"/>
      <c r="J2218" s="1907"/>
      <c r="K2218" s="67"/>
      <c r="L2218" s="1910"/>
      <c r="M2218" s="1910" t="e">
        <f t="shared" si="35"/>
        <v>#N/A</v>
      </c>
      <c r="N2218" s="1924"/>
      <c r="Q2218" s="101" t="str">
        <f>MID(Tabla5[[#This Row],[CODIGO]],5,2)</f>
        <v/>
      </c>
    </row>
    <row r="2219" spans="3:17" hidden="1" x14ac:dyDescent="0.3">
      <c r="C2219" s="1923" t="str">
        <f>IF(D2219&gt;0,SUBTOTAL(103,$D$6:D2219),"")</f>
        <v/>
      </c>
      <c r="D2219" s="67"/>
      <c r="E2219" s="258"/>
      <c r="F2219" s="67"/>
      <c r="G2219" s="1912"/>
      <c r="H2219" s="67"/>
      <c r="I2219" s="67"/>
      <c r="J2219" s="1907"/>
      <c r="K2219" s="67"/>
      <c r="L2219" s="1910"/>
      <c r="M2219" s="1910" t="e">
        <f t="shared" si="35"/>
        <v>#N/A</v>
      </c>
      <c r="N2219" s="1924"/>
      <c r="Q2219" s="101" t="str">
        <f>MID(Tabla5[[#This Row],[CODIGO]],5,2)</f>
        <v/>
      </c>
    </row>
    <row r="2220" spans="3:17" hidden="1" x14ac:dyDescent="0.3">
      <c r="C2220" s="1923" t="str">
        <f>IF(D2220&gt;0,SUBTOTAL(103,$D$6:D2220),"")</f>
        <v/>
      </c>
      <c r="D2220" s="67"/>
      <c r="E2220" s="258"/>
      <c r="F2220" s="67"/>
      <c r="G2220" s="1912"/>
      <c r="H2220" s="67"/>
      <c r="I2220" s="67"/>
      <c r="J2220" s="1907"/>
      <c r="K2220" s="67"/>
      <c r="L2220" s="1910"/>
      <c r="M2220" s="1910" t="e">
        <f t="shared" si="35"/>
        <v>#N/A</v>
      </c>
      <c r="N2220" s="1924"/>
      <c r="Q2220" s="101" t="str">
        <f>MID(Tabla5[[#This Row],[CODIGO]],5,2)</f>
        <v/>
      </c>
    </row>
    <row r="2221" spans="3:17" hidden="1" x14ac:dyDescent="0.3">
      <c r="C2221" s="1923" t="str">
        <f>IF(D2221&gt;0,SUBTOTAL(103,$D$6:D2221),"")</f>
        <v/>
      </c>
      <c r="D2221" s="67"/>
      <c r="E2221" s="258"/>
      <c r="F2221" s="67"/>
      <c r="G2221" s="1912"/>
      <c r="H2221" s="67"/>
      <c r="I2221" s="67"/>
      <c r="J2221" s="1907"/>
      <c r="K2221" s="67"/>
      <c r="L2221" s="1910"/>
      <c r="M2221" s="1910" t="e">
        <f t="shared" si="35"/>
        <v>#N/A</v>
      </c>
      <c r="N2221" s="1924"/>
      <c r="Q2221" s="101" t="str">
        <f>MID(Tabla5[[#This Row],[CODIGO]],5,2)</f>
        <v/>
      </c>
    </row>
    <row r="2222" spans="3:17" hidden="1" x14ac:dyDescent="0.3">
      <c r="C2222" s="1923" t="str">
        <f>IF(D2222&gt;0,SUBTOTAL(103,$D$6:D2222),"")</f>
        <v/>
      </c>
      <c r="D2222" s="67"/>
      <c r="E2222" s="258"/>
      <c r="F2222" s="67"/>
      <c r="G2222" s="1912"/>
      <c r="H2222" s="67"/>
      <c r="I2222" s="67"/>
      <c r="J2222" s="1907"/>
      <c r="K2222" s="67"/>
      <c r="L2222" s="1910"/>
      <c r="M2222" s="1910" t="e">
        <f t="shared" si="35"/>
        <v>#N/A</v>
      </c>
      <c r="N2222" s="1924"/>
      <c r="Q2222" s="101" t="str">
        <f>MID(Tabla5[[#This Row],[CODIGO]],5,2)</f>
        <v/>
      </c>
    </row>
    <row r="2223" spans="3:17" hidden="1" x14ac:dyDescent="0.3">
      <c r="C2223" s="1923" t="str">
        <f>IF(D2223&gt;0,SUBTOTAL(103,$D$6:D2223),"")</f>
        <v/>
      </c>
      <c r="D2223" s="67"/>
      <c r="E2223" s="258"/>
      <c r="F2223" s="67"/>
      <c r="G2223" s="1912"/>
      <c r="H2223" s="67"/>
      <c r="I2223" s="67"/>
      <c r="J2223" s="1907"/>
      <c r="K2223" s="67"/>
      <c r="L2223" s="1910"/>
      <c r="M2223" s="1910" t="e">
        <f t="shared" si="35"/>
        <v>#N/A</v>
      </c>
      <c r="N2223" s="1924"/>
      <c r="Q2223" s="101" t="str">
        <f>MID(Tabla5[[#This Row],[CODIGO]],5,2)</f>
        <v/>
      </c>
    </row>
    <row r="2224" spans="3:17" hidden="1" x14ac:dyDescent="0.3">
      <c r="C2224" s="1923" t="str">
        <f>IF(D2224&gt;0,SUBTOTAL(103,$D$6:D2224),"")</f>
        <v/>
      </c>
      <c r="D2224" s="67"/>
      <c r="E2224" s="258"/>
      <c r="F2224" s="67"/>
      <c r="G2224" s="1912"/>
      <c r="H2224" s="67"/>
      <c r="I2224" s="67"/>
      <c r="J2224" s="1907"/>
      <c r="K2224" s="67"/>
      <c r="L2224" s="1910"/>
      <c r="M2224" s="1910" t="e">
        <f t="shared" si="35"/>
        <v>#N/A</v>
      </c>
      <c r="N2224" s="1924"/>
      <c r="Q2224" s="101" t="str">
        <f>MID(Tabla5[[#This Row],[CODIGO]],5,2)</f>
        <v/>
      </c>
    </row>
    <row r="2225" spans="3:17" hidden="1" x14ac:dyDescent="0.3">
      <c r="C2225" s="1923" t="str">
        <f>IF(D2225&gt;0,SUBTOTAL(103,$D$6:D2225),"")</f>
        <v/>
      </c>
      <c r="D2225" s="67"/>
      <c r="E2225" s="258"/>
      <c r="F2225" s="67"/>
      <c r="G2225" s="1912"/>
      <c r="H2225" s="67"/>
      <c r="I2225" s="67"/>
      <c r="J2225" s="1907"/>
      <c r="K2225" s="67"/>
      <c r="L2225" s="1910"/>
      <c r="M2225" s="1910" t="e">
        <f t="shared" si="35"/>
        <v>#N/A</v>
      </c>
      <c r="N2225" s="1924"/>
      <c r="Q2225" s="101" t="str">
        <f>MID(Tabla5[[#This Row],[CODIGO]],5,2)</f>
        <v/>
      </c>
    </row>
    <row r="2226" spans="3:17" hidden="1" x14ac:dyDescent="0.3">
      <c r="C2226" s="1923" t="str">
        <f>IF(D2226&gt;0,SUBTOTAL(103,$D$6:D2226),"")</f>
        <v/>
      </c>
      <c r="D2226" s="67"/>
      <c r="E2226" s="258"/>
      <c r="F2226" s="67"/>
      <c r="G2226" s="1912"/>
      <c r="H2226" s="67"/>
      <c r="I2226" s="67"/>
      <c r="J2226" s="1907"/>
      <c r="K2226" s="67"/>
      <c r="L2226" s="1910"/>
      <c r="M2226" s="1910" t="e">
        <f t="shared" si="35"/>
        <v>#N/A</v>
      </c>
      <c r="N2226" s="1924"/>
      <c r="Q2226" s="101" t="str">
        <f>MID(Tabla5[[#This Row],[CODIGO]],5,2)</f>
        <v/>
      </c>
    </row>
    <row r="2227" spans="3:17" hidden="1" x14ac:dyDescent="0.3">
      <c r="C2227" s="1923" t="str">
        <f>IF(D2227&gt;0,SUBTOTAL(103,$D$6:D2227),"")</f>
        <v/>
      </c>
      <c r="D2227" s="67"/>
      <c r="E2227" s="258"/>
      <c r="F2227" s="67"/>
      <c r="G2227" s="1912"/>
      <c r="H2227" s="67"/>
      <c r="I2227" s="67"/>
      <c r="J2227" s="1907"/>
      <c r="K2227" s="67"/>
      <c r="L2227" s="1910"/>
      <c r="M2227" s="1910" t="e">
        <f t="shared" si="35"/>
        <v>#N/A</v>
      </c>
      <c r="N2227" s="1924"/>
      <c r="Q2227" s="101" t="str">
        <f>MID(Tabla5[[#This Row],[CODIGO]],5,2)</f>
        <v/>
      </c>
    </row>
    <row r="2228" spans="3:17" hidden="1" x14ac:dyDescent="0.3">
      <c r="C2228" s="1923" t="str">
        <f>IF(D2228&gt;0,SUBTOTAL(103,$D$6:D2228),"")</f>
        <v/>
      </c>
      <c r="D2228" s="67"/>
      <c r="E2228" s="258"/>
      <c r="F2228" s="67"/>
      <c r="G2228" s="1912"/>
      <c r="H2228" s="67"/>
      <c r="I2228" s="67"/>
      <c r="J2228" s="1907"/>
      <c r="K2228" s="67"/>
      <c r="L2228" s="1910"/>
      <c r="M2228" s="1910" t="e">
        <f t="shared" si="35"/>
        <v>#N/A</v>
      </c>
      <c r="N2228" s="1924"/>
      <c r="Q2228" s="101" t="str">
        <f>MID(Tabla5[[#This Row],[CODIGO]],5,2)</f>
        <v/>
      </c>
    </row>
    <row r="2229" spans="3:17" hidden="1" x14ac:dyDescent="0.3">
      <c r="C2229" s="1923" t="str">
        <f>IF(D2229&gt;0,SUBTOTAL(103,$D$6:D2229),"")</f>
        <v/>
      </c>
      <c r="D2229" s="67"/>
      <c r="E2229" s="258"/>
      <c r="F2229" s="67"/>
      <c r="G2229" s="1912"/>
      <c r="H2229" s="67"/>
      <c r="I2229" s="67"/>
      <c r="J2229" s="1907"/>
      <c r="K2229" s="67"/>
      <c r="L2229" s="1910"/>
      <c r="M2229" s="1910" t="e">
        <f t="shared" si="35"/>
        <v>#N/A</v>
      </c>
      <c r="N2229" s="1924"/>
      <c r="Q2229" s="101" t="str">
        <f>MID(Tabla5[[#This Row],[CODIGO]],5,2)</f>
        <v/>
      </c>
    </row>
    <row r="2230" spans="3:17" hidden="1" x14ac:dyDescent="0.3">
      <c r="C2230" s="1923" t="str">
        <f>IF(D2230&gt;0,SUBTOTAL(103,$D$6:D2230),"")</f>
        <v/>
      </c>
      <c r="D2230" s="67"/>
      <c r="E2230" s="258"/>
      <c r="F2230" s="67"/>
      <c r="G2230" s="1912"/>
      <c r="H2230" s="67"/>
      <c r="I2230" s="67"/>
      <c r="J2230" s="1907"/>
      <c r="K2230" s="67"/>
      <c r="L2230" s="1910"/>
      <c r="M2230" s="1910" t="e">
        <f t="shared" si="35"/>
        <v>#N/A</v>
      </c>
      <c r="N2230" s="1924"/>
      <c r="Q2230" s="101" t="str">
        <f>MID(Tabla5[[#This Row],[CODIGO]],5,2)</f>
        <v/>
      </c>
    </row>
    <row r="2231" spans="3:17" hidden="1" x14ac:dyDescent="0.3">
      <c r="C2231" s="1923" t="str">
        <f>IF(D2231&gt;0,SUBTOTAL(103,$D$6:D2231),"")</f>
        <v/>
      </c>
      <c r="D2231" s="67"/>
      <c r="E2231" s="258"/>
      <c r="F2231" s="67"/>
      <c r="G2231" s="1912"/>
      <c r="H2231" s="67"/>
      <c r="I2231" s="67"/>
      <c r="J2231" s="1907"/>
      <c r="K2231" s="67"/>
      <c r="L2231" s="1910"/>
      <c r="M2231" s="1910" t="e">
        <f t="shared" si="35"/>
        <v>#N/A</v>
      </c>
      <c r="N2231" s="1924"/>
      <c r="Q2231" s="101" t="str">
        <f>MID(Tabla5[[#This Row],[CODIGO]],5,2)</f>
        <v/>
      </c>
    </row>
    <row r="2232" spans="3:17" hidden="1" x14ac:dyDescent="0.3">
      <c r="C2232" s="1923" t="str">
        <f>IF(D2232&gt;0,SUBTOTAL(103,$D$6:D2232),"")</f>
        <v/>
      </c>
      <c r="D2232" s="67"/>
      <c r="E2232" s="258"/>
      <c r="F2232" s="67"/>
      <c r="G2232" s="1912"/>
      <c r="H2232" s="67"/>
      <c r="I2232" s="67"/>
      <c r="J2232" s="1907"/>
      <c r="K2232" s="67"/>
      <c r="L2232" s="1910"/>
      <c r="M2232" s="1910" t="e">
        <f t="shared" si="35"/>
        <v>#N/A</v>
      </c>
      <c r="N2232" s="1924"/>
      <c r="Q2232" s="101" t="str">
        <f>MID(Tabla5[[#This Row],[CODIGO]],5,2)</f>
        <v/>
      </c>
    </row>
    <row r="2233" spans="3:17" hidden="1" x14ac:dyDescent="0.3">
      <c r="C2233" s="1923" t="str">
        <f>IF(D2233&gt;0,SUBTOTAL(103,$D$6:D2233),"")</f>
        <v/>
      </c>
      <c r="D2233" s="67"/>
      <c r="E2233" s="258"/>
      <c r="F2233" s="67"/>
      <c r="G2233" s="1912"/>
      <c r="H2233" s="67"/>
      <c r="I2233" s="67"/>
      <c r="J2233" s="1907"/>
      <c r="K2233" s="67"/>
      <c r="L2233" s="1910"/>
      <c r="M2233" s="1910" t="e">
        <f t="shared" si="35"/>
        <v>#N/A</v>
      </c>
      <c r="N2233" s="1924"/>
      <c r="Q2233" s="101" t="str">
        <f>MID(Tabla5[[#This Row],[CODIGO]],5,2)</f>
        <v/>
      </c>
    </row>
    <row r="2234" spans="3:17" hidden="1" x14ac:dyDescent="0.3">
      <c r="C2234" s="1923" t="str">
        <f>IF(D2234&gt;0,SUBTOTAL(103,$D$6:D2234),"")</f>
        <v/>
      </c>
      <c r="D2234" s="67"/>
      <c r="E2234" s="258"/>
      <c r="F2234" s="67"/>
      <c r="G2234" s="1912"/>
      <c r="H2234" s="67"/>
      <c r="I2234" s="67"/>
      <c r="J2234" s="1907"/>
      <c r="K2234" s="67"/>
      <c r="L2234" s="1910"/>
      <c r="M2234" s="1910" t="e">
        <f t="shared" si="35"/>
        <v>#N/A</v>
      </c>
      <c r="N2234" s="1924"/>
      <c r="Q2234" s="101" t="str">
        <f>MID(Tabla5[[#This Row],[CODIGO]],5,2)</f>
        <v/>
      </c>
    </row>
    <row r="2235" spans="3:17" hidden="1" x14ac:dyDescent="0.3">
      <c r="C2235" s="1923" t="str">
        <f>IF(D2235&gt;0,SUBTOTAL(103,$D$6:D2235),"")</f>
        <v/>
      </c>
      <c r="D2235" s="67"/>
      <c r="E2235" s="258"/>
      <c r="F2235" s="67"/>
      <c r="G2235" s="1912"/>
      <c r="H2235" s="67"/>
      <c r="I2235" s="67"/>
      <c r="J2235" s="1907"/>
      <c r="K2235" s="67"/>
      <c r="L2235" s="1910"/>
      <c r="M2235" s="1910" t="e">
        <f t="shared" si="35"/>
        <v>#N/A</v>
      </c>
      <c r="N2235" s="1924"/>
      <c r="Q2235" s="101" t="str">
        <f>MID(Tabla5[[#This Row],[CODIGO]],5,2)</f>
        <v/>
      </c>
    </row>
    <row r="2236" spans="3:17" hidden="1" x14ac:dyDescent="0.3">
      <c r="C2236" s="1923" t="str">
        <f>IF(D2236&gt;0,SUBTOTAL(103,$D$6:D2236),"")</f>
        <v/>
      </c>
      <c r="D2236" s="67"/>
      <c r="E2236" s="258"/>
      <c r="F2236" s="67"/>
      <c r="G2236" s="1912"/>
      <c r="H2236" s="67"/>
      <c r="I2236" s="67"/>
      <c r="J2236" s="1907"/>
      <c r="K2236" s="67"/>
      <c r="L2236" s="1910"/>
      <c r="M2236" s="1910" t="e">
        <f t="shared" si="35"/>
        <v>#N/A</v>
      </c>
      <c r="N2236" s="1924"/>
      <c r="Q2236" s="101" t="str">
        <f>MID(Tabla5[[#This Row],[CODIGO]],5,2)</f>
        <v/>
      </c>
    </row>
    <row r="2237" spans="3:17" hidden="1" x14ac:dyDescent="0.3">
      <c r="C2237" s="1923" t="str">
        <f>IF(D2237&gt;0,SUBTOTAL(103,$D$6:D2237),"")</f>
        <v/>
      </c>
      <c r="D2237" s="67"/>
      <c r="E2237" s="258"/>
      <c r="F2237" s="67"/>
      <c r="G2237" s="1912"/>
      <c r="H2237" s="67"/>
      <c r="I2237" s="67"/>
      <c r="J2237" s="1907"/>
      <c r="K2237" s="67"/>
      <c r="L2237" s="1910"/>
      <c r="M2237" s="1910" t="e">
        <f t="shared" si="35"/>
        <v>#N/A</v>
      </c>
      <c r="N2237" s="1924"/>
      <c r="Q2237" s="101" t="str">
        <f>MID(Tabla5[[#This Row],[CODIGO]],5,2)</f>
        <v/>
      </c>
    </row>
    <row r="2238" spans="3:17" hidden="1" x14ac:dyDescent="0.3">
      <c r="C2238" s="1923" t="str">
        <f>IF(D2238&gt;0,SUBTOTAL(103,$D$6:D2238),"")</f>
        <v/>
      </c>
      <c r="D2238" s="67"/>
      <c r="E2238" s="258"/>
      <c r="F2238" s="67"/>
      <c r="G2238" s="1912"/>
      <c r="H2238" s="67"/>
      <c r="I2238" s="67"/>
      <c r="J2238" s="1907"/>
      <c r="K2238" s="67"/>
      <c r="L2238" s="1910"/>
      <c r="M2238" s="1910" t="e">
        <f t="shared" si="35"/>
        <v>#N/A</v>
      </c>
      <c r="N2238" s="1924"/>
      <c r="Q2238" s="101" t="str">
        <f>MID(Tabla5[[#This Row],[CODIGO]],5,2)</f>
        <v/>
      </c>
    </row>
    <row r="2239" spans="3:17" hidden="1" x14ac:dyDescent="0.3">
      <c r="C2239" s="1923" t="str">
        <f>IF(D2239&gt;0,SUBTOTAL(103,$D$6:D2239),"")</f>
        <v/>
      </c>
      <c r="D2239" s="67"/>
      <c r="E2239" s="258"/>
      <c r="F2239" s="67"/>
      <c r="G2239" s="1912"/>
      <c r="H2239" s="67"/>
      <c r="I2239" s="67"/>
      <c r="J2239" s="1907"/>
      <c r="K2239" s="67"/>
      <c r="L2239" s="1910"/>
      <c r="M2239" s="1910" t="e">
        <f t="shared" si="35"/>
        <v>#N/A</v>
      </c>
      <c r="N2239" s="1924"/>
      <c r="Q2239" s="101" t="str">
        <f>MID(Tabla5[[#This Row],[CODIGO]],5,2)</f>
        <v/>
      </c>
    </row>
    <row r="2240" spans="3:17" hidden="1" x14ac:dyDescent="0.3">
      <c r="C2240" s="1923" t="str">
        <f>IF(D2240&gt;0,SUBTOTAL(103,$D$6:D2240),"")</f>
        <v/>
      </c>
      <c r="D2240" s="67"/>
      <c r="E2240" s="258"/>
      <c r="F2240" s="67"/>
      <c r="G2240" s="1912"/>
      <c r="H2240" s="67"/>
      <c r="I2240" s="67"/>
      <c r="J2240" s="1907"/>
      <c r="K2240" s="67"/>
      <c r="L2240" s="1910"/>
      <c r="M2240" s="1910" t="e">
        <f t="shared" si="35"/>
        <v>#N/A</v>
      </c>
      <c r="N2240" s="1924"/>
      <c r="Q2240" s="101" t="str">
        <f>MID(Tabla5[[#This Row],[CODIGO]],5,2)</f>
        <v/>
      </c>
    </row>
    <row r="2241" spans="3:17" hidden="1" x14ac:dyDescent="0.3">
      <c r="C2241" s="1923" t="str">
        <f>IF(D2241&gt;0,SUBTOTAL(103,$D$6:D2241),"")</f>
        <v/>
      </c>
      <c r="D2241" s="67"/>
      <c r="E2241" s="258"/>
      <c r="F2241" s="67"/>
      <c r="G2241" s="1912"/>
      <c r="H2241" s="67"/>
      <c r="I2241" s="67"/>
      <c r="J2241" s="1907"/>
      <c r="K2241" s="67"/>
      <c r="L2241" s="1910"/>
      <c r="M2241" s="1910" t="e">
        <f t="shared" si="35"/>
        <v>#N/A</v>
      </c>
      <c r="N2241" s="1924"/>
      <c r="Q2241" s="101" t="str">
        <f>MID(Tabla5[[#This Row],[CODIGO]],5,2)</f>
        <v/>
      </c>
    </row>
    <row r="2242" spans="3:17" hidden="1" x14ac:dyDescent="0.3">
      <c r="C2242" s="1923" t="str">
        <f>IF(D2242&gt;0,SUBTOTAL(103,$D$6:D2242),"")</f>
        <v/>
      </c>
      <c r="D2242" s="67"/>
      <c r="E2242" s="258"/>
      <c r="F2242" s="67"/>
      <c r="G2242" s="1912"/>
      <c r="H2242" s="67"/>
      <c r="I2242" s="67"/>
      <c r="J2242" s="1907"/>
      <c r="K2242" s="67"/>
      <c r="L2242" s="1910"/>
      <c r="M2242" s="1910" t="e">
        <f t="shared" si="35"/>
        <v>#N/A</v>
      </c>
      <c r="N2242" s="1924"/>
      <c r="Q2242" s="101" t="str">
        <f>MID(Tabla5[[#This Row],[CODIGO]],5,2)</f>
        <v/>
      </c>
    </row>
    <row r="2243" spans="3:17" hidden="1" x14ac:dyDescent="0.3">
      <c r="C2243" s="1923" t="str">
        <f>IF(D2243&gt;0,SUBTOTAL(103,$D$6:D2243),"")</f>
        <v/>
      </c>
      <c r="D2243" s="67"/>
      <c r="E2243" s="258"/>
      <c r="F2243" s="67"/>
      <c r="G2243" s="1912"/>
      <c r="H2243" s="67"/>
      <c r="I2243" s="67"/>
      <c r="J2243" s="1907"/>
      <c r="K2243" s="67"/>
      <c r="L2243" s="1910"/>
      <c r="M2243" s="1910" t="e">
        <f t="shared" si="35"/>
        <v>#N/A</v>
      </c>
      <c r="N2243" s="1924"/>
      <c r="Q2243" s="101" t="str">
        <f>MID(Tabla5[[#This Row],[CODIGO]],5,2)</f>
        <v/>
      </c>
    </row>
    <row r="2244" spans="3:17" hidden="1" x14ac:dyDescent="0.3">
      <c r="C2244" s="1923" t="str">
        <f>IF(D2244&gt;0,SUBTOTAL(103,$D$6:D2244),"")</f>
        <v/>
      </c>
      <c r="D2244" s="67"/>
      <c r="E2244" s="258"/>
      <c r="F2244" s="67"/>
      <c r="G2244" s="1912"/>
      <c r="H2244" s="67"/>
      <c r="I2244" s="67"/>
      <c r="J2244" s="1907"/>
      <c r="K2244" s="67"/>
      <c r="L2244" s="1910"/>
      <c r="M2244" s="1910" t="e">
        <f t="shared" si="35"/>
        <v>#N/A</v>
      </c>
      <c r="N2244" s="1924"/>
      <c r="Q2244" s="101" t="str">
        <f>MID(Tabla5[[#This Row],[CODIGO]],5,2)</f>
        <v/>
      </c>
    </row>
    <row r="2245" spans="3:17" hidden="1" x14ac:dyDescent="0.3">
      <c r="C2245" s="1923" t="str">
        <f>IF(D2245&gt;0,SUBTOTAL(103,$D$6:D2245),"")</f>
        <v/>
      </c>
      <c r="D2245" s="67"/>
      <c r="E2245" s="258"/>
      <c r="F2245" s="67"/>
      <c r="G2245" s="1912"/>
      <c r="H2245" s="67"/>
      <c r="I2245" s="67"/>
      <c r="J2245" s="1907"/>
      <c r="K2245" s="67"/>
      <c r="L2245" s="1910"/>
      <c r="M2245" s="1910" t="e">
        <f t="shared" si="35"/>
        <v>#N/A</v>
      </c>
      <c r="N2245" s="1924"/>
      <c r="Q2245" s="101" t="str">
        <f>MID(Tabla5[[#This Row],[CODIGO]],5,2)</f>
        <v/>
      </c>
    </row>
    <row r="2246" spans="3:17" hidden="1" x14ac:dyDescent="0.3">
      <c r="C2246" s="1923" t="str">
        <f>IF(D2246&gt;0,SUBTOTAL(103,$D$6:D2246),"")</f>
        <v/>
      </c>
      <c r="D2246" s="67"/>
      <c r="E2246" s="258"/>
      <c r="F2246" s="67"/>
      <c r="G2246" s="1912"/>
      <c r="H2246" s="67"/>
      <c r="I2246" s="67"/>
      <c r="J2246" s="1907"/>
      <c r="K2246" s="67"/>
      <c r="L2246" s="1910"/>
      <c r="M2246" s="1910" t="e">
        <f t="shared" ref="M2246:M2309" si="36">VLOOKUP(Q2246,Codigos,2,FALSE)</f>
        <v>#N/A</v>
      </c>
      <c r="N2246" s="1924"/>
      <c r="Q2246" s="101" t="str">
        <f>MID(Tabla5[[#This Row],[CODIGO]],5,2)</f>
        <v/>
      </c>
    </row>
    <row r="2247" spans="3:17" hidden="1" x14ac:dyDescent="0.3">
      <c r="C2247" s="1923" t="str">
        <f>IF(D2247&gt;0,SUBTOTAL(103,$D$6:D2247),"")</f>
        <v/>
      </c>
      <c r="D2247" s="67"/>
      <c r="E2247" s="258"/>
      <c r="F2247" s="67"/>
      <c r="G2247" s="1912"/>
      <c r="H2247" s="67"/>
      <c r="I2247" s="67"/>
      <c r="J2247" s="1907"/>
      <c r="K2247" s="67"/>
      <c r="L2247" s="1910"/>
      <c r="M2247" s="1910" t="e">
        <f t="shared" si="36"/>
        <v>#N/A</v>
      </c>
      <c r="N2247" s="1924"/>
      <c r="Q2247" s="101" t="str">
        <f>MID(Tabla5[[#This Row],[CODIGO]],5,2)</f>
        <v/>
      </c>
    </row>
    <row r="2248" spans="3:17" hidden="1" x14ac:dyDescent="0.3">
      <c r="C2248" s="1923" t="str">
        <f>IF(D2248&gt;0,SUBTOTAL(103,$D$6:D2248),"")</f>
        <v/>
      </c>
      <c r="D2248" s="67"/>
      <c r="E2248" s="258"/>
      <c r="F2248" s="67"/>
      <c r="G2248" s="1912"/>
      <c r="H2248" s="67"/>
      <c r="I2248" s="67"/>
      <c r="J2248" s="1907"/>
      <c r="K2248" s="67"/>
      <c r="L2248" s="1910"/>
      <c r="M2248" s="1910" t="e">
        <f t="shared" si="36"/>
        <v>#N/A</v>
      </c>
      <c r="N2248" s="1924"/>
      <c r="Q2248" s="101" t="str">
        <f>MID(Tabla5[[#This Row],[CODIGO]],5,2)</f>
        <v/>
      </c>
    </row>
    <row r="2249" spans="3:17" hidden="1" x14ac:dyDescent="0.3">
      <c r="C2249" s="1923" t="str">
        <f>IF(D2249&gt;0,SUBTOTAL(103,$D$6:D2249),"")</f>
        <v/>
      </c>
      <c r="D2249" s="67"/>
      <c r="E2249" s="258"/>
      <c r="F2249" s="67"/>
      <c r="G2249" s="1912"/>
      <c r="H2249" s="67"/>
      <c r="I2249" s="67"/>
      <c r="J2249" s="1907"/>
      <c r="K2249" s="67"/>
      <c r="L2249" s="1910"/>
      <c r="M2249" s="1910" t="e">
        <f t="shared" si="36"/>
        <v>#N/A</v>
      </c>
      <c r="N2249" s="1924"/>
      <c r="Q2249" s="101" t="str">
        <f>MID(Tabla5[[#This Row],[CODIGO]],5,2)</f>
        <v/>
      </c>
    </row>
    <row r="2250" spans="3:17" hidden="1" x14ac:dyDescent="0.3">
      <c r="C2250" s="1923" t="str">
        <f>IF(D2250&gt;0,SUBTOTAL(103,$D$6:D2250),"")</f>
        <v/>
      </c>
      <c r="D2250" s="67"/>
      <c r="E2250" s="258"/>
      <c r="F2250" s="67"/>
      <c r="G2250" s="1912"/>
      <c r="H2250" s="67"/>
      <c r="I2250" s="67"/>
      <c r="J2250" s="1907"/>
      <c r="K2250" s="67"/>
      <c r="L2250" s="1910"/>
      <c r="M2250" s="1910" t="e">
        <f t="shared" si="36"/>
        <v>#N/A</v>
      </c>
      <c r="N2250" s="1924"/>
      <c r="Q2250" s="101" t="str">
        <f>MID(Tabla5[[#This Row],[CODIGO]],5,2)</f>
        <v/>
      </c>
    </row>
    <row r="2251" spans="3:17" hidden="1" x14ac:dyDescent="0.3">
      <c r="C2251" s="1923" t="str">
        <f>IF(D2251&gt;0,SUBTOTAL(103,$D$6:D2251),"")</f>
        <v/>
      </c>
      <c r="D2251" s="67"/>
      <c r="E2251" s="258"/>
      <c r="F2251" s="67"/>
      <c r="G2251" s="1912"/>
      <c r="H2251" s="67"/>
      <c r="I2251" s="67"/>
      <c r="J2251" s="1907"/>
      <c r="K2251" s="67"/>
      <c r="L2251" s="1910"/>
      <c r="M2251" s="1910" t="e">
        <f t="shared" si="36"/>
        <v>#N/A</v>
      </c>
      <c r="N2251" s="1924"/>
      <c r="Q2251" s="101" t="str">
        <f>MID(Tabla5[[#This Row],[CODIGO]],5,2)</f>
        <v/>
      </c>
    </row>
    <row r="2252" spans="3:17" hidden="1" x14ac:dyDescent="0.3">
      <c r="C2252" s="1923" t="str">
        <f>IF(D2252&gt;0,SUBTOTAL(103,$D$6:D2252),"")</f>
        <v/>
      </c>
      <c r="D2252" s="67"/>
      <c r="E2252" s="258"/>
      <c r="F2252" s="67"/>
      <c r="G2252" s="1912"/>
      <c r="H2252" s="67"/>
      <c r="I2252" s="67"/>
      <c r="J2252" s="1907"/>
      <c r="K2252" s="67"/>
      <c r="L2252" s="1910"/>
      <c r="M2252" s="1910" t="e">
        <f t="shared" si="36"/>
        <v>#N/A</v>
      </c>
      <c r="N2252" s="1924"/>
      <c r="Q2252" s="101" t="str">
        <f>MID(Tabla5[[#This Row],[CODIGO]],5,2)</f>
        <v/>
      </c>
    </row>
    <row r="2253" spans="3:17" hidden="1" x14ac:dyDescent="0.3">
      <c r="C2253" s="1923" t="str">
        <f>IF(D2253&gt;0,SUBTOTAL(103,$D$6:D2253),"")</f>
        <v/>
      </c>
      <c r="D2253" s="67"/>
      <c r="E2253" s="258"/>
      <c r="F2253" s="67"/>
      <c r="G2253" s="1912"/>
      <c r="H2253" s="67"/>
      <c r="I2253" s="67"/>
      <c r="J2253" s="1907"/>
      <c r="K2253" s="67"/>
      <c r="L2253" s="1910"/>
      <c r="M2253" s="1910" t="e">
        <f t="shared" si="36"/>
        <v>#N/A</v>
      </c>
      <c r="N2253" s="1924"/>
      <c r="Q2253" s="101" t="str">
        <f>MID(Tabla5[[#This Row],[CODIGO]],5,2)</f>
        <v/>
      </c>
    </row>
    <row r="2254" spans="3:17" hidden="1" x14ac:dyDescent="0.3">
      <c r="C2254" s="1923" t="str">
        <f>IF(D2254&gt;0,SUBTOTAL(103,$D$6:D2254),"")</f>
        <v/>
      </c>
      <c r="D2254" s="67"/>
      <c r="E2254" s="258"/>
      <c r="F2254" s="67"/>
      <c r="G2254" s="1912"/>
      <c r="H2254" s="67"/>
      <c r="I2254" s="67"/>
      <c r="J2254" s="1907"/>
      <c r="K2254" s="67"/>
      <c r="L2254" s="1910"/>
      <c r="M2254" s="1910" t="e">
        <f t="shared" si="36"/>
        <v>#N/A</v>
      </c>
      <c r="N2254" s="1924"/>
      <c r="Q2254" s="101" t="str">
        <f>MID(Tabla5[[#This Row],[CODIGO]],5,2)</f>
        <v/>
      </c>
    </row>
    <row r="2255" spans="3:17" hidden="1" x14ac:dyDescent="0.3">
      <c r="C2255" s="1923" t="str">
        <f>IF(D2255&gt;0,SUBTOTAL(103,$D$6:D2255),"")</f>
        <v/>
      </c>
      <c r="D2255" s="67"/>
      <c r="E2255" s="258"/>
      <c r="F2255" s="67"/>
      <c r="G2255" s="1912"/>
      <c r="H2255" s="67"/>
      <c r="I2255" s="67"/>
      <c r="J2255" s="1907"/>
      <c r="K2255" s="67"/>
      <c r="L2255" s="1910"/>
      <c r="M2255" s="1910" t="e">
        <f t="shared" si="36"/>
        <v>#N/A</v>
      </c>
      <c r="N2255" s="1924"/>
      <c r="Q2255" s="101" t="str">
        <f>MID(Tabla5[[#This Row],[CODIGO]],5,2)</f>
        <v/>
      </c>
    </row>
    <row r="2256" spans="3:17" hidden="1" x14ac:dyDescent="0.3">
      <c r="C2256" s="1923" t="str">
        <f>IF(D2256&gt;0,SUBTOTAL(103,$D$6:D2256),"")</f>
        <v/>
      </c>
      <c r="D2256" s="67"/>
      <c r="E2256" s="258"/>
      <c r="F2256" s="67"/>
      <c r="G2256" s="1912"/>
      <c r="H2256" s="67"/>
      <c r="I2256" s="67"/>
      <c r="J2256" s="1907"/>
      <c r="K2256" s="67"/>
      <c r="L2256" s="1910"/>
      <c r="M2256" s="1910" t="e">
        <f t="shared" si="36"/>
        <v>#N/A</v>
      </c>
      <c r="N2256" s="1924"/>
      <c r="Q2256" s="101" t="str">
        <f>MID(Tabla5[[#This Row],[CODIGO]],5,2)</f>
        <v/>
      </c>
    </row>
    <row r="2257" spans="3:17" hidden="1" x14ac:dyDescent="0.3">
      <c r="C2257" s="1923" t="str">
        <f>IF(D2257&gt;0,SUBTOTAL(103,$D$6:D2257),"")</f>
        <v/>
      </c>
      <c r="D2257" s="67"/>
      <c r="E2257" s="258"/>
      <c r="F2257" s="67"/>
      <c r="G2257" s="1912"/>
      <c r="H2257" s="67"/>
      <c r="I2257" s="67"/>
      <c r="J2257" s="1907"/>
      <c r="K2257" s="67"/>
      <c r="L2257" s="1910"/>
      <c r="M2257" s="1910" t="e">
        <f t="shared" si="36"/>
        <v>#N/A</v>
      </c>
      <c r="N2257" s="1924"/>
      <c r="Q2257" s="101" t="str">
        <f>MID(Tabla5[[#This Row],[CODIGO]],5,2)</f>
        <v/>
      </c>
    </row>
    <row r="2258" spans="3:17" hidden="1" x14ac:dyDescent="0.3">
      <c r="C2258" s="1923" t="str">
        <f>IF(D2258&gt;0,SUBTOTAL(103,$D$6:D2258),"")</f>
        <v/>
      </c>
      <c r="D2258" s="67"/>
      <c r="E2258" s="258"/>
      <c r="F2258" s="67"/>
      <c r="G2258" s="1912"/>
      <c r="H2258" s="67"/>
      <c r="I2258" s="67"/>
      <c r="J2258" s="1907"/>
      <c r="K2258" s="67"/>
      <c r="L2258" s="1910"/>
      <c r="M2258" s="1910" t="e">
        <f t="shared" si="36"/>
        <v>#N/A</v>
      </c>
      <c r="N2258" s="1924"/>
      <c r="Q2258" s="101" t="str">
        <f>MID(Tabla5[[#This Row],[CODIGO]],5,2)</f>
        <v/>
      </c>
    </row>
    <row r="2259" spans="3:17" hidden="1" x14ac:dyDescent="0.3">
      <c r="C2259" s="1923" t="str">
        <f>IF(D2259&gt;0,SUBTOTAL(103,$D$6:D2259),"")</f>
        <v/>
      </c>
      <c r="D2259" s="67"/>
      <c r="E2259" s="258"/>
      <c r="F2259" s="67"/>
      <c r="G2259" s="1912"/>
      <c r="H2259" s="67"/>
      <c r="I2259" s="67"/>
      <c r="J2259" s="1907"/>
      <c r="K2259" s="67"/>
      <c r="L2259" s="1910"/>
      <c r="M2259" s="1910" t="e">
        <f t="shared" si="36"/>
        <v>#N/A</v>
      </c>
      <c r="N2259" s="1924"/>
      <c r="Q2259" s="101" t="str">
        <f>MID(Tabla5[[#This Row],[CODIGO]],5,2)</f>
        <v/>
      </c>
    </row>
    <row r="2260" spans="3:17" hidden="1" x14ac:dyDescent="0.3">
      <c r="C2260" s="1923" t="str">
        <f>IF(D2260&gt;0,SUBTOTAL(103,$D$6:D2260),"")</f>
        <v/>
      </c>
      <c r="D2260" s="67"/>
      <c r="E2260" s="258"/>
      <c r="F2260" s="67"/>
      <c r="G2260" s="1912"/>
      <c r="H2260" s="67"/>
      <c r="I2260" s="67"/>
      <c r="J2260" s="1907"/>
      <c r="K2260" s="67"/>
      <c r="L2260" s="1910"/>
      <c r="M2260" s="1910" t="e">
        <f t="shared" si="36"/>
        <v>#N/A</v>
      </c>
      <c r="N2260" s="1924"/>
      <c r="Q2260" s="101" t="str">
        <f>MID(Tabla5[[#This Row],[CODIGO]],5,2)</f>
        <v/>
      </c>
    </row>
    <row r="2261" spans="3:17" hidden="1" x14ac:dyDescent="0.3">
      <c r="C2261" s="1923" t="str">
        <f>IF(D2261&gt;0,SUBTOTAL(103,$D$6:D2261),"")</f>
        <v/>
      </c>
      <c r="D2261" s="67"/>
      <c r="E2261" s="258"/>
      <c r="F2261" s="67"/>
      <c r="G2261" s="1912"/>
      <c r="H2261" s="67"/>
      <c r="I2261" s="67"/>
      <c r="J2261" s="1907"/>
      <c r="K2261" s="67"/>
      <c r="L2261" s="1910"/>
      <c r="M2261" s="1910" t="e">
        <f t="shared" si="36"/>
        <v>#N/A</v>
      </c>
      <c r="N2261" s="1924"/>
      <c r="Q2261" s="101" t="str">
        <f>MID(Tabla5[[#This Row],[CODIGO]],5,2)</f>
        <v/>
      </c>
    </row>
    <row r="2262" spans="3:17" hidden="1" x14ac:dyDescent="0.3">
      <c r="C2262" s="1923" t="str">
        <f>IF(D2262&gt;0,SUBTOTAL(103,$D$6:D2262),"")</f>
        <v/>
      </c>
      <c r="D2262" s="67"/>
      <c r="E2262" s="258"/>
      <c r="F2262" s="67"/>
      <c r="G2262" s="1912"/>
      <c r="H2262" s="67"/>
      <c r="I2262" s="67"/>
      <c r="J2262" s="1907"/>
      <c r="K2262" s="67"/>
      <c r="L2262" s="1910"/>
      <c r="M2262" s="1910" t="e">
        <f t="shared" si="36"/>
        <v>#N/A</v>
      </c>
      <c r="N2262" s="1924"/>
      <c r="Q2262" s="101" t="str">
        <f>MID(Tabla5[[#This Row],[CODIGO]],5,2)</f>
        <v/>
      </c>
    </row>
    <row r="2263" spans="3:17" hidden="1" x14ac:dyDescent="0.3">
      <c r="C2263" s="1923" t="str">
        <f>IF(D2263&gt;0,SUBTOTAL(103,$D$6:D2263),"")</f>
        <v/>
      </c>
      <c r="D2263" s="67"/>
      <c r="E2263" s="258"/>
      <c r="F2263" s="67"/>
      <c r="G2263" s="1912"/>
      <c r="H2263" s="67"/>
      <c r="I2263" s="67"/>
      <c r="J2263" s="1907"/>
      <c r="K2263" s="67"/>
      <c r="L2263" s="1910"/>
      <c r="M2263" s="1910" t="e">
        <f t="shared" si="36"/>
        <v>#N/A</v>
      </c>
      <c r="N2263" s="1924"/>
      <c r="Q2263" s="101" t="str">
        <f>MID(Tabla5[[#This Row],[CODIGO]],5,2)</f>
        <v/>
      </c>
    </row>
    <row r="2264" spans="3:17" hidden="1" x14ac:dyDescent="0.3">
      <c r="C2264" s="1923" t="str">
        <f>IF(D2264&gt;0,SUBTOTAL(103,$D$6:D2264),"")</f>
        <v/>
      </c>
      <c r="D2264" s="67"/>
      <c r="E2264" s="258"/>
      <c r="F2264" s="67"/>
      <c r="G2264" s="1912"/>
      <c r="H2264" s="67"/>
      <c r="I2264" s="67"/>
      <c r="J2264" s="1907"/>
      <c r="K2264" s="67"/>
      <c r="L2264" s="1910"/>
      <c r="M2264" s="1910" t="e">
        <f t="shared" si="36"/>
        <v>#N/A</v>
      </c>
      <c r="N2264" s="1924"/>
      <c r="Q2264" s="101" t="str">
        <f>MID(Tabla5[[#This Row],[CODIGO]],5,2)</f>
        <v/>
      </c>
    </row>
    <row r="2265" spans="3:17" hidden="1" x14ac:dyDescent="0.3">
      <c r="C2265" s="1923" t="str">
        <f>IF(D2265&gt;0,SUBTOTAL(103,$D$6:D2265),"")</f>
        <v/>
      </c>
      <c r="D2265" s="67"/>
      <c r="E2265" s="258"/>
      <c r="F2265" s="67"/>
      <c r="G2265" s="1912"/>
      <c r="H2265" s="67"/>
      <c r="I2265" s="67"/>
      <c r="J2265" s="1907"/>
      <c r="K2265" s="67"/>
      <c r="L2265" s="1910"/>
      <c r="M2265" s="1910" t="e">
        <f t="shared" si="36"/>
        <v>#N/A</v>
      </c>
      <c r="N2265" s="1924"/>
      <c r="Q2265" s="101" t="str">
        <f>MID(Tabla5[[#This Row],[CODIGO]],5,2)</f>
        <v/>
      </c>
    </row>
    <row r="2266" spans="3:17" hidden="1" x14ac:dyDescent="0.3">
      <c r="C2266" s="1923" t="str">
        <f>IF(D2266&gt;0,SUBTOTAL(103,$D$6:D2266),"")</f>
        <v/>
      </c>
      <c r="D2266" s="67"/>
      <c r="E2266" s="258"/>
      <c r="F2266" s="67"/>
      <c r="G2266" s="1912"/>
      <c r="H2266" s="67"/>
      <c r="I2266" s="67"/>
      <c r="J2266" s="1907"/>
      <c r="K2266" s="67"/>
      <c r="L2266" s="1910"/>
      <c r="M2266" s="1910" t="e">
        <f t="shared" si="36"/>
        <v>#N/A</v>
      </c>
      <c r="N2266" s="1924"/>
      <c r="Q2266" s="101" t="str">
        <f>MID(Tabla5[[#This Row],[CODIGO]],5,2)</f>
        <v/>
      </c>
    </row>
    <row r="2267" spans="3:17" hidden="1" x14ac:dyDescent="0.3">
      <c r="C2267" s="1923" t="str">
        <f>IF(D2267&gt;0,SUBTOTAL(103,$D$6:D2267),"")</f>
        <v/>
      </c>
      <c r="D2267" s="67"/>
      <c r="E2267" s="258"/>
      <c r="F2267" s="67"/>
      <c r="G2267" s="1912"/>
      <c r="H2267" s="67"/>
      <c r="I2267" s="67"/>
      <c r="J2267" s="1907"/>
      <c r="K2267" s="67"/>
      <c r="L2267" s="1910"/>
      <c r="M2267" s="1910" t="e">
        <f t="shared" si="36"/>
        <v>#N/A</v>
      </c>
      <c r="N2267" s="1924"/>
      <c r="Q2267" s="101" t="str">
        <f>MID(Tabla5[[#This Row],[CODIGO]],5,2)</f>
        <v/>
      </c>
    </row>
    <row r="2268" spans="3:17" hidden="1" x14ac:dyDescent="0.3">
      <c r="C2268" s="1923" t="str">
        <f>IF(D2268&gt;0,SUBTOTAL(103,$D$6:D2268),"")</f>
        <v/>
      </c>
      <c r="D2268" s="67"/>
      <c r="E2268" s="258"/>
      <c r="F2268" s="67"/>
      <c r="G2268" s="1912"/>
      <c r="H2268" s="67"/>
      <c r="I2268" s="67"/>
      <c r="J2268" s="1907"/>
      <c r="K2268" s="67"/>
      <c r="L2268" s="1910"/>
      <c r="M2268" s="1910" t="e">
        <f t="shared" si="36"/>
        <v>#N/A</v>
      </c>
      <c r="N2268" s="1924"/>
      <c r="Q2268" s="101" t="str">
        <f>MID(Tabla5[[#This Row],[CODIGO]],5,2)</f>
        <v/>
      </c>
    </row>
    <row r="2269" spans="3:17" hidden="1" x14ac:dyDescent="0.3">
      <c r="C2269" s="1923" t="str">
        <f>IF(D2269&gt;0,SUBTOTAL(103,$D$6:D2269),"")</f>
        <v/>
      </c>
      <c r="D2269" s="67"/>
      <c r="E2269" s="258"/>
      <c r="F2269" s="67"/>
      <c r="G2269" s="1912"/>
      <c r="H2269" s="67"/>
      <c r="I2269" s="67"/>
      <c r="J2269" s="1907"/>
      <c r="K2269" s="67"/>
      <c r="L2269" s="1910"/>
      <c r="M2269" s="1910" t="e">
        <f t="shared" si="36"/>
        <v>#N/A</v>
      </c>
      <c r="N2269" s="1924"/>
      <c r="Q2269" s="101" t="str">
        <f>MID(Tabla5[[#This Row],[CODIGO]],5,2)</f>
        <v/>
      </c>
    </row>
    <row r="2270" spans="3:17" hidden="1" x14ac:dyDescent="0.3">
      <c r="C2270" s="1923" t="str">
        <f>IF(D2270&gt;0,SUBTOTAL(103,$D$6:D2270),"")</f>
        <v/>
      </c>
      <c r="D2270" s="67"/>
      <c r="E2270" s="258"/>
      <c r="F2270" s="67"/>
      <c r="G2270" s="1912"/>
      <c r="H2270" s="67"/>
      <c r="I2270" s="67"/>
      <c r="J2270" s="1907"/>
      <c r="K2270" s="67"/>
      <c r="L2270" s="1910"/>
      <c r="M2270" s="1910" t="e">
        <f t="shared" si="36"/>
        <v>#N/A</v>
      </c>
      <c r="N2270" s="1924"/>
      <c r="Q2270" s="101" t="str">
        <f>MID(Tabla5[[#This Row],[CODIGO]],5,2)</f>
        <v/>
      </c>
    </row>
    <row r="2271" spans="3:17" hidden="1" x14ac:dyDescent="0.3">
      <c r="C2271" s="1923" t="str">
        <f>IF(D2271&gt;0,SUBTOTAL(103,$D$6:D2271),"")</f>
        <v/>
      </c>
      <c r="D2271" s="67"/>
      <c r="E2271" s="258"/>
      <c r="F2271" s="67"/>
      <c r="G2271" s="1912"/>
      <c r="H2271" s="67"/>
      <c r="I2271" s="67"/>
      <c r="J2271" s="1907"/>
      <c r="K2271" s="67"/>
      <c r="L2271" s="1910"/>
      <c r="M2271" s="1910" t="e">
        <f t="shared" si="36"/>
        <v>#N/A</v>
      </c>
      <c r="N2271" s="1924"/>
      <c r="Q2271" s="101" t="str">
        <f>MID(Tabla5[[#This Row],[CODIGO]],5,2)</f>
        <v/>
      </c>
    </row>
    <row r="2272" spans="3:17" hidden="1" x14ac:dyDescent="0.3">
      <c r="C2272" s="1923" t="str">
        <f>IF(D2272&gt;0,SUBTOTAL(103,$D$6:D2272),"")</f>
        <v/>
      </c>
      <c r="D2272" s="67"/>
      <c r="E2272" s="258"/>
      <c r="F2272" s="67"/>
      <c r="G2272" s="1912"/>
      <c r="H2272" s="67"/>
      <c r="I2272" s="67"/>
      <c r="J2272" s="1907"/>
      <c r="K2272" s="67"/>
      <c r="L2272" s="1910"/>
      <c r="M2272" s="1910" t="e">
        <f t="shared" si="36"/>
        <v>#N/A</v>
      </c>
      <c r="N2272" s="1924"/>
      <c r="Q2272" s="101" t="str">
        <f>MID(Tabla5[[#This Row],[CODIGO]],5,2)</f>
        <v/>
      </c>
    </row>
    <row r="2273" spans="3:17" hidden="1" x14ac:dyDescent="0.3">
      <c r="C2273" s="1923" t="str">
        <f>IF(D2273&gt;0,SUBTOTAL(103,$D$6:D2273),"")</f>
        <v/>
      </c>
      <c r="D2273" s="67"/>
      <c r="E2273" s="258"/>
      <c r="F2273" s="67"/>
      <c r="G2273" s="1912"/>
      <c r="H2273" s="67"/>
      <c r="I2273" s="67"/>
      <c r="J2273" s="1907"/>
      <c r="K2273" s="67"/>
      <c r="L2273" s="1910"/>
      <c r="M2273" s="1910" t="e">
        <f t="shared" si="36"/>
        <v>#N/A</v>
      </c>
      <c r="N2273" s="1924"/>
      <c r="Q2273" s="101" t="str">
        <f>MID(Tabla5[[#This Row],[CODIGO]],5,2)</f>
        <v/>
      </c>
    </row>
    <row r="2274" spans="3:17" hidden="1" x14ac:dyDescent="0.3">
      <c r="C2274" s="1923" t="str">
        <f>IF(D2274&gt;0,SUBTOTAL(103,$D$6:D2274),"")</f>
        <v/>
      </c>
      <c r="D2274" s="67"/>
      <c r="E2274" s="258"/>
      <c r="F2274" s="67"/>
      <c r="G2274" s="1912"/>
      <c r="H2274" s="67"/>
      <c r="I2274" s="67"/>
      <c r="J2274" s="1907"/>
      <c r="K2274" s="67"/>
      <c r="L2274" s="1910"/>
      <c r="M2274" s="1910" t="e">
        <f t="shared" si="36"/>
        <v>#N/A</v>
      </c>
      <c r="N2274" s="1924"/>
      <c r="Q2274" s="101" t="str">
        <f>MID(Tabla5[[#This Row],[CODIGO]],5,2)</f>
        <v/>
      </c>
    </row>
    <row r="2275" spans="3:17" hidden="1" x14ac:dyDescent="0.3">
      <c r="C2275" s="1923" t="str">
        <f>IF(D2275&gt;0,SUBTOTAL(103,$D$6:D2275),"")</f>
        <v/>
      </c>
      <c r="D2275" s="67"/>
      <c r="E2275" s="258"/>
      <c r="F2275" s="67"/>
      <c r="G2275" s="1912"/>
      <c r="H2275" s="67"/>
      <c r="I2275" s="67"/>
      <c r="J2275" s="1907"/>
      <c r="K2275" s="67"/>
      <c r="L2275" s="1910"/>
      <c r="M2275" s="1910" t="e">
        <f t="shared" si="36"/>
        <v>#N/A</v>
      </c>
      <c r="N2275" s="1924"/>
      <c r="Q2275" s="101" t="str">
        <f>MID(Tabla5[[#This Row],[CODIGO]],5,2)</f>
        <v/>
      </c>
    </row>
    <row r="2276" spans="3:17" hidden="1" x14ac:dyDescent="0.3">
      <c r="C2276" s="1923" t="str">
        <f>IF(D2276&gt;0,SUBTOTAL(103,$D$6:D2276),"")</f>
        <v/>
      </c>
      <c r="D2276" s="67"/>
      <c r="E2276" s="258"/>
      <c r="F2276" s="67"/>
      <c r="G2276" s="1912"/>
      <c r="H2276" s="67"/>
      <c r="I2276" s="67"/>
      <c r="J2276" s="1907"/>
      <c r="K2276" s="67"/>
      <c r="L2276" s="1910"/>
      <c r="M2276" s="1910" t="e">
        <f t="shared" si="36"/>
        <v>#N/A</v>
      </c>
      <c r="N2276" s="1924"/>
      <c r="Q2276" s="101" t="str">
        <f>MID(Tabla5[[#This Row],[CODIGO]],5,2)</f>
        <v/>
      </c>
    </row>
    <row r="2277" spans="3:17" hidden="1" x14ac:dyDescent="0.3">
      <c r="C2277" s="1923" t="str">
        <f>IF(D2277&gt;0,SUBTOTAL(103,$D$6:D2277),"")</f>
        <v/>
      </c>
      <c r="D2277" s="67"/>
      <c r="E2277" s="258"/>
      <c r="F2277" s="67"/>
      <c r="G2277" s="1912"/>
      <c r="H2277" s="67"/>
      <c r="I2277" s="67"/>
      <c r="J2277" s="1907"/>
      <c r="K2277" s="67"/>
      <c r="L2277" s="1910"/>
      <c r="M2277" s="1910" t="e">
        <f t="shared" si="36"/>
        <v>#N/A</v>
      </c>
      <c r="N2277" s="1924"/>
      <c r="Q2277" s="101" t="str">
        <f>MID(Tabla5[[#This Row],[CODIGO]],5,2)</f>
        <v/>
      </c>
    </row>
    <row r="2278" spans="3:17" hidden="1" x14ac:dyDescent="0.3">
      <c r="C2278" s="1923" t="str">
        <f>IF(D2278&gt;0,SUBTOTAL(103,$D$6:D2278),"")</f>
        <v/>
      </c>
      <c r="D2278" s="67"/>
      <c r="E2278" s="258"/>
      <c r="F2278" s="67"/>
      <c r="G2278" s="1912"/>
      <c r="H2278" s="67"/>
      <c r="I2278" s="67"/>
      <c r="J2278" s="1907"/>
      <c r="K2278" s="67"/>
      <c r="L2278" s="1910"/>
      <c r="M2278" s="1910" t="e">
        <f t="shared" si="36"/>
        <v>#N/A</v>
      </c>
      <c r="N2278" s="1924"/>
      <c r="Q2278" s="101" t="str">
        <f>MID(Tabla5[[#This Row],[CODIGO]],5,2)</f>
        <v/>
      </c>
    </row>
    <row r="2279" spans="3:17" hidden="1" x14ac:dyDescent="0.3">
      <c r="C2279" s="1923" t="str">
        <f>IF(D2279&gt;0,SUBTOTAL(103,$D$6:D2279),"")</f>
        <v/>
      </c>
      <c r="D2279" s="67"/>
      <c r="E2279" s="258"/>
      <c r="F2279" s="67"/>
      <c r="G2279" s="1912"/>
      <c r="H2279" s="67"/>
      <c r="I2279" s="67"/>
      <c r="J2279" s="1907"/>
      <c r="K2279" s="67"/>
      <c r="L2279" s="1910"/>
      <c r="M2279" s="1910" t="e">
        <f t="shared" si="36"/>
        <v>#N/A</v>
      </c>
      <c r="N2279" s="1924"/>
      <c r="Q2279" s="101" t="str">
        <f>MID(Tabla5[[#This Row],[CODIGO]],5,2)</f>
        <v/>
      </c>
    </row>
    <row r="2280" spans="3:17" hidden="1" x14ac:dyDescent="0.3">
      <c r="C2280" s="1923" t="str">
        <f>IF(D2280&gt;0,SUBTOTAL(103,$D$6:D2280),"")</f>
        <v/>
      </c>
      <c r="D2280" s="67"/>
      <c r="E2280" s="258"/>
      <c r="F2280" s="67"/>
      <c r="G2280" s="1912"/>
      <c r="H2280" s="67"/>
      <c r="I2280" s="67"/>
      <c r="J2280" s="1907"/>
      <c r="K2280" s="67"/>
      <c r="L2280" s="1910"/>
      <c r="M2280" s="1910" t="e">
        <f t="shared" si="36"/>
        <v>#N/A</v>
      </c>
      <c r="N2280" s="1924"/>
      <c r="Q2280" s="101" t="str">
        <f>MID(Tabla5[[#This Row],[CODIGO]],5,2)</f>
        <v/>
      </c>
    </row>
    <row r="2281" spans="3:17" hidden="1" x14ac:dyDescent="0.3">
      <c r="C2281" s="1923" t="str">
        <f>IF(D2281&gt;0,SUBTOTAL(103,$D$6:D2281),"")</f>
        <v/>
      </c>
      <c r="D2281" s="67"/>
      <c r="E2281" s="258"/>
      <c r="F2281" s="67"/>
      <c r="G2281" s="1912"/>
      <c r="H2281" s="67"/>
      <c r="I2281" s="67"/>
      <c r="J2281" s="1907"/>
      <c r="K2281" s="67"/>
      <c r="L2281" s="1910"/>
      <c r="M2281" s="1910" t="e">
        <f t="shared" si="36"/>
        <v>#N/A</v>
      </c>
      <c r="N2281" s="1924"/>
      <c r="Q2281" s="101" t="str">
        <f>MID(Tabla5[[#This Row],[CODIGO]],5,2)</f>
        <v/>
      </c>
    </row>
    <row r="2282" spans="3:17" hidden="1" x14ac:dyDescent="0.3">
      <c r="C2282" s="1923" t="str">
        <f>IF(D2282&gt;0,SUBTOTAL(103,$D$6:D2282),"")</f>
        <v/>
      </c>
      <c r="D2282" s="67"/>
      <c r="E2282" s="258"/>
      <c r="F2282" s="67"/>
      <c r="G2282" s="1912"/>
      <c r="H2282" s="67"/>
      <c r="I2282" s="67"/>
      <c r="J2282" s="1907"/>
      <c r="K2282" s="67"/>
      <c r="L2282" s="1910"/>
      <c r="M2282" s="1910" t="e">
        <f t="shared" si="36"/>
        <v>#N/A</v>
      </c>
      <c r="N2282" s="1924"/>
      <c r="Q2282" s="101" t="str">
        <f>MID(Tabla5[[#This Row],[CODIGO]],5,2)</f>
        <v/>
      </c>
    </row>
    <row r="2283" spans="3:17" hidden="1" x14ac:dyDescent="0.3">
      <c r="C2283" s="1923" t="str">
        <f>IF(D2283&gt;0,SUBTOTAL(103,$D$6:D2283),"")</f>
        <v/>
      </c>
      <c r="D2283" s="67"/>
      <c r="E2283" s="258"/>
      <c r="F2283" s="67"/>
      <c r="G2283" s="1912"/>
      <c r="H2283" s="67"/>
      <c r="I2283" s="67"/>
      <c r="J2283" s="1907"/>
      <c r="K2283" s="67"/>
      <c r="L2283" s="1910"/>
      <c r="M2283" s="1910" t="e">
        <f t="shared" si="36"/>
        <v>#N/A</v>
      </c>
      <c r="N2283" s="1924"/>
      <c r="Q2283" s="101" t="str">
        <f>MID(Tabla5[[#This Row],[CODIGO]],5,2)</f>
        <v/>
      </c>
    </row>
    <row r="2284" spans="3:17" hidden="1" x14ac:dyDescent="0.3">
      <c r="C2284" s="1923" t="str">
        <f>IF(D2284&gt;0,SUBTOTAL(103,$D$6:D2284),"")</f>
        <v/>
      </c>
      <c r="D2284" s="67"/>
      <c r="E2284" s="258"/>
      <c r="F2284" s="67"/>
      <c r="G2284" s="1912"/>
      <c r="H2284" s="67"/>
      <c r="I2284" s="67"/>
      <c r="J2284" s="1907"/>
      <c r="K2284" s="67"/>
      <c r="L2284" s="1910"/>
      <c r="M2284" s="1910" t="e">
        <f t="shared" si="36"/>
        <v>#N/A</v>
      </c>
      <c r="N2284" s="1924"/>
      <c r="Q2284" s="101" t="str">
        <f>MID(Tabla5[[#This Row],[CODIGO]],5,2)</f>
        <v/>
      </c>
    </row>
    <row r="2285" spans="3:17" hidden="1" x14ac:dyDescent="0.3">
      <c r="C2285" s="1923" t="str">
        <f>IF(D2285&gt;0,SUBTOTAL(103,$D$6:D2285),"")</f>
        <v/>
      </c>
      <c r="D2285" s="67"/>
      <c r="E2285" s="258"/>
      <c r="F2285" s="67"/>
      <c r="G2285" s="1912"/>
      <c r="H2285" s="67"/>
      <c r="I2285" s="67"/>
      <c r="J2285" s="1907"/>
      <c r="K2285" s="67"/>
      <c r="L2285" s="1910"/>
      <c r="M2285" s="1910" t="e">
        <f t="shared" si="36"/>
        <v>#N/A</v>
      </c>
      <c r="N2285" s="1924"/>
      <c r="Q2285" s="101" t="str">
        <f>MID(Tabla5[[#This Row],[CODIGO]],5,2)</f>
        <v/>
      </c>
    </row>
    <row r="2286" spans="3:17" hidden="1" x14ac:dyDescent="0.3">
      <c r="C2286" s="1923" t="str">
        <f>IF(D2286&gt;0,SUBTOTAL(103,$D$6:D2286),"")</f>
        <v/>
      </c>
      <c r="D2286" s="67"/>
      <c r="E2286" s="258"/>
      <c r="F2286" s="67"/>
      <c r="G2286" s="1912"/>
      <c r="H2286" s="67"/>
      <c r="I2286" s="67"/>
      <c r="J2286" s="1907"/>
      <c r="K2286" s="67"/>
      <c r="L2286" s="1910"/>
      <c r="M2286" s="1910" t="e">
        <f t="shared" si="36"/>
        <v>#N/A</v>
      </c>
      <c r="N2286" s="1924"/>
      <c r="Q2286" s="101" t="str">
        <f>MID(Tabla5[[#This Row],[CODIGO]],5,2)</f>
        <v/>
      </c>
    </row>
    <row r="2287" spans="3:17" hidden="1" x14ac:dyDescent="0.3">
      <c r="C2287" s="1923" t="str">
        <f>IF(D2287&gt;0,SUBTOTAL(103,$D$6:D2287),"")</f>
        <v/>
      </c>
      <c r="D2287" s="67"/>
      <c r="E2287" s="258"/>
      <c r="F2287" s="67"/>
      <c r="G2287" s="1912"/>
      <c r="H2287" s="67"/>
      <c r="I2287" s="67"/>
      <c r="J2287" s="1907"/>
      <c r="K2287" s="67"/>
      <c r="L2287" s="1910"/>
      <c r="M2287" s="1910" t="e">
        <f t="shared" si="36"/>
        <v>#N/A</v>
      </c>
      <c r="N2287" s="1924"/>
      <c r="Q2287" s="101" t="str">
        <f>MID(Tabla5[[#This Row],[CODIGO]],5,2)</f>
        <v/>
      </c>
    </row>
    <row r="2288" spans="3:17" hidden="1" x14ac:dyDescent="0.3">
      <c r="C2288" s="1923" t="str">
        <f>IF(D2288&gt;0,SUBTOTAL(103,$D$6:D2288),"")</f>
        <v/>
      </c>
      <c r="D2288" s="67"/>
      <c r="E2288" s="258"/>
      <c r="F2288" s="67"/>
      <c r="G2288" s="1912"/>
      <c r="H2288" s="67"/>
      <c r="I2288" s="67"/>
      <c r="J2288" s="1907"/>
      <c r="K2288" s="67"/>
      <c r="L2288" s="1910"/>
      <c r="M2288" s="1910" t="e">
        <f t="shared" si="36"/>
        <v>#N/A</v>
      </c>
      <c r="N2288" s="1924"/>
      <c r="Q2288" s="101" t="str">
        <f>MID(Tabla5[[#This Row],[CODIGO]],5,2)</f>
        <v/>
      </c>
    </row>
    <row r="2289" spans="3:17" hidden="1" x14ac:dyDescent="0.3">
      <c r="C2289" s="1923" t="str">
        <f>IF(D2289&gt;0,SUBTOTAL(103,$D$6:D2289),"")</f>
        <v/>
      </c>
      <c r="D2289" s="67"/>
      <c r="E2289" s="258"/>
      <c r="F2289" s="67"/>
      <c r="G2289" s="1912"/>
      <c r="H2289" s="67"/>
      <c r="I2289" s="67"/>
      <c r="J2289" s="1907"/>
      <c r="K2289" s="67"/>
      <c r="L2289" s="1910"/>
      <c r="M2289" s="1910" t="e">
        <f t="shared" si="36"/>
        <v>#N/A</v>
      </c>
      <c r="N2289" s="1924"/>
      <c r="Q2289" s="101" t="str">
        <f>MID(Tabla5[[#This Row],[CODIGO]],5,2)</f>
        <v/>
      </c>
    </row>
    <row r="2290" spans="3:17" hidden="1" x14ac:dyDescent="0.3">
      <c r="C2290" s="1923" t="str">
        <f>IF(D2290&gt;0,SUBTOTAL(103,$D$6:D2290),"")</f>
        <v/>
      </c>
      <c r="D2290" s="67"/>
      <c r="E2290" s="258"/>
      <c r="F2290" s="67"/>
      <c r="G2290" s="1912"/>
      <c r="H2290" s="67"/>
      <c r="I2290" s="67"/>
      <c r="J2290" s="1907"/>
      <c r="K2290" s="67"/>
      <c r="L2290" s="1910"/>
      <c r="M2290" s="1910" t="e">
        <f t="shared" si="36"/>
        <v>#N/A</v>
      </c>
      <c r="N2290" s="1924"/>
      <c r="Q2290" s="101" t="str">
        <f>MID(Tabla5[[#This Row],[CODIGO]],5,2)</f>
        <v/>
      </c>
    </row>
    <row r="2291" spans="3:17" hidden="1" x14ac:dyDescent="0.3">
      <c r="C2291" s="1923" t="str">
        <f>IF(D2291&gt;0,SUBTOTAL(103,$D$6:D2291),"")</f>
        <v/>
      </c>
      <c r="D2291" s="67"/>
      <c r="E2291" s="258"/>
      <c r="F2291" s="67"/>
      <c r="G2291" s="1912"/>
      <c r="H2291" s="67"/>
      <c r="I2291" s="67"/>
      <c r="J2291" s="1907"/>
      <c r="K2291" s="67"/>
      <c r="L2291" s="1910"/>
      <c r="M2291" s="1910" t="e">
        <f t="shared" si="36"/>
        <v>#N/A</v>
      </c>
      <c r="N2291" s="1924"/>
      <c r="Q2291" s="101" t="str">
        <f>MID(Tabla5[[#This Row],[CODIGO]],5,2)</f>
        <v/>
      </c>
    </row>
    <row r="2292" spans="3:17" hidden="1" x14ac:dyDescent="0.3">
      <c r="C2292" s="1923" t="str">
        <f>IF(D2292&gt;0,SUBTOTAL(103,$D$6:D2292),"")</f>
        <v/>
      </c>
      <c r="D2292" s="67"/>
      <c r="E2292" s="258"/>
      <c r="F2292" s="67"/>
      <c r="G2292" s="1912"/>
      <c r="H2292" s="67"/>
      <c r="I2292" s="67"/>
      <c r="J2292" s="1907"/>
      <c r="K2292" s="67"/>
      <c r="L2292" s="1910"/>
      <c r="M2292" s="1910" t="e">
        <f t="shared" si="36"/>
        <v>#N/A</v>
      </c>
      <c r="N2292" s="1924"/>
      <c r="Q2292" s="101" t="str">
        <f>MID(Tabla5[[#This Row],[CODIGO]],5,2)</f>
        <v/>
      </c>
    </row>
    <row r="2293" spans="3:17" hidden="1" x14ac:dyDescent="0.3">
      <c r="C2293" s="1923" t="str">
        <f>IF(D2293&gt;0,SUBTOTAL(103,$D$6:D2293),"")</f>
        <v/>
      </c>
      <c r="D2293" s="67"/>
      <c r="E2293" s="258"/>
      <c r="F2293" s="67"/>
      <c r="G2293" s="1912"/>
      <c r="H2293" s="67"/>
      <c r="I2293" s="67"/>
      <c r="J2293" s="1907"/>
      <c r="K2293" s="67"/>
      <c r="L2293" s="1910"/>
      <c r="M2293" s="1910" t="e">
        <f t="shared" si="36"/>
        <v>#N/A</v>
      </c>
      <c r="N2293" s="1924"/>
      <c r="Q2293" s="101" t="str">
        <f>MID(Tabla5[[#This Row],[CODIGO]],5,2)</f>
        <v/>
      </c>
    </row>
    <row r="2294" spans="3:17" hidden="1" x14ac:dyDescent="0.3">
      <c r="C2294" s="1923" t="str">
        <f>IF(D2294&gt;0,SUBTOTAL(103,$D$6:D2294),"")</f>
        <v/>
      </c>
      <c r="D2294" s="67"/>
      <c r="E2294" s="258"/>
      <c r="F2294" s="67"/>
      <c r="G2294" s="1912"/>
      <c r="H2294" s="67"/>
      <c r="I2294" s="67"/>
      <c r="J2294" s="1907"/>
      <c r="K2294" s="67"/>
      <c r="L2294" s="1910"/>
      <c r="M2294" s="1910" t="e">
        <f t="shared" si="36"/>
        <v>#N/A</v>
      </c>
      <c r="N2294" s="1924"/>
      <c r="Q2294" s="101" t="str">
        <f>MID(Tabla5[[#This Row],[CODIGO]],5,2)</f>
        <v/>
      </c>
    </row>
    <row r="2295" spans="3:17" hidden="1" x14ac:dyDescent="0.3">
      <c r="C2295" s="1923" t="str">
        <f>IF(D2295&gt;0,SUBTOTAL(103,$D$6:D2295),"")</f>
        <v/>
      </c>
      <c r="D2295" s="67"/>
      <c r="E2295" s="258"/>
      <c r="F2295" s="67"/>
      <c r="G2295" s="1912"/>
      <c r="H2295" s="67"/>
      <c r="I2295" s="67"/>
      <c r="J2295" s="1907"/>
      <c r="K2295" s="67"/>
      <c r="L2295" s="1910"/>
      <c r="M2295" s="1910" t="e">
        <f t="shared" si="36"/>
        <v>#N/A</v>
      </c>
      <c r="N2295" s="1924"/>
      <c r="Q2295" s="101" t="str">
        <f>MID(Tabla5[[#This Row],[CODIGO]],5,2)</f>
        <v/>
      </c>
    </row>
    <row r="2296" spans="3:17" hidden="1" x14ac:dyDescent="0.3">
      <c r="C2296" s="1923" t="str">
        <f>IF(D2296&gt;0,SUBTOTAL(103,$D$6:D2296),"")</f>
        <v/>
      </c>
      <c r="D2296" s="67"/>
      <c r="E2296" s="258"/>
      <c r="F2296" s="67"/>
      <c r="G2296" s="1912"/>
      <c r="H2296" s="67"/>
      <c r="I2296" s="67"/>
      <c r="J2296" s="1907"/>
      <c r="K2296" s="67"/>
      <c r="L2296" s="1910"/>
      <c r="M2296" s="1910" t="e">
        <f t="shared" si="36"/>
        <v>#N/A</v>
      </c>
      <c r="N2296" s="1924"/>
      <c r="Q2296" s="101" t="str">
        <f>MID(Tabla5[[#This Row],[CODIGO]],5,2)</f>
        <v/>
      </c>
    </row>
    <row r="2297" spans="3:17" hidden="1" x14ac:dyDescent="0.3">
      <c r="C2297" s="1923" t="str">
        <f>IF(D2297&gt;0,SUBTOTAL(103,$D$6:D2297),"")</f>
        <v/>
      </c>
      <c r="D2297" s="67"/>
      <c r="E2297" s="258"/>
      <c r="F2297" s="67"/>
      <c r="G2297" s="1912"/>
      <c r="H2297" s="67"/>
      <c r="I2297" s="67"/>
      <c r="J2297" s="1907"/>
      <c r="K2297" s="67"/>
      <c r="L2297" s="1910"/>
      <c r="M2297" s="1910" t="e">
        <f t="shared" si="36"/>
        <v>#N/A</v>
      </c>
      <c r="N2297" s="1924"/>
      <c r="Q2297" s="101" t="str">
        <f>MID(Tabla5[[#This Row],[CODIGO]],5,2)</f>
        <v/>
      </c>
    </row>
    <row r="2298" spans="3:17" hidden="1" x14ac:dyDescent="0.3">
      <c r="C2298" s="1923" t="str">
        <f>IF(D2298&gt;0,SUBTOTAL(103,$D$6:D2298),"")</f>
        <v/>
      </c>
      <c r="D2298" s="67"/>
      <c r="E2298" s="258"/>
      <c r="F2298" s="67"/>
      <c r="G2298" s="1912"/>
      <c r="H2298" s="67"/>
      <c r="I2298" s="67"/>
      <c r="J2298" s="1907"/>
      <c r="K2298" s="67"/>
      <c r="L2298" s="1910"/>
      <c r="M2298" s="1910" t="e">
        <f t="shared" si="36"/>
        <v>#N/A</v>
      </c>
      <c r="N2298" s="1924"/>
      <c r="Q2298" s="101" t="str">
        <f>MID(Tabla5[[#This Row],[CODIGO]],5,2)</f>
        <v/>
      </c>
    </row>
    <row r="2299" spans="3:17" hidden="1" x14ac:dyDescent="0.3">
      <c r="C2299" s="1923" t="str">
        <f>IF(D2299&gt;0,SUBTOTAL(103,$D$6:D2299),"")</f>
        <v/>
      </c>
      <c r="D2299" s="67"/>
      <c r="E2299" s="258"/>
      <c r="F2299" s="67"/>
      <c r="G2299" s="1912"/>
      <c r="H2299" s="67"/>
      <c r="I2299" s="67"/>
      <c r="J2299" s="1907"/>
      <c r="K2299" s="67"/>
      <c r="L2299" s="1910"/>
      <c r="M2299" s="1910" t="e">
        <f t="shared" si="36"/>
        <v>#N/A</v>
      </c>
      <c r="N2299" s="1924"/>
      <c r="Q2299" s="101" t="str">
        <f>MID(Tabla5[[#This Row],[CODIGO]],5,2)</f>
        <v/>
      </c>
    </row>
    <row r="2300" spans="3:17" hidden="1" x14ac:dyDescent="0.3">
      <c r="C2300" s="1923" t="str">
        <f>IF(D2300&gt;0,SUBTOTAL(103,$D$6:D2300),"")</f>
        <v/>
      </c>
      <c r="D2300" s="67"/>
      <c r="E2300" s="258"/>
      <c r="F2300" s="67"/>
      <c r="G2300" s="1912"/>
      <c r="H2300" s="67"/>
      <c r="I2300" s="67"/>
      <c r="J2300" s="1907"/>
      <c r="K2300" s="67"/>
      <c r="L2300" s="1910"/>
      <c r="M2300" s="1910" t="e">
        <f t="shared" si="36"/>
        <v>#N/A</v>
      </c>
      <c r="N2300" s="1924"/>
      <c r="Q2300" s="101" t="str">
        <f>MID(Tabla5[[#This Row],[CODIGO]],5,2)</f>
        <v/>
      </c>
    </row>
    <row r="2301" spans="3:17" hidden="1" x14ac:dyDescent="0.3">
      <c r="C2301" s="1923" t="str">
        <f>IF(D2301&gt;0,SUBTOTAL(103,$D$6:D2301),"")</f>
        <v/>
      </c>
      <c r="D2301" s="67"/>
      <c r="E2301" s="258"/>
      <c r="F2301" s="67"/>
      <c r="G2301" s="1912"/>
      <c r="H2301" s="67"/>
      <c r="I2301" s="67"/>
      <c r="J2301" s="1907"/>
      <c r="K2301" s="67"/>
      <c r="L2301" s="1910"/>
      <c r="M2301" s="1910" t="e">
        <f t="shared" si="36"/>
        <v>#N/A</v>
      </c>
      <c r="N2301" s="1924"/>
      <c r="Q2301" s="101" t="str">
        <f>MID(Tabla5[[#This Row],[CODIGO]],5,2)</f>
        <v/>
      </c>
    </row>
    <row r="2302" spans="3:17" hidden="1" x14ac:dyDescent="0.3">
      <c r="C2302" s="1923" t="str">
        <f>IF(D2302&gt;0,SUBTOTAL(103,$D$6:D2302),"")</f>
        <v/>
      </c>
      <c r="D2302" s="67"/>
      <c r="E2302" s="258"/>
      <c r="F2302" s="67"/>
      <c r="G2302" s="1912"/>
      <c r="H2302" s="67"/>
      <c r="I2302" s="67"/>
      <c r="J2302" s="1907"/>
      <c r="K2302" s="67"/>
      <c r="L2302" s="1910"/>
      <c r="M2302" s="1910" t="e">
        <f t="shared" si="36"/>
        <v>#N/A</v>
      </c>
      <c r="N2302" s="1924"/>
      <c r="Q2302" s="101" t="str">
        <f>MID(Tabla5[[#This Row],[CODIGO]],5,2)</f>
        <v/>
      </c>
    </row>
    <row r="2303" spans="3:17" hidden="1" x14ac:dyDescent="0.3">
      <c r="C2303" s="1923" t="str">
        <f>IF(D2303&gt;0,SUBTOTAL(103,$D$6:D2303),"")</f>
        <v/>
      </c>
      <c r="D2303" s="67"/>
      <c r="E2303" s="258"/>
      <c r="F2303" s="67"/>
      <c r="G2303" s="1912"/>
      <c r="H2303" s="67"/>
      <c r="I2303" s="67"/>
      <c r="J2303" s="1907"/>
      <c r="K2303" s="67"/>
      <c r="L2303" s="1910"/>
      <c r="M2303" s="1910" t="e">
        <f t="shared" si="36"/>
        <v>#N/A</v>
      </c>
      <c r="N2303" s="1924"/>
      <c r="Q2303" s="101" t="str">
        <f>MID(Tabla5[[#This Row],[CODIGO]],5,2)</f>
        <v/>
      </c>
    </row>
    <row r="2304" spans="3:17" hidden="1" x14ac:dyDescent="0.3">
      <c r="C2304" s="1923" t="str">
        <f>IF(D2304&gt;0,SUBTOTAL(103,$D$6:D2304),"")</f>
        <v/>
      </c>
      <c r="D2304" s="67"/>
      <c r="E2304" s="258"/>
      <c r="F2304" s="67"/>
      <c r="G2304" s="1912"/>
      <c r="H2304" s="67"/>
      <c r="I2304" s="67"/>
      <c r="J2304" s="1907"/>
      <c r="K2304" s="67"/>
      <c r="L2304" s="1910"/>
      <c r="M2304" s="1910" t="e">
        <f t="shared" si="36"/>
        <v>#N/A</v>
      </c>
      <c r="N2304" s="1924"/>
      <c r="Q2304" s="101" t="str">
        <f>MID(Tabla5[[#This Row],[CODIGO]],5,2)</f>
        <v/>
      </c>
    </row>
    <row r="2305" spans="3:17" hidden="1" x14ac:dyDescent="0.3">
      <c r="C2305" s="1923" t="str">
        <f>IF(D2305&gt;0,SUBTOTAL(103,$D$6:D2305),"")</f>
        <v/>
      </c>
      <c r="D2305" s="67"/>
      <c r="E2305" s="258"/>
      <c r="F2305" s="67"/>
      <c r="G2305" s="1912"/>
      <c r="H2305" s="67"/>
      <c r="I2305" s="67"/>
      <c r="J2305" s="1907"/>
      <c r="K2305" s="67"/>
      <c r="L2305" s="1910"/>
      <c r="M2305" s="1910" t="e">
        <f t="shared" si="36"/>
        <v>#N/A</v>
      </c>
      <c r="N2305" s="1924"/>
      <c r="Q2305" s="101" t="str">
        <f>MID(Tabla5[[#This Row],[CODIGO]],5,2)</f>
        <v/>
      </c>
    </row>
    <row r="2306" spans="3:17" hidden="1" x14ac:dyDescent="0.3">
      <c r="C2306" s="1923" t="str">
        <f>IF(D2306&gt;0,SUBTOTAL(103,$D$6:D2306),"")</f>
        <v/>
      </c>
      <c r="D2306" s="67"/>
      <c r="E2306" s="258"/>
      <c r="F2306" s="67"/>
      <c r="G2306" s="1912"/>
      <c r="H2306" s="67"/>
      <c r="I2306" s="67"/>
      <c r="J2306" s="1907"/>
      <c r="K2306" s="67"/>
      <c r="L2306" s="1910"/>
      <c r="M2306" s="1910" t="e">
        <f t="shared" si="36"/>
        <v>#N/A</v>
      </c>
      <c r="N2306" s="1924"/>
      <c r="Q2306" s="101" t="str">
        <f>MID(Tabla5[[#This Row],[CODIGO]],5,2)</f>
        <v/>
      </c>
    </row>
    <row r="2307" spans="3:17" hidden="1" x14ac:dyDescent="0.3">
      <c r="C2307" s="1923" t="str">
        <f>IF(D2307&gt;0,SUBTOTAL(103,$D$6:D2307),"")</f>
        <v/>
      </c>
      <c r="D2307" s="67"/>
      <c r="E2307" s="258"/>
      <c r="F2307" s="67"/>
      <c r="G2307" s="1912"/>
      <c r="H2307" s="67"/>
      <c r="I2307" s="67"/>
      <c r="J2307" s="1907"/>
      <c r="K2307" s="67"/>
      <c r="L2307" s="1910"/>
      <c r="M2307" s="1910" t="e">
        <f t="shared" si="36"/>
        <v>#N/A</v>
      </c>
      <c r="N2307" s="1924"/>
      <c r="Q2307" s="101" t="str">
        <f>MID(Tabla5[[#This Row],[CODIGO]],5,2)</f>
        <v/>
      </c>
    </row>
    <row r="2308" spans="3:17" hidden="1" x14ac:dyDescent="0.3">
      <c r="C2308" s="1923" t="str">
        <f>IF(D2308&gt;0,SUBTOTAL(103,$D$6:D2308),"")</f>
        <v/>
      </c>
      <c r="D2308" s="67"/>
      <c r="E2308" s="258"/>
      <c r="F2308" s="67"/>
      <c r="G2308" s="1912"/>
      <c r="H2308" s="67"/>
      <c r="I2308" s="67"/>
      <c r="J2308" s="1907"/>
      <c r="K2308" s="67"/>
      <c r="L2308" s="1910"/>
      <c r="M2308" s="1910" t="e">
        <f t="shared" si="36"/>
        <v>#N/A</v>
      </c>
      <c r="N2308" s="1924"/>
      <c r="Q2308" s="101" t="str">
        <f>MID(Tabla5[[#This Row],[CODIGO]],5,2)</f>
        <v/>
      </c>
    </row>
    <row r="2309" spans="3:17" hidden="1" x14ac:dyDescent="0.3">
      <c r="C2309" s="1923" t="str">
        <f>IF(D2309&gt;0,SUBTOTAL(103,$D$6:D2309),"")</f>
        <v/>
      </c>
      <c r="D2309" s="67"/>
      <c r="E2309" s="258"/>
      <c r="F2309" s="67"/>
      <c r="G2309" s="1912"/>
      <c r="H2309" s="67"/>
      <c r="I2309" s="67"/>
      <c r="J2309" s="1907"/>
      <c r="K2309" s="67"/>
      <c r="L2309" s="1910"/>
      <c r="M2309" s="1910" t="e">
        <f t="shared" si="36"/>
        <v>#N/A</v>
      </c>
      <c r="N2309" s="1924"/>
      <c r="Q2309" s="101" t="str">
        <f>MID(Tabla5[[#This Row],[CODIGO]],5,2)</f>
        <v/>
      </c>
    </row>
    <row r="2310" spans="3:17" hidden="1" x14ac:dyDescent="0.3">
      <c r="C2310" s="1923" t="str">
        <f>IF(D2310&gt;0,SUBTOTAL(103,$D$6:D2310),"")</f>
        <v/>
      </c>
      <c r="D2310" s="67"/>
      <c r="E2310" s="258"/>
      <c r="F2310" s="67"/>
      <c r="G2310" s="1912"/>
      <c r="H2310" s="67"/>
      <c r="I2310" s="67"/>
      <c r="J2310" s="1907"/>
      <c r="K2310" s="67"/>
      <c r="L2310" s="1910"/>
      <c r="M2310" s="1910" t="e">
        <f t="shared" ref="M2310:M2373" si="37">VLOOKUP(Q2310,Codigos,2,FALSE)</f>
        <v>#N/A</v>
      </c>
      <c r="N2310" s="1924"/>
      <c r="Q2310" s="101" t="str">
        <f>MID(Tabla5[[#This Row],[CODIGO]],5,2)</f>
        <v/>
      </c>
    </row>
    <row r="2311" spans="3:17" hidden="1" x14ac:dyDescent="0.3">
      <c r="C2311" s="1923" t="str">
        <f>IF(D2311&gt;0,SUBTOTAL(103,$D$6:D2311),"")</f>
        <v/>
      </c>
      <c r="D2311" s="67"/>
      <c r="E2311" s="258"/>
      <c r="F2311" s="67"/>
      <c r="G2311" s="1912"/>
      <c r="H2311" s="67"/>
      <c r="I2311" s="67"/>
      <c r="J2311" s="1907"/>
      <c r="K2311" s="67"/>
      <c r="L2311" s="1910"/>
      <c r="M2311" s="1910" t="e">
        <f t="shared" si="37"/>
        <v>#N/A</v>
      </c>
      <c r="N2311" s="1924"/>
      <c r="Q2311" s="101" t="str">
        <f>MID(Tabla5[[#This Row],[CODIGO]],5,2)</f>
        <v/>
      </c>
    </row>
    <row r="2312" spans="3:17" hidden="1" x14ac:dyDescent="0.3">
      <c r="C2312" s="1923" t="str">
        <f>IF(D2312&gt;0,SUBTOTAL(103,$D$6:D2312),"")</f>
        <v/>
      </c>
      <c r="D2312" s="67"/>
      <c r="E2312" s="258"/>
      <c r="F2312" s="67"/>
      <c r="G2312" s="1912"/>
      <c r="H2312" s="67"/>
      <c r="I2312" s="67"/>
      <c r="J2312" s="1907"/>
      <c r="K2312" s="67"/>
      <c r="L2312" s="1910"/>
      <c r="M2312" s="1910" t="e">
        <f t="shared" si="37"/>
        <v>#N/A</v>
      </c>
      <c r="N2312" s="1924"/>
      <c r="Q2312" s="101" t="str">
        <f>MID(Tabla5[[#This Row],[CODIGO]],5,2)</f>
        <v/>
      </c>
    </row>
    <row r="2313" spans="3:17" hidden="1" x14ac:dyDescent="0.3">
      <c r="C2313" s="1923" t="str">
        <f>IF(D2313&gt;0,SUBTOTAL(103,$D$6:D2313),"")</f>
        <v/>
      </c>
      <c r="D2313" s="67"/>
      <c r="E2313" s="258"/>
      <c r="F2313" s="67"/>
      <c r="G2313" s="1912"/>
      <c r="H2313" s="67"/>
      <c r="I2313" s="67"/>
      <c r="J2313" s="1907"/>
      <c r="K2313" s="67"/>
      <c r="L2313" s="1910"/>
      <c r="M2313" s="1910" t="e">
        <f t="shared" si="37"/>
        <v>#N/A</v>
      </c>
      <c r="N2313" s="1924"/>
      <c r="Q2313" s="101" t="str">
        <f>MID(Tabla5[[#This Row],[CODIGO]],5,2)</f>
        <v/>
      </c>
    </row>
    <row r="2314" spans="3:17" hidden="1" x14ac:dyDescent="0.3">
      <c r="C2314" s="1923" t="str">
        <f>IF(D2314&gt;0,SUBTOTAL(103,$D$6:D2314),"")</f>
        <v/>
      </c>
      <c r="D2314" s="67"/>
      <c r="E2314" s="258"/>
      <c r="F2314" s="67"/>
      <c r="G2314" s="1912"/>
      <c r="H2314" s="67"/>
      <c r="I2314" s="67"/>
      <c r="J2314" s="1907"/>
      <c r="K2314" s="67"/>
      <c r="L2314" s="1910"/>
      <c r="M2314" s="1910" t="e">
        <f t="shared" si="37"/>
        <v>#N/A</v>
      </c>
      <c r="N2314" s="1924"/>
      <c r="Q2314" s="101" t="str">
        <f>MID(Tabla5[[#This Row],[CODIGO]],5,2)</f>
        <v/>
      </c>
    </row>
    <row r="2315" spans="3:17" hidden="1" x14ac:dyDescent="0.3">
      <c r="C2315" s="1923" t="str">
        <f>IF(D2315&gt;0,SUBTOTAL(103,$D$6:D2315),"")</f>
        <v/>
      </c>
      <c r="D2315" s="67"/>
      <c r="E2315" s="258"/>
      <c r="F2315" s="67"/>
      <c r="G2315" s="1912"/>
      <c r="H2315" s="67"/>
      <c r="I2315" s="67"/>
      <c r="J2315" s="1907"/>
      <c r="K2315" s="67"/>
      <c r="L2315" s="1910"/>
      <c r="M2315" s="1910" t="e">
        <f t="shared" si="37"/>
        <v>#N/A</v>
      </c>
      <c r="N2315" s="1924"/>
      <c r="Q2315" s="101" t="str">
        <f>MID(Tabla5[[#This Row],[CODIGO]],5,2)</f>
        <v/>
      </c>
    </row>
    <row r="2316" spans="3:17" hidden="1" x14ac:dyDescent="0.3">
      <c r="C2316" s="1923" t="str">
        <f>IF(D2316&gt;0,SUBTOTAL(103,$D$6:D2316),"")</f>
        <v/>
      </c>
      <c r="D2316" s="67"/>
      <c r="E2316" s="258"/>
      <c r="F2316" s="67"/>
      <c r="G2316" s="1912"/>
      <c r="H2316" s="67"/>
      <c r="I2316" s="67"/>
      <c r="J2316" s="1907"/>
      <c r="K2316" s="67"/>
      <c r="L2316" s="1910"/>
      <c r="M2316" s="1910" t="e">
        <f t="shared" si="37"/>
        <v>#N/A</v>
      </c>
      <c r="N2316" s="1924"/>
      <c r="Q2316" s="101" t="str">
        <f>MID(Tabla5[[#This Row],[CODIGO]],5,2)</f>
        <v/>
      </c>
    </row>
    <row r="2317" spans="3:17" hidden="1" x14ac:dyDescent="0.3">
      <c r="C2317" s="1923" t="str">
        <f>IF(D2317&gt;0,SUBTOTAL(103,$D$6:D2317),"")</f>
        <v/>
      </c>
      <c r="D2317" s="67"/>
      <c r="E2317" s="258"/>
      <c r="F2317" s="67"/>
      <c r="G2317" s="1912"/>
      <c r="H2317" s="67"/>
      <c r="I2317" s="67"/>
      <c r="J2317" s="1907"/>
      <c r="K2317" s="67"/>
      <c r="L2317" s="1910"/>
      <c r="M2317" s="1910" t="e">
        <f t="shared" si="37"/>
        <v>#N/A</v>
      </c>
      <c r="N2317" s="1924"/>
      <c r="Q2317" s="101" t="str">
        <f>MID(Tabla5[[#This Row],[CODIGO]],5,2)</f>
        <v/>
      </c>
    </row>
    <row r="2318" spans="3:17" hidden="1" x14ac:dyDescent="0.3">
      <c r="C2318" s="1923" t="str">
        <f>IF(D2318&gt;0,SUBTOTAL(103,$D$6:D2318),"")</f>
        <v/>
      </c>
      <c r="D2318" s="67"/>
      <c r="E2318" s="258"/>
      <c r="F2318" s="67"/>
      <c r="G2318" s="1912"/>
      <c r="H2318" s="67"/>
      <c r="I2318" s="67"/>
      <c r="J2318" s="1907"/>
      <c r="K2318" s="67"/>
      <c r="L2318" s="1910"/>
      <c r="M2318" s="1910" t="e">
        <f t="shared" si="37"/>
        <v>#N/A</v>
      </c>
      <c r="N2318" s="1924"/>
      <c r="Q2318" s="101" t="str">
        <f>MID(Tabla5[[#This Row],[CODIGO]],5,2)</f>
        <v/>
      </c>
    </row>
    <row r="2319" spans="3:17" hidden="1" x14ac:dyDescent="0.3">
      <c r="C2319" s="1923" t="str">
        <f>IF(D2319&gt;0,SUBTOTAL(103,$D$6:D2319),"")</f>
        <v/>
      </c>
      <c r="D2319" s="67"/>
      <c r="E2319" s="258"/>
      <c r="F2319" s="67"/>
      <c r="G2319" s="1912"/>
      <c r="H2319" s="67"/>
      <c r="I2319" s="67"/>
      <c r="J2319" s="1907"/>
      <c r="K2319" s="67"/>
      <c r="L2319" s="1910"/>
      <c r="M2319" s="1910" t="e">
        <f t="shared" si="37"/>
        <v>#N/A</v>
      </c>
      <c r="N2319" s="1924"/>
      <c r="Q2319" s="101" t="str">
        <f>MID(Tabla5[[#This Row],[CODIGO]],5,2)</f>
        <v/>
      </c>
    </row>
    <row r="2320" spans="3:17" hidden="1" x14ac:dyDescent="0.3">
      <c r="C2320" s="1923" t="str">
        <f>IF(D2320&gt;0,SUBTOTAL(103,$D$6:D2320),"")</f>
        <v/>
      </c>
      <c r="D2320" s="67"/>
      <c r="E2320" s="258"/>
      <c r="F2320" s="67"/>
      <c r="G2320" s="1912"/>
      <c r="H2320" s="67"/>
      <c r="I2320" s="67"/>
      <c r="J2320" s="1907"/>
      <c r="K2320" s="67"/>
      <c r="L2320" s="1910"/>
      <c r="M2320" s="1910" t="e">
        <f t="shared" si="37"/>
        <v>#N/A</v>
      </c>
      <c r="N2320" s="1924"/>
      <c r="Q2320" s="101" t="str">
        <f>MID(Tabla5[[#This Row],[CODIGO]],5,2)</f>
        <v/>
      </c>
    </row>
    <row r="2321" spans="3:17" hidden="1" x14ac:dyDescent="0.3">
      <c r="C2321" s="1923" t="str">
        <f>IF(D2321&gt;0,SUBTOTAL(103,$D$6:D2321),"")</f>
        <v/>
      </c>
      <c r="D2321" s="67"/>
      <c r="E2321" s="258"/>
      <c r="F2321" s="67"/>
      <c r="G2321" s="1912"/>
      <c r="H2321" s="67"/>
      <c r="I2321" s="67"/>
      <c r="J2321" s="1907"/>
      <c r="K2321" s="67"/>
      <c r="L2321" s="1910"/>
      <c r="M2321" s="1910" t="e">
        <f t="shared" si="37"/>
        <v>#N/A</v>
      </c>
      <c r="N2321" s="1924"/>
      <c r="Q2321" s="101" t="str">
        <f>MID(Tabla5[[#This Row],[CODIGO]],5,2)</f>
        <v/>
      </c>
    </row>
    <row r="2322" spans="3:17" hidden="1" x14ac:dyDescent="0.3">
      <c r="C2322" s="1923" t="str">
        <f>IF(D2322&gt;0,SUBTOTAL(103,$D$6:D2322),"")</f>
        <v/>
      </c>
      <c r="D2322" s="67"/>
      <c r="E2322" s="258"/>
      <c r="F2322" s="67"/>
      <c r="G2322" s="1912"/>
      <c r="H2322" s="67"/>
      <c r="I2322" s="67"/>
      <c r="J2322" s="1907"/>
      <c r="K2322" s="67"/>
      <c r="L2322" s="1910"/>
      <c r="M2322" s="1910" t="e">
        <f t="shared" si="37"/>
        <v>#N/A</v>
      </c>
      <c r="N2322" s="1924"/>
      <c r="Q2322" s="101" t="str">
        <f>MID(Tabla5[[#This Row],[CODIGO]],5,2)</f>
        <v/>
      </c>
    </row>
    <row r="2323" spans="3:17" hidden="1" x14ac:dyDescent="0.3">
      <c r="C2323" s="1923" t="str">
        <f>IF(D2323&gt;0,SUBTOTAL(103,$D$6:D2323),"")</f>
        <v/>
      </c>
      <c r="D2323" s="67"/>
      <c r="E2323" s="258"/>
      <c r="F2323" s="67"/>
      <c r="G2323" s="1912"/>
      <c r="H2323" s="67"/>
      <c r="I2323" s="67"/>
      <c r="J2323" s="1907"/>
      <c r="K2323" s="67"/>
      <c r="L2323" s="1910"/>
      <c r="M2323" s="1910" t="e">
        <f t="shared" si="37"/>
        <v>#N/A</v>
      </c>
      <c r="N2323" s="1924"/>
      <c r="Q2323" s="101" t="str">
        <f>MID(Tabla5[[#This Row],[CODIGO]],5,2)</f>
        <v/>
      </c>
    </row>
    <row r="2324" spans="3:17" hidden="1" x14ac:dyDescent="0.3">
      <c r="C2324" s="1923" t="str">
        <f>IF(D2324&gt;0,SUBTOTAL(103,$D$6:D2324),"")</f>
        <v/>
      </c>
      <c r="D2324" s="67"/>
      <c r="E2324" s="258"/>
      <c r="F2324" s="67"/>
      <c r="G2324" s="1912"/>
      <c r="H2324" s="67"/>
      <c r="I2324" s="67"/>
      <c r="J2324" s="1907"/>
      <c r="K2324" s="67"/>
      <c r="L2324" s="1910"/>
      <c r="M2324" s="1910" t="e">
        <f t="shared" si="37"/>
        <v>#N/A</v>
      </c>
      <c r="N2324" s="1924"/>
      <c r="Q2324" s="101" t="str">
        <f>MID(Tabla5[[#This Row],[CODIGO]],5,2)</f>
        <v/>
      </c>
    </row>
    <row r="2325" spans="3:17" hidden="1" x14ac:dyDescent="0.3">
      <c r="C2325" s="1923" t="str">
        <f>IF(D2325&gt;0,SUBTOTAL(103,$D$6:D2325),"")</f>
        <v/>
      </c>
      <c r="D2325" s="67"/>
      <c r="E2325" s="258"/>
      <c r="F2325" s="67"/>
      <c r="G2325" s="1912"/>
      <c r="H2325" s="67"/>
      <c r="I2325" s="67"/>
      <c r="J2325" s="1907"/>
      <c r="K2325" s="67"/>
      <c r="L2325" s="1910"/>
      <c r="M2325" s="1910" t="e">
        <f t="shared" si="37"/>
        <v>#N/A</v>
      </c>
      <c r="N2325" s="1924"/>
      <c r="Q2325" s="101" t="str">
        <f>MID(Tabla5[[#This Row],[CODIGO]],5,2)</f>
        <v/>
      </c>
    </row>
    <row r="2326" spans="3:17" hidden="1" x14ac:dyDescent="0.3">
      <c r="C2326" s="1923" t="str">
        <f>IF(D2326&gt;0,SUBTOTAL(103,$D$6:D2326),"")</f>
        <v/>
      </c>
      <c r="D2326" s="67"/>
      <c r="E2326" s="258"/>
      <c r="F2326" s="67"/>
      <c r="G2326" s="1912"/>
      <c r="H2326" s="67"/>
      <c r="I2326" s="67"/>
      <c r="J2326" s="1907"/>
      <c r="K2326" s="67"/>
      <c r="L2326" s="1910"/>
      <c r="M2326" s="1910" t="e">
        <f t="shared" si="37"/>
        <v>#N/A</v>
      </c>
      <c r="N2326" s="1924"/>
      <c r="Q2326" s="101" t="str">
        <f>MID(Tabla5[[#This Row],[CODIGO]],5,2)</f>
        <v/>
      </c>
    </row>
    <row r="2327" spans="3:17" hidden="1" x14ac:dyDescent="0.3">
      <c r="C2327" s="1923" t="str">
        <f>IF(D2327&gt;0,SUBTOTAL(103,$D$6:D2327),"")</f>
        <v/>
      </c>
      <c r="D2327" s="67"/>
      <c r="E2327" s="258"/>
      <c r="F2327" s="67"/>
      <c r="G2327" s="1912"/>
      <c r="H2327" s="67"/>
      <c r="I2327" s="67"/>
      <c r="J2327" s="1907"/>
      <c r="K2327" s="67"/>
      <c r="L2327" s="1910"/>
      <c r="M2327" s="1910" t="e">
        <f t="shared" si="37"/>
        <v>#N/A</v>
      </c>
      <c r="N2327" s="1924"/>
      <c r="Q2327" s="101" t="str">
        <f>MID(Tabla5[[#This Row],[CODIGO]],5,2)</f>
        <v/>
      </c>
    </row>
    <row r="2328" spans="3:17" hidden="1" x14ac:dyDescent="0.3">
      <c r="C2328" s="1923" t="str">
        <f>IF(D2328&gt;0,SUBTOTAL(103,$D$6:D2328),"")</f>
        <v/>
      </c>
      <c r="D2328" s="67"/>
      <c r="E2328" s="258"/>
      <c r="F2328" s="67"/>
      <c r="G2328" s="1912"/>
      <c r="H2328" s="67"/>
      <c r="I2328" s="67"/>
      <c r="J2328" s="1907"/>
      <c r="K2328" s="67"/>
      <c r="L2328" s="1910"/>
      <c r="M2328" s="1910" t="e">
        <f t="shared" si="37"/>
        <v>#N/A</v>
      </c>
      <c r="N2328" s="1924"/>
      <c r="Q2328" s="101" t="str">
        <f>MID(Tabla5[[#This Row],[CODIGO]],5,2)</f>
        <v/>
      </c>
    </row>
    <row r="2329" spans="3:17" hidden="1" x14ac:dyDescent="0.3">
      <c r="C2329" s="1923" t="str">
        <f>IF(D2329&gt;0,SUBTOTAL(103,$D$6:D2329),"")</f>
        <v/>
      </c>
      <c r="D2329" s="67"/>
      <c r="E2329" s="258"/>
      <c r="F2329" s="67"/>
      <c r="G2329" s="1912"/>
      <c r="H2329" s="67"/>
      <c r="I2329" s="67"/>
      <c r="J2329" s="1907"/>
      <c r="K2329" s="67"/>
      <c r="L2329" s="1910"/>
      <c r="M2329" s="1910" t="e">
        <f t="shared" si="37"/>
        <v>#N/A</v>
      </c>
      <c r="N2329" s="1924"/>
      <c r="Q2329" s="101" t="str">
        <f>MID(Tabla5[[#This Row],[CODIGO]],5,2)</f>
        <v/>
      </c>
    </row>
    <row r="2330" spans="3:17" hidden="1" x14ac:dyDescent="0.3">
      <c r="C2330" s="1923" t="str">
        <f>IF(D2330&gt;0,SUBTOTAL(103,$D$6:D2330),"")</f>
        <v/>
      </c>
      <c r="D2330" s="67"/>
      <c r="E2330" s="258"/>
      <c r="F2330" s="67"/>
      <c r="G2330" s="1912"/>
      <c r="H2330" s="67"/>
      <c r="I2330" s="67"/>
      <c r="J2330" s="1907"/>
      <c r="K2330" s="67"/>
      <c r="L2330" s="1910"/>
      <c r="M2330" s="1910" t="e">
        <f t="shared" si="37"/>
        <v>#N/A</v>
      </c>
      <c r="N2330" s="1924"/>
      <c r="Q2330" s="101" t="str">
        <f>MID(Tabla5[[#This Row],[CODIGO]],5,2)</f>
        <v/>
      </c>
    </row>
    <row r="2331" spans="3:17" hidden="1" x14ac:dyDescent="0.3">
      <c r="C2331" s="1923" t="str">
        <f>IF(D2331&gt;0,SUBTOTAL(103,$D$6:D2331),"")</f>
        <v/>
      </c>
      <c r="D2331" s="67"/>
      <c r="E2331" s="258"/>
      <c r="F2331" s="67"/>
      <c r="G2331" s="1912"/>
      <c r="H2331" s="67"/>
      <c r="I2331" s="67"/>
      <c r="J2331" s="1907"/>
      <c r="K2331" s="67"/>
      <c r="L2331" s="1910"/>
      <c r="M2331" s="1910" t="e">
        <f t="shared" si="37"/>
        <v>#N/A</v>
      </c>
      <c r="N2331" s="1924"/>
      <c r="Q2331" s="101" t="str">
        <f>MID(Tabla5[[#This Row],[CODIGO]],5,2)</f>
        <v/>
      </c>
    </row>
    <row r="2332" spans="3:17" hidden="1" x14ac:dyDescent="0.3">
      <c r="C2332" s="1923" t="str">
        <f>IF(D2332&gt;0,SUBTOTAL(103,$D$6:D2332),"")</f>
        <v/>
      </c>
      <c r="D2332" s="67"/>
      <c r="E2332" s="258"/>
      <c r="F2332" s="67"/>
      <c r="G2332" s="1912"/>
      <c r="H2332" s="67"/>
      <c r="I2332" s="67"/>
      <c r="J2332" s="1907"/>
      <c r="K2332" s="67"/>
      <c r="L2332" s="1910"/>
      <c r="M2332" s="1910" t="e">
        <f t="shared" si="37"/>
        <v>#N/A</v>
      </c>
      <c r="N2332" s="1924"/>
      <c r="Q2332" s="101" t="str">
        <f>MID(Tabla5[[#This Row],[CODIGO]],5,2)</f>
        <v/>
      </c>
    </row>
    <row r="2333" spans="3:17" hidden="1" x14ac:dyDescent="0.3">
      <c r="C2333" s="1923" t="str">
        <f>IF(D2333&gt;0,SUBTOTAL(103,$D$6:D2333),"")</f>
        <v/>
      </c>
      <c r="D2333" s="67"/>
      <c r="E2333" s="258"/>
      <c r="F2333" s="67"/>
      <c r="G2333" s="1912"/>
      <c r="H2333" s="67"/>
      <c r="I2333" s="67"/>
      <c r="J2333" s="1907"/>
      <c r="K2333" s="67"/>
      <c r="L2333" s="1910"/>
      <c r="M2333" s="1910" t="e">
        <f t="shared" si="37"/>
        <v>#N/A</v>
      </c>
      <c r="N2333" s="1924"/>
      <c r="Q2333" s="101" t="str">
        <f>MID(Tabla5[[#This Row],[CODIGO]],5,2)</f>
        <v/>
      </c>
    </row>
    <row r="2334" spans="3:17" hidden="1" x14ac:dyDescent="0.3">
      <c r="C2334" s="1923" t="str">
        <f>IF(D2334&gt;0,SUBTOTAL(103,$D$6:D2334),"")</f>
        <v/>
      </c>
      <c r="D2334" s="67"/>
      <c r="E2334" s="258"/>
      <c r="F2334" s="67"/>
      <c r="G2334" s="1912"/>
      <c r="H2334" s="67"/>
      <c r="I2334" s="67"/>
      <c r="J2334" s="1907"/>
      <c r="K2334" s="67"/>
      <c r="L2334" s="1910"/>
      <c r="M2334" s="1910" t="e">
        <f t="shared" si="37"/>
        <v>#N/A</v>
      </c>
      <c r="N2334" s="1924"/>
      <c r="Q2334" s="101" t="str">
        <f>MID(Tabla5[[#This Row],[CODIGO]],5,2)</f>
        <v/>
      </c>
    </row>
    <row r="2335" spans="3:17" hidden="1" x14ac:dyDescent="0.3">
      <c r="C2335" s="1923" t="str">
        <f>IF(D2335&gt;0,SUBTOTAL(103,$D$6:D2335),"")</f>
        <v/>
      </c>
      <c r="D2335" s="67"/>
      <c r="E2335" s="258"/>
      <c r="F2335" s="67"/>
      <c r="G2335" s="1912"/>
      <c r="H2335" s="67"/>
      <c r="I2335" s="67"/>
      <c r="J2335" s="1907"/>
      <c r="K2335" s="67"/>
      <c r="L2335" s="1910"/>
      <c r="M2335" s="1910" t="e">
        <f t="shared" si="37"/>
        <v>#N/A</v>
      </c>
      <c r="N2335" s="1924"/>
      <c r="Q2335" s="101" t="str">
        <f>MID(Tabla5[[#This Row],[CODIGO]],5,2)</f>
        <v/>
      </c>
    </row>
    <row r="2336" spans="3:17" hidden="1" x14ac:dyDescent="0.3">
      <c r="C2336" s="1923" t="str">
        <f>IF(D2336&gt;0,SUBTOTAL(103,$D$6:D2336),"")</f>
        <v/>
      </c>
      <c r="D2336" s="67"/>
      <c r="E2336" s="258"/>
      <c r="F2336" s="67"/>
      <c r="G2336" s="1912"/>
      <c r="H2336" s="67"/>
      <c r="I2336" s="67"/>
      <c r="J2336" s="1907"/>
      <c r="K2336" s="67"/>
      <c r="L2336" s="1910"/>
      <c r="M2336" s="1910" t="e">
        <f t="shared" si="37"/>
        <v>#N/A</v>
      </c>
      <c r="N2336" s="1924"/>
      <c r="Q2336" s="101" t="str">
        <f>MID(Tabla5[[#This Row],[CODIGO]],5,2)</f>
        <v/>
      </c>
    </row>
    <row r="2337" spans="3:17" hidden="1" x14ac:dyDescent="0.3">
      <c r="C2337" s="1923" t="str">
        <f>IF(D2337&gt;0,SUBTOTAL(103,$D$6:D2337),"")</f>
        <v/>
      </c>
      <c r="D2337" s="67"/>
      <c r="E2337" s="258"/>
      <c r="F2337" s="67"/>
      <c r="G2337" s="1912"/>
      <c r="H2337" s="67"/>
      <c r="I2337" s="67"/>
      <c r="J2337" s="1907"/>
      <c r="K2337" s="67"/>
      <c r="L2337" s="1910"/>
      <c r="M2337" s="1910" t="e">
        <f t="shared" si="37"/>
        <v>#N/A</v>
      </c>
      <c r="N2337" s="1924"/>
      <c r="Q2337" s="101" t="str">
        <f>MID(Tabla5[[#This Row],[CODIGO]],5,2)</f>
        <v/>
      </c>
    </row>
    <row r="2338" spans="3:17" hidden="1" x14ac:dyDescent="0.3">
      <c r="C2338" s="1923" t="str">
        <f>IF(D2338&gt;0,SUBTOTAL(103,$D$6:D2338),"")</f>
        <v/>
      </c>
      <c r="D2338" s="67"/>
      <c r="E2338" s="258"/>
      <c r="F2338" s="67"/>
      <c r="G2338" s="1912"/>
      <c r="H2338" s="67"/>
      <c r="I2338" s="67"/>
      <c r="J2338" s="1907"/>
      <c r="K2338" s="67"/>
      <c r="L2338" s="1910"/>
      <c r="M2338" s="1910" t="e">
        <f t="shared" si="37"/>
        <v>#N/A</v>
      </c>
      <c r="N2338" s="1924"/>
      <c r="Q2338" s="101" t="str">
        <f>MID(Tabla5[[#This Row],[CODIGO]],5,2)</f>
        <v/>
      </c>
    </row>
    <row r="2339" spans="3:17" hidden="1" x14ac:dyDescent="0.3">
      <c r="C2339" s="1923" t="str">
        <f>IF(D2339&gt;0,SUBTOTAL(103,$D$6:D2339),"")</f>
        <v/>
      </c>
      <c r="D2339" s="67"/>
      <c r="E2339" s="258"/>
      <c r="F2339" s="67"/>
      <c r="G2339" s="1912"/>
      <c r="H2339" s="67"/>
      <c r="I2339" s="67"/>
      <c r="J2339" s="1907"/>
      <c r="K2339" s="67"/>
      <c r="L2339" s="1910"/>
      <c r="M2339" s="1910" t="e">
        <f t="shared" si="37"/>
        <v>#N/A</v>
      </c>
      <c r="N2339" s="1924"/>
      <c r="Q2339" s="101" t="str">
        <f>MID(Tabla5[[#This Row],[CODIGO]],5,2)</f>
        <v/>
      </c>
    </row>
    <row r="2340" spans="3:17" hidden="1" x14ac:dyDescent="0.3">
      <c r="C2340" s="1923" t="str">
        <f>IF(D2340&gt;0,SUBTOTAL(103,$D$6:D2340),"")</f>
        <v/>
      </c>
      <c r="D2340" s="67"/>
      <c r="E2340" s="258"/>
      <c r="F2340" s="67"/>
      <c r="G2340" s="1912"/>
      <c r="H2340" s="67"/>
      <c r="I2340" s="67"/>
      <c r="J2340" s="1907"/>
      <c r="K2340" s="67"/>
      <c r="L2340" s="1910"/>
      <c r="M2340" s="1910" t="e">
        <f t="shared" si="37"/>
        <v>#N/A</v>
      </c>
      <c r="N2340" s="1924"/>
      <c r="Q2340" s="101" t="str">
        <f>MID(Tabla5[[#This Row],[CODIGO]],5,2)</f>
        <v/>
      </c>
    </row>
    <row r="2341" spans="3:17" hidden="1" x14ac:dyDescent="0.3">
      <c r="C2341" s="1923" t="str">
        <f>IF(D2341&gt;0,SUBTOTAL(103,$D$6:D2341),"")</f>
        <v/>
      </c>
      <c r="D2341" s="67"/>
      <c r="E2341" s="258"/>
      <c r="F2341" s="67"/>
      <c r="G2341" s="1912"/>
      <c r="H2341" s="67"/>
      <c r="I2341" s="67"/>
      <c r="J2341" s="1907"/>
      <c r="K2341" s="67"/>
      <c r="L2341" s="1910"/>
      <c r="M2341" s="1910" t="e">
        <f t="shared" si="37"/>
        <v>#N/A</v>
      </c>
      <c r="N2341" s="1924"/>
      <c r="Q2341" s="101" t="str">
        <f>MID(Tabla5[[#This Row],[CODIGO]],5,2)</f>
        <v/>
      </c>
    </row>
    <row r="2342" spans="3:17" hidden="1" x14ac:dyDescent="0.3">
      <c r="C2342" s="1923" t="str">
        <f>IF(D2342&gt;0,SUBTOTAL(103,$D$6:D2342),"")</f>
        <v/>
      </c>
      <c r="D2342" s="67"/>
      <c r="E2342" s="258"/>
      <c r="F2342" s="67"/>
      <c r="G2342" s="1912"/>
      <c r="H2342" s="67"/>
      <c r="I2342" s="67"/>
      <c r="J2342" s="1907"/>
      <c r="K2342" s="67"/>
      <c r="L2342" s="1910"/>
      <c r="M2342" s="1910" t="e">
        <f t="shared" si="37"/>
        <v>#N/A</v>
      </c>
      <c r="N2342" s="1924"/>
      <c r="Q2342" s="101" t="str">
        <f>MID(Tabla5[[#This Row],[CODIGO]],5,2)</f>
        <v/>
      </c>
    </row>
    <row r="2343" spans="3:17" hidden="1" x14ac:dyDescent="0.3">
      <c r="C2343" s="1923" t="str">
        <f>IF(D2343&gt;0,SUBTOTAL(103,$D$6:D2343),"")</f>
        <v/>
      </c>
      <c r="D2343" s="67"/>
      <c r="E2343" s="258"/>
      <c r="F2343" s="67"/>
      <c r="G2343" s="1912"/>
      <c r="H2343" s="67"/>
      <c r="I2343" s="67"/>
      <c r="J2343" s="1907"/>
      <c r="K2343" s="67"/>
      <c r="L2343" s="1910"/>
      <c r="M2343" s="1910" t="e">
        <f t="shared" si="37"/>
        <v>#N/A</v>
      </c>
      <c r="N2343" s="1924"/>
      <c r="Q2343" s="101" t="str">
        <f>MID(Tabla5[[#This Row],[CODIGO]],5,2)</f>
        <v/>
      </c>
    </row>
    <row r="2344" spans="3:17" hidden="1" x14ac:dyDescent="0.3">
      <c r="C2344" s="1923" t="str">
        <f>IF(D2344&gt;0,SUBTOTAL(103,$D$6:D2344),"")</f>
        <v/>
      </c>
      <c r="D2344" s="67"/>
      <c r="E2344" s="258"/>
      <c r="F2344" s="67"/>
      <c r="G2344" s="1912"/>
      <c r="H2344" s="67"/>
      <c r="I2344" s="67"/>
      <c r="J2344" s="1907"/>
      <c r="K2344" s="67"/>
      <c r="L2344" s="1910"/>
      <c r="M2344" s="1910" t="e">
        <f t="shared" si="37"/>
        <v>#N/A</v>
      </c>
      <c r="N2344" s="1924"/>
      <c r="Q2344" s="101" t="str">
        <f>MID(Tabla5[[#This Row],[CODIGO]],5,2)</f>
        <v/>
      </c>
    </row>
    <row r="2345" spans="3:17" hidden="1" x14ac:dyDescent="0.3">
      <c r="C2345" s="1923" t="str">
        <f>IF(D2345&gt;0,SUBTOTAL(103,$D$6:D2345),"")</f>
        <v/>
      </c>
      <c r="D2345" s="67"/>
      <c r="E2345" s="258"/>
      <c r="F2345" s="67"/>
      <c r="G2345" s="1912"/>
      <c r="H2345" s="67"/>
      <c r="I2345" s="67"/>
      <c r="J2345" s="1907"/>
      <c r="K2345" s="67"/>
      <c r="L2345" s="1910"/>
      <c r="M2345" s="1910" t="e">
        <f t="shared" si="37"/>
        <v>#N/A</v>
      </c>
      <c r="N2345" s="1924"/>
      <c r="Q2345" s="101" t="str">
        <f>MID(Tabla5[[#This Row],[CODIGO]],5,2)</f>
        <v/>
      </c>
    </row>
    <row r="2346" spans="3:17" hidden="1" x14ac:dyDescent="0.3">
      <c r="C2346" s="1923" t="str">
        <f>IF(D2346&gt;0,SUBTOTAL(103,$D$6:D2346),"")</f>
        <v/>
      </c>
      <c r="D2346" s="67"/>
      <c r="E2346" s="258"/>
      <c r="F2346" s="67"/>
      <c r="G2346" s="1912"/>
      <c r="H2346" s="67"/>
      <c r="I2346" s="67"/>
      <c r="J2346" s="1907"/>
      <c r="K2346" s="67"/>
      <c r="L2346" s="1910"/>
      <c r="M2346" s="1910" t="e">
        <f t="shared" si="37"/>
        <v>#N/A</v>
      </c>
      <c r="N2346" s="1924"/>
      <c r="Q2346" s="101" t="str">
        <f>MID(Tabla5[[#This Row],[CODIGO]],5,2)</f>
        <v/>
      </c>
    </row>
    <row r="2347" spans="3:17" hidden="1" x14ac:dyDescent="0.3">
      <c r="C2347" s="1923" t="str">
        <f>IF(D2347&gt;0,SUBTOTAL(103,$D$6:D2347),"")</f>
        <v/>
      </c>
      <c r="D2347" s="67"/>
      <c r="E2347" s="258"/>
      <c r="F2347" s="67"/>
      <c r="G2347" s="1912"/>
      <c r="H2347" s="67"/>
      <c r="I2347" s="67"/>
      <c r="J2347" s="1907"/>
      <c r="K2347" s="67"/>
      <c r="L2347" s="1910"/>
      <c r="M2347" s="1910" t="e">
        <f t="shared" si="37"/>
        <v>#N/A</v>
      </c>
      <c r="N2347" s="1924"/>
      <c r="Q2347" s="101" t="str">
        <f>MID(Tabla5[[#This Row],[CODIGO]],5,2)</f>
        <v/>
      </c>
    </row>
    <row r="2348" spans="3:17" hidden="1" x14ac:dyDescent="0.3">
      <c r="C2348" s="1923" t="str">
        <f>IF(D2348&gt;0,SUBTOTAL(103,$D$6:D2348),"")</f>
        <v/>
      </c>
      <c r="D2348" s="67"/>
      <c r="E2348" s="258"/>
      <c r="F2348" s="67"/>
      <c r="G2348" s="1912"/>
      <c r="H2348" s="67"/>
      <c r="I2348" s="67"/>
      <c r="J2348" s="1907"/>
      <c r="K2348" s="67"/>
      <c r="L2348" s="1910"/>
      <c r="M2348" s="1910" t="e">
        <f t="shared" si="37"/>
        <v>#N/A</v>
      </c>
      <c r="N2348" s="1924"/>
      <c r="Q2348" s="101" t="str">
        <f>MID(Tabla5[[#This Row],[CODIGO]],5,2)</f>
        <v/>
      </c>
    </row>
    <row r="2349" spans="3:17" hidden="1" x14ac:dyDescent="0.3">
      <c r="C2349" s="1923" t="str">
        <f>IF(D2349&gt;0,SUBTOTAL(103,$D$6:D2349),"")</f>
        <v/>
      </c>
      <c r="D2349" s="67"/>
      <c r="E2349" s="258"/>
      <c r="F2349" s="67"/>
      <c r="G2349" s="1912"/>
      <c r="H2349" s="67"/>
      <c r="I2349" s="67"/>
      <c r="J2349" s="1907"/>
      <c r="K2349" s="67"/>
      <c r="L2349" s="1910"/>
      <c r="M2349" s="1910" t="e">
        <f t="shared" si="37"/>
        <v>#N/A</v>
      </c>
      <c r="N2349" s="1924"/>
      <c r="Q2349" s="101" t="str">
        <f>MID(Tabla5[[#This Row],[CODIGO]],5,2)</f>
        <v/>
      </c>
    </row>
    <row r="2350" spans="3:17" hidden="1" x14ac:dyDescent="0.3">
      <c r="C2350" s="1923" t="str">
        <f>IF(D2350&gt;0,SUBTOTAL(103,$D$6:D2350),"")</f>
        <v/>
      </c>
      <c r="D2350" s="67"/>
      <c r="E2350" s="258"/>
      <c r="F2350" s="67"/>
      <c r="G2350" s="1912"/>
      <c r="H2350" s="67"/>
      <c r="I2350" s="67"/>
      <c r="J2350" s="1907"/>
      <c r="K2350" s="67"/>
      <c r="L2350" s="1910"/>
      <c r="M2350" s="1910" t="e">
        <f t="shared" si="37"/>
        <v>#N/A</v>
      </c>
      <c r="N2350" s="1924"/>
      <c r="Q2350" s="101" t="str">
        <f>MID(Tabla5[[#This Row],[CODIGO]],5,2)</f>
        <v/>
      </c>
    </row>
    <row r="2351" spans="3:17" hidden="1" x14ac:dyDescent="0.3">
      <c r="C2351" s="1923" t="str">
        <f>IF(D2351&gt;0,SUBTOTAL(103,$D$6:D2351),"")</f>
        <v/>
      </c>
      <c r="D2351" s="67"/>
      <c r="E2351" s="258"/>
      <c r="F2351" s="67"/>
      <c r="G2351" s="1912"/>
      <c r="H2351" s="67"/>
      <c r="I2351" s="67"/>
      <c r="J2351" s="1907"/>
      <c r="K2351" s="67"/>
      <c r="L2351" s="1910"/>
      <c r="M2351" s="1910" t="e">
        <f t="shared" si="37"/>
        <v>#N/A</v>
      </c>
      <c r="N2351" s="1924"/>
      <c r="Q2351" s="101" t="str">
        <f>MID(Tabla5[[#This Row],[CODIGO]],5,2)</f>
        <v/>
      </c>
    </row>
    <row r="2352" spans="3:17" hidden="1" x14ac:dyDescent="0.3">
      <c r="C2352" s="1923" t="str">
        <f>IF(D2352&gt;0,SUBTOTAL(103,$D$6:D2352),"")</f>
        <v/>
      </c>
      <c r="D2352" s="67"/>
      <c r="E2352" s="258"/>
      <c r="F2352" s="67"/>
      <c r="G2352" s="1912"/>
      <c r="H2352" s="67"/>
      <c r="I2352" s="67"/>
      <c r="J2352" s="1907"/>
      <c r="K2352" s="67"/>
      <c r="L2352" s="1910"/>
      <c r="M2352" s="1910" t="e">
        <f t="shared" si="37"/>
        <v>#N/A</v>
      </c>
      <c r="N2352" s="1924"/>
      <c r="Q2352" s="101" t="str">
        <f>MID(Tabla5[[#This Row],[CODIGO]],5,2)</f>
        <v/>
      </c>
    </row>
    <row r="2353" spans="3:17" hidden="1" x14ac:dyDescent="0.3">
      <c r="C2353" s="1923" t="str">
        <f>IF(D2353&gt;0,SUBTOTAL(103,$D$6:D2353),"")</f>
        <v/>
      </c>
      <c r="D2353" s="67"/>
      <c r="E2353" s="258"/>
      <c r="F2353" s="67"/>
      <c r="G2353" s="1912"/>
      <c r="H2353" s="67"/>
      <c r="I2353" s="67"/>
      <c r="J2353" s="1907"/>
      <c r="K2353" s="67"/>
      <c r="L2353" s="1910"/>
      <c r="M2353" s="1910" t="e">
        <f t="shared" si="37"/>
        <v>#N/A</v>
      </c>
      <c r="N2353" s="1924"/>
      <c r="Q2353" s="101" t="str">
        <f>MID(Tabla5[[#This Row],[CODIGO]],5,2)</f>
        <v/>
      </c>
    </row>
    <row r="2354" spans="3:17" hidden="1" x14ac:dyDescent="0.3">
      <c r="C2354" s="1923" t="str">
        <f>IF(D2354&gt;0,SUBTOTAL(103,$D$6:D2354),"")</f>
        <v/>
      </c>
      <c r="D2354" s="67"/>
      <c r="E2354" s="258"/>
      <c r="F2354" s="67"/>
      <c r="G2354" s="1912"/>
      <c r="H2354" s="67"/>
      <c r="I2354" s="67"/>
      <c r="J2354" s="1907"/>
      <c r="K2354" s="67"/>
      <c r="L2354" s="1910"/>
      <c r="M2354" s="1910" t="e">
        <f t="shared" si="37"/>
        <v>#N/A</v>
      </c>
      <c r="N2354" s="1924"/>
      <c r="Q2354" s="101" t="str">
        <f>MID(Tabla5[[#This Row],[CODIGO]],5,2)</f>
        <v/>
      </c>
    </row>
    <row r="2355" spans="3:17" hidden="1" x14ac:dyDescent="0.3">
      <c r="C2355" s="1923" t="str">
        <f>IF(D2355&gt;0,SUBTOTAL(103,$D$6:D2355),"")</f>
        <v/>
      </c>
      <c r="D2355" s="67"/>
      <c r="E2355" s="258"/>
      <c r="F2355" s="67"/>
      <c r="G2355" s="1912"/>
      <c r="H2355" s="67"/>
      <c r="I2355" s="67"/>
      <c r="J2355" s="1907"/>
      <c r="K2355" s="67"/>
      <c r="L2355" s="1910"/>
      <c r="M2355" s="1910" t="e">
        <f t="shared" si="37"/>
        <v>#N/A</v>
      </c>
      <c r="N2355" s="1924"/>
      <c r="Q2355" s="101" t="str">
        <f>MID(Tabla5[[#This Row],[CODIGO]],5,2)</f>
        <v/>
      </c>
    </row>
    <row r="2356" spans="3:17" hidden="1" x14ac:dyDescent="0.3">
      <c r="C2356" s="1923" t="str">
        <f>IF(D2356&gt;0,SUBTOTAL(103,$D$6:D2356),"")</f>
        <v/>
      </c>
      <c r="D2356" s="67"/>
      <c r="E2356" s="258"/>
      <c r="F2356" s="67"/>
      <c r="G2356" s="1912"/>
      <c r="H2356" s="67"/>
      <c r="I2356" s="67"/>
      <c r="J2356" s="1907"/>
      <c r="K2356" s="67"/>
      <c r="L2356" s="1910"/>
      <c r="M2356" s="1910" t="e">
        <f t="shared" si="37"/>
        <v>#N/A</v>
      </c>
      <c r="N2356" s="1924"/>
      <c r="Q2356" s="101" t="str">
        <f>MID(Tabla5[[#This Row],[CODIGO]],5,2)</f>
        <v/>
      </c>
    </row>
    <row r="2357" spans="3:17" hidden="1" x14ac:dyDescent="0.3">
      <c r="C2357" s="1923" t="str">
        <f>IF(D2357&gt;0,SUBTOTAL(103,$D$6:D2357),"")</f>
        <v/>
      </c>
      <c r="D2357" s="67"/>
      <c r="E2357" s="258"/>
      <c r="F2357" s="67"/>
      <c r="G2357" s="1912"/>
      <c r="H2357" s="67"/>
      <c r="I2357" s="67"/>
      <c r="J2357" s="1907"/>
      <c r="K2357" s="67"/>
      <c r="L2357" s="1910"/>
      <c r="M2357" s="1910" t="e">
        <f t="shared" si="37"/>
        <v>#N/A</v>
      </c>
      <c r="N2357" s="1924"/>
      <c r="Q2357" s="101" t="str">
        <f>MID(Tabla5[[#This Row],[CODIGO]],5,2)</f>
        <v/>
      </c>
    </row>
    <row r="2358" spans="3:17" hidden="1" x14ac:dyDescent="0.3">
      <c r="C2358" s="1923" t="str">
        <f>IF(D2358&gt;0,SUBTOTAL(103,$D$6:D2358),"")</f>
        <v/>
      </c>
      <c r="D2358" s="67"/>
      <c r="E2358" s="258"/>
      <c r="F2358" s="67"/>
      <c r="G2358" s="1912"/>
      <c r="H2358" s="67"/>
      <c r="I2358" s="67"/>
      <c r="J2358" s="1907"/>
      <c r="K2358" s="67"/>
      <c r="L2358" s="1910"/>
      <c r="M2358" s="1910" t="e">
        <f t="shared" si="37"/>
        <v>#N/A</v>
      </c>
      <c r="N2358" s="1924"/>
      <c r="Q2358" s="101" t="str">
        <f>MID(Tabla5[[#This Row],[CODIGO]],5,2)</f>
        <v/>
      </c>
    </row>
    <row r="2359" spans="3:17" hidden="1" x14ac:dyDescent="0.3">
      <c r="C2359" s="1923" t="str">
        <f>IF(D2359&gt;0,SUBTOTAL(103,$D$6:D2359),"")</f>
        <v/>
      </c>
      <c r="D2359" s="67"/>
      <c r="E2359" s="258"/>
      <c r="F2359" s="67"/>
      <c r="G2359" s="1912"/>
      <c r="H2359" s="67"/>
      <c r="I2359" s="67"/>
      <c r="J2359" s="1907"/>
      <c r="K2359" s="67"/>
      <c r="L2359" s="1910"/>
      <c r="M2359" s="1910" t="e">
        <f t="shared" si="37"/>
        <v>#N/A</v>
      </c>
      <c r="N2359" s="1924"/>
      <c r="Q2359" s="101" t="str">
        <f>MID(Tabla5[[#This Row],[CODIGO]],5,2)</f>
        <v/>
      </c>
    </row>
    <row r="2360" spans="3:17" hidden="1" x14ac:dyDescent="0.3">
      <c r="C2360" s="1923" t="str">
        <f>IF(D2360&gt;0,SUBTOTAL(103,$D$6:D2360),"")</f>
        <v/>
      </c>
      <c r="D2360" s="67"/>
      <c r="E2360" s="258"/>
      <c r="F2360" s="67"/>
      <c r="G2360" s="1912"/>
      <c r="H2360" s="67"/>
      <c r="I2360" s="67"/>
      <c r="J2360" s="1907"/>
      <c r="K2360" s="67"/>
      <c r="L2360" s="1910"/>
      <c r="M2360" s="1910" t="e">
        <f t="shared" si="37"/>
        <v>#N/A</v>
      </c>
      <c r="N2360" s="1924"/>
      <c r="Q2360" s="101" t="str">
        <f>MID(Tabla5[[#This Row],[CODIGO]],5,2)</f>
        <v/>
      </c>
    </row>
    <row r="2361" spans="3:17" hidden="1" x14ac:dyDescent="0.3">
      <c r="C2361" s="1923" t="str">
        <f>IF(D2361&gt;0,SUBTOTAL(103,$D$6:D2361),"")</f>
        <v/>
      </c>
      <c r="D2361" s="67"/>
      <c r="E2361" s="258"/>
      <c r="F2361" s="67"/>
      <c r="G2361" s="1912"/>
      <c r="H2361" s="67"/>
      <c r="I2361" s="67"/>
      <c r="J2361" s="1907"/>
      <c r="K2361" s="67"/>
      <c r="L2361" s="1910"/>
      <c r="M2361" s="1910" t="e">
        <f t="shared" si="37"/>
        <v>#N/A</v>
      </c>
      <c r="N2361" s="1924"/>
      <c r="Q2361" s="101" t="str">
        <f>MID(Tabla5[[#This Row],[CODIGO]],5,2)</f>
        <v/>
      </c>
    </row>
    <row r="2362" spans="3:17" hidden="1" x14ac:dyDescent="0.3">
      <c r="C2362" s="1923" t="str">
        <f>IF(D2362&gt;0,SUBTOTAL(103,$D$6:D2362),"")</f>
        <v/>
      </c>
      <c r="D2362" s="67"/>
      <c r="E2362" s="258"/>
      <c r="F2362" s="67"/>
      <c r="G2362" s="1912"/>
      <c r="H2362" s="67"/>
      <c r="I2362" s="67"/>
      <c r="J2362" s="1907"/>
      <c r="K2362" s="67"/>
      <c r="L2362" s="1910"/>
      <c r="M2362" s="1910" t="e">
        <f t="shared" si="37"/>
        <v>#N/A</v>
      </c>
      <c r="N2362" s="1924"/>
      <c r="Q2362" s="101" t="str">
        <f>MID(Tabla5[[#This Row],[CODIGO]],5,2)</f>
        <v/>
      </c>
    </row>
    <row r="2363" spans="3:17" hidden="1" x14ac:dyDescent="0.3">
      <c r="C2363" s="1923" t="str">
        <f>IF(D2363&gt;0,SUBTOTAL(103,$D$6:D2363),"")</f>
        <v/>
      </c>
      <c r="D2363" s="67"/>
      <c r="E2363" s="258"/>
      <c r="F2363" s="67"/>
      <c r="G2363" s="1912"/>
      <c r="H2363" s="67"/>
      <c r="I2363" s="67"/>
      <c r="J2363" s="1907"/>
      <c r="K2363" s="67"/>
      <c r="L2363" s="1910"/>
      <c r="M2363" s="1910" t="e">
        <f t="shared" si="37"/>
        <v>#N/A</v>
      </c>
      <c r="N2363" s="1924"/>
      <c r="Q2363" s="101" t="str">
        <f>MID(Tabla5[[#This Row],[CODIGO]],5,2)</f>
        <v/>
      </c>
    </row>
    <row r="2364" spans="3:17" hidden="1" x14ac:dyDescent="0.3">
      <c r="C2364" s="1923" t="str">
        <f>IF(D2364&gt;0,SUBTOTAL(103,$D$6:D2364),"")</f>
        <v/>
      </c>
      <c r="D2364" s="67"/>
      <c r="E2364" s="258"/>
      <c r="F2364" s="67"/>
      <c r="G2364" s="1912"/>
      <c r="H2364" s="67"/>
      <c r="I2364" s="67"/>
      <c r="J2364" s="1907"/>
      <c r="K2364" s="67"/>
      <c r="L2364" s="1910"/>
      <c r="M2364" s="1910" t="e">
        <f t="shared" si="37"/>
        <v>#N/A</v>
      </c>
      <c r="N2364" s="1924"/>
      <c r="Q2364" s="101" t="str">
        <f>MID(Tabla5[[#This Row],[CODIGO]],5,2)</f>
        <v/>
      </c>
    </row>
    <row r="2365" spans="3:17" hidden="1" x14ac:dyDescent="0.3">
      <c r="C2365" s="1923" t="str">
        <f>IF(D2365&gt;0,SUBTOTAL(103,$D$6:D2365),"")</f>
        <v/>
      </c>
      <c r="D2365" s="67"/>
      <c r="E2365" s="258"/>
      <c r="F2365" s="67"/>
      <c r="G2365" s="1912"/>
      <c r="H2365" s="67"/>
      <c r="I2365" s="67"/>
      <c r="J2365" s="1907"/>
      <c r="K2365" s="67"/>
      <c r="L2365" s="1910"/>
      <c r="M2365" s="1910" t="e">
        <f t="shared" si="37"/>
        <v>#N/A</v>
      </c>
      <c r="N2365" s="1924"/>
      <c r="Q2365" s="101" t="str">
        <f>MID(Tabla5[[#This Row],[CODIGO]],5,2)</f>
        <v/>
      </c>
    </row>
    <row r="2366" spans="3:17" hidden="1" x14ac:dyDescent="0.3">
      <c r="C2366" s="1923" t="str">
        <f>IF(D2366&gt;0,SUBTOTAL(103,$D$6:D2366),"")</f>
        <v/>
      </c>
      <c r="D2366" s="67"/>
      <c r="E2366" s="258"/>
      <c r="F2366" s="67"/>
      <c r="G2366" s="1912"/>
      <c r="H2366" s="67"/>
      <c r="I2366" s="67"/>
      <c r="J2366" s="1907"/>
      <c r="K2366" s="67"/>
      <c r="L2366" s="1910"/>
      <c r="M2366" s="1910" t="e">
        <f t="shared" si="37"/>
        <v>#N/A</v>
      </c>
      <c r="N2366" s="1924"/>
      <c r="Q2366" s="101" t="str">
        <f>MID(Tabla5[[#This Row],[CODIGO]],5,2)</f>
        <v/>
      </c>
    </row>
    <row r="2367" spans="3:17" hidden="1" x14ac:dyDescent="0.3">
      <c r="C2367" s="1923" t="str">
        <f>IF(D2367&gt;0,SUBTOTAL(103,$D$6:D2367),"")</f>
        <v/>
      </c>
      <c r="D2367" s="67"/>
      <c r="E2367" s="258"/>
      <c r="F2367" s="67"/>
      <c r="G2367" s="1912"/>
      <c r="H2367" s="67"/>
      <c r="I2367" s="67"/>
      <c r="J2367" s="1907"/>
      <c r="K2367" s="67"/>
      <c r="L2367" s="1910"/>
      <c r="M2367" s="1910" t="e">
        <f t="shared" si="37"/>
        <v>#N/A</v>
      </c>
      <c r="N2367" s="1924"/>
      <c r="Q2367" s="101" t="str">
        <f>MID(Tabla5[[#This Row],[CODIGO]],5,2)</f>
        <v/>
      </c>
    </row>
    <row r="2368" spans="3:17" hidden="1" x14ac:dyDescent="0.3">
      <c r="C2368" s="1923" t="str">
        <f>IF(D2368&gt;0,SUBTOTAL(103,$D$6:D2368),"")</f>
        <v/>
      </c>
      <c r="D2368" s="67"/>
      <c r="E2368" s="258"/>
      <c r="F2368" s="67"/>
      <c r="G2368" s="1912"/>
      <c r="H2368" s="67"/>
      <c r="I2368" s="67"/>
      <c r="J2368" s="1907"/>
      <c r="K2368" s="67"/>
      <c r="L2368" s="1910"/>
      <c r="M2368" s="1910" t="e">
        <f t="shared" si="37"/>
        <v>#N/A</v>
      </c>
      <c r="N2368" s="1924"/>
      <c r="Q2368" s="101" t="str">
        <f>MID(Tabla5[[#This Row],[CODIGO]],5,2)</f>
        <v/>
      </c>
    </row>
    <row r="2369" spans="3:17" hidden="1" x14ac:dyDescent="0.3">
      <c r="C2369" s="1923" t="str">
        <f>IF(D2369&gt;0,SUBTOTAL(103,$D$6:D2369),"")</f>
        <v/>
      </c>
      <c r="D2369" s="67"/>
      <c r="E2369" s="258"/>
      <c r="F2369" s="67"/>
      <c r="G2369" s="1912"/>
      <c r="H2369" s="67"/>
      <c r="I2369" s="67"/>
      <c r="J2369" s="1907"/>
      <c r="K2369" s="67"/>
      <c r="L2369" s="1910"/>
      <c r="M2369" s="1910" t="e">
        <f t="shared" si="37"/>
        <v>#N/A</v>
      </c>
      <c r="N2369" s="1924"/>
      <c r="Q2369" s="101" t="str">
        <f>MID(Tabla5[[#This Row],[CODIGO]],5,2)</f>
        <v/>
      </c>
    </row>
    <row r="2370" spans="3:17" hidden="1" x14ac:dyDescent="0.3">
      <c r="C2370" s="1923" t="str">
        <f>IF(D2370&gt;0,SUBTOTAL(103,$D$6:D2370),"")</f>
        <v/>
      </c>
      <c r="D2370" s="67"/>
      <c r="E2370" s="258"/>
      <c r="F2370" s="67"/>
      <c r="G2370" s="1912"/>
      <c r="H2370" s="67"/>
      <c r="I2370" s="67"/>
      <c r="J2370" s="1907"/>
      <c r="K2370" s="67"/>
      <c r="L2370" s="1910"/>
      <c r="M2370" s="1910" t="e">
        <f t="shared" si="37"/>
        <v>#N/A</v>
      </c>
      <c r="N2370" s="1924"/>
      <c r="Q2370" s="101" t="str">
        <f>MID(Tabla5[[#This Row],[CODIGO]],5,2)</f>
        <v/>
      </c>
    </row>
    <row r="2371" spans="3:17" hidden="1" x14ac:dyDescent="0.3">
      <c r="C2371" s="1923" t="str">
        <f>IF(D2371&gt;0,SUBTOTAL(103,$D$6:D2371),"")</f>
        <v/>
      </c>
      <c r="D2371" s="67"/>
      <c r="E2371" s="258"/>
      <c r="F2371" s="67"/>
      <c r="G2371" s="1912"/>
      <c r="H2371" s="67"/>
      <c r="I2371" s="67"/>
      <c r="J2371" s="1907"/>
      <c r="K2371" s="67"/>
      <c r="L2371" s="1910"/>
      <c r="M2371" s="1910" t="e">
        <f t="shared" si="37"/>
        <v>#N/A</v>
      </c>
      <c r="N2371" s="1924"/>
      <c r="Q2371" s="101" t="str">
        <f>MID(Tabla5[[#This Row],[CODIGO]],5,2)</f>
        <v/>
      </c>
    </row>
    <row r="2372" spans="3:17" hidden="1" x14ac:dyDescent="0.3">
      <c r="C2372" s="1923" t="str">
        <f>IF(D2372&gt;0,SUBTOTAL(103,$D$6:D2372),"")</f>
        <v/>
      </c>
      <c r="D2372" s="67"/>
      <c r="E2372" s="258"/>
      <c r="F2372" s="67"/>
      <c r="G2372" s="1912"/>
      <c r="H2372" s="67"/>
      <c r="I2372" s="67"/>
      <c r="J2372" s="1907"/>
      <c r="K2372" s="67"/>
      <c r="L2372" s="1910"/>
      <c r="M2372" s="1910" t="e">
        <f t="shared" si="37"/>
        <v>#N/A</v>
      </c>
      <c r="N2372" s="1924"/>
      <c r="Q2372" s="101" t="str">
        <f>MID(Tabla5[[#This Row],[CODIGO]],5,2)</f>
        <v/>
      </c>
    </row>
    <row r="2373" spans="3:17" hidden="1" x14ac:dyDescent="0.3">
      <c r="C2373" s="1923" t="str">
        <f>IF(D2373&gt;0,SUBTOTAL(103,$D$6:D2373),"")</f>
        <v/>
      </c>
      <c r="D2373" s="67"/>
      <c r="E2373" s="258"/>
      <c r="F2373" s="67"/>
      <c r="G2373" s="1912"/>
      <c r="H2373" s="67"/>
      <c r="I2373" s="67"/>
      <c r="J2373" s="1907"/>
      <c r="K2373" s="67"/>
      <c r="L2373" s="1910"/>
      <c r="M2373" s="1910" t="e">
        <f t="shared" si="37"/>
        <v>#N/A</v>
      </c>
      <c r="N2373" s="1924"/>
      <c r="Q2373" s="101" t="str">
        <f>MID(Tabla5[[#This Row],[CODIGO]],5,2)</f>
        <v/>
      </c>
    </row>
    <row r="2374" spans="3:17" hidden="1" x14ac:dyDescent="0.3">
      <c r="C2374" s="1923" t="str">
        <f>IF(D2374&gt;0,SUBTOTAL(103,$D$6:D2374),"")</f>
        <v/>
      </c>
      <c r="D2374" s="67"/>
      <c r="E2374" s="258"/>
      <c r="F2374" s="67"/>
      <c r="G2374" s="1912"/>
      <c r="H2374" s="67"/>
      <c r="I2374" s="67"/>
      <c r="J2374" s="1907"/>
      <c r="K2374" s="67"/>
      <c r="L2374" s="1910"/>
      <c r="M2374" s="1910" t="e">
        <f t="shared" ref="M2374:M2437" si="38">VLOOKUP(Q2374,Codigos,2,FALSE)</f>
        <v>#N/A</v>
      </c>
      <c r="N2374" s="1924"/>
      <c r="Q2374" s="101" t="str">
        <f>MID(Tabla5[[#This Row],[CODIGO]],5,2)</f>
        <v/>
      </c>
    </row>
    <row r="2375" spans="3:17" hidden="1" x14ac:dyDescent="0.3">
      <c r="C2375" s="1923" t="str">
        <f>IF(D2375&gt;0,SUBTOTAL(103,$D$6:D2375),"")</f>
        <v/>
      </c>
      <c r="D2375" s="67"/>
      <c r="E2375" s="258"/>
      <c r="F2375" s="67"/>
      <c r="G2375" s="1912"/>
      <c r="H2375" s="67"/>
      <c r="I2375" s="67"/>
      <c r="J2375" s="1907"/>
      <c r="K2375" s="67"/>
      <c r="L2375" s="1910"/>
      <c r="M2375" s="1910" t="e">
        <f t="shared" si="38"/>
        <v>#N/A</v>
      </c>
      <c r="N2375" s="1924"/>
      <c r="Q2375" s="101" t="str">
        <f>MID(Tabla5[[#This Row],[CODIGO]],5,2)</f>
        <v/>
      </c>
    </row>
    <row r="2376" spans="3:17" hidden="1" x14ac:dyDescent="0.3">
      <c r="C2376" s="1923" t="str">
        <f>IF(D2376&gt;0,SUBTOTAL(103,$D$6:D2376),"")</f>
        <v/>
      </c>
      <c r="D2376" s="67"/>
      <c r="E2376" s="258"/>
      <c r="F2376" s="67"/>
      <c r="G2376" s="1912"/>
      <c r="H2376" s="67"/>
      <c r="I2376" s="67"/>
      <c r="J2376" s="1907"/>
      <c r="K2376" s="67"/>
      <c r="L2376" s="1910"/>
      <c r="M2376" s="1910" t="e">
        <f t="shared" si="38"/>
        <v>#N/A</v>
      </c>
      <c r="N2376" s="1924"/>
      <c r="Q2376" s="101" t="str">
        <f>MID(Tabla5[[#This Row],[CODIGO]],5,2)</f>
        <v/>
      </c>
    </row>
    <row r="2377" spans="3:17" hidden="1" x14ac:dyDescent="0.3">
      <c r="C2377" s="1923" t="str">
        <f>IF(D2377&gt;0,SUBTOTAL(103,$D$6:D2377),"")</f>
        <v/>
      </c>
      <c r="D2377" s="67"/>
      <c r="E2377" s="258"/>
      <c r="F2377" s="67"/>
      <c r="G2377" s="1912"/>
      <c r="H2377" s="67"/>
      <c r="I2377" s="67"/>
      <c r="J2377" s="1907"/>
      <c r="K2377" s="67"/>
      <c r="L2377" s="1910"/>
      <c r="M2377" s="1910" t="e">
        <f t="shared" si="38"/>
        <v>#N/A</v>
      </c>
      <c r="N2377" s="1924"/>
      <c r="Q2377" s="101" t="str">
        <f>MID(Tabla5[[#This Row],[CODIGO]],5,2)</f>
        <v/>
      </c>
    </row>
    <row r="2378" spans="3:17" hidden="1" x14ac:dyDescent="0.3">
      <c r="C2378" s="1923" t="str">
        <f>IF(D2378&gt;0,SUBTOTAL(103,$D$6:D2378),"")</f>
        <v/>
      </c>
      <c r="D2378" s="67"/>
      <c r="E2378" s="258"/>
      <c r="F2378" s="67"/>
      <c r="G2378" s="1912"/>
      <c r="H2378" s="67"/>
      <c r="I2378" s="67"/>
      <c r="J2378" s="1907"/>
      <c r="K2378" s="67"/>
      <c r="L2378" s="1910"/>
      <c r="M2378" s="1910" t="e">
        <f t="shared" si="38"/>
        <v>#N/A</v>
      </c>
      <c r="N2378" s="1924"/>
      <c r="Q2378" s="101" t="str">
        <f>MID(Tabla5[[#This Row],[CODIGO]],5,2)</f>
        <v/>
      </c>
    </row>
    <row r="2379" spans="3:17" hidden="1" x14ac:dyDescent="0.3">
      <c r="C2379" s="1923" t="str">
        <f>IF(D2379&gt;0,SUBTOTAL(103,$D$6:D2379),"")</f>
        <v/>
      </c>
      <c r="D2379" s="67"/>
      <c r="E2379" s="258"/>
      <c r="F2379" s="67"/>
      <c r="G2379" s="1912"/>
      <c r="H2379" s="67"/>
      <c r="I2379" s="67"/>
      <c r="J2379" s="1907"/>
      <c r="K2379" s="67"/>
      <c r="L2379" s="1910"/>
      <c r="M2379" s="1910" t="e">
        <f t="shared" si="38"/>
        <v>#N/A</v>
      </c>
      <c r="N2379" s="1924"/>
      <c r="Q2379" s="101" t="str">
        <f>MID(Tabla5[[#This Row],[CODIGO]],5,2)</f>
        <v/>
      </c>
    </row>
    <row r="2380" spans="3:17" hidden="1" x14ac:dyDescent="0.3">
      <c r="C2380" s="1923" t="str">
        <f>IF(D2380&gt;0,SUBTOTAL(103,$D$6:D2380),"")</f>
        <v/>
      </c>
      <c r="D2380" s="67"/>
      <c r="E2380" s="258"/>
      <c r="F2380" s="67"/>
      <c r="G2380" s="1912"/>
      <c r="H2380" s="67"/>
      <c r="I2380" s="67"/>
      <c r="J2380" s="1907"/>
      <c r="K2380" s="67"/>
      <c r="L2380" s="1910"/>
      <c r="M2380" s="1910" t="e">
        <f t="shared" si="38"/>
        <v>#N/A</v>
      </c>
      <c r="N2380" s="1924"/>
      <c r="Q2380" s="101" t="str">
        <f>MID(Tabla5[[#This Row],[CODIGO]],5,2)</f>
        <v/>
      </c>
    </row>
    <row r="2381" spans="3:17" hidden="1" x14ac:dyDescent="0.3">
      <c r="C2381" s="1923" t="str">
        <f>IF(D2381&gt;0,SUBTOTAL(103,$D$6:D2381),"")</f>
        <v/>
      </c>
      <c r="D2381" s="67"/>
      <c r="E2381" s="258"/>
      <c r="F2381" s="67"/>
      <c r="G2381" s="1912"/>
      <c r="H2381" s="67"/>
      <c r="I2381" s="67"/>
      <c r="J2381" s="1907"/>
      <c r="K2381" s="67"/>
      <c r="L2381" s="1910"/>
      <c r="M2381" s="1910" t="e">
        <f t="shared" si="38"/>
        <v>#N/A</v>
      </c>
      <c r="N2381" s="1924"/>
      <c r="Q2381" s="101" t="str">
        <f>MID(Tabla5[[#This Row],[CODIGO]],5,2)</f>
        <v/>
      </c>
    </row>
    <row r="2382" spans="3:17" hidden="1" x14ac:dyDescent="0.3">
      <c r="C2382" s="1923" t="str">
        <f>IF(D2382&gt;0,SUBTOTAL(103,$D$6:D2382),"")</f>
        <v/>
      </c>
      <c r="D2382" s="67"/>
      <c r="E2382" s="258"/>
      <c r="F2382" s="67"/>
      <c r="G2382" s="1912"/>
      <c r="H2382" s="67"/>
      <c r="I2382" s="67"/>
      <c r="J2382" s="1907"/>
      <c r="K2382" s="67"/>
      <c r="L2382" s="1910"/>
      <c r="M2382" s="1910" t="e">
        <f t="shared" si="38"/>
        <v>#N/A</v>
      </c>
      <c r="N2382" s="1924"/>
      <c r="Q2382" s="101" t="str">
        <f>MID(Tabla5[[#This Row],[CODIGO]],5,2)</f>
        <v/>
      </c>
    </row>
    <row r="2383" spans="3:17" hidden="1" x14ac:dyDescent="0.3">
      <c r="C2383" s="1923" t="str">
        <f>IF(D2383&gt;0,SUBTOTAL(103,$D$6:D2383),"")</f>
        <v/>
      </c>
      <c r="D2383" s="67"/>
      <c r="E2383" s="258"/>
      <c r="F2383" s="67"/>
      <c r="G2383" s="1912"/>
      <c r="H2383" s="67"/>
      <c r="I2383" s="67"/>
      <c r="J2383" s="1907"/>
      <c r="K2383" s="67"/>
      <c r="L2383" s="1910"/>
      <c r="M2383" s="1910" t="e">
        <f t="shared" si="38"/>
        <v>#N/A</v>
      </c>
      <c r="N2383" s="1924"/>
      <c r="Q2383" s="101" t="str">
        <f>MID(Tabla5[[#This Row],[CODIGO]],5,2)</f>
        <v/>
      </c>
    </row>
    <row r="2384" spans="3:17" hidden="1" x14ac:dyDescent="0.3">
      <c r="C2384" s="1923" t="str">
        <f>IF(D2384&gt;0,SUBTOTAL(103,$D$6:D2384),"")</f>
        <v/>
      </c>
      <c r="D2384" s="67"/>
      <c r="E2384" s="258"/>
      <c r="F2384" s="67"/>
      <c r="G2384" s="1912"/>
      <c r="H2384" s="67"/>
      <c r="I2384" s="67"/>
      <c r="J2384" s="1907"/>
      <c r="K2384" s="67"/>
      <c r="L2384" s="1910"/>
      <c r="M2384" s="1910" t="e">
        <f t="shared" si="38"/>
        <v>#N/A</v>
      </c>
      <c r="N2384" s="1924"/>
      <c r="Q2384" s="101" t="str">
        <f>MID(Tabla5[[#This Row],[CODIGO]],5,2)</f>
        <v/>
      </c>
    </row>
    <row r="2385" spans="3:17" hidden="1" x14ac:dyDescent="0.3">
      <c r="C2385" s="1923" t="str">
        <f>IF(D2385&gt;0,SUBTOTAL(103,$D$6:D2385),"")</f>
        <v/>
      </c>
      <c r="D2385" s="67"/>
      <c r="E2385" s="258"/>
      <c r="F2385" s="67"/>
      <c r="G2385" s="1912"/>
      <c r="H2385" s="67"/>
      <c r="I2385" s="67"/>
      <c r="J2385" s="1907"/>
      <c r="K2385" s="67"/>
      <c r="L2385" s="1910"/>
      <c r="M2385" s="1910" t="e">
        <f t="shared" si="38"/>
        <v>#N/A</v>
      </c>
      <c r="N2385" s="1924"/>
      <c r="Q2385" s="101" t="str">
        <f>MID(Tabla5[[#This Row],[CODIGO]],5,2)</f>
        <v/>
      </c>
    </row>
    <row r="2386" spans="3:17" hidden="1" x14ac:dyDescent="0.3">
      <c r="C2386" s="1923" t="str">
        <f>IF(D2386&gt;0,SUBTOTAL(103,$D$6:D2386),"")</f>
        <v/>
      </c>
      <c r="D2386" s="67"/>
      <c r="E2386" s="258"/>
      <c r="F2386" s="67"/>
      <c r="G2386" s="1912"/>
      <c r="H2386" s="67"/>
      <c r="I2386" s="67"/>
      <c r="J2386" s="1907"/>
      <c r="K2386" s="67"/>
      <c r="L2386" s="1910"/>
      <c r="M2386" s="1910" t="e">
        <f t="shared" si="38"/>
        <v>#N/A</v>
      </c>
      <c r="N2386" s="1924"/>
      <c r="Q2386" s="101" t="str">
        <f>MID(Tabla5[[#This Row],[CODIGO]],5,2)</f>
        <v/>
      </c>
    </row>
    <row r="2387" spans="3:17" hidden="1" x14ac:dyDescent="0.3">
      <c r="C2387" s="1923" t="str">
        <f>IF(D2387&gt;0,SUBTOTAL(103,$D$6:D2387),"")</f>
        <v/>
      </c>
      <c r="D2387" s="67"/>
      <c r="E2387" s="258"/>
      <c r="F2387" s="67"/>
      <c r="G2387" s="1912"/>
      <c r="H2387" s="67"/>
      <c r="I2387" s="67"/>
      <c r="J2387" s="1907"/>
      <c r="K2387" s="67"/>
      <c r="L2387" s="1910"/>
      <c r="M2387" s="1910" t="e">
        <f t="shared" si="38"/>
        <v>#N/A</v>
      </c>
      <c r="N2387" s="1924"/>
      <c r="Q2387" s="101" t="str">
        <f>MID(Tabla5[[#This Row],[CODIGO]],5,2)</f>
        <v/>
      </c>
    </row>
    <row r="2388" spans="3:17" hidden="1" x14ac:dyDescent="0.3">
      <c r="C2388" s="1923" t="str">
        <f>IF(D2388&gt;0,SUBTOTAL(103,$D$6:D2388),"")</f>
        <v/>
      </c>
      <c r="D2388" s="67"/>
      <c r="E2388" s="258"/>
      <c r="F2388" s="67"/>
      <c r="G2388" s="1912"/>
      <c r="H2388" s="67"/>
      <c r="I2388" s="67"/>
      <c r="J2388" s="1907"/>
      <c r="K2388" s="67"/>
      <c r="L2388" s="1910"/>
      <c r="M2388" s="1910" t="e">
        <f t="shared" si="38"/>
        <v>#N/A</v>
      </c>
      <c r="N2388" s="1924"/>
      <c r="Q2388" s="101" t="str">
        <f>MID(Tabla5[[#This Row],[CODIGO]],5,2)</f>
        <v/>
      </c>
    </row>
    <row r="2389" spans="3:17" hidden="1" x14ac:dyDescent="0.3">
      <c r="C2389" s="1923" t="str">
        <f>IF(D2389&gt;0,SUBTOTAL(103,$D$6:D2389),"")</f>
        <v/>
      </c>
      <c r="D2389" s="67"/>
      <c r="E2389" s="258"/>
      <c r="F2389" s="67"/>
      <c r="G2389" s="1912"/>
      <c r="H2389" s="67"/>
      <c r="I2389" s="67"/>
      <c r="J2389" s="1907"/>
      <c r="K2389" s="67"/>
      <c r="L2389" s="1910"/>
      <c r="M2389" s="1910" t="e">
        <f t="shared" si="38"/>
        <v>#N/A</v>
      </c>
      <c r="N2389" s="1924"/>
      <c r="Q2389" s="101" t="str">
        <f>MID(Tabla5[[#This Row],[CODIGO]],5,2)</f>
        <v/>
      </c>
    </row>
    <row r="2390" spans="3:17" hidden="1" x14ac:dyDescent="0.3">
      <c r="C2390" s="1923" t="str">
        <f>IF(D2390&gt;0,SUBTOTAL(103,$D$6:D2390),"")</f>
        <v/>
      </c>
      <c r="D2390" s="67"/>
      <c r="E2390" s="258"/>
      <c r="F2390" s="67"/>
      <c r="G2390" s="1912"/>
      <c r="H2390" s="67"/>
      <c r="I2390" s="67"/>
      <c r="J2390" s="1907"/>
      <c r="K2390" s="67"/>
      <c r="L2390" s="1910"/>
      <c r="M2390" s="1910" t="e">
        <f t="shared" si="38"/>
        <v>#N/A</v>
      </c>
      <c r="N2390" s="1924"/>
      <c r="Q2390" s="101" t="str">
        <f>MID(Tabla5[[#This Row],[CODIGO]],5,2)</f>
        <v/>
      </c>
    </row>
    <row r="2391" spans="3:17" hidden="1" x14ac:dyDescent="0.3">
      <c r="C2391" s="1923" t="str">
        <f>IF(D2391&gt;0,SUBTOTAL(103,$D$6:D2391),"")</f>
        <v/>
      </c>
      <c r="D2391" s="67"/>
      <c r="E2391" s="258"/>
      <c r="F2391" s="67"/>
      <c r="G2391" s="1912"/>
      <c r="H2391" s="67"/>
      <c r="I2391" s="67"/>
      <c r="J2391" s="1907"/>
      <c r="K2391" s="67"/>
      <c r="L2391" s="1910"/>
      <c r="M2391" s="1910" t="e">
        <f t="shared" si="38"/>
        <v>#N/A</v>
      </c>
      <c r="N2391" s="1924"/>
      <c r="Q2391" s="101" t="str">
        <f>MID(Tabla5[[#This Row],[CODIGO]],5,2)</f>
        <v/>
      </c>
    </row>
    <row r="2392" spans="3:17" hidden="1" x14ac:dyDescent="0.3">
      <c r="C2392" s="1923" t="str">
        <f>IF(D2392&gt;0,SUBTOTAL(103,$D$6:D2392),"")</f>
        <v/>
      </c>
      <c r="D2392" s="67"/>
      <c r="E2392" s="258"/>
      <c r="F2392" s="67"/>
      <c r="G2392" s="1912"/>
      <c r="H2392" s="67"/>
      <c r="I2392" s="67"/>
      <c r="J2392" s="1907"/>
      <c r="K2392" s="67"/>
      <c r="L2392" s="1910"/>
      <c r="M2392" s="1910" t="e">
        <f t="shared" si="38"/>
        <v>#N/A</v>
      </c>
      <c r="N2392" s="1924"/>
      <c r="Q2392" s="101" t="str">
        <f>MID(Tabla5[[#This Row],[CODIGO]],5,2)</f>
        <v/>
      </c>
    </row>
    <row r="2393" spans="3:17" hidden="1" x14ac:dyDescent="0.3">
      <c r="C2393" s="1923" t="str">
        <f>IF(D2393&gt;0,SUBTOTAL(103,$D$6:D2393),"")</f>
        <v/>
      </c>
      <c r="D2393" s="67"/>
      <c r="E2393" s="258"/>
      <c r="F2393" s="67"/>
      <c r="G2393" s="1912"/>
      <c r="H2393" s="67"/>
      <c r="I2393" s="67"/>
      <c r="J2393" s="1907"/>
      <c r="K2393" s="67"/>
      <c r="L2393" s="1910"/>
      <c r="M2393" s="1910" t="e">
        <f t="shared" si="38"/>
        <v>#N/A</v>
      </c>
      <c r="N2393" s="1924"/>
      <c r="Q2393" s="101" t="str">
        <f>MID(Tabla5[[#This Row],[CODIGO]],5,2)</f>
        <v/>
      </c>
    </row>
    <row r="2394" spans="3:17" hidden="1" x14ac:dyDescent="0.3">
      <c r="C2394" s="1923" t="str">
        <f>IF(D2394&gt;0,SUBTOTAL(103,$D$6:D2394),"")</f>
        <v/>
      </c>
      <c r="D2394" s="67"/>
      <c r="E2394" s="258"/>
      <c r="F2394" s="67"/>
      <c r="G2394" s="1912"/>
      <c r="H2394" s="67"/>
      <c r="I2394" s="67"/>
      <c r="J2394" s="1907"/>
      <c r="K2394" s="67"/>
      <c r="L2394" s="1910"/>
      <c r="M2394" s="1910" t="e">
        <f t="shared" si="38"/>
        <v>#N/A</v>
      </c>
      <c r="N2394" s="1924"/>
      <c r="Q2394" s="101" t="str">
        <f>MID(Tabla5[[#This Row],[CODIGO]],5,2)</f>
        <v/>
      </c>
    </row>
    <row r="2395" spans="3:17" hidden="1" x14ac:dyDescent="0.3">
      <c r="C2395" s="1923" t="str">
        <f>IF(D2395&gt;0,SUBTOTAL(103,$D$6:D2395),"")</f>
        <v/>
      </c>
      <c r="D2395" s="67"/>
      <c r="E2395" s="258"/>
      <c r="F2395" s="67"/>
      <c r="G2395" s="1912"/>
      <c r="H2395" s="67"/>
      <c r="I2395" s="67"/>
      <c r="J2395" s="1907"/>
      <c r="K2395" s="67"/>
      <c r="L2395" s="1910"/>
      <c r="M2395" s="1910" t="e">
        <f t="shared" si="38"/>
        <v>#N/A</v>
      </c>
      <c r="N2395" s="1924"/>
      <c r="Q2395" s="101" t="str">
        <f>MID(Tabla5[[#This Row],[CODIGO]],5,2)</f>
        <v/>
      </c>
    </row>
    <row r="2396" spans="3:17" hidden="1" x14ac:dyDescent="0.3">
      <c r="C2396" s="1923" t="str">
        <f>IF(D2396&gt;0,SUBTOTAL(103,$D$6:D2396),"")</f>
        <v/>
      </c>
      <c r="D2396" s="67"/>
      <c r="E2396" s="258"/>
      <c r="F2396" s="67"/>
      <c r="G2396" s="1912"/>
      <c r="H2396" s="67"/>
      <c r="I2396" s="67"/>
      <c r="J2396" s="1907"/>
      <c r="K2396" s="67"/>
      <c r="L2396" s="1910"/>
      <c r="M2396" s="1910" t="e">
        <f t="shared" si="38"/>
        <v>#N/A</v>
      </c>
      <c r="N2396" s="1924"/>
      <c r="Q2396" s="101" t="str">
        <f>MID(Tabla5[[#This Row],[CODIGO]],5,2)</f>
        <v/>
      </c>
    </row>
    <row r="2397" spans="3:17" hidden="1" x14ac:dyDescent="0.3">
      <c r="C2397" s="1923" t="str">
        <f>IF(D2397&gt;0,SUBTOTAL(103,$D$6:D2397),"")</f>
        <v/>
      </c>
      <c r="D2397" s="67"/>
      <c r="E2397" s="258"/>
      <c r="F2397" s="67"/>
      <c r="G2397" s="1912"/>
      <c r="H2397" s="67"/>
      <c r="I2397" s="67"/>
      <c r="J2397" s="1907"/>
      <c r="K2397" s="67"/>
      <c r="L2397" s="1910"/>
      <c r="M2397" s="1910" t="e">
        <f t="shared" si="38"/>
        <v>#N/A</v>
      </c>
      <c r="N2397" s="1924"/>
      <c r="Q2397" s="101" t="str">
        <f>MID(Tabla5[[#This Row],[CODIGO]],5,2)</f>
        <v/>
      </c>
    </row>
    <row r="2398" spans="3:17" hidden="1" x14ac:dyDescent="0.3">
      <c r="C2398" s="1923" t="str">
        <f>IF(D2398&gt;0,SUBTOTAL(103,$D$6:D2398),"")</f>
        <v/>
      </c>
      <c r="D2398" s="67"/>
      <c r="E2398" s="258"/>
      <c r="F2398" s="67"/>
      <c r="G2398" s="1912"/>
      <c r="H2398" s="67"/>
      <c r="I2398" s="67"/>
      <c r="J2398" s="1907"/>
      <c r="K2398" s="67"/>
      <c r="L2398" s="1910"/>
      <c r="M2398" s="1910" t="e">
        <f t="shared" si="38"/>
        <v>#N/A</v>
      </c>
      <c r="N2398" s="1924"/>
      <c r="Q2398" s="101" t="str">
        <f>MID(Tabla5[[#This Row],[CODIGO]],5,2)</f>
        <v/>
      </c>
    </row>
    <row r="2399" spans="3:17" hidden="1" x14ac:dyDescent="0.3">
      <c r="C2399" s="1923" t="str">
        <f>IF(D2399&gt;0,SUBTOTAL(103,$D$6:D2399),"")</f>
        <v/>
      </c>
      <c r="D2399" s="67"/>
      <c r="E2399" s="258"/>
      <c r="F2399" s="67"/>
      <c r="G2399" s="1912"/>
      <c r="H2399" s="67"/>
      <c r="I2399" s="67"/>
      <c r="J2399" s="1907"/>
      <c r="K2399" s="67"/>
      <c r="L2399" s="1910"/>
      <c r="M2399" s="1910" t="e">
        <f t="shared" si="38"/>
        <v>#N/A</v>
      </c>
      <c r="N2399" s="1924"/>
      <c r="Q2399" s="101" t="str">
        <f>MID(Tabla5[[#This Row],[CODIGO]],5,2)</f>
        <v/>
      </c>
    </row>
    <row r="2400" spans="3:17" hidden="1" x14ac:dyDescent="0.3">
      <c r="C2400" s="1923" t="str">
        <f>IF(D2400&gt;0,SUBTOTAL(103,$D$6:D2400),"")</f>
        <v/>
      </c>
      <c r="D2400" s="67"/>
      <c r="E2400" s="258"/>
      <c r="F2400" s="67"/>
      <c r="G2400" s="1912"/>
      <c r="H2400" s="67"/>
      <c r="I2400" s="67"/>
      <c r="J2400" s="1907"/>
      <c r="K2400" s="67"/>
      <c r="L2400" s="1910"/>
      <c r="M2400" s="1910" t="e">
        <f t="shared" si="38"/>
        <v>#N/A</v>
      </c>
      <c r="N2400" s="1924"/>
      <c r="Q2400" s="101" t="str">
        <f>MID(Tabla5[[#This Row],[CODIGO]],5,2)</f>
        <v/>
      </c>
    </row>
    <row r="2401" spans="3:17" hidden="1" x14ac:dyDescent="0.3">
      <c r="C2401" s="1923" t="str">
        <f>IF(D2401&gt;0,SUBTOTAL(103,$D$6:D2401),"")</f>
        <v/>
      </c>
      <c r="D2401" s="67"/>
      <c r="E2401" s="258"/>
      <c r="F2401" s="67"/>
      <c r="G2401" s="1912"/>
      <c r="H2401" s="67"/>
      <c r="I2401" s="67"/>
      <c r="J2401" s="1907"/>
      <c r="K2401" s="67"/>
      <c r="L2401" s="1910"/>
      <c r="M2401" s="1910" t="e">
        <f t="shared" si="38"/>
        <v>#N/A</v>
      </c>
      <c r="N2401" s="1924"/>
      <c r="Q2401" s="101" t="str">
        <f>MID(Tabla5[[#This Row],[CODIGO]],5,2)</f>
        <v/>
      </c>
    </row>
    <row r="2402" spans="3:17" hidden="1" x14ac:dyDescent="0.3">
      <c r="C2402" s="1923" t="str">
        <f>IF(D2402&gt;0,SUBTOTAL(103,$D$6:D2402),"")</f>
        <v/>
      </c>
      <c r="D2402" s="67"/>
      <c r="E2402" s="258"/>
      <c r="F2402" s="67"/>
      <c r="G2402" s="1912"/>
      <c r="H2402" s="67"/>
      <c r="I2402" s="67"/>
      <c r="J2402" s="1907"/>
      <c r="K2402" s="67"/>
      <c r="L2402" s="1910"/>
      <c r="M2402" s="1910" t="e">
        <f t="shared" si="38"/>
        <v>#N/A</v>
      </c>
      <c r="N2402" s="1924"/>
      <c r="Q2402" s="101" t="str">
        <f>MID(Tabla5[[#This Row],[CODIGO]],5,2)</f>
        <v/>
      </c>
    </row>
    <row r="2403" spans="3:17" hidden="1" x14ac:dyDescent="0.3">
      <c r="C2403" s="1923" t="str">
        <f>IF(D2403&gt;0,SUBTOTAL(103,$D$6:D2403),"")</f>
        <v/>
      </c>
      <c r="D2403" s="67"/>
      <c r="E2403" s="258"/>
      <c r="F2403" s="67"/>
      <c r="G2403" s="1912"/>
      <c r="H2403" s="67"/>
      <c r="I2403" s="67"/>
      <c r="J2403" s="1907"/>
      <c r="K2403" s="67"/>
      <c r="L2403" s="1910"/>
      <c r="M2403" s="1910" t="e">
        <f t="shared" si="38"/>
        <v>#N/A</v>
      </c>
      <c r="N2403" s="1924"/>
      <c r="Q2403" s="101" t="str">
        <f>MID(Tabla5[[#This Row],[CODIGO]],5,2)</f>
        <v/>
      </c>
    </row>
    <row r="2404" spans="3:17" hidden="1" x14ac:dyDescent="0.3">
      <c r="C2404" s="1923" t="str">
        <f>IF(D2404&gt;0,SUBTOTAL(103,$D$6:D2404),"")</f>
        <v/>
      </c>
      <c r="D2404" s="67"/>
      <c r="E2404" s="258"/>
      <c r="F2404" s="67"/>
      <c r="G2404" s="1912"/>
      <c r="H2404" s="67"/>
      <c r="I2404" s="67"/>
      <c r="J2404" s="1907"/>
      <c r="K2404" s="67"/>
      <c r="L2404" s="1910"/>
      <c r="M2404" s="1910" t="e">
        <f t="shared" si="38"/>
        <v>#N/A</v>
      </c>
      <c r="N2404" s="1924"/>
      <c r="Q2404" s="101" t="str">
        <f>MID(Tabla5[[#This Row],[CODIGO]],5,2)</f>
        <v/>
      </c>
    </row>
    <row r="2405" spans="3:17" hidden="1" x14ac:dyDescent="0.3">
      <c r="C2405" s="1923" t="str">
        <f>IF(D2405&gt;0,SUBTOTAL(103,$D$6:D2405),"")</f>
        <v/>
      </c>
      <c r="D2405" s="67"/>
      <c r="E2405" s="258"/>
      <c r="F2405" s="67"/>
      <c r="G2405" s="1912"/>
      <c r="H2405" s="67"/>
      <c r="I2405" s="67"/>
      <c r="J2405" s="1907"/>
      <c r="K2405" s="67"/>
      <c r="L2405" s="1910"/>
      <c r="M2405" s="1910" t="e">
        <f t="shared" si="38"/>
        <v>#N/A</v>
      </c>
      <c r="N2405" s="1924"/>
      <c r="Q2405" s="101" t="str">
        <f>MID(Tabla5[[#This Row],[CODIGO]],5,2)</f>
        <v/>
      </c>
    </row>
    <row r="2406" spans="3:17" hidden="1" x14ac:dyDescent="0.3">
      <c r="C2406" s="1923" t="str">
        <f>IF(D2406&gt;0,SUBTOTAL(103,$D$6:D2406),"")</f>
        <v/>
      </c>
      <c r="D2406" s="67"/>
      <c r="E2406" s="258"/>
      <c r="F2406" s="67"/>
      <c r="G2406" s="1912"/>
      <c r="H2406" s="67"/>
      <c r="I2406" s="67"/>
      <c r="J2406" s="1907"/>
      <c r="K2406" s="67"/>
      <c r="L2406" s="1910"/>
      <c r="M2406" s="1910" t="e">
        <f t="shared" si="38"/>
        <v>#N/A</v>
      </c>
      <c r="N2406" s="1924"/>
      <c r="Q2406" s="101" t="str">
        <f>MID(Tabla5[[#This Row],[CODIGO]],5,2)</f>
        <v/>
      </c>
    </row>
    <row r="2407" spans="3:17" hidden="1" x14ac:dyDescent="0.3">
      <c r="C2407" s="1923" t="str">
        <f>IF(D2407&gt;0,SUBTOTAL(103,$D$6:D2407),"")</f>
        <v/>
      </c>
      <c r="D2407" s="67"/>
      <c r="E2407" s="258"/>
      <c r="F2407" s="67"/>
      <c r="G2407" s="1912"/>
      <c r="H2407" s="67"/>
      <c r="I2407" s="67"/>
      <c r="J2407" s="1907"/>
      <c r="K2407" s="67"/>
      <c r="L2407" s="1910"/>
      <c r="M2407" s="1910" t="e">
        <f t="shared" si="38"/>
        <v>#N/A</v>
      </c>
      <c r="N2407" s="1924"/>
      <c r="Q2407" s="101" t="str">
        <f>MID(Tabla5[[#This Row],[CODIGO]],5,2)</f>
        <v/>
      </c>
    </row>
    <row r="2408" spans="3:17" hidden="1" x14ac:dyDescent="0.3">
      <c r="C2408" s="1923" t="str">
        <f>IF(D2408&gt;0,SUBTOTAL(103,$D$6:D2408),"")</f>
        <v/>
      </c>
      <c r="D2408" s="67"/>
      <c r="E2408" s="258"/>
      <c r="F2408" s="67"/>
      <c r="G2408" s="1912"/>
      <c r="H2408" s="67"/>
      <c r="I2408" s="67"/>
      <c r="J2408" s="1907"/>
      <c r="K2408" s="67"/>
      <c r="L2408" s="1910"/>
      <c r="M2408" s="1910" t="e">
        <f t="shared" si="38"/>
        <v>#N/A</v>
      </c>
      <c r="N2408" s="1924"/>
      <c r="Q2408" s="101" t="str">
        <f>MID(Tabla5[[#This Row],[CODIGO]],5,2)</f>
        <v/>
      </c>
    </row>
    <row r="2409" spans="3:17" hidden="1" x14ac:dyDescent="0.3">
      <c r="C2409" s="1923" t="str">
        <f>IF(D2409&gt;0,SUBTOTAL(103,$D$6:D2409),"")</f>
        <v/>
      </c>
      <c r="D2409" s="67"/>
      <c r="E2409" s="258"/>
      <c r="F2409" s="67"/>
      <c r="G2409" s="1912"/>
      <c r="H2409" s="67"/>
      <c r="I2409" s="67"/>
      <c r="J2409" s="1907"/>
      <c r="K2409" s="67"/>
      <c r="L2409" s="1910"/>
      <c r="M2409" s="1910" t="e">
        <f t="shared" si="38"/>
        <v>#N/A</v>
      </c>
      <c r="N2409" s="1924"/>
      <c r="Q2409" s="101" t="str">
        <f>MID(Tabla5[[#This Row],[CODIGO]],5,2)</f>
        <v/>
      </c>
    </row>
    <row r="2410" spans="3:17" hidden="1" x14ac:dyDescent="0.3">
      <c r="C2410" s="1923" t="str">
        <f>IF(D2410&gt;0,SUBTOTAL(103,$D$6:D2410),"")</f>
        <v/>
      </c>
      <c r="D2410" s="67"/>
      <c r="E2410" s="258"/>
      <c r="F2410" s="67"/>
      <c r="G2410" s="1912"/>
      <c r="H2410" s="67"/>
      <c r="I2410" s="67"/>
      <c r="J2410" s="1907"/>
      <c r="K2410" s="67"/>
      <c r="L2410" s="1910"/>
      <c r="M2410" s="1910" t="e">
        <f t="shared" si="38"/>
        <v>#N/A</v>
      </c>
      <c r="N2410" s="1924"/>
      <c r="Q2410" s="101" t="str">
        <f>MID(Tabla5[[#This Row],[CODIGO]],5,2)</f>
        <v/>
      </c>
    </row>
    <row r="2411" spans="3:17" hidden="1" x14ac:dyDescent="0.3">
      <c r="C2411" s="1923" t="str">
        <f>IF(D2411&gt;0,SUBTOTAL(103,$D$6:D2411),"")</f>
        <v/>
      </c>
      <c r="D2411" s="67"/>
      <c r="E2411" s="258"/>
      <c r="F2411" s="67"/>
      <c r="G2411" s="1912"/>
      <c r="H2411" s="67"/>
      <c r="I2411" s="67"/>
      <c r="J2411" s="1907"/>
      <c r="K2411" s="67"/>
      <c r="L2411" s="1910"/>
      <c r="M2411" s="1910" t="e">
        <f t="shared" si="38"/>
        <v>#N/A</v>
      </c>
      <c r="N2411" s="1924"/>
      <c r="Q2411" s="101" t="str">
        <f>MID(Tabla5[[#This Row],[CODIGO]],5,2)</f>
        <v/>
      </c>
    </row>
    <row r="2412" spans="3:17" hidden="1" x14ac:dyDescent="0.3">
      <c r="C2412" s="1923" t="str">
        <f>IF(D2412&gt;0,SUBTOTAL(103,$D$6:D2412),"")</f>
        <v/>
      </c>
      <c r="D2412" s="67"/>
      <c r="E2412" s="258"/>
      <c r="F2412" s="67"/>
      <c r="G2412" s="1912"/>
      <c r="H2412" s="67"/>
      <c r="I2412" s="67"/>
      <c r="J2412" s="1907"/>
      <c r="K2412" s="67"/>
      <c r="L2412" s="1910"/>
      <c r="M2412" s="1910" t="e">
        <f t="shared" si="38"/>
        <v>#N/A</v>
      </c>
      <c r="N2412" s="1924"/>
      <c r="Q2412" s="101" t="str">
        <f>MID(Tabla5[[#This Row],[CODIGO]],5,2)</f>
        <v/>
      </c>
    </row>
    <row r="2413" spans="3:17" hidden="1" x14ac:dyDescent="0.3">
      <c r="C2413" s="1923" t="str">
        <f>IF(D2413&gt;0,SUBTOTAL(103,$D$6:D2413),"")</f>
        <v/>
      </c>
      <c r="D2413" s="67"/>
      <c r="E2413" s="258"/>
      <c r="F2413" s="67"/>
      <c r="G2413" s="1912"/>
      <c r="H2413" s="67"/>
      <c r="I2413" s="67"/>
      <c r="J2413" s="1907"/>
      <c r="K2413" s="67"/>
      <c r="L2413" s="1910"/>
      <c r="M2413" s="1910" t="e">
        <f t="shared" si="38"/>
        <v>#N/A</v>
      </c>
      <c r="N2413" s="1924"/>
      <c r="Q2413" s="101" t="str">
        <f>MID(Tabla5[[#This Row],[CODIGO]],5,2)</f>
        <v/>
      </c>
    </row>
    <row r="2414" spans="3:17" hidden="1" x14ac:dyDescent="0.3">
      <c r="C2414" s="1923" t="str">
        <f>IF(D2414&gt;0,SUBTOTAL(103,$D$6:D2414),"")</f>
        <v/>
      </c>
      <c r="D2414" s="67"/>
      <c r="E2414" s="258"/>
      <c r="F2414" s="67"/>
      <c r="G2414" s="1912"/>
      <c r="H2414" s="67"/>
      <c r="I2414" s="67"/>
      <c r="J2414" s="1907"/>
      <c r="K2414" s="67"/>
      <c r="L2414" s="1910"/>
      <c r="M2414" s="1910" t="e">
        <f t="shared" si="38"/>
        <v>#N/A</v>
      </c>
      <c r="N2414" s="1924"/>
      <c r="Q2414" s="101" t="str">
        <f>MID(Tabla5[[#This Row],[CODIGO]],5,2)</f>
        <v/>
      </c>
    </row>
    <row r="2415" spans="3:17" hidden="1" x14ac:dyDescent="0.3">
      <c r="C2415" s="1923" t="str">
        <f>IF(D2415&gt;0,SUBTOTAL(103,$D$6:D2415),"")</f>
        <v/>
      </c>
      <c r="D2415" s="67"/>
      <c r="E2415" s="258"/>
      <c r="F2415" s="67"/>
      <c r="G2415" s="1912"/>
      <c r="H2415" s="67"/>
      <c r="I2415" s="67"/>
      <c r="J2415" s="1907"/>
      <c r="K2415" s="67"/>
      <c r="L2415" s="1910"/>
      <c r="M2415" s="1910" t="e">
        <f t="shared" si="38"/>
        <v>#N/A</v>
      </c>
      <c r="N2415" s="1924"/>
      <c r="Q2415" s="101" t="str">
        <f>MID(Tabla5[[#This Row],[CODIGO]],5,2)</f>
        <v/>
      </c>
    </row>
    <row r="2416" spans="3:17" hidden="1" x14ac:dyDescent="0.3">
      <c r="C2416" s="1923" t="str">
        <f>IF(D2416&gt;0,SUBTOTAL(103,$D$6:D2416),"")</f>
        <v/>
      </c>
      <c r="D2416" s="67"/>
      <c r="E2416" s="258"/>
      <c r="F2416" s="67"/>
      <c r="G2416" s="1912"/>
      <c r="H2416" s="67"/>
      <c r="I2416" s="67"/>
      <c r="J2416" s="1907"/>
      <c r="K2416" s="67"/>
      <c r="L2416" s="1910"/>
      <c r="M2416" s="1910" t="e">
        <f t="shared" si="38"/>
        <v>#N/A</v>
      </c>
      <c r="N2416" s="1924"/>
      <c r="Q2416" s="101" t="str">
        <f>MID(Tabla5[[#This Row],[CODIGO]],5,2)</f>
        <v/>
      </c>
    </row>
    <row r="2417" spans="3:17" hidden="1" x14ac:dyDescent="0.3">
      <c r="C2417" s="1923" t="str">
        <f>IF(D2417&gt;0,SUBTOTAL(103,$D$6:D2417),"")</f>
        <v/>
      </c>
      <c r="D2417" s="67"/>
      <c r="E2417" s="258"/>
      <c r="F2417" s="67"/>
      <c r="G2417" s="1912"/>
      <c r="H2417" s="67"/>
      <c r="I2417" s="67"/>
      <c r="J2417" s="1907"/>
      <c r="K2417" s="67"/>
      <c r="L2417" s="1910"/>
      <c r="M2417" s="1910" t="e">
        <f t="shared" si="38"/>
        <v>#N/A</v>
      </c>
      <c r="N2417" s="1924"/>
      <c r="Q2417" s="101" t="str">
        <f>MID(Tabla5[[#This Row],[CODIGO]],5,2)</f>
        <v/>
      </c>
    </row>
    <row r="2418" spans="3:17" hidden="1" x14ac:dyDescent="0.3">
      <c r="C2418" s="1923" t="str">
        <f>IF(D2418&gt;0,SUBTOTAL(103,$D$6:D2418),"")</f>
        <v/>
      </c>
      <c r="D2418" s="67"/>
      <c r="E2418" s="258"/>
      <c r="F2418" s="67"/>
      <c r="G2418" s="1912"/>
      <c r="H2418" s="67"/>
      <c r="I2418" s="67"/>
      <c r="J2418" s="1907"/>
      <c r="K2418" s="67"/>
      <c r="L2418" s="1910"/>
      <c r="M2418" s="1910" t="e">
        <f t="shared" si="38"/>
        <v>#N/A</v>
      </c>
      <c r="N2418" s="1924"/>
      <c r="Q2418" s="101" t="str">
        <f>MID(Tabla5[[#This Row],[CODIGO]],5,2)</f>
        <v/>
      </c>
    </row>
    <row r="2419" spans="3:17" hidden="1" x14ac:dyDescent="0.3">
      <c r="C2419" s="1923" t="str">
        <f>IF(D2419&gt;0,SUBTOTAL(103,$D$6:D2419),"")</f>
        <v/>
      </c>
      <c r="D2419" s="67"/>
      <c r="E2419" s="258"/>
      <c r="F2419" s="67"/>
      <c r="G2419" s="1912"/>
      <c r="H2419" s="67"/>
      <c r="I2419" s="67"/>
      <c r="J2419" s="1907"/>
      <c r="K2419" s="67"/>
      <c r="L2419" s="1910"/>
      <c r="M2419" s="1910" t="e">
        <f t="shared" si="38"/>
        <v>#N/A</v>
      </c>
      <c r="N2419" s="1924"/>
      <c r="Q2419" s="101" t="str">
        <f>MID(Tabla5[[#This Row],[CODIGO]],5,2)</f>
        <v/>
      </c>
    </row>
    <row r="2420" spans="3:17" hidden="1" x14ac:dyDescent="0.3">
      <c r="C2420" s="1923" t="str">
        <f>IF(D2420&gt;0,SUBTOTAL(103,$D$6:D2420),"")</f>
        <v/>
      </c>
      <c r="D2420" s="67"/>
      <c r="E2420" s="258"/>
      <c r="F2420" s="67"/>
      <c r="G2420" s="1912"/>
      <c r="H2420" s="67"/>
      <c r="I2420" s="67"/>
      <c r="J2420" s="1907"/>
      <c r="K2420" s="67"/>
      <c r="L2420" s="1910"/>
      <c r="M2420" s="1910" t="e">
        <f t="shared" si="38"/>
        <v>#N/A</v>
      </c>
      <c r="N2420" s="1924"/>
      <c r="Q2420" s="101" t="str">
        <f>MID(Tabla5[[#This Row],[CODIGO]],5,2)</f>
        <v/>
      </c>
    </row>
    <row r="2421" spans="3:17" hidden="1" x14ac:dyDescent="0.3">
      <c r="C2421" s="1923" t="str">
        <f>IF(D2421&gt;0,SUBTOTAL(103,$D$6:D2421),"")</f>
        <v/>
      </c>
      <c r="D2421" s="67"/>
      <c r="E2421" s="258"/>
      <c r="F2421" s="67"/>
      <c r="G2421" s="1912"/>
      <c r="H2421" s="67"/>
      <c r="I2421" s="67"/>
      <c r="J2421" s="1907"/>
      <c r="K2421" s="67"/>
      <c r="L2421" s="1910"/>
      <c r="M2421" s="1910" t="e">
        <f t="shared" si="38"/>
        <v>#N/A</v>
      </c>
      <c r="N2421" s="1924"/>
      <c r="Q2421" s="101" t="str">
        <f>MID(Tabla5[[#This Row],[CODIGO]],5,2)</f>
        <v/>
      </c>
    </row>
    <row r="2422" spans="3:17" hidden="1" x14ac:dyDescent="0.3">
      <c r="C2422" s="1923" t="str">
        <f>IF(D2422&gt;0,SUBTOTAL(103,$D$6:D2422),"")</f>
        <v/>
      </c>
      <c r="D2422" s="67"/>
      <c r="E2422" s="258"/>
      <c r="F2422" s="67"/>
      <c r="G2422" s="1912"/>
      <c r="H2422" s="67"/>
      <c r="I2422" s="67"/>
      <c r="J2422" s="1907"/>
      <c r="K2422" s="67"/>
      <c r="L2422" s="1910"/>
      <c r="M2422" s="1910" t="e">
        <f t="shared" si="38"/>
        <v>#N/A</v>
      </c>
      <c r="N2422" s="1924"/>
      <c r="Q2422" s="101" t="str">
        <f>MID(Tabla5[[#This Row],[CODIGO]],5,2)</f>
        <v/>
      </c>
    </row>
    <row r="2423" spans="3:17" hidden="1" x14ac:dyDescent="0.3">
      <c r="C2423" s="1923" t="str">
        <f>IF(D2423&gt;0,SUBTOTAL(103,$D$6:D2423),"")</f>
        <v/>
      </c>
      <c r="D2423" s="67"/>
      <c r="E2423" s="258"/>
      <c r="F2423" s="67"/>
      <c r="G2423" s="1912"/>
      <c r="H2423" s="67"/>
      <c r="I2423" s="67"/>
      <c r="J2423" s="1907"/>
      <c r="K2423" s="67"/>
      <c r="L2423" s="1910"/>
      <c r="M2423" s="1910" t="e">
        <f t="shared" si="38"/>
        <v>#N/A</v>
      </c>
      <c r="N2423" s="1924"/>
      <c r="Q2423" s="101" t="str">
        <f>MID(Tabla5[[#This Row],[CODIGO]],5,2)</f>
        <v/>
      </c>
    </row>
    <row r="2424" spans="3:17" hidden="1" x14ac:dyDescent="0.3">
      <c r="C2424" s="1923" t="str">
        <f>IF(D2424&gt;0,SUBTOTAL(103,$D$6:D2424),"")</f>
        <v/>
      </c>
      <c r="D2424" s="67"/>
      <c r="E2424" s="258"/>
      <c r="F2424" s="67"/>
      <c r="G2424" s="1912"/>
      <c r="H2424" s="67"/>
      <c r="I2424" s="67"/>
      <c r="J2424" s="1907"/>
      <c r="K2424" s="67"/>
      <c r="L2424" s="1910"/>
      <c r="M2424" s="1910" t="e">
        <f t="shared" si="38"/>
        <v>#N/A</v>
      </c>
      <c r="N2424" s="1924"/>
      <c r="Q2424" s="101" t="str">
        <f>MID(Tabla5[[#This Row],[CODIGO]],5,2)</f>
        <v/>
      </c>
    </row>
    <row r="2425" spans="3:17" hidden="1" x14ac:dyDescent="0.3">
      <c r="C2425" s="1923" t="str">
        <f>IF(D2425&gt;0,SUBTOTAL(103,$D$6:D2425),"")</f>
        <v/>
      </c>
      <c r="D2425" s="67"/>
      <c r="E2425" s="258"/>
      <c r="F2425" s="67"/>
      <c r="G2425" s="1912"/>
      <c r="H2425" s="67"/>
      <c r="I2425" s="67"/>
      <c r="J2425" s="1907"/>
      <c r="K2425" s="67"/>
      <c r="L2425" s="1910"/>
      <c r="M2425" s="1910" t="e">
        <f t="shared" si="38"/>
        <v>#N/A</v>
      </c>
      <c r="N2425" s="1924"/>
      <c r="Q2425" s="101" t="str">
        <f>MID(Tabla5[[#This Row],[CODIGO]],5,2)</f>
        <v/>
      </c>
    </row>
    <row r="2426" spans="3:17" hidden="1" x14ac:dyDescent="0.3">
      <c r="C2426" s="1923" t="str">
        <f>IF(D2426&gt;0,SUBTOTAL(103,$D$6:D2426),"")</f>
        <v/>
      </c>
      <c r="D2426" s="67"/>
      <c r="E2426" s="258"/>
      <c r="F2426" s="67"/>
      <c r="G2426" s="1912"/>
      <c r="H2426" s="67"/>
      <c r="I2426" s="67"/>
      <c r="J2426" s="1907"/>
      <c r="K2426" s="67"/>
      <c r="L2426" s="1910"/>
      <c r="M2426" s="1910" t="e">
        <f t="shared" si="38"/>
        <v>#N/A</v>
      </c>
      <c r="N2426" s="1924"/>
      <c r="Q2426" s="101" t="str">
        <f>MID(Tabla5[[#This Row],[CODIGO]],5,2)</f>
        <v/>
      </c>
    </row>
    <row r="2427" spans="3:17" hidden="1" x14ac:dyDescent="0.3">
      <c r="C2427" s="1923" t="str">
        <f>IF(D2427&gt;0,SUBTOTAL(103,$D$6:D2427),"")</f>
        <v/>
      </c>
      <c r="D2427" s="67"/>
      <c r="E2427" s="258"/>
      <c r="F2427" s="67"/>
      <c r="G2427" s="1912"/>
      <c r="H2427" s="67"/>
      <c r="I2427" s="67"/>
      <c r="J2427" s="1907"/>
      <c r="K2427" s="67"/>
      <c r="L2427" s="1910"/>
      <c r="M2427" s="1910" t="e">
        <f t="shared" si="38"/>
        <v>#N/A</v>
      </c>
      <c r="N2427" s="1924"/>
      <c r="Q2427" s="101" t="str">
        <f>MID(Tabla5[[#This Row],[CODIGO]],5,2)</f>
        <v/>
      </c>
    </row>
    <row r="2428" spans="3:17" hidden="1" x14ac:dyDescent="0.3">
      <c r="C2428" s="1923" t="str">
        <f>IF(D2428&gt;0,SUBTOTAL(103,$D$6:D2428),"")</f>
        <v/>
      </c>
      <c r="D2428" s="67"/>
      <c r="E2428" s="258"/>
      <c r="F2428" s="67"/>
      <c r="G2428" s="1912"/>
      <c r="H2428" s="67"/>
      <c r="I2428" s="67"/>
      <c r="J2428" s="1907"/>
      <c r="K2428" s="67"/>
      <c r="L2428" s="1910"/>
      <c r="M2428" s="1910" t="e">
        <f t="shared" si="38"/>
        <v>#N/A</v>
      </c>
      <c r="N2428" s="1924"/>
      <c r="Q2428" s="101" t="str">
        <f>MID(Tabla5[[#This Row],[CODIGO]],5,2)</f>
        <v/>
      </c>
    </row>
    <row r="2429" spans="3:17" hidden="1" x14ac:dyDescent="0.3">
      <c r="C2429" s="1923" t="str">
        <f>IF(D2429&gt;0,SUBTOTAL(103,$D$6:D2429),"")</f>
        <v/>
      </c>
      <c r="D2429" s="67"/>
      <c r="E2429" s="258"/>
      <c r="F2429" s="67"/>
      <c r="G2429" s="1912"/>
      <c r="H2429" s="67"/>
      <c r="I2429" s="67"/>
      <c r="J2429" s="1907"/>
      <c r="K2429" s="67"/>
      <c r="L2429" s="1910"/>
      <c r="M2429" s="1910" t="e">
        <f t="shared" si="38"/>
        <v>#N/A</v>
      </c>
      <c r="N2429" s="1924"/>
      <c r="Q2429" s="101" t="str">
        <f>MID(Tabla5[[#This Row],[CODIGO]],5,2)</f>
        <v/>
      </c>
    </row>
    <row r="2430" spans="3:17" hidden="1" x14ac:dyDescent="0.3">
      <c r="C2430" s="1923" t="str">
        <f>IF(D2430&gt;0,SUBTOTAL(103,$D$6:D2430),"")</f>
        <v/>
      </c>
      <c r="D2430" s="67"/>
      <c r="E2430" s="258"/>
      <c r="F2430" s="67"/>
      <c r="G2430" s="1912"/>
      <c r="H2430" s="67"/>
      <c r="I2430" s="67"/>
      <c r="J2430" s="1907"/>
      <c r="K2430" s="67"/>
      <c r="L2430" s="1910"/>
      <c r="M2430" s="1910" t="e">
        <f t="shared" si="38"/>
        <v>#N/A</v>
      </c>
      <c r="N2430" s="1924"/>
      <c r="Q2430" s="101" t="str">
        <f>MID(Tabla5[[#This Row],[CODIGO]],5,2)</f>
        <v/>
      </c>
    </row>
    <row r="2431" spans="3:17" hidden="1" x14ac:dyDescent="0.3">
      <c r="C2431" s="1923" t="str">
        <f>IF(D2431&gt;0,SUBTOTAL(103,$D$6:D2431),"")</f>
        <v/>
      </c>
      <c r="D2431" s="67"/>
      <c r="E2431" s="258"/>
      <c r="F2431" s="67"/>
      <c r="G2431" s="1912"/>
      <c r="H2431" s="67"/>
      <c r="I2431" s="67"/>
      <c r="J2431" s="1907"/>
      <c r="K2431" s="67"/>
      <c r="L2431" s="1910"/>
      <c r="M2431" s="1910" t="e">
        <f t="shared" si="38"/>
        <v>#N/A</v>
      </c>
      <c r="N2431" s="1924"/>
      <c r="Q2431" s="101" t="str">
        <f>MID(Tabla5[[#This Row],[CODIGO]],5,2)</f>
        <v/>
      </c>
    </row>
    <row r="2432" spans="3:17" hidden="1" x14ac:dyDescent="0.3">
      <c r="C2432" s="1923" t="str">
        <f>IF(D2432&gt;0,SUBTOTAL(103,$D$6:D2432),"")</f>
        <v/>
      </c>
      <c r="D2432" s="67"/>
      <c r="E2432" s="258"/>
      <c r="F2432" s="67"/>
      <c r="G2432" s="1912"/>
      <c r="H2432" s="67"/>
      <c r="I2432" s="67"/>
      <c r="J2432" s="1907"/>
      <c r="K2432" s="67"/>
      <c r="L2432" s="1910"/>
      <c r="M2432" s="1910" t="e">
        <f t="shared" si="38"/>
        <v>#N/A</v>
      </c>
      <c r="N2432" s="1924"/>
      <c r="Q2432" s="101" t="str">
        <f>MID(Tabla5[[#This Row],[CODIGO]],5,2)</f>
        <v/>
      </c>
    </row>
    <row r="2433" spans="3:17" hidden="1" x14ac:dyDescent="0.3">
      <c r="C2433" s="1923" t="str">
        <f>IF(D2433&gt;0,SUBTOTAL(103,$D$6:D2433),"")</f>
        <v/>
      </c>
      <c r="D2433" s="67"/>
      <c r="E2433" s="258"/>
      <c r="F2433" s="67"/>
      <c r="G2433" s="1912"/>
      <c r="H2433" s="67"/>
      <c r="I2433" s="67"/>
      <c r="J2433" s="1907"/>
      <c r="K2433" s="67"/>
      <c r="L2433" s="1910"/>
      <c r="M2433" s="1910" t="e">
        <f t="shared" si="38"/>
        <v>#N/A</v>
      </c>
      <c r="N2433" s="1924"/>
      <c r="Q2433" s="101" t="str">
        <f>MID(Tabla5[[#This Row],[CODIGO]],5,2)</f>
        <v/>
      </c>
    </row>
    <row r="2434" spans="3:17" hidden="1" x14ac:dyDescent="0.3">
      <c r="C2434" s="1923" t="str">
        <f>IF(D2434&gt;0,SUBTOTAL(103,$D$6:D2434),"")</f>
        <v/>
      </c>
      <c r="D2434" s="67"/>
      <c r="E2434" s="258"/>
      <c r="F2434" s="67"/>
      <c r="G2434" s="1912"/>
      <c r="H2434" s="67"/>
      <c r="I2434" s="67"/>
      <c r="J2434" s="1907"/>
      <c r="K2434" s="67"/>
      <c r="L2434" s="1910"/>
      <c r="M2434" s="1910" t="e">
        <f t="shared" si="38"/>
        <v>#N/A</v>
      </c>
      <c r="N2434" s="1924"/>
      <c r="Q2434" s="101" t="str">
        <f>MID(Tabla5[[#This Row],[CODIGO]],5,2)</f>
        <v/>
      </c>
    </row>
    <row r="2435" spans="3:17" hidden="1" x14ac:dyDescent="0.3">
      <c r="C2435" s="1923" t="str">
        <f>IF(D2435&gt;0,SUBTOTAL(103,$D$6:D2435),"")</f>
        <v/>
      </c>
      <c r="D2435" s="67"/>
      <c r="E2435" s="258"/>
      <c r="F2435" s="67"/>
      <c r="G2435" s="1912"/>
      <c r="H2435" s="67"/>
      <c r="I2435" s="67"/>
      <c r="J2435" s="1907"/>
      <c r="K2435" s="67"/>
      <c r="L2435" s="1910"/>
      <c r="M2435" s="1910" t="e">
        <f t="shared" si="38"/>
        <v>#N/A</v>
      </c>
      <c r="N2435" s="1924"/>
      <c r="Q2435" s="101" t="str">
        <f>MID(Tabla5[[#This Row],[CODIGO]],5,2)</f>
        <v/>
      </c>
    </row>
    <row r="2436" spans="3:17" hidden="1" x14ac:dyDescent="0.3">
      <c r="C2436" s="1923" t="str">
        <f>IF(D2436&gt;0,SUBTOTAL(103,$D$6:D2436),"")</f>
        <v/>
      </c>
      <c r="D2436" s="67"/>
      <c r="E2436" s="258"/>
      <c r="F2436" s="67"/>
      <c r="G2436" s="1912"/>
      <c r="H2436" s="67"/>
      <c r="I2436" s="67"/>
      <c r="J2436" s="1907"/>
      <c r="K2436" s="67"/>
      <c r="L2436" s="1910"/>
      <c r="M2436" s="1910" t="e">
        <f t="shared" si="38"/>
        <v>#N/A</v>
      </c>
      <c r="N2436" s="1924"/>
      <c r="Q2436" s="101" t="str">
        <f>MID(Tabla5[[#This Row],[CODIGO]],5,2)</f>
        <v/>
      </c>
    </row>
    <row r="2437" spans="3:17" hidden="1" x14ac:dyDescent="0.3">
      <c r="C2437" s="1923" t="str">
        <f>IF(D2437&gt;0,SUBTOTAL(103,$D$6:D2437),"")</f>
        <v/>
      </c>
      <c r="D2437" s="67"/>
      <c r="E2437" s="258"/>
      <c r="F2437" s="67"/>
      <c r="G2437" s="1912"/>
      <c r="H2437" s="67"/>
      <c r="I2437" s="67"/>
      <c r="J2437" s="1907"/>
      <c r="K2437" s="67"/>
      <c r="L2437" s="1910"/>
      <c r="M2437" s="1910" t="e">
        <f t="shared" si="38"/>
        <v>#N/A</v>
      </c>
      <c r="N2437" s="1924"/>
      <c r="Q2437" s="101" t="str">
        <f>MID(Tabla5[[#This Row],[CODIGO]],5,2)</f>
        <v/>
      </c>
    </row>
    <row r="2438" spans="3:17" hidden="1" x14ac:dyDescent="0.3">
      <c r="C2438" s="1923" t="str">
        <f>IF(D2438&gt;0,SUBTOTAL(103,$D$6:D2438),"")</f>
        <v/>
      </c>
      <c r="D2438" s="67"/>
      <c r="E2438" s="258"/>
      <c r="F2438" s="67"/>
      <c r="G2438" s="1912"/>
      <c r="H2438" s="67"/>
      <c r="I2438" s="67"/>
      <c r="J2438" s="1907"/>
      <c r="K2438" s="67"/>
      <c r="L2438" s="1910"/>
      <c r="M2438" s="1910" t="e">
        <f t="shared" ref="M2438:M2501" si="39">VLOOKUP(Q2438,Codigos,2,FALSE)</f>
        <v>#N/A</v>
      </c>
      <c r="N2438" s="1924"/>
      <c r="Q2438" s="101" t="str">
        <f>MID(Tabla5[[#This Row],[CODIGO]],5,2)</f>
        <v/>
      </c>
    </row>
    <row r="2439" spans="3:17" hidden="1" x14ac:dyDescent="0.3">
      <c r="C2439" s="1923" t="str">
        <f>IF(D2439&gt;0,SUBTOTAL(103,$D$6:D2439),"")</f>
        <v/>
      </c>
      <c r="D2439" s="67"/>
      <c r="E2439" s="258"/>
      <c r="F2439" s="67"/>
      <c r="G2439" s="1912"/>
      <c r="H2439" s="67"/>
      <c r="I2439" s="67"/>
      <c r="J2439" s="1907"/>
      <c r="K2439" s="67"/>
      <c r="L2439" s="1910"/>
      <c r="M2439" s="1910" t="e">
        <f t="shared" si="39"/>
        <v>#N/A</v>
      </c>
      <c r="N2439" s="1924"/>
      <c r="Q2439" s="101" t="str">
        <f>MID(Tabla5[[#This Row],[CODIGO]],5,2)</f>
        <v/>
      </c>
    </row>
    <row r="2440" spans="3:17" hidden="1" x14ac:dyDescent="0.3">
      <c r="C2440" s="1923" t="str">
        <f>IF(D2440&gt;0,SUBTOTAL(103,$D$6:D2440),"")</f>
        <v/>
      </c>
      <c r="D2440" s="67"/>
      <c r="E2440" s="258"/>
      <c r="F2440" s="67"/>
      <c r="G2440" s="1912"/>
      <c r="H2440" s="67"/>
      <c r="I2440" s="67"/>
      <c r="J2440" s="1907"/>
      <c r="K2440" s="67"/>
      <c r="L2440" s="1910"/>
      <c r="M2440" s="1910" t="e">
        <f t="shared" si="39"/>
        <v>#N/A</v>
      </c>
      <c r="N2440" s="1924"/>
      <c r="Q2440" s="101" t="str">
        <f>MID(Tabla5[[#This Row],[CODIGO]],5,2)</f>
        <v/>
      </c>
    </row>
    <row r="2441" spans="3:17" hidden="1" x14ac:dyDescent="0.3">
      <c r="C2441" s="1923" t="str">
        <f>IF(D2441&gt;0,SUBTOTAL(103,$D$6:D2441),"")</f>
        <v/>
      </c>
      <c r="D2441" s="67"/>
      <c r="E2441" s="258"/>
      <c r="F2441" s="67"/>
      <c r="G2441" s="1912"/>
      <c r="H2441" s="67"/>
      <c r="I2441" s="67"/>
      <c r="J2441" s="1907"/>
      <c r="K2441" s="67"/>
      <c r="L2441" s="1910"/>
      <c r="M2441" s="1910" t="e">
        <f t="shared" si="39"/>
        <v>#N/A</v>
      </c>
      <c r="N2441" s="1924"/>
      <c r="Q2441" s="101" t="str">
        <f>MID(Tabla5[[#This Row],[CODIGO]],5,2)</f>
        <v/>
      </c>
    </row>
    <row r="2442" spans="3:17" hidden="1" x14ac:dyDescent="0.3">
      <c r="C2442" s="1923" t="str">
        <f>IF(D2442&gt;0,SUBTOTAL(103,$D$6:D2442),"")</f>
        <v/>
      </c>
      <c r="D2442" s="67"/>
      <c r="E2442" s="258"/>
      <c r="F2442" s="67"/>
      <c r="G2442" s="1912"/>
      <c r="H2442" s="67"/>
      <c r="I2442" s="67"/>
      <c r="J2442" s="1907"/>
      <c r="K2442" s="67"/>
      <c r="L2442" s="1910"/>
      <c r="M2442" s="1910" t="e">
        <f t="shared" si="39"/>
        <v>#N/A</v>
      </c>
      <c r="N2442" s="1924"/>
      <c r="Q2442" s="101" t="str">
        <f>MID(Tabla5[[#This Row],[CODIGO]],5,2)</f>
        <v/>
      </c>
    </row>
    <row r="2443" spans="3:17" hidden="1" x14ac:dyDescent="0.3">
      <c r="C2443" s="1923" t="str">
        <f>IF(D2443&gt;0,SUBTOTAL(103,$D$6:D2443),"")</f>
        <v/>
      </c>
      <c r="D2443" s="67"/>
      <c r="E2443" s="258"/>
      <c r="F2443" s="67"/>
      <c r="G2443" s="1912"/>
      <c r="H2443" s="67"/>
      <c r="I2443" s="67"/>
      <c r="J2443" s="1907"/>
      <c r="K2443" s="67"/>
      <c r="L2443" s="1910"/>
      <c r="M2443" s="1910" t="e">
        <f t="shared" si="39"/>
        <v>#N/A</v>
      </c>
      <c r="N2443" s="1924"/>
      <c r="Q2443" s="101" t="str">
        <f>MID(Tabla5[[#This Row],[CODIGO]],5,2)</f>
        <v/>
      </c>
    </row>
    <row r="2444" spans="3:17" hidden="1" x14ac:dyDescent="0.3">
      <c r="C2444" s="1923" t="str">
        <f>IF(D2444&gt;0,SUBTOTAL(103,$D$6:D2444),"")</f>
        <v/>
      </c>
      <c r="D2444" s="67"/>
      <c r="E2444" s="258"/>
      <c r="F2444" s="67"/>
      <c r="G2444" s="1912"/>
      <c r="H2444" s="67"/>
      <c r="I2444" s="67"/>
      <c r="J2444" s="1907"/>
      <c r="K2444" s="67"/>
      <c r="L2444" s="1910"/>
      <c r="M2444" s="1910" t="e">
        <f t="shared" si="39"/>
        <v>#N/A</v>
      </c>
      <c r="N2444" s="1924"/>
      <c r="Q2444" s="101" t="str">
        <f>MID(Tabla5[[#This Row],[CODIGO]],5,2)</f>
        <v/>
      </c>
    </row>
    <row r="2445" spans="3:17" hidden="1" x14ac:dyDescent="0.3">
      <c r="C2445" s="1923" t="str">
        <f>IF(D2445&gt;0,SUBTOTAL(103,$D$6:D2445),"")</f>
        <v/>
      </c>
      <c r="D2445" s="67"/>
      <c r="E2445" s="258"/>
      <c r="F2445" s="67"/>
      <c r="G2445" s="1912"/>
      <c r="H2445" s="67"/>
      <c r="I2445" s="67"/>
      <c r="J2445" s="1907"/>
      <c r="K2445" s="67"/>
      <c r="L2445" s="1910"/>
      <c r="M2445" s="1910" t="e">
        <f t="shared" si="39"/>
        <v>#N/A</v>
      </c>
      <c r="N2445" s="1924"/>
      <c r="Q2445" s="101" t="str">
        <f>MID(Tabla5[[#This Row],[CODIGO]],5,2)</f>
        <v/>
      </c>
    </row>
    <row r="2446" spans="3:17" hidden="1" x14ac:dyDescent="0.3">
      <c r="C2446" s="1923" t="str">
        <f>IF(D2446&gt;0,SUBTOTAL(103,$D$6:D2446),"")</f>
        <v/>
      </c>
      <c r="D2446" s="67"/>
      <c r="E2446" s="258"/>
      <c r="F2446" s="67"/>
      <c r="G2446" s="1912"/>
      <c r="H2446" s="67"/>
      <c r="I2446" s="67"/>
      <c r="J2446" s="1907"/>
      <c r="K2446" s="67"/>
      <c r="L2446" s="1910"/>
      <c r="M2446" s="1910" t="e">
        <f t="shared" si="39"/>
        <v>#N/A</v>
      </c>
      <c r="N2446" s="1924"/>
      <c r="Q2446" s="101" t="str">
        <f>MID(Tabla5[[#This Row],[CODIGO]],5,2)</f>
        <v/>
      </c>
    </row>
    <row r="2447" spans="3:17" hidden="1" x14ac:dyDescent="0.3">
      <c r="C2447" s="1923" t="str">
        <f>IF(D2447&gt;0,SUBTOTAL(103,$D$6:D2447),"")</f>
        <v/>
      </c>
      <c r="D2447" s="67"/>
      <c r="E2447" s="258"/>
      <c r="F2447" s="67"/>
      <c r="G2447" s="1912"/>
      <c r="H2447" s="67"/>
      <c r="I2447" s="67"/>
      <c r="J2447" s="1907"/>
      <c r="K2447" s="67"/>
      <c r="L2447" s="1910"/>
      <c r="M2447" s="1910" t="e">
        <f t="shared" si="39"/>
        <v>#N/A</v>
      </c>
      <c r="N2447" s="1924"/>
      <c r="Q2447" s="101" t="str">
        <f>MID(Tabla5[[#This Row],[CODIGO]],5,2)</f>
        <v/>
      </c>
    </row>
    <row r="2448" spans="3:17" hidden="1" x14ac:dyDescent="0.3">
      <c r="C2448" s="1923" t="str">
        <f>IF(D2448&gt;0,SUBTOTAL(103,$D$6:D2448),"")</f>
        <v/>
      </c>
      <c r="D2448" s="67"/>
      <c r="E2448" s="258"/>
      <c r="F2448" s="67"/>
      <c r="G2448" s="1912"/>
      <c r="H2448" s="67"/>
      <c r="I2448" s="67"/>
      <c r="J2448" s="1907"/>
      <c r="K2448" s="67"/>
      <c r="L2448" s="1910"/>
      <c r="M2448" s="1910" t="e">
        <f t="shared" si="39"/>
        <v>#N/A</v>
      </c>
      <c r="N2448" s="1924"/>
      <c r="Q2448" s="101" t="str">
        <f>MID(Tabla5[[#This Row],[CODIGO]],5,2)</f>
        <v/>
      </c>
    </row>
    <row r="2449" spans="3:17" hidden="1" x14ac:dyDescent="0.3">
      <c r="C2449" s="1923" t="str">
        <f>IF(D2449&gt;0,SUBTOTAL(103,$D$6:D2449),"")</f>
        <v/>
      </c>
      <c r="D2449" s="67"/>
      <c r="E2449" s="258"/>
      <c r="F2449" s="67"/>
      <c r="G2449" s="1912"/>
      <c r="H2449" s="67"/>
      <c r="I2449" s="67"/>
      <c r="J2449" s="1907"/>
      <c r="K2449" s="67"/>
      <c r="L2449" s="1910"/>
      <c r="M2449" s="1910" t="e">
        <f t="shared" si="39"/>
        <v>#N/A</v>
      </c>
      <c r="N2449" s="1924"/>
      <c r="Q2449" s="101" t="str">
        <f>MID(Tabla5[[#This Row],[CODIGO]],5,2)</f>
        <v/>
      </c>
    </row>
    <row r="2450" spans="3:17" hidden="1" x14ac:dyDescent="0.3">
      <c r="C2450" s="1923" t="str">
        <f>IF(D2450&gt;0,SUBTOTAL(103,$D$6:D2450),"")</f>
        <v/>
      </c>
      <c r="D2450" s="67"/>
      <c r="E2450" s="258"/>
      <c r="F2450" s="67"/>
      <c r="G2450" s="1912"/>
      <c r="H2450" s="67"/>
      <c r="I2450" s="67"/>
      <c r="J2450" s="1907"/>
      <c r="K2450" s="67"/>
      <c r="L2450" s="1910"/>
      <c r="M2450" s="1910" t="e">
        <f t="shared" si="39"/>
        <v>#N/A</v>
      </c>
      <c r="N2450" s="1924"/>
      <c r="Q2450" s="101" t="str">
        <f>MID(Tabla5[[#This Row],[CODIGO]],5,2)</f>
        <v/>
      </c>
    </row>
    <row r="2451" spans="3:17" hidden="1" x14ac:dyDescent="0.3">
      <c r="C2451" s="1923" t="str">
        <f>IF(D2451&gt;0,SUBTOTAL(103,$D$6:D2451),"")</f>
        <v/>
      </c>
      <c r="D2451" s="67"/>
      <c r="E2451" s="258"/>
      <c r="F2451" s="67"/>
      <c r="G2451" s="1912"/>
      <c r="H2451" s="67"/>
      <c r="I2451" s="67"/>
      <c r="J2451" s="1907"/>
      <c r="K2451" s="67"/>
      <c r="L2451" s="1910"/>
      <c r="M2451" s="1910" t="e">
        <f t="shared" si="39"/>
        <v>#N/A</v>
      </c>
      <c r="N2451" s="1924"/>
      <c r="Q2451" s="101" t="str">
        <f>MID(Tabla5[[#This Row],[CODIGO]],5,2)</f>
        <v/>
      </c>
    </row>
    <row r="2452" spans="3:17" hidden="1" x14ac:dyDescent="0.3">
      <c r="C2452" s="1923" t="str">
        <f>IF(D2452&gt;0,SUBTOTAL(103,$D$6:D2452),"")</f>
        <v/>
      </c>
      <c r="D2452" s="67"/>
      <c r="E2452" s="258"/>
      <c r="F2452" s="67"/>
      <c r="G2452" s="1912"/>
      <c r="H2452" s="67"/>
      <c r="I2452" s="67"/>
      <c r="J2452" s="1907"/>
      <c r="K2452" s="67"/>
      <c r="L2452" s="1910"/>
      <c r="M2452" s="1910" t="e">
        <f t="shared" si="39"/>
        <v>#N/A</v>
      </c>
      <c r="N2452" s="1924"/>
      <c r="Q2452" s="101" t="str">
        <f>MID(Tabla5[[#This Row],[CODIGO]],5,2)</f>
        <v/>
      </c>
    </row>
    <row r="2453" spans="3:17" hidden="1" x14ac:dyDescent="0.3">
      <c r="C2453" s="1923" t="str">
        <f>IF(D2453&gt;0,SUBTOTAL(103,$D$6:D2453),"")</f>
        <v/>
      </c>
      <c r="D2453" s="67"/>
      <c r="E2453" s="258"/>
      <c r="F2453" s="67"/>
      <c r="G2453" s="1912"/>
      <c r="H2453" s="67"/>
      <c r="I2453" s="67"/>
      <c r="J2453" s="1907"/>
      <c r="K2453" s="67"/>
      <c r="L2453" s="1910"/>
      <c r="M2453" s="1910" t="e">
        <f t="shared" si="39"/>
        <v>#N/A</v>
      </c>
      <c r="N2453" s="1924"/>
      <c r="Q2453" s="101" t="str">
        <f>MID(Tabla5[[#This Row],[CODIGO]],5,2)</f>
        <v/>
      </c>
    </row>
    <row r="2454" spans="3:17" hidden="1" x14ac:dyDescent="0.3">
      <c r="C2454" s="1923" t="str">
        <f>IF(D2454&gt;0,SUBTOTAL(103,$D$6:D2454),"")</f>
        <v/>
      </c>
      <c r="D2454" s="67"/>
      <c r="E2454" s="258"/>
      <c r="F2454" s="67"/>
      <c r="G2454" s="1912"/>
      <c r="H2454" s="67"/>
      <c r="I2454" s="67"/>
      <c r="J2454" s="1907"/>
      <c r="K2454" s="67"/>
      <c r="L2454" s="1910"/>
      <c r="M2454" s="1910" t="e">
        <f t="shared" si="39"/>
        <v>#N/A</v>
      </c>
      <c r="N2454" s="1924"/>
      <c r="Q2454" s="101" t="str">
        <f>MID(Tabla5[[#This Row],[CODIGO]],5,2)</f>
        <v/>
      </c>
    </row>
    <row r="2455" spans="3:17" hidden="1" x14ac:dyDescent="0.3">
      <c r="C2455" s="1923" t="str">
        <f>IF(D2455&gt;0,SUBTOTAL(103,$D$6:D2455),"")</f>
        <v/>
      </c>
      <c r="D2455" s="67"/>
      <c r="E2455" s="258"/>
      <c r="F2455" s="67"/>
      <c r="G2455" s="1912"/>
      <c r="H2455" s="67"/>
      <c r="I2455" s="67"/>
      <c r="J2455" s="1907"/>
      <c r="K2455" s="67"/>
      <c r="L2455" s="1910"/>
      <c r="M2455" s="1910" t="e">
        <f t="shared" si="39"/>
        <v>#N/A</v>
      </c>
      <c r="N2455" s="1924"/>
      <c r="Q2455" s="101" t="str">
        <f>MID(Tabla5[[#This Row],[CODIGO]],5,2)</f>
        <v/>
      </c>
    </row>
    <row r="2456" spans="3:17" hidden="1" x14ac:dyDescent="0.3">
      <c r="C2456" s="1923" t="str">
        <f>IF(D2456&gt;0,SUBTOTAL(103,$D$6:D2456),"")</f>
        <v/>
      </c>
      <c r="D2456" s="67"/>
      <c r="E2456" s="258"/>
      <c r="F2456" s="67"/>
      <c r="G2456" s="1912"/>
      <c r="H2456" s="67"/>
      <c r="I2456" s="67"/>
      <c r="J2456" s="1907"/>
      <c r="K2456" s="67"/>
      <c r="L2456" s="1910"/>
      <c r="M2456" s="1910" t="e">
        <f t="shared" si="39"/>
        <v>#N/A</v>
      </c>
      <c r="N2456" s="1924"/>
      <c r="Q2456" s="101" t="str">
        <f>MID(Tabla5[[#This Row],[CODIGO]],5,2)</f>
        <v/>
      </c>
    </row>
    <row r="2457" spans="3:17" hidden="1" x14ac:dyDescent="0.3">
      <c r="C2457" s="1923" t="str">
        <f>IF(D2457&gt;0,SUBTOTAL(103,$D$6:D2457),"")</f>
        <v/>
      </c>
      <c r="D2457" s="67"/>
      <c r="E2457" s="258"/>
      <c r="F2457" s="67"/>
      <c r="G2457" s="1912"/>
      <c r="H2457" s="67"/>
      <c r="I2457" s="67"/>
      <c r="J2457" s="1907"/>
      <c r="K2457" s="67"/>
      <c r="L2457" s="1910"/>
      <c r="M2457" s="1910" t="e">
        <f t="shared" si="39"/>
        <v>#N/A</v>
      </c>
      <c r="N2457" s="1924"/>
      <c r="Q2457" s="101" t="str">
        <f>MID(Tabla5[[#This Row],[CODIGO]],5,2)</f>
        <v/>
      </c>
    </row>
    <row r="2458" spans="3:17" hidden="1" x14ac:dyDescent="0.3">
      <c r="C2458" s="1923" t="str">
        <f>IF(D2458&gt;0,SUBTOTAL(103,$D$6:D2458),"")</f>
        <v/>
      </c>
      <c r="D2458" s="67"/>
      <c r="E2458" s="258"/>
      <c r="F2458" s="67"/>
      <c r="G2458" s="1912"/>
      <c r="H2458" s="67"/>
      <c r="I2458" s="67"/>
      <c r="J2458" s="1907"/>
      <c r="K2458" s="67"/>
      <c r="L2458" s="1910"/>
      <c r="M2458" s="1910" t="e">
        <f t="shared" si="39"/>
        <v>#N/A</v>
      </c>
      <c r="N2458" s="1924"/>
      <c r="Q2458" s="101" t="str">
        <f>MID(Tabla5[[#This Row],[CODIGO]],5,2)</f>
        <v/>
      </c>
    </row>
    <row r="2459" spans="3:17" hidden="1" x14ac:dyDescent="0.3">
      <c r="C2459" s="1923" t="str">
        <f>IF(D2459&gt;0,SUBTOTAL(103,$D$6:D2459),"")</f>
        <v/>
      </c>
      <c r="D2459" s="67"/>
      <c r="E2459" s="258"/>
      <c r="F2459" s="67"/>
      <c r="G2459" s="1912"/>
      <c r="H2459" s="67"/>
      <c r="I2459" s="67"/>
      <c r="J2459" s="1907"/>
      <c r="K2459" s="67"/>
      <c r="L2459" s="1910"/>
      <c r="M2459" s="1910" t="e">
        <f t="shared" si="39"/>
        <v>#N/A</v>
      </c>
      <c r="N2459" s="1924"/>
      <c r="Q2459" s="101" t="str">
        <f>MID(Tabla5[[#This Row],[CODIGO]],5,2)</f>
        <v/>
      </c>
    </row>
    <row r="2460" spans="3:17" hidden="1" x14ac:dyDescent="0.3">
      <c r="C2460" s="1923" t="str">
        <f>IF(D2460&gt;0,SUBTOTAL(103,$D$6:D2460),"")</f>
        <v/>
      </c>
      <c r="D2460" s="67"/>
      <c r="E2460" s="258"/>
      <c r="F2460" s="67"/>
      <c r="G2460" s="1912"/>
      <c r="H2460" s="67"/>
      <c r="I2460" s="67"/>
      <c r="J2460" s="1907"/>
      <c r="K2460" s="67"/>
      <c r="L2460" s="1910"/>
      <c r="M2460" s="1910" t="e">
        <f t="shared" si="39"/>
        <v>#N/A</v>
      </c>
      <c r="N2460" s="1924"/>
      <c r="Q2460" s="101" t="str">
        <f>MID(Tabla5[[#This Row],[CODIGO]],5,2)</f>
        <v/>
      </c>
    </row>
    <row r="2461" spans="3:17" hidden="1" x14ac:dyDescent="0.3">
      <c r="C2461" s="1923" t="str">
        <f>IF(D2461&gt;0,SUBTOTAL(103,$D$6:D2461),"")</f>
        <v/>
      </c>
      <c r="D2461" s="67"/>
      <c r="E2461" s="258"/>
      <c r="F2461" s="67"/>
      <c r="G2461" s="1912"/>
      <c r="H2461" s="67"/>
      <c r="I2461" s="67"/>
      <c r="J2461" s="1907"/>
      <c r="K2461" s="67"/>
      <c r="L2461" s="1910"/>
      <c r="M2461" s="1910" t="e">
        <f t="shared" si="39"/>
        <v>#N/A</v>
      </c>
      <c r="N2461" s="1924"/>
      <c r="Q2461" s="101" t="str">
        <f>MID(Tabla5[[#This Row],[CODIGO]],5,2)</f>
        <v/>
      </c>
    </row>
    <row r="2462" spans="3:17" hidden="1" x14ac:dyDescent="0.3">
      <c r="C2462" s="1923" t="str">
        <f>IF(D2462&gt;0,SUBTOTAL(103,$D$6:D2462),"")</f>
        <v/>
      </c>
      <c r="D2462" s="67"/>
      <c r="E2462" s="258"/>
      <c r="F2462" s="67"/>
      <c r="G2462" s="1912"/>
      <c r="H2462" s="67"/>
      <c r="I2462" s="67"/>
      <c r="J2462" s="1907"/>
      <c r="K2462" s="67"/>
      <c r="L2462" s="1910"/>
      <c r="M2462" s="1910" t="e">
        <f t="shared" si="39"/>
        <v>#N/A</v>
      </c>
      <c r="N2462" s="1924"/>
      <c r="Q2462" s="101" t="str">
        <f>MID(Tabla5[[#This Row],[CODIGO]],5,2)</f>
        <v/>
      </c>
    </row>
    <row r="2463" spans="3:17" hidden="1" x14ac:dyDescent="0.3">
      <c r="C2463" s="1923" t="str">
        <f>IF(D2463&gt;0,SUBTOTAL(103,$D$6:D2463),"")</f>
        <v/>
      </c>
      <c r="D2463" s="67"/>
      <c r="E2463" s="258"/>
      <c r="F2463" s="67"/>
      <c r="G2463" s="1912"/>
      <c r="H2463" s="67"/>
      <c r="I2463" s="67"/>
      <c r="J2463" s="1907"/>
      <c r="K2463" s="67"/>
      <c r="L2463" s="1910"/>
      <c r="M2463" s="1910" t="e">
        <f t="shared" si="39"/>
        <v>#N/A</v>
      </c>
      <c r="N2463" s="1924"/>
      <c r="Q2463" s="101" t="str">
        <f>MID(Tabla5[[#This Row],[CODIGO]],5,2)</f>
        <v/>
      </c>
    </row>
    <row r="2464" spans="3:17" hidden="1" x14ac:dyDescent="0.3">
      <c r="C2464" s="1923" t="str">
        <f>IF(D2464&gt;0,SUBTOTAL(103,$D$6:D2464),"")</f>
        <v/>
      </c>
      <c r="D2464" s="67"/>
      <c r="E2464" s="258"/>
      <c r="F2464" s="67"/>
      <c r="G2464" s="1912"/>
      <c r="H2464" s="67"/>
      <c r="I2464" s="67"/>
      <c r="J2464" s="1907"/>
      <c r="K2464" s="67"/>
      <c r="L2464" s="1910"/>
      <c r="M2464" s="1910" t="e">
        <f t="shared" si="39"/>
        <v>#N/A</v>
      </c>
      <c r="N2464" s="1924"/>
      <c r="Q2464" s="101" t="str">
        <f>MID(Tabla5[[#This Row],[CODIGO]],5,2)</f>
        <v/>
      </c>
    </row>
    <row r="2465" spans="3:17" hidden="1" x14ac:dyDescent="0.3">
      <c r="C2465" s="1923" t="str">
        <f>IF(D2465&gt;0,SUBTOTAL(103,$D$6:D2465),"")</f>
        <v/>
      </c>
      <c r="D2465" s="67"/>
      <c r="E2465" s="258"/>
      <c r="F2465" s="67"/>
      <c r="G2465" s="1912"/>
      <c r="H2465" s="67"/>
      <c r="I2465" s="67"/>
      <c r="J2465" s="1907"/>
      <c r="K2465" s="67"/>
      <c r="L2465" s="1910"/>
      <c r="M2465" s="1910" t="e">
        <f t="shared" si="39"/>
        <v>#N/A</v>
      </c>
      <c r="N2465" s="1924"/>
      <c r="Q2465" s="101" t="str">
        <f>MID(Tabla5[[#This Row],[CODIGO]],5,2)</f>
        <v/>
      </c>
    </row>
    <row r="2466" spans="3:17" hidden="1" x14ac:dyDescent="0.3">
      <c r="C2466" s="1923" t="str">
        <f>IF(D2466&gt;0,SUBTOTAL(103,$D$6:D2466),"")</f>
        <v/>
      </c>
      <c r="D2466" s="67"/>
      <c r="E2466" s="258"/>
      <c r="F2466" s="67"/>
      <c r="G2466" s="1912"/>
      <c r="H2466" s="67"/>
      <c r="I2466" s="67"/>
      <c r="J2466" s="1907"/>
      <c r="K2466" s="67"/>
      <c r="L2466" s="1910"/>
      <c r="M2466" s="1910" t="e">
        <f t="shared" si="39"/>
        <v>#N/A</v>
      </c>
      <c r="N2466" s="1924"/>
      <c r="Q2466" s="101" t="str">
        <f>MID(Tabla5[[#This Row],[CODIGO]],5,2)</f>
        <v/>
      </c>
    </row>
    <row r="2467" spans="3:17" hidden="1" x14ac:dyDescent="0.3">
      <c r="C2467" s="1923" t="str">
        <f>IF(D2467&gt;0,SUBTOTAL(103,$D$6:D2467),"")</f>
        <v/>
      </c>
      <c r="D2467" s="67"/>
      <c r="E2467" s="258"/>
      <c r="F2467" s="67"/>
      <c r="G2467" s="1912"/>
      <c r="H2467" s="67"/>
      <c r="I2467" s="67"/>
      <c r="J2467" s="1907"/>
      <c r="K2467" s="67"/>
      <c r="L2467" s="1910"/>
      <c r="M2467" s="1910" t="e">
        <f t="shared" si="39"/>
        <v>#N/A</v>
      </c>
      <c r="N2467" s="1924"/>
      <c r="Q2467" s="101" t="str">
        <f>MID(Tabla5[[#This Row],[CODIGO]],5,2)</f>
        <v/>
      </c>
    </row>
    <row r="2468" spans="3:17" hidden="1" x14ac:dyDescent="0.3">
      <c r="C2468" s="1923" t="str">
        <f>IF(D2468&gt;0,SUBTOTAL(103,$D$6:D2468),"")</f>
        <v/>
      </c>
      <c r="D2468" s="67"/>
      <c r="E2468" s="258"/>
      <c r="F2468" s="67"/>
      <c r="G2468" s="1912"/>
      <c r="H2468" s="67"/>
      <c r="I2468" s="67"/>
      <c r="J2468" s="1907"/>
      <c r="K2468" s="67"/>
      <c r="L2468" s="1910"/>
      <c r="M2468" s="1910" t="e">
        <f t="shared" si="39"/>
        <v>#N/A</v>
      </c>
      <c r="N2468" s="1924"/>
      <c r="Q2468" s="101" t="str">
        <f>MID(Tabla5[[#This Row],[CODIGO]],5,2)</f>
        <v/>
      </c>
    </row>
    <row r="2469" spans="3:17" hidden="1" x14ac:dyDescent="0.3">
      <c r="C2469" s="1923" t="str">
        <f>IF(D2469&gt;0,SUBTOTAL(103,$D$6:D2469),"")</f>
        <v/>
      </c>
      <c r="D2469" s="67"/>
      <c r="E2469" s="258"/>
      <c r="F2469" s="67"/>
      <c r="G2469" s="1912"/>
      <c r="H2469" s="67"/>
      <c r="I2469" s="67"/>
      <c r="J2469" s="1907"/>
      <c r="K2469" s="67"/>
      <c r="L2469" s="1910"/>
      <c r="M2469" s="1910" t="e">
        <f t="shared" si="39"/>
        <v>#N/A</v>
      </c>
      <c r="N2469" s="1924"/>
      <c r="Q2469" s="101" t="str">
        <f>MID(Tabla5[[#This Row],[CODIGO]],5,2)</f>
        <v/>
      </c>
    </row>
    <row r="2470" spans="3:17" hidden="1" x14ac:dyDescent="0.3">
      <c r="C2470" s="1923" t="str">
        <f>IF(D2470&gt;0,SUBTOTAL(103,$D$6:D2470),"")</f>
        <v/>
      </c>
      <c r="D2470" s="67"/>
      <c r="E2470" s="258"/>
      <c r="F2470" s="67"/>
      <c r="G2470" s="1912"/>
      <c r="H2470" s="67"/>
      <c r="I2470" s="67"/>
      <c r="J2470" s="1907"/>
      <c r="K2470" s="67"/>
      <c r="L2470" s="1910"/>
      <c r="M2470" s="1910" t="e">
        <f t="shared" si="39"/>
        <v>#N/A</v>
      </c>
      <c r="N2470" s="1924"/>
      <c r="Q2470" s="101" t="str">
        <f>MID(Tabla5[[#This Row],[CODIGO]],5,2)</f>
        <v/>
      </c>
    </row>
    <row r="2471" spans="3:17" hidden="1" x14ac:dyDescent="0.3">
      <c r="C2471" s="1923" t="str">
        <f>IF(D2471&gt;0,SUBTOTAL(103,$D$6:D2471),"")</f>
        <v/>
      </c>
      <c r="D2471" s="67"/>
      <c r="E2471" s="258"/>
      <c r="F2471" s="67"/>
      <c r="G2471" s="1912"/>
      <c r="H2471" s="67"/>
      <c r="I2471" s="67"/>
      <c r="J2471" s="1907"/>
      <c r="K2471" s="67"/>
      <c r="L2471" s="1910"/>
      <c r="M2471" s="1910" t="e">
        <f t="shared" si="39"/>
        <v>#N/A</v>
      </c>
      <c r="N2471" s="1924"/>
      <c r="Q2471" s="101" t="str">
        <f>MID(Tabla5[[#This Row],[CODIGO]],5,2)</f>
        <v/>
      </c>
    </row>
    <row r="2472" spans="3:17" hidden="1" x14ac:dyDescent="0.3">
      <c r="C2472" s="1923" t="str">
        <f>IF(D2472&gt;0,SUBTOTAL(103,$D$6:D2472),"")</f>
        <v/>
      </c>
      <c r="D2472" s="67"/>
      <c r="E2472" s="258"/>
      <c r="F2472" s="67"/>
      <c r="G2472" s="1912"/>
      <c r="H2472" s="67"/>
      <c r="I2472" s="67"/>
      <c r="J2472" s="1907"/>
      <c r="K2472" s="67"/>
      <c r="L2472" s="1910"/>
      <c r="M2472" s="1910" t="e">
        <f t="shared" si="39"/>
        <v>#N/A</v>
      </c>
      <c r="N2472" s="1924"/>
      <c r="Q2472" s="101" t="str">
        <f>MID(Tabla5[[#This Row],[CODIGO]],5,2)</f>
        <v/>
      </c>
    </row>
    <row r="2473" spans="3:17" hidden="1" x14ac:dyDescent="0.3">
      <c r="C2473" s="1923" t="str">
        <f>IF(D2473&gt;0,SUBTOTAL(103,$D$6:D2473),"")</f>
        <v/>
      </c>
      <c r="D2473" s="67"/>
      <c r="E2473" s="258"/>
      <c r="F2473" s="67"/>
      <c r="G2473" s="1912"/>
      <c r="H2473" s="67"/>
      <c r="I2473" s="67"/>
      <c r="J2473" s="1907"/>
      <c r="K2473" s="67"/>
      <c r="L2473" s="1910"/>
      <c r="M2473" s="1910" t="e">
        <f t="shared" si="39"/>
        <v>#N/A</v>
      </c>
      <c r="N2473" s="1924"/>
      <c r="Q2473" s="101" t="str">
        <f>MID(Tabla5[[#This Row],[CODIGO]],5,2)</f>
        <v/>
      </c>
    </row>
    <row r="2474" spans="3:17" hidden="1" x14ac:dyDescent="0.3">
      <c r="C2474" s="1923" t="str">
        <f>IF(D2474&gt;0,SUBTOTAL(103,$D$6:D2474),"")</f>
        <v/>
      </c>
      <c r="D2474" s="67"/>
      <c r="E2474" s="258"/>
      <c r="F2474" s="67"/>
      <c r="G2474" s="1912"/>
      <c r="H2474" s="67"/>
      <c r="I2474" s="67"/>
      <c r="J2474" s="1907"/>
      <c r="K2474" s="67"/>
      <c r="L2474" s="1910"/>
      <c r="M2474" s="1910" t="e">
        <f t="shared" si="39"/>
        <v>#N/A</v>
      </c>
      <c r="N2474" s="1924"/>
      <c r="Q2474" s="101" t="str">
        <f>MID(Tabla5[[#This Row],[CODIGO]],5,2)</f>
        <v/>
      </c>
    </row>
    <row r="2475" spans="3:17" hidden="1" x14ac:dyDescent="0.3">
      <c r="C2475" s="1923" t="str">
        <f>IF(D2475&gt;0,SUBTOTAL(103,$D$6:D2475),"")</f>
        <v/>
      </c>
      <c r="D2475" s="67"/>
      <c r="E2475" s="258"/>
      <c r="F2475" s="67"/>
      <c r="G2475" s="1912"/>
      <c r="H2475" s="67"/>
      <c r="I2475" s="67"/>
      <c r="J2475" s="1907"/>
      <c r="K2475" s="67"/>
      <c r="L2475" s="1910"/>
      <c r="M2475" s="1910" t="e">
        <f t="shared" si="39"/>
        <v>#N/A</v>
      </c>
      <c r="N2475" s="1924"/>
      <c r="Q2475" s="101" t="str">
        <f>MID(Tabla5[[#This Row],[CODIGO]],5,2)</f>
        <v/>
      </c>
    </row>
    <row r="2476" spans="3:17" hidden="1" x14ac:dyDescent="0.3">
      <c r="C2476" s="1923" t="str">
        <f>IF(D2476&gt;0,SUBTOTAL(103,$D$6:D2476),"")</f>
        <v/>
      </c>
      <c r="D2476" s="67"/>
      <c r="E2476" s="258"/>
      <c r="F2476" s="67"/>
      <c r="G2476" s="1912"/>
      <c r="H2476" s="67"/>
      <c r="I2476" s="67"/>
      <c r="J2476" s="1907"/>
      <c r="K2476" s="67"/>
      <c r="L2476" s="1910"/>
      <c r="M2476" s="1910" t="e">
        <f t="shared" si="39"/>
        <v>#N/A</v>
      </c>
      <c r="N2476" s="1924"/>
      <c r="Q2476" s="101" t="str">
        <f>MID(Tabla5[[#This Row],[CODIGO]],5,2)</f>
        <v/>
      </c>
    </row>
    <row r="2477" spans="3:17" hidden="1" x14ac:dyDescent="0.3">
      <c r="C2477" s="1923" t="str">
        <f>IF(D2477&gt;0,SUBTOTAL(103,$D$6:D2477),"")</f>
        <v/>
      </c>
      <c r="D2477" s="67"/>
      <c r="E2477" s="258"/>
      <c r="F2477" s="67"/>
      <c r="G2477" s="1912"/>
      <c r="H2477" s="67"/>
      <c r="I2477" s="67"/>
      <c r="J2477" s="1907"/>
      <c r="K2477" s="67"/>
      <c r="L2477" s="1910"/>
      <c r="M2477" s="1910" t="e">
        <f t="shared" si="39"/>
        <v>#N/A</v>
      </c>
      <c r="N2477" s="1924"/>
      <c r="Q2477" s="101" t="str">
        <f>MID(Tabla5[[#This Row],[CODIGO]],5,2)</f>
        <v/>
      </c>
    </row>
    <row r="2478" spans="3:17" hidden="1" x14ac:dyDescent="0.3">
      <c r="C2478" s="1923" t="str">
        <f>IF(D2478&gt;0,SUBTOTAL(103,$D$6:D2478),"")</f>
        <v/>
      </c>
      <c r="D2478" s="67"/>
      <c r="E2478" s="258"/>
      <c r="F2478" s="67"/>
      <c r="G2478" s="1912"/>
      <c r="H2478" s="67"/>
      <c r="I2478" s="67"/>
      <c r="J2478" s="1907"/>
      <c r="K2478" s="67"/>
      <c r="L2478" s="1910"/>
      <c r="M2478" s="1910" t="e">
        <f t="shared" si="39"/>
        <v>#N/A</v>
      </c>
      <c r="N2478" s="1924"/>
      <c r="Q2478" s="101" t="str">
        <f>MID(Tabla5[[#This Row],[CODIGO]],5,2)</f>
        <v/>
      </c>
    </row>
    <row r="2479" spans="3:17" hidden="1" x14ac:dyDescent="0.3">
      <c r="C2479" s="1923" t="str">
        <f>IF(D2479&gt;0,SUBTOTAL(103,$D$6:D2479),"")</f>
        <v/>
      </c>
      <c r="D2479" s="67"/>
      <c r="E2479" s="258"/>
      <c r="F2479" s="67"/>
      <c r="G2479" s="1912"/>
      <c r="H2479" s="67"/>
      <c r="I2479" s="67"/>
      <c r="J2479" s="1907"/>
      <c r="K2479" s="67"/>
      <c r="L2479" s="1910"/>
      <c r="M2479" s="1910" t="e">
        <f t="shared" si="39"/>
        <v>#N/A</v>
      </c>
      <c r="N2479" s="1924"/>
      <c r="Q2479" s="101" t="str">
        <f>MID(Tabla5[[#This Row],[CODIGO]],5,2)</f>
        <v/>
      </c>
    </row>
    <row r="2480" spans="3:17" hidden="1" x14ac:dyDescent="0.3">
      <c r="C2480" s="1923" t="str">
        <f>IF(D2480&gt;0,SUBTOTAL(103,$D$6:D2480),"")</f>
        <v/>
      </c>
      <c r="D2480" s="67"/>
      <c r="E2480" s="258"/>
      <c r="F2480" s="67"/>
      <c r="G2480" s="1912"/>
      <c r="H2480" s="67"/>
      <c r="I2480" s="67"/>
      <c r="J2480" s="1907"/>
      <c r="K2480" s="67"/>
      <c r="L2480" s="1910"/>
      <c r="M2480" s="1910" t="e">
        <f t="shared" si="39"/>
        <v>#N/A</v>
      </c>
      <c r="N2480" s="1924"/>
      <c r="Q2480" s="101" t="str">
        <f>MID(Tabla5[[#This Row],[CODIGO]],5,2)</f>
        <v/>
      </c>
    </row>
    <row r="2481" spans="3:17" hidden="1" x14ac:dyDescent="0.3">
      <c r="C2481" s="1923" t="str">
        <f>IF(D2481&gt;0,SUBTOTAL(103,$D$6:D2481),"")</f>
        <v/>
      </c>
      <c r="D2481" s="67"/>
      <c r="E2481" s="258"/>
      <c r="F2481" s="67"/>
      <c r="G2481" s="1912"/>
      <c r="H2481" s="67"/>
      <c r="I2481" s="67"/>
      <c r="J2481" s="1907"/>
      <c r="K2481" s="67"/>
      <c r="L2481" s="1910"/>
      <c r="M2481" s="1910" t="e">
        <f t="shared" si="39"/>
        <v>#N/A</v>
      </c>
      <c r="N2481" s="1924"/>
      <c r="Q2481" s="101" t="str">
        <f>MID(Tabla5[[#This Row],[CODIGO]],5,2)</f>
        <v/>
      </c>
    </row>
    <row r="2482" spans="3:17" hidden="1" x14ac:dyDescent="0.3">
      <c r="C2482" s="1923" t="str">
        <f>IF(D2482&gt;0,SUBTOTAL(103,$D$6:D2482),"")</f>
        <v/>
      </c>
      <c r="D2482" s="67"/>
      <c r="E2482" s="258"/>
      <c r="F2482" s="67"/>
      <c r="G2482" s="1912"/>
      <c r="H2482" s="67"/>
      <c r="I2482" s="67"/>
      <c r="J2482" s="1907"/>
      <c r="K2482" s="67"/>
      <c r="L2482" s="1910"/>
      <c r="M2482" s="1910" t="e">
        <f t="shared" si="39"/>
        <v>#N/A</v>
      </c>
      <c r="N2482" s="1924"/>
      <c r="Q2482" s="101" t="str">
        <f>MID(Tabla5[[#This Row],[CODIGO]],5,2)</f>
        <v/>
      </c>
    </row>
    <row r="2483" spans="3:17" hidden="1" x14ac:dyDescent="0.3">
      <c r="C2483" s="1923" t="str">
        <f>IF(D2483&gt;0,SUBTOTAL(103,$D$6:D2483),"")</f>
        <v/>
      </c>
      <c r="D2483" s="67"/>
      <c r="E2483" s="258"/>
      <c r="F2483" s="67"/>
      <c r="G2483" s="1912"/>
      <c r="H2483" s="67"/>
      <c r="I2483" s="67"/>
      <c r="J2483" s="1907"/>
      <c r="K2483" s="67"/>
      <c r="L2483" s="1910"/>
      <c r="M2483" s="1910" t="e">
        <f t="shared" si="39"/>
        <v>#N/A</v>
      </c>
      <c r="N2483" s="1924"/>
      <c r="Q2483" s="101" t="str">
        <f>MID(Tabla5[[#This Row],[CODIGO]],5,2)</f>
        <v/>
      </c>
    </row>
    <row r="2484" spans="3:17" hidden="1" x14ac:dyDescent="0.3">
      <c r="C2484" s="1923" t="str">
        <f>IF(D2484&gt;0,SUBTOTAL(103,$D$6:D2484),"")</f>
        <v/>
      </c>
      <c r="D2484" s="67"/>
      <c r="E2484" s="258"/>
      <c r="F2484" s="67"/>
      <c r="G2484" s="1912"/>
      <c r="H2484" s="67"/>
      <c r="I2484" s="67"/>
      <c r="J2484" s="1907"/>
      <c r="K2484" s="67"/>
      <c r="L2484" s="1910"/>
      <c r="M2484" s="1910" t="e">
        <f t="shared" si="39"/>
        <v>#N/A</v>
      </c>
      <c r="N2484" s="1924"/>
      <c r="Q2484" s="101" t="str">
        <f>MID(Tabla5[[#This Row],[CODIGO]],5,2)</f>
        <v/>
      </c>
    </row>
    <row r="2485" spans="3:17" hidden="1" x14ac:dyDescent="0.3">
      <c r="C2485" s="1923" t="str">
        <f>IF(D2485&gt;0,SUBTOTAL(103,$D$6:D2485),"")</f>
        <v/>
      </c>
      <c r="D2485" s="67"/>
      <c r="E2485" s="258"/>
      <c r="F2485" s="67"/>
      <c r="G2485" s="1912"/>
      <c r="H2485" s="67"/>
      <c r="I2485" s="67"/>
      <c r="J2485" s="1907"/>
      <c r="K2485" s="67"/>
      <c r="L2485" s="1910"/>
      <c r="M2485" s="1910" t="e">
        <f t="shared" si="39"/>
        <v>#N/A</v>
      </c>
      <c r="N2485" s="1924"/>
      <c r="Q2485" s="101" t="str">
        <f>MID(Tabla5[[#This Row],[CODIGO]],5,2)</f>
        <v/>
      </c>
    </row>
    <row r="2486" spans="3:17" hidden="1" x14ac:dyDescent="0.3">
      <c r="C2486" s="1923" t="str">
        <f>IF(D2486&gt;0,SUBTOTAL(103,$D$6:D2486),"")</f>
        <v/>
      </c>
      <c r="D2486" s="67"/>
      <c r="E2486" s="258"/>
      <c r="F2486" s="67"/>
      <c r="G2486" s="1912"/>
      <c r="H2486" s="67"/>
      <c r="I2486" s="67"/>
      <c r="J2486" s="1907"/>
      <c r="K2486" s="67"/>
      <c r="L2486" s="1910"/>
      <c r="M2486" s="1910" t="e">
        <f t="shared" si="39"/>
        <v>#N/A</v>
      </c>
      <c r="N2486" s="1924"/>
      <c r="Q2486" s="101" t="str">
        <f>MID(Tabla5[[#This Row],[CODIGO]],5,2)</f>
        <v/>
      </c>
    </row>
    <row r="2487" spans="3:17" hidden="1" x14ac:dyDescent="0.3">
      <c r="C2487" s="1923" t="str">
        <f>IF(D2487&gt;0,SUBTOTAL(103,$D$6:D2487),"")</f>
        <v/>
      </c>
      <c r="D2487" s="67"/>
      <c r="E2487" s="258"/>
      <c r="F2487" s="67"/>
      <c r="G2487" s="1912"/>
      <c r="H2487" s="67"/>
      <c r="I2487" s="67"/>
      <c r="J2487" s="1907"/>
      <c r="K2487" s="67"/>
      <c r="L2487" s="1910"/>
      <c r="M2487" s="1910" t="e">
        <f t="shared" si="39"/>
        <v>#N/A</v>
      </c>
      <c r="N2487" s="1924"/>
      <c r="Q2487" s="101" t="str">
        <f>MID(Tabla5[[#This Row],[CODIGO]],5,2)</f>
        <v/>
      </c>
    </row>
    <row r="2488" spans="3:17" hidden="1" x14ac:dyDescent="0.3">
      <c r="C2488" s="1923" t="str">
        <f>IF(D2488&gt;0,SUBTOTAL(103,$D$6:D2488),"")</f>
        <v/>
      </c>
      <c r="D2488" s="67"/>
      <c r="E2488" s="258"/>
      <c r="F2488" s="67"/>
      <c r="G2488" s="1912"/>
      <c r="H2488" s="67"/>
      <c r="I2488" s="67"/>
      <c r="J2488" s="1907"/>
      <c r="K2488" s="67"/>
      <c r="L2488" s="1910"/>
      <c r="M2488" s="1910" t="e">
        <f t="shared" si="39"/>
        <v>#N/A</v>
      </c>
      <c r="N2488" s="1924"/>
      <c r="Q2488" s="101" t="str">
        <f>MID(Tabla5[[#This Row],[CODIGO]],5,2)</f>
        <v/>
      </c>
    </row>
    <row r="2489" spans="3:17" hidden="1" x14ac:dyDescent="0.3">
      <c r="C2489" s="1923" t="str">
        <f>IF(D2489&gt;0,SUBTOTAL(103,$D$6:D2489),"")</f>
        <v/>
      </c>
      <c r="D2489" s="67"/>
      <c r="E2489" s="258"/>
      <c r="F2489" s="67"/>
      <c r="G2489" s="1912"/>
      <c r="H2489" s="67"/>
      <c r="I2489" s="67"/>
      <c r="J2489" s="1907"/>
      <c r="K2489" s="67"/>
      <c r="L2489" s="1910"/>
      <c r="M2489" s="1910" t="e">
        <f t="shared" si="39"/>
        <v>#N/A</v>
      </c>
      <c r="N2489" s="1924"/>
      <c r="Q2489" s="101" t="str">
        <f>MID(Tabla5[[#This Row],[CODIGO]],5,2)</f>
        <v/>
      </c>
    </row>
    <row r="2490" spans="3:17" hidden="1" x14ac:dyDescent="0.3">
      <c r="C2490" s="1923" t="str">
        <f>IF(D2490&gt;0,SUBTOTAL(103,$D$6:D2490),"")</f>
        <v/>
      </c>
      <c r="D2490" s="67"/>
      <c r="E2490" s="258"/>
      <c r="F2490" s="67"/>
      <c r="G2490" s="1912"/>
      <c r="H2490" s="67"/>
      <c r="I2490" s="67"/>
      <c r="J2490" s="1907"/>
      <c r="K2490" s="67"/>
      <c r="L2490" s="1910"/>
      <c r="M2490" s="1910" t="e">
        <f t="shared" si="39"/>
        <v>#N/A</v>
      </c>
      <c r="N2490" s="1924"/>
      <c r="Q2490" s="101" t="str">
        <f>MID(Tabla5[[#This Row],[CODIGO]],5,2)</f>
        <v/>
      </c>
    </row>
    <row r="2491" spans="3:17" hidden="1" x14ac:dyDescent="0.3">
      <c r="C2491" s="1923" t="str">
        <f>IF(D2491&gt;0,SUBTOTAL(103,$D$6:D2491),"")</f>
        <v/>
      </c>
      <c r="D2491" s="67"/>
      <c r="E2491" s="258"/>
      <c r="F2491" s="67"/>
      <c r="G2491" s="1912"/>
      <c r="H2491" s="67"/>
      <c r="I2491" s="67"/>
      <c r="J2491" s="1907"/>
      <c r="K2491" s="67"/>
      <c r="L2491" s="1910"/>
      <c r="M2491" s="1910" t="e">
        <f t="shared" si="39"/>
        <v>#N/A</v>
      </c>
      <c r="N2491" s="1924"/>
      <c r="Q2491" s="101" t="str">
        <f>MID(Tabla5[[#This Row],[CODIGO]],5,2)</f>
        <v/>
      </c>
    </row>
    <row r="2492" spans="3:17" hidden="1" x14ac:dyDescent="0.3">
      <c r="C2492" s="1923" t="str">
        <f>IF(D2492&gt;0,SUBTOTAL(103,$D$6:D2492),"")</f>
        <v/>
      </c>
      <c r="D2492" s="67"/>
      <c r="E2492" s="258"/>
      <c r="F2492" s="67"/>
      <c r="G2492" s="1912"/>
      <c r="H2492" s="67"/>
      <c r="I2492" s="67"/>
      <c r="J2492" s="1907"/>
      <c r="K2492" s="67"/>
      <c r="L2492" s="1910"/>
      <c r="M2492" s="1910" t="e">
        <f t="shared" si="39"/>
        <v>#N/A</v>
      </c>
      <c r="N2492" s="1924"/>
      <c r="Q2492" s="101" t="str">
        <f>MID(Tabla5[[#This Row],[CODIGO]],5,2)</f>
        <v/>
      </c>
    </row>
    <row r="2493" spans="3:17" hidden="1" x14ac:dyDescent="0.3">
      <c r="C2493" s="1923" t="str">
        <f>IF(D2493&gt;0,SUBTOTAL(103,$D$6:D2493),"")</f>
        <v/>
      </c>
      <c r="D2493" s="67"/>
      <c r="E2493" s="258"/>
      <c r="F2493" s="67"/>
      <c r="G2493" s="1912"/>
      <c r="H2493" s="67"/>
      <c r="I2493" s="67"/>
      <c r="J2493" s="1907"/>
      <c r="K2493" s="67"/>
      <c r="L2493" s="1910"/>
      <c r="M2493" s="1910" t="e">
        <f t="shared" si="39"/>
        <v>#N/A</v>
      </c>
      <c r="N2493" s="1924"/>
      <c r="Q2493" s="101" t="str">
        <f>MID(Tabla5[[#This Row],[CODIGO]],5,2)</f>
        <v/>
      </c>
    </row>
    <row r="2494" spans="3:17" hidden="1" x14ac:dyDescent="0.3">
      <c r="C2494" s="1923" t="str">
        <f>IF(D2494&gt;0,SUBTOTAL(103,$D$6:D2494),"")</f>
        <v/>
      </c>
      <c r="D2494" s="67"/>
      <c r="E2494" s="258"/>
      <c r="F2494" s="67"/>
      <c r="G2494" s="1912"/>
      <c r="H2494" s="67"/>
      <c r="I2494" s="67"/>
      <c r="J2494" s="1907"/>
      <c r="K2494" s="67"/>
      <c r="L2494" s="1910"/>
      <c r="M2494" s="1910" t="e">
        <f t="shared" si="39"/>
        <v>#N/A</v>
      </c>
      <c r="N2494" s="1924"/>
      <c r="Q2494" s="101" t="str">
        <f>MID(Tabla5[[#This Row],[CODIGO]],5,2)</f>
        <v/>
      </c>
    </row>
    <row r="2495" spans="3:17" hidden="1" x14ac:dyDescent="0.3">
      <c r="C2495" s="1923" t="str">
        <f>IF(D2495&gt;0,SUBTOTAL(103,$D$6:D2495),"")</f>
        <v/>
      </c>
      <c r="D2495" s="67"/>
      <c r="E2495" s="258"/>
      <c r="F2495" s="67"/>
      <c r="G2495" s="1912"/>
      <c r="H2495" s="67"/>
      <c r="I2495" s="67"/>
      <c r="J2495" s="1907"/>
      <c r="K2495" s="67"/>
      <c r="L2495" s="1910"/>
      <c r="M2495" s="1910" t="e">
        <f t="shared" si="39"/>
        <v>#N/A</v>
      </c>
      <c r="N2495" s="1924"/>
      <c r="Q2495" s="101" t="str">
        <f>MID(Tabla5[[#This Row],[CODIGO]],5,2)</f>
        <v/>
      </c>
    </row>
    <row r="2496" spans="3:17" hidden="1" x14ac:dyDescent="0.3">
      <c r="C2496" s="1923" t="str">
        <f>IF(D2496&gt;0,SUBTOTAL(103,$D$6:D2496),"")</f>
        <v/>
      </c>
      <c r="D2496" s="67"/>
      <c r="E2496" s="258"/>
      <c r="F2496" s="67"/>
      <c r="G2496" s="1912"/>
      <c r="H2496" s="67"/>
      <c r="I2496" s="67"/>
      <c r="J2496" s="1907"/>
      <c r="K2496" s="67"/>
      <c r="L2496" s="1910"/>
      <c r="M2496" s="1910" t="e">
        <f t="shared" si="39"/>
        <v>#N/A</v>
      </c>
      <c r="N2496" s="1924"/>
      <c r="Q2496" s="101" t="str">
        <f>MID(Tabla5[[#This Row],[CODIGO]],5,2)</f>
        <v/>
      </c>
    </row>
    <row r="2497" spans="3:17" hidden="1" x14ac:dyDescent="0.3">
      <c r="C2497" s="1923" t="str">
        <f>IF(D2497&gt;0,SUBTOTAL(103,$D$6:D2497),"")</f>
        <v/>
      </c>
      <c r="D2497" s="67"/>
      <c r="E2497" s="258"/>
      <c r="F2497" s="67"/>
      <c r="G2497" s="1912"/>
      <c r="H2497" s="67"/>
      <c r="I2497" s="67"/>
      <c r="J2497" s="1907"/>
      <c r="K2497" s="67"/>
      <c r="L2497" s="1910"/>
      <c r="M2497" s="1910" t="e">
        <f t="shared" si="39"/>
        <v>#N/A</v>
      </c>
      <c r="N2497" s="1924"/>
      <c r="Q2497" s="101" t="str">
        <f>MID(Tabla5[[#This Row],[CODIGO]],5,2)</f>
        <v/>
      </c>
    </row>
    <row r="2498" spans="3:17" hidden="1" x14ac:dyDescent="0.3">
      <c r="C2498" s="1923" t="str">
        <f>IF(D2498&gt;0,SUBTOTAL(103,$D$6:D2498),"")</f>
        <v/>
      </c>
      <c r="D2498" s="67"/>
      <c r="E2498" s="258"/>
      <c r="F2498" s="67"/>
      <c r="G2498" s="1912"/>
      <c r="H2498" s="67"/>
      <c r="I2498" s="67"/>
      <c r="J2498" s="1907"/>
      <c r="K2498" s="67"/>
      <c r="L2498" s="1910"/>
      <c r="M2498" s="1910" t="e">
        <f t="shared" si="39"/>
        <v>#N/A</v>
      </c>
      <c r="N2498" s="1924"/>
      <c r="Q2498" s="101" t="str">
        <f>MID(Tabla5[[#This Row],[CODIGO]],5,2)</f>
        <v/>
      </c>
    </row>
    <row r="2499" spans="3:17" hidden="1" x14ac:dyDescent="0.3">
      <c r="C2499" s="1923" t="str">
        <f>IF(D2499&gt;0,SUBTOTAL(103,$D$6:D2499),"")</f>
        <v/>
      </c>
      <c r="D2499" s="67"/>
      <c r="E2499" s="258"/>
      <c r="F2499" s="67"/>
      <c r="G2499" s="1912"/>
      <c r="H2499" s="67"/>
      <c r="I2499" s="67"/>
      <c r="J2499" s="1907"/>
      <c r="K2499" s="67"/>
      <c r="L2499" s="1910"/>
      <c r="M2499" s="1910" t="e">
        <f t="shared" si="39"/>
        <v>#N/A</v>
      </c>
      <c r="N2499" s="1924"/>
      <c r="Q2499" s="101" t="str">
        <f>MID(Tabla5[[#This Row],[CODIGO]],5,2)</f>
        <v/>
      </c>
    </row>
    <row r="2500" spans="3:17" hidden="1" x14ac:dyDescent="0.3">
      <c r="C2500" s="1923" t="str">
        <f>IF(D2500&gt;0,SUBTOTAL(103,$D$6:D2500),"")</f>
        <v/>
      </c>
      <c r="D2500" s="67"/>
      <c r="E2500" s="258"/>
      <c r="F2500" s="67"/>
      <c r="G2500" s="1912"/>
      <c r="H2500" s="67"/>
      <c r="I2500" s="67"/>
      <c r="J2500" s="1907"/>
      <c r="K2500" s="67"/>
      <c r="L2500" s="1910"/>
      <c r="M2500" s="1910" t="e">
        <f t="shared" si="39"/>
        <v>#N/A</v>
      </c>
      <c r="N2500" s="1924"/>
      <c r="Q2500" s="101" t="str">
        <f>MID(Tabla5[[#This Row],[CODIGO]],5,2)</f>
        <v/>
      </c>
    </row>
    <row r="2501" spans="3:17" hidden="1" x14ac:dyDescent="0.3">
      <c r="C2501" s="1923" t="str">
        <f>IF(D2501&gt;0,SUBTOTAL(103,$D$6:D2501),"")</f>
        <v/>
      </c>
      <c r="D2501" s="67"/>
      <c r="E2501" s="258"/>
      <c r="F2501" s="67"/>
      <c r="G2501" s="1912"/>
      <c r="H2501" s="67"/>
      <c r="I2501" s="67"/>
      <c r="J2501" s="1907"/>
      <c r="K2501" s="67"/>
      <c r="L2501" s="1910"/>
      <c r="M2501" s="1910" t="e">
        <f t="shared" si="39"/>
        <v>#N/A</v>
      </c>
      <c r="N2501" s="1924"/>
      <c r="Q2501" s="101" t="str">
        <f>MID(Tabla5[[#This Row],[CODIGO]],5,2)</f>
        <v/>
      </c>
    </row>
    <row r="2502" spans="3:17" hidden="1" x14ac:dyDescent="0.3">
      <c r="C2502" s="1923" t="str">
        <f>IF(D2502&gt;0,SUBTOTAL(103,$D$6:D2502),"")</f>
        <v/>
      </c>
      <c r="D2502" s="67"/>
      <c r="E2502" s="258"/>
      <c r="F2502" s="67"/>
      <c r="G2502" s="1912"/>
      <c r="H2502" s="67"/>
      <c r="I2502" s="67"/>
      <c r="J2502" s="1907"/>
      <c r="K2502" s="67"/>
      <c r="L2502" s="1910"/>
      <c r="M2502" s="1910" t="e">
        <f t="shared" ref="M2502:M2565" si="40">VLOOKUP(Q2502,Codigos,2,FALSE)</f>
        <v>#N/A</v>
      </c>
      <c r="N2502" s="1924"/>
      <c r="Q2502" s="101" t="str">
        <f>MID(Tabla5[[#This Row],[CODIGO]],5,2)</f>
        <v/>
      </c>
    </row>
    <row r="2503" spans="3:17" hidden="1" x14ac:dyDescent="0.3">
      <c r="C2503" s="1923" t="str">
        <f>IF(D2503&gt;0,SUBTOTAL(103,$D$6:D2503),"")</f>
        <v/>
      </c>
      <c r="D2503" s="67"/>
      <c r="E2503" s="258"/>
      <c r="F2503" s="67"/>
      <c r="G2503" s="1912"/>
      <c r="H2503" s="67"/>
      <c r="I2503" s="67"/>
      <c r="J2503" s="1907"/>
      <c r="K2503" s="67"/>
      <c r="L2503" s="1910"/>
      <c r="M2503" s="1910" t="e">
        <f t="shared" si="40"/>
        <v>#N/A</v>
      </c>
      <c r="N2503" s="1924"/>
      <c r="Q2503" s="101" t="str">
        <f>MID(Tabla5[[#This Row],[CODIGO]],5,2)</f>
        <v/>
      </c>
    </row>
    <row r="2504" spans="3:17" hidden="1" x14ac:dyDescent="0.3">
      <c r="C2504" s="1923" t="str">
        <f>IF(D2504&gt;0,SUBTOTAL(103,$D$6:D2504),"")</f>
        <v/>
      </c>
      <c r="D2504" s="67"/>
      <c r="E2504" s="258"/>
      <c r="F2504" s="67"/>
      <c r="G2504" s="1912"/>
      <c r="H2504" s="67"/>
      <c r="I2504" s="67"/>
      <c r="J2504" s="1907"/>
      <c r="K2504" s="67"/>
      <c r="L2504" s="1910"/>
      <c r="M2504" s="1910" t="e">
        <f t="shared" si="40"/>
        <v>#N/A</v>
      </c>
      <c r="N2504" s="1924"/>
      <c r="Q2504" s="101" t="str">
        <f>MID(Tabla5[[#This Row],[CODIGO]],5,2)</f>
        <v/>
      </c>
    </row>
    <row r="2505" spans="3:17" hidden="1" x14ac:dyDescent="0.3">
      <c r="C2505" s="1923" t="str">
        <f>IF(D2505&gt;0,SUBTOTAL(103,$D$6:D2505),"")</f>
        <v/>
      </c>
      <c r="D2505" s="67"/>
      <c r="E2505" s="258"/>
      <c r="F2505" s="67"/>
      <c r="G2505" s="1912"/>
      <c r="H2505" s="67"/>
      <c r="I2505" s="67"/>
      <c r="J2505" s="1907"/>
      <c r="K2505" s="67"/>
      <c r="L2505" s="1910"/>
      <c r="M2505" s="1910" t="e">
        <f t="shared" si="40"/>
        <v>#N/A</v>
      </c>
      <c r="N2505" s="1924"/>
      <c r="Q2505" s="101" t="str">
        <f>MID(Tabla5[[#This Row],[CODIGO]],5,2)</f>
        <v/>
      </c>
    </row>
    <row r="2506" spans="3:17" hidden="1" x14ac:dyDescent="0.3">
      <c r="C2506" s="1923" t="str">
        <f>IF(D2506&gt;0,SUBTOTAL(103,$D$6:D2506),"")</f>
        <v/>
      </c>
      <c r="D2506" s="67"/>
      <c r="E2506" s="258"/>
      <c r="F2506" s="67"/>
      <c r="G2506" s="1912"/>
      <c r="H2506" s="67"/>
      <c r="I2506" s="67"/>
      <c r="J2506" s="1907"/>
      <c r="K2506" s="67"/>
      <c r="L2506" s="1910"/>
      <c r="M2506" s="1910" t="e">
        <f t="shared" si="40"/>
        <v>#N/A</v>
      </c>
      <c r="N2506" s="1924"/>
      <c r="Q2506" s="101" t="str">
        <f>MID(Tabla5[[#This Row],[CODIGO]],5,2)</f>
        <v/>
      </c>
    </row>
    <row r="2507" spans="3:17" hidden="1" x14ac:dyDescent="0.3">
      <c r="C2507" s="1923" t="str">
        <f>IF(D2507&gt;0,SUBTOTAL(103,$D$6:D2507),"")</f>
        <v/>
      </c>
      <c r="D2507" s="67"/>
      <c r="E2507" s="258"/>
      <c r="F2507" s="67"/>
      <c r="G2507" s="1912"/>
      <c r="H2507" s="67"/>
      <c r="I2507" s="67"/>
      <c r="J2507" s="1907"/>
      <c r="K2507" s="67"/>
      <c r="L2507" s="1910"/>
      <c r="M2507" s="1910" t="e">
        <f t="shared" si="40"/>
        <v>#N/A</v>
      </c>
      <c r="N2507" s="1924"/>
      <c r="Q2507" s="101" t="str">
        <f>MID(Tabla5[[#This Row],[CODIGO]],5,2)</f>
        <v/>
      </c>
    </row>
    <row r="2508" spans="3:17" hidden="1" x14ac:dyDescent="0.3">
      <c r="C2508" s="1923" t="str">
        <f>IF(D2508&gt;0,SUBTOTAL(103,$D$6:D2508),"")</f>
        <v/>
      </c>
      <c r="D2508" s="67"/>
      <c r="E2508" s="258"/>
      <c r="F2508" s="67"/>
      <c r="G2508" s="1912"/>
      <c r="H2508" s="67"/>
      <c r="I2508" s="67"/>
      <c r="J2508" s="1907"/>
      <c r="K2508" s="67"/>
      <c r="L2508" s="1910"/>
      <c r="M2508" s="1910" t="e">
        <f t="shared" si="40"/>
        <v>#N/A</v>
      </c>
      <c r="N2508" s="1924"/>
      <c r="Q2508" s="101" t="str">
        <f>MID(Tabla5[[#This Row],[CODIGO]],5,2)</f>
        <v/>
      </c>
    </row>
    <row r="2509" spans="3:17" hidden="1" x14ac:dyDescent="0.3">
      <c r="C2509" s="1923" t="str">
        <f>IF(D2509&gt;0,SUBTOTAL(103,$D$6:D2509),"")</f>
        <v/>
      </c>
      <c r="D2509" s="67"/>
      <c r="E2509" s="258"/>
      <c r="F2509" s="67"/>
      <c r="G2509" s="1912"/>
      <c r="H2509" s="67"/>
      <c r="I2509" s="67"/>
      <c r="J2509" s="1907"/>
      <c r="K2509" s="67"/>
      <c r="L2509" s="1910"/>
      <c r="M2509" s="1910" t="e">
        <f t="shared" si="40"/>
        <v>#N/A</v>
      </c>
      <c r="N2509" s="1924"/>
      <c r="Q2509" s="101" t="str">
        <f>MID(Tabla5[[#This Row],[CODIGO]],5,2)</f>
        <v/>
      </c>
    </row>
    <row r="2510" spans="3:17" hidden="1" x14ac:dyDescent="0.3">
      <c r="C2510" s="1923" t="str">
        <f>IF(D2510&gt;0,SUBTOTAL(103,$D$6:D2510),"")</f>
        <v/>
      </c>
      <c r="D2510" s="67"/>
      <c r="E2510" s="258"/>
      <c r="F2510" s="67"/>
      <c r="G2510" s="1912"/>
      <c r="H2510" s="67"/>
      <c r="I2510" s="67"/>
      <c r="J2510" s="1907"/>
      <c r="K2510" s="67"/>
      <c r="L2510" s="1910"/>
      <c r="M2510" s="1910" t="e">
        <f t="shared" si="40"/>
        <v>#N/A</v>
      </c>
      <c r="N2510" s="1924"/>
      <c r="Q2510" s="101" t="str">
        <f>MID(Tabla5[[#This Row],[CODIGO]],5,2)</f>
        <v/>
      </c>
    </row>
    <row r="2511" spans="3:17" hidden="1" x14ac:dyDescent="0.3">
      <c r="C2511" s="1923" t="str">
        <f>IF(D2511&gt;0,SUBTOTAL(103,$D$6:D2511),"")</f>
        <v/>
      </c>
      <c r="D2511" s="67"/>
      <c r="E2511" s="258"/>
      <c r="F2511" s="67"/>
      <c r="G2511" s="1912"/>
      <c r="H2511" s="67"/>
      <c r="I2511" s="67"/>
      <c r="J2511" s="1907"/>
      <c r="K2511" s="67"/>
      <c r="L2511" s="1910"/>
      <c r="M2511" s="1910" t="e">
        <f t="shared" si="40"/>
        <v>#N/A</v>
      </c>
      <c r="N2511" s="1924"/>
      <c r="Q2511" s="101" t="str">
        <f>MID(Tabla5[[#This Row],[CODIGO]],5,2)</f>
        <v/>
      </c>
    </row>
    <row r="2512" spans="3:17" hidden="1" x14ac:dyDescent="0.3">
      <c r="C2512" s="1923" t="str">
        <f>IF(D2512&gt;0,SUBTOTAL(103,$D$6:D2512),"")</f>
        <v/>
      </c>
      <c r="D2512" s="67"/>
      <c r="E2512" s="258"/>
      <c r="F2512" s="67"/>
      <c r="G2512" s="1912"/>
      <c r="H2512" s="67"/>
      <c r="I2512" s="67"/>
      <c r="J2512" s="1907"/>
      <c r="K2512" s="67"/>
      <c r="L2512" s="1910"/>
      <c r="M2512" s="1910" t="e">
        <f t="shared" si="40"/>
        <v>#N/A</v>
      </c>
      <c r="N2512" s="1924"/>
      <c r="Q2512" s="101" t="str">
        <f>MID(Tabla5[[#This Row],[CODIGO]],5,2)</f>
        <v/>
      </c>
    </row>
    <row r="2513" spans="3:17" hidden="1" x14ac:dyDescent="0.3">
      <c r="C2513" s="1923" t="str">
        <f>IF(D2513&gt;0,SUBTOTAL(103,$D$6:D2513),"")</f>
        <v/>
      </c>
      <c r="D2513" s="67"/>
      <c r="E2513" s="258"/>
      <c r="F2513" s="67"/>
      <c r="G2513" s="1912"/>
      <c r="H2513" s="67"/>
      <c r="I2513" s="67"/>
      <c r="J2513" s="1907"/>
      <c r="K2513" s="67"/>
      <c r="L2513" s="1910"/>
      <c r="M2513" s="1910" t="e">
        <f t="shared" si="40"/>
        <v>#N/A</v>
      </c>
      <c r="N2513" s="1924"/>
      <c r="Q2513" s="101" t="str">
        <f>MID(Tabla5[[#This Row],[CODIGO]],5,2)</f>
        <v/>
      </c>
    </row>
    <row r="2514" spans="3:17" hidden="1" x14ac:dyDescent="0.3">
      <c r="C2514" s="1923" t="str">
        <f>IF(D2514&gt;0,SUBTOTAL(103,$D$6:D2514),"")</f>
        <v/>
      </c>
      <c r="D2514" s="67"/>
      <c r="E2514" s="258"/>
      <c r="F2514" s="67"/>
      <c r="G2514" s="1912"/>
      <c r="H2514" s="67"/>
      <c r="I2514" s="67"/>
      <c r="J2514" s="1907"/>
      <c r="K2514" s="67"/>
      <c r="L2514" s="1910"/>
      <c r="M2514" s="1910" t="e">
        <f t="shared" si="40"/>
        <v>#N/A</v>
      </c>
      <c r="N2514" s="1924"/>
      <c r="Q2514" s="101" t="str">
        <f>MID(Tabla5[[#This Row],[CODIGO]],5,2)</f>
        <v/>
      </c>
    </row>
    <row r="2515" spans="3:17" hidden="1" x14ac:dyDescent="0.3">
      <c r="C2515" s="1923" t="str">
        <f>IF(D2515&gt;0,SUBTOTAL(103,$D$6:D2515),"")</f>
        <v/>
      </c>
      <c r="D2515" s="67"/>
      <c r="E2515" s="258"/>
      <c r="F2515" s="67"/>
      <c r="G2515" s="1912"/>
      <c r="H2515" s="67"/>
      <c r="I2515" s="67"/>
      <c r="J2515" s="1907"/>
      <c r="K2515" s="67"/>
      <c r="L2515" s="1910"/>
      <c r="M2515" s="1910" t="e">
        <f t="shared" si="40"/>
        <v>#N/A</v>
      </c>
      <c r="N2515" s="1924"/>
      <c r="Q2515" s="101" t="str">
        <f>MID(Tabla5[[#This Row],[CODIGO]],5,2)</f>
        <v/>
      </c>
    </row>
    <row r="2516" spans="3:17" hidden="1" x14ac:dyDescent="0.3">
      <c r="C2516" s="1923" t="str">
        <f>IF(D2516&gt;0,SUBTOTAL(103,$D$6:D2516),"")</f>
        <v/>
      </c>
      <c r="D2516" s="67"/>
      <c r="E2516" s="258"/>
      <c r="F2516" s="67"/>
      <c r="G2516" s="1912"/>
      <c r="H2516" s="67"/>
      <c r="I2516" s="67"/>
      <c r="J2516" s="1907"/>
      <c r="K2516" s="67"/>
      <c r="L2516" s="1910"/>
      <c r="M2516" s="1910" t="e">
        <f t="shared" si="40"/>
        <v>#N/A</v>
      </c>
      <c r="N2516" s="1924"/>
      <c r="Q2516" s="101" t="str">
        <f>MID(Tabla5[[#This Row],[CODIGO]],5,2)</f>
        <v/>
      </c>
    </row>
    <row r="2517" spans="3:17" hidden="1" x14ac:dyDescent="0.3">
      <c r="C2517" s="1923" t="str">
        <f>IF(D2517&gt;0,SUBTOTAL(103,$D$6:D2517),"")</f>
        <v/>
      </c>
      <c r="D2517" s="67"/>
      <c r="E2517" s="258"/>
      <c r="F2517" s="67"/>
      <c r="G2517" s="1912"/>
      <c r="H2517" s="67"/>
      <c r="I2517" s="67"/>
      <c r="J2517" s="1907"/>
      <c r="K2517" s="67"/>
      <c r="L2517" s="1910"/>
      <c r="M2517" s="1910" t="e">
        <f t="shared" si="40"/>
        <v>#N/A</v>
      </c>
      <c r="N2517" s="1924"/>
      <c r="Q2517" s="101" t="str">
        <f>MID(Tabla5[[#This Row],[CODIGO]],5,2)</f>
        <v/>
      </c>
    </row>
    <row r="2518" spans="3:17" hidden="1" x14ac:dyDescent="0.3">
      <c r="C2518" s="1923" t="str">
        <f>IF(D2518&gt;0,SUBTOTAL(103,$D$6:D2518),"")</f>
        <v/>
      </c>
      <c r="D2518" s="67"/>
      <c r="E2518" s="258"/>
      <c r="F2518" s="67"/>
      <c r="G2518" s="1912"/>
      <c r="H2518" s="67"/>
      <c r="I2518" s="67"/>
      <c r="J2518" s="1907"/>
      <c r="K2518" s="67"/>
      <c r="L2518" s="1910"/>
      <c r="M2518" s="1910" t="e">
        <f t="shared" si="40"/>
        <v>#N/A</v>
      </c>
      <c r="N2518" s="1924"/>
      <c r="Q2518" s="101" t="str">
        <f>MID(Tabla5[[#This Row],[CODIGO]],5,2)</f>
        <v/>
      </c>
    </row>
    <row r="2519" spans="3:17" hidden="1" x14ac:dyDescent="0.3">
      <c r="C2519" s="1923" t="str">
        <f>IF(D2519&gt;0,SUBTOTAL(103,$D$6:D2519),"")</f>
        <v/>
      </c>
      <c r="D2519" s="67"/>
      <c r="E2519" s="258"/>
      <c r="F2519" s="67"/>
      <c r="G2519" s="1912"/>
      <c r="H2519" s="67"/>
      <c r="I2519" s="67"/>
      <c r="J2519" s="1907"/>
      <c r="K2519" s="67"/>
      <c r="L2519" s="1910"/>
      <c r="M2519" s="1910" t="e">
        <f t="shared" si="40"/>
        <v>#N/A</v>
      </c>
      <c r="N2519" s="1924"/>
      <c r="Q2519" s="101" t="str">
        <f>MID(Tabla5[[#This Row],[CODIGO]],5,2)</f>
        <v/>
      </c>
    </row>
    <row r="2520" spans="3:17" hidden="1" x14ac:dyDescent="0.3">
      <c r="C2520" s="1923" t="str">
        <f>IF(D2520&gt;0,SUBTOTAL(103,$D$6:D2520),"")</f>
        <v/>
      </c>
      <c r="D2520" s="67"/>
      <c r="E2520" s="258"/>
      <c r="F2520" s="67"/>
      <c r="G2520" s="1912"/>
      <c r="H2520" s="67"/>
      <c r="I2520" s="67"/>
      <c r="J2520" s="1907"/>
      <c r="K2520" s="67"/>
      <c r="L2520" s="1910"/>
      <c r="M2520" s="1910" t="e">
        <f t="shared" si="40"/>
        <v>#N/A</v>
      </c>
      <c r="N2520" s="1924"/>
      <c r="Q2520" s="101" t="str">
        <f>MID(Tabla5[[#This Row],[CODIGO]],5,2)</f>
        <v/>
      </c>
    </row>
    <row r="2521" spans="3:17" hidden="1" x14ac:dyDescent="0.3">
      <c r="C2521" s="1923" t="str">
        <f>IF(D2521&gt;0,SUBTOTAL(103,$D$6:D2521),"")</f>
        <v/>
      </c>
      <c r="D2521" s="67"/>
      <c r="E2521" s="258"/>
      <c r="F2521" s="67"/>
      <c r="G2521" s="1912"/>
      <c r="H2521" s="67"/>
      <c r="I2521" s="67"/>
      <c r="J2521" s="1907"/>
      <c r="K2521" s="67"/>
      <c r="L2521" s="1910"/>
      <c r="M2521" s="1910" t="e">
        <f t="shared" si="40"/>
        <v>#N/A</v>
      </c>
      <c r="N2521" s="1924"/>
      <c r="Q2521" s="101" t="str">
        <f>MID(Tabla5[[#This Row],[CODIGO]],5,2)</f>
        <v/>
      </c>
    </row>
    <row r="2522" spans="3:17" hidden="1" x14ac:dyDescent="0.3">
      <c r="C2522" s="1923" t="str">
        <f>IF(D2522&gt;0,SUBTOTAL(103,$D$6:D2522),"")</f>
        <v/>
      </c>
      <c r="D2522" s="67"/>
      <c r="E2522" s="258"/>
      <c r="F2522" s="67"/>
      <c r="G2522" s="1912"/>
      <c r="H2522" s="67"/>
      <c r="I2522" s="67"/>
      <c r="J2522" s="1907"/>
      <c r="K2522" s="67"/>
      <c r="L2522" s="1910"/>
      <c r="M2522" s="1910" t="e">
        <f t="shared" si="40"/>
        <v>#N/A</v>
      </c>
      <c r="N2522" s="1924"/>
      <c r="Q2522" s="101" t="str">
        <f>MID(Tabla5[[#This Row],[CODIGO]],5,2)</f>
        <v/>
      </c>
    </row>
    <row r="2523" spans="3:17" hidden="1" x14ac:dyDescent="0.3">
      <c r="C2523" s="1923" t="str">
        <f>IF(D2523&gt;0,SUBTOTAL(103,$D$6:D2523),"")</f>
        <v/>
      </c>
      <c r="D2523" s="67"/>
      <c r="E2523" s="258"/>
      <c r="F2523" s="67"/>
      <c r="G2523" s="1912"/>
      <c r="H2523" s="67"/>
      <c r="I2523" s="67"/>
      <c r="J2523" s="1907"/>
      <c r="K2523" s="67"/>
      <c r="L2523" s="1910"/>
      <c r="M2523" s="1910" t="e">
        <f t="shared" si="40"/>
        <v>#N/A</v>
      </c>
      <c r="N2523" s="1924"/>
      <c r="Q2523" s="101" t="str">
        <f>MID(Tabla5[[#This Row],[CODIGO]],5,2)</f>
        <v/>
      </c>
    </row>
    <row r="2524" spans="3:17" hidden="1" x14ac:dyDescent="0.3">
      <c r="C2524" s="1923" t="str">
        <f>IF(D2524&gt;0,SUBTOTAL(103,$D$6:D2524),"")</f>
        <v/>
      </c>
      <c r="D2524" s="67"/>
      <c r="E2524" s="258"/>
      <c r="F2524" s="67"/>
      <c r="G2524" s="1912"/>
      <c r="H2524" s="67"/>
      <c r="I2524" s="67"/>
      <c r="J2524" s="1907"/>
      <c r="K2524" s="67"/>
      <c r="L2524" s="1910"/>
      <c r="M2524" s="1910" t="e">
        <f t="shared" si="40"/>
        <v>#N/A</v>
      </c>
      <c r="N2524" s="1924"/>
      <c r="Q2524" s="101" t="str">
        <f>MID(Tabla5[[#This Row],[CODIGO]],5,2)</f>
        <v/>
      </c>
    </row>
    <row r="2525" spans="3:17" hidden="1" x14ac:dyDescent="0.3">
      <c r="C2525" s="1923" t="str">
        <f>IF(D2525&gt;0,SUBTOTAL(103,$D$6:D2525),"")</f>
        <v/>
      </c>
      <c r="D2525" s="67"/>
      <c r="E2525" s="258"/>
      <c r="F2525" s="67"/>
      <c r="G2525" s="1912"/>
      <c r="H2525" s="67"/>
      <c r="I2525" s="67"/>
      <c r="J2525" s="1907"/>
      <c r="K2525" s="67"/>
      <c r="L2525" s="1910"/>
      <c r="M2525" s="1910" t="e">
        <f t="shared" si="40"/>
        <v>#N/A</v>
      </c>
      <c r="N2525" s="1924"/>
      <c r="Q2525" s="101" t="str">
        <f>MID(Tabla5[[#This Row],[CODIGO]],5,2)</f>
        <v/>
      </c>
    </row>
    <row r="2526" spans="3:17" hidden="1" x14ac:dyDescent="0.3">
      <c r="C2526" s="1923" t="str">
        <f>IF(D2526&gt;0,SUBTOTAL(103,$D$6:D2526),"")</f>
        <v/>
      </c>
      <c r="D2526" s="67"/>
      <c r="E2526" s="258"/>
      <c r="F2526" s="67"/>
      <c r="G2526" s="1912"/>
      <c r="H2526" s="67"/>
      <c r="I2526" s="67"/>
      <c r="J2526" s="1907"/>
      <c r="K2526" s="67"/>
      <c r="L2526" s="1910"/>
      <c r="M2526" s="1910" t="e">
        <f t="shared" si="40"/>
        <v>#N/A</v>
      </c>
      <c r="N2526" s="1924"/>
      <c r="Q2526" s="101" t="str">
        <f>MID(Tabla5[[#This Row],[CODIGO]],5,2)</f>
        <v/>
      </c>
    </row>
    <row r="2527" spans="3:17" hidden="1" x14ac:dyDescent="0.3">
      <c r="C2527" s="1923" t="str">
        <f>IF(D2527&gt;0,SUBTOTAL(103,$D$6:D2527),"")</f>
        <v/>
      </c>
      <c r="D2527" s="67"/>
      <c r="E2527" s="258"/>
      <c r="F2527" s="67"/>
      <c r="G2527" s="1912"/>
      <c r="H2527" s="67"/>
      <c r="I2527" s="67"/>
      <c r="J2527" s="1907"/>
      <c r="K2527" s="67"/>
      <c r="L2527" s="1910"/>
      <c r="M2527" s="1910" t="e">
        <f t="shared" si="40"/>
        <v>#N/A</v>
      </c>
      <c r="N2527" s="1924"/>
      <c r="Q2527" s="101" t="str">
        <f>MID(Tabla5[[#This Row],[CODIGO]],5,2)</f>
        <v/>
      </c>
    </row>
    <row r="2528" spans="3:17" hidden="1" x14ac:dyDescent="0.3">
      <c r="C2528" s="1923" t="str">
        <f>IF(D2528&gt;0,SUBTOTAL(103,$D$6:D2528),"")</f>
        <v/>
      </c>
      <c r="D2528" s="67"/>
      <c r="E2528" s="258"/>
      <c r="F2528" s="67"/>
      <c r="G2528" s="1912"/>
      <c r="H2528" s="67"/>
      <c r="I2528" s="67"/>
      <c r="J2528" s="1907"/>
      <c r="K2528" s="67"/>
      <c r="L2528" s="1910"/>
      <c r="M2528" s="1910" t="e">
        <f t="shared" si="40"/>
        <v>#N/A</v>
      </c>
      <c r="N2528" s="1924"/>
      <c r="Q2528" s="101" t="str">
        <f>MID(Tabla5[[#This Row],[CODIGO]],5,2)</f>
        <v/>
      </c>
    </row>
    <row r="2529" spans="3:17" hidden="1" x14ac:dyDescent="0.3">
      <c r="C2529" s="1923" t="str">
        <f>IF(D2529&gt;0,SUBTOTAL(103,$D$6:D2529),"")</f>
        <v/>
      </c>
      <c r="D2529" s="67"/>
      <c r="E2529" s="258"/>
      <c r="F2529" s="67"/>
      <c r="G2529" s="1912"/>
      <c r="H2529" s="67"/>
      <c r="I2529" s="67"/>
      <c r="J2529" s="1907"/>
      <c r="K2529" s="67"/>
      <c r="L2529" s="1910"/>
      <c r="M2529" s="1910" t="e">
        <f t="shared" si="40"/>
        <v>#N/A</v>
      </c>
      <c r="N2529" s="1924"/>
      <c r="Q2529" s="101" t="str">
        <f>MID(Tabla5[[#This Row],[CODIGO]],5,2)</f>
        <v/>
      </c>
    </row>
    <row r="2530" spans="3:17" hidden="1" x14ac:dyDescent="0.3">
      <c r="C2530" s="1923" t="str">
        <f>IF(D2530&gt;0,SUBTOTAL(103,$D$6:D2530),"")</f>
        <v/>
      </c>
      <c r="D2530" s="67"/>
      <c r="E2530" s="258"/>
      <c r="F2530" s="67"/>
      <c r="G2530" s="1912"/>
      <c r="H2530" s="67"/>
      <c r="I2530" s="67"/>
      <c r="J2530" s="1907"/>
      <c r="K2530" s="67"/>
      <c r="L2530" s="1910"/>
      <c r="M2530" s="1910" t="e">
        <f t="shared" si="40"/>
        <v>#N/A</v>
      </c>
      <c r="N2530" s="1924"/>
      <c r="Q2530" s="101" t="str">
        <f>MID(Tabla5[[#This Row],[CODIGO]],5,2)</f>
        <v/>
      </c>
    </row>
    <row r="2531" spans="3:17" hidden="1" x14ac:dyDescent="0.3">
      <c r="C2531" s="1923" t="str">
        <f>IF(D2531&gt;0,SUBTOTAL(103,$D$6:D2531),"")</f>
        <v/>
      </c>
      <c r="D2531" s="67"/>
      <c r="E2531" s="258"/>
      <c r="F2531" s="67"/>
      <c r="G2531" s="1912"/>
      <c r="H2531" s="67"/>
      <c r="I2531" s="67"/>
      <c r="J2531" s="1907"/>
      <c r="K2531" s="67"/>
      <c r="L2531" s="1910"/>
      <c r="M2531" s="1910" t="e">
        <f t="shared" si="40"/>
        <v>#N/A</v>
      </c>
      <c r="N2531" s="1924"/>
      <c r="Q2531" s="101" t="str">
        <f>MID(Tabla5[[#This Row],[CODIGO]],5,2)</f>
        <v/>
      </c>
    </row>
    <row r="2532" spans="3:17" hidden="1" x14ac:dyDescent="0.3">
      <c r="C2532" s="1923" t="str">
        <f>IF(D2532&gt;0,SUBTOTAL(103,$D$6:D2532),"")</f>
        <v/>
      </c>
      <c r="D2532" s="67"/>
      <c r="E2532" s="258"/>
      <c r="F2532" s="67"/>
      <c r="G2532" s="1912"/>
      <c r="H2532" s="67"/>
      <c r="I2532" s="67"/>
      <c r="J2532" s="1907"/>
      <c r="K2532" s="67"/>
      <c r="L2532" s="1910"/>
      <c r="M2532" s="1910" t="e">
        <f t="shared" si="40"/>
        <v>#N/A</v>
      </c>
      <c r="N2532" s="1924"/>
      <c r="Q2532" s="101" t="str">
        <f>MID(Tabla5[[#This Row],[CODIGO]],5,2)</f>
        <v/>
      </c>
    </row>
    <row r="2533" spans="3:17" hidden="1" x14ac:dyDescent="0.3">
      <c r="C2533" s="1923" t="str">
        <f>IF(D2533&gt;0,SUBTOTAL(103,$D$6:D2533),"")</f>
        <v/>
      </c>
      <c r="D2533" s="67"/>
      <c r="E2533" s="258"/>
      <c r="F2533" s="67"/>
      <c r="G2533" s="1912"/>
      <c r="H2533" s="67"/>
      <c r="I2533" s="67"/>
      <c r="J2533" s="1907"/>
      <c r="K2533" s="67"/>
      <c r="L2533" s="1910"/>
      <c r="M2533" s="1910" t="e">
        <f t="shared" si="40"/>
        <v>#N/A</v>
      </c>
      <c r="N2533" s="1924"/>
      <c r="Q2533" s="101" t="str">
        <f>MID(Tabla5[[#This Row],[CODIGO]],5,2)</f>
        <v/>
      </c>
    </row>
    <row r="2534" spans="3:17" hidden="1" x14ac:dyDescent="0.3">
      <c r="C2534" s="1923" t="str">
        <f>IF(D2534&gt;0,SUBTOTAL(103,$D$6:D2534),"")</f>
        <v/>
      </c>
      <c r="D2534" s="67"/>
      <c r="E2534" s="258"/>
      <c r="F2534" s="67"/>
      <c r="G2534" s="1912"/>
      <c r="H2534" s="67"/>
      <c r="I2534" s="67"/>
      <c r="J2534" s="1907"/>
      <c r="K2534" s="67"/>
      <c r="L2534" s="1910"/>
      <c r="M2534" s="1910" t="e">
        <f t="shared" si="40"/>
        <v>#N/A</v>
      </c>
      <c r="N2534" s="1924"/>
      <c r="Q2534" s="101" t="str">
        <f>MID(Tabla5[[#This Row],[CODIGO]],5,2)</f>
        <v/>
      </c>
    </row>
    <row r="2535" spans="3:17" hidden="1" x14ac:dyDescent="0.3">
      <c r="C2535" s="1923" t="str">
        <f>IF(D2535&gt;0,SUBTOTAL(103,$D$6:D2535),"")</f>
        <v/>
      </c>
      <c r="D2535" s="67"/>
      <c r="E2535" s="258"/>
      <c r="F2535" s="67"/>
      <c r="G2535" s="1912"/>
      <c r="H2535" s="67"/>
      <c r="I2535" s="67"/>
      <c r="J2535" s="1907"/>
      <c r="K2535" s="67"/>
      <c r="L2535" s="1910"/>
      <c r="M2535" s="1910" t="e">
        <f t="shared" si="40"/>
        <v>#N/A</v>
      </c>
      <c r="N2535" s="1924"/>
      <c r="Q2535" s="101" t="str">
        <f>MID(Tabla5[[#This Row],[CODIGO]],5,2)</f>
        <v/>
      </c>
    </row>
    <row r="2536" spans="3:17" hidden="1" x14ac:dyDescent="0.3">
      <c r="C2536" s="1923" t="str">
        <f>IF(D2536&gt;0,SUBTOTAL(103,$D$6:D2536),"")</f>
        <v/>
      </c>
      <c r="D2536" s="67"/>
      <c r="E2536" s="258"/>
      <c r="F2536" s="67"/>
      <c r="G2536" s="1912"/>
      <c r="H2536" s="67"/>
      <c r="I2536" s="67"/>
      <c r="J2536" s="1907"/>
      <c r="K2536" s="67"/>
      <c r="L2536" s="1910"/>
      <c r="M2536" s="1910" t="e">
        <f t="shared" si="40"/>
        <v>#N/A</v>
      </c>
      <c r="N2536" s="1924"/>
      <c r="Q2536" s="101" t="str">
        <f>MID(Tabla5[[#This Row],[CODIGO]],5,2)</f>
        <v/>
      </c>
    </row>
    <row r="2537" spans="3:17" hidden="1" x14ac:dyDescent="0.3">
      <c r="C2537" s="1923" t="str">
        <f>IF(D2537&gt;0,SUBTOTAL(103,$D$6:D2537),"")</f>
        <v/>
      </c>
      <c r="D2537" s="67"/>
      <c r="E2537" s="258"/>
      <c r="F2537" s="67"/>
      <c r="G2537" s="1912"/>
      <c r="H2537" s="67"/>
      <c r="I2537" s="67"/>
      <c r="J2537" s="1907"/>
      <c r="K2537" s="67"/>
      <c r="L2537" s="1910"/>
      <c r="M2537" s="1910" t="e">
        <f t="shared" si="40"/>
        <v>#N/A</v>
      </c>
      <c r="N2537" s="1924"/>
      <c r="Q2537" s="101" t="str">
        <f>MID(Tabla5[[#This Row],[CODIGO]],5,2)</f>
        <v/>
      </c>
    </row>
    <row r="2538" spans="3:17" hidden="1" x14ac:dyDescent="0.3">
      <c r="C2538" s="1923" t="str">
        <f>IF(D2538&gt;0,SUBTOTAL(103,$D$6:D2538),"")</f>
        <v/>
      </c>
      <c r="D2538" s="67"/>
      <c r="E2538" s="258"/>
      <c r="F2538" s="67"/>
      <c r="G2538" s="1912"/>
      <c r="H2538" s="67"/>
      <c r="I2538" s="67"/>
      <c r="J2538" s="1907"/>
      <c r="K2538" s="67"/>
      <c r="L2538" s="1910"/>
      <c r="M2538" s="1910" t="e">
        <f t="shared" si="40"/>
        <v>#N/A</v>
      </c>
      <c r="N2538" s="1924"/>
      <c r="Q2538" s="101" t="str">
        <f>MID(Tabla5[[#This Row],[CODIGO]],5,2)</f>
        <v/>
      </c>
    </row>
    <row r="2539" spans="3:17" hidden="1" x14ac:dyDescent="0.3">
      <c r="C2539" s="1923" t="str">
        <f>IF(D2539&gt;0,SUBTOTAL(103,$D$6:D2539),"")</f>
        <v/>
      </c>
      <c r="D2539" s="67"/>
      <c r="E2539" s="258"/>
      <c r="F2539" s="67"/>
      <c r="G2539" s="1912"/>
      <c r="H2539" s="67"/>
      <c r="I2539" s="67"/>
      <c r="J2539" s="1907"/>
      <c r="K2539" s="67"/>
      <c r="L2539" s="1910"/>
      <c r="M2539" s="1910" t="e">
        <f t="shared" si="40"/>
        <v>#N/A</v>
      </c>
      <c r="N2539" s="1924"/>
      <c r="Q2539" s="101" t="str">
        <f>MID(Tabla5[[#This Row],[CODIGO]],5,2)</f>
        <v/>
      </c>
    </row>
    <row r="2540" spans="3:17" hidden="1" x14ac:dyDescent="0.3">
      <c r="C2540" s="1923" t="str">
        <f>IF(D2540&gt;0,SUBTOTAL(103,$D$6:D2540),"")</f>
        <v/>
      </c>
      <c r="D2540" s="67"/>
      <c r="E2540" s="258"/>
      <c r="F2540" s="67"/>
      <c r="G2540" s="1912"/>
      <c r="H2540" s="67"/>
      <c r="I2540" s="67"/>
      <c r="J2540" s="1907"/>
      <c r="K2540" s="67"/>
      <c r="L2540" s="1910"/>
      <c r="M2540" s="1910" t="e">
        <f t="shared" si="40"/>
        <v>#N/A</v>
      </c>
      <c r="N2540" s="1924"/>
      <c r="Q2540" s="101" t="str">
        <f>MID(Tabla5[[#This Row],[CODIGO]],5,2)</f>
        <v/>
      </c>
    </row>
    <row r="2541" spans="3:17" hidden="1" x14ac:dyDescent="0.3">
      <c r="C2541" s="1923" t="str">
        <f>IF(D2541&gt;0,SUBTOTAL(103,$D$6:D2541),"")</f>
        <v/>
      </c>
      <c r="D2541" s="67"/>
      <c r="E2541" s="258"/>
      <c r="F2541" s="67"/>
      <c r="G2541" s="1912"/>
      <c r="H2541" s="67"/>
      <c r="I2541" s="67"/>
      <c r="J2541" s="1907"/>
      <c r="K2541" s="67"/>
      <c r="L2541" s="1910"/>
      <c r="M2541" s="1910" t="e">
        <f t="shared" si="40"/>
        <v>#N/A</v>
      </c>
      <c r="N2541" s="1924"/>
      <c r="Q2541" s="101" t="str">
        <f>MID(Tabla5[[#This Row],[CODIGO]],5,2)</f>
        <v/>
      </c>
    </row>
    <row r="2542" spans="3:17" hidden="1" x14ac:dyDescent="0.3">
      <c r="C2542" s="1923" t="str">
        <f>IF(D2542&gt;0,SUBTOTAL(103,$D$6:D2542),"")</f>
        <v/>
      </c>
      <c r="D2542" s="67"/>
      <c r="E2542" s="258"/>
      <c r="F2542" s="67"/>
      <c r="G2542" s="1912"/>
      <c r="H2542" s="67"/>
      <c r="I2542" s="67"/>
      <c r="J2542" s="1907"/>
      <c r="K2542" s="67"/>
      <c r="L2542" s="1910"/>
      <c r="M2542" s="1910" t="e">
        <f t="shared" si="40"/>
        <v>#N/A</v>
      </c>
      <c r="N2542" s="1924"/>
      <c r="Q2542" s="101" t="str">
        <f>MID(Tabla5[[#This Row],[CODIGO]],5,2)</f>
        <v/>
      </c>
    </row>
    <row r="2543" spans="3:17" hidden="1" x14ac:dyDescent="0.3">
      <c r="C2543" s="1923" t="str">
        <f>IF(D2543&gt;0,SUBTOTAL(103,$D$6:D2543),"")</f>
        <v/>
      </c>
      <c r="D2543" s="67"/>
      <c r="E2543" s="258"/>
      <c r="F2543" s="67"/>
      <c r="G2543" s="1912"/>
      <c r="H2543" s="67"/>
      <c r="I2543" s="67"/>
      <c r="J2543" s="1907"/>
      <c r="K2543" s="67"/>
      <c r="L2543" s="1910"/>
      <c r="M2543" s="1910" t="e">
        <f t="shared" si="40"/>
        <v>#N/A</v>
      </c>
      <c r="N2543" s="1924"/>
      <c r="Q2543" s="101" t="str">
        <f>MID(Tabla5[[#This Row],[CODIGO]],5,2)</f>
        <v/>
      </c>
    </row>
    <row r="2544" spans="3:17" hidden="1" x14ac:dyDescent="0.3">
      <c r="C2544" s="1923" t="str">
        <f>IF(D2544&gt;0,SUBTOTAL(103,$D$6:D2544),"")</f>
        <v/>
      </c>
      <c r="D2544" s="67"/>
      <c r="E2544" s="258"/>
      <c r="F2544" s="67"/>
      <c r="G2544" s="1912"/>
      <c r="H2544" s="67"/>
      <c r="I2544" s="67"/>
      <c r="J2544" s="1907"/>
      <c r="K2544" s="67"/>
      <c r="L2544" s="1910"/>
      <c r="M2544" s="1910" t="e">
        <f t="shared" si="40"/>
        <v>#N/A</v>
      </c>
      <c r="N2544" s="1924"/>
      <c r="Q2544" s="101" t="str">
        <f>MID(Tabla5[[#This Row],[CODIGO]],5,2)</f>
        <v/>
      </c>
    </row>
    <row r="2545" spans="3:17" hidden="1" x14ac:dyDescent="0.3">
      <c r="C2545" s="1923" t="str">
        <f>IF(D2545&gt;0,SUBTOTAL(103,$D$6:D2545),"")</f>
        <v/>
      </c>
      <c r="D2545" s="67"/>
      <c r="E2545" s="258"/>
      <c r="F2545" s="67"/>
      <c r="G2545" s="1912"/>
      <c r="H2545" s="67"/>
      <c r="I2545" s="67"/>
      <c r="J2545" s="1907"/>
      <c r="K2545" s="67"/>
      <c r="L2545" s="1910"/>
      <c r="M2545" s="1910" t="e">
        <f t="shared" si="40"/>
        <v>#N/A</v>
      </c>
      <c r="N2545" s="1924"/>
      <c r="Q2545" s="101" t="str">
        <f>MID(Tabla5[[#This Row],[CODIGO]],5,2)</f>
        <v/>
      </c>
    </row>
    <row r="2546" spans="3:17" hidden="1" x14ac:dyDescent="0.3">
      <c r="C2546" s="1923" t="str">
        <f>IF(D2546&gt;0,SUBTOTAL(103,$D$6:D2546),"")</f>
        <v/>
      </c>
      <c r="D2546" s="67"/>
      <c r="E2546" s="258"/>
      <c r="F2546" s="67"/>
      <c r="G2546" s="1912"/>
      <c r="H2546" s="67"/>
      <c r="I2546" s="67"/>
      <c r="J2546" s="1907"/>
      <c r="K2546" s="67"/>
      <c r="L2546" s="1910"/>
      <c r="M2546" s="1910" t="e">
        <f t="shared" si="40"/>
        <v>#N/A</v>
      </c>
      <c r="N2546" s="1924"/>
      <c r="Q2546" s="101" t="str">
        <f>MID(Tabla5[[#This Row],[CODIGO]],5,2)</f>
        <v/>
      </c>
    </row>
    <row r="2547" spans="3:17" hidden="1" x14ac:dyDescent="0.3">
      <c r="C2547" s="1923" t="str">
        <f>IF(D2547&gt;0,SUBTOTAL(103,$D$6:D2547),"")</f>
        <v/>
      </c>
      <c r="D2547" s="67"/>
      <c r="E2547" s="258"/>
      <c r="F2547" s="67"/>
      <c r="G2547" s="1912"/>
      <c r="H2547" s="67"/>
      <c r="I2547" s="67"/>
      <c r="J2547" s="1907"/>
      <c r="K2547" s="67"/>
      <c r="L2547" s="1910"/>
      <c r="M2547" s="1910" t="e">
        <f t="shared" si="40"/>
        <v>#N/A</v>
      </c>
      <c r="N2547" s="1924"/>
      <c r="Q2547" s="101" t="str">
        <f>MID(Tabla5[[#This Row],[CODIGO]],5,2)</f>
        <v/>
      </c>
    </row>
    <row r="2548" spans="3:17" hidden="1" x14ac:dyDescent="0.3">
      <c r="C2548" s="1923" t="str">
        <f>IF(D2548&gt;0,SUBTOTAL(103,$D$6:D2548),"")</f>
        <v/>
      </c>
      <c r="D2548" s="67"/>
      <c r="E2548" s="258"/>
      <c r="F2548" s="67"/>
      <c r="G2548" s="1912"/>
      <c r="H2548" s="67"/>
      <c r="I2548" s="67"/>
      <c r="J2548" s="1907"/>
      <c r="K2548" s="67"/>
      <c r="L2548" s="1910"/>
      <c r="M2548" s="1910" t="e">
        <f t="shared" si="40"/>
        <v>#N/A</v>
      </c>
      <c r="N2548" s="1924"/>
      <c r="Q2548" s="101" t="str">
        <f>MID(Tabla5[[#This Row],[CODIGO]],5,2)</f>
        <v/>
      </c>
    </row>
    <row r="2549" spans="3:17" hidden="1" x14ac:dyDescent="0.3">
      <c r="C2549" s="1923" t="str">
        <f>IF(D2549&gt;0,SUBTOTAL(103,$D$6:D2549),"")</f>
        <v/>
      </c>
      <c r="D2549" s="67"/>
      <c r="E2549" s="258"/>
      <c r="F2549" s="67"/>
      <c r="G2549" s="1912"/>
      <c r="H2549" s="67"/>
      <c r="I2549" s="67"/>
      <c r="J2549" s="1907"/>
      <c r="K2549" s="67"/>
      <c r="L2549" s="1910"/>
      <c r="M2549" s="1910" t="e">
        <f t="shared" si="40"/>
        <v>#N/A</v>
      </c>
      <c r="N2549" s="1924"/>
      <c r="Q2549" s="101" t="str">
        <f>MID(Tabla5[[#This Row],[CODIGO]],5,2)</f>
        <v/>
      </c>
    </row>
    <row r="2550" spans="3:17" hidden="1" x14ac:dyDescent="0.3">
      <c r="C2550" s="1923" t="str">
        <f>IF(D2550&gt;0,SUBTOTAL(103,$D$6:D2550),"")</f>
        <v/>
      </c>
      <c r="D2550" s="67"/>
      <c r="E2550" s="258"/>
      <c r="F2550" s="67"/>
      <c r="G2550" s="1912"/>
      <c r="H2550" s="67"/>
      <c r="I2550" s="67"/>
      <c r="J2550" s="1907"/>
      <c r="K2550" s="67"/>
      <c r="L2550" s="1910"/>
      <c r="M2550" s="1910" t="e">
        <f t="shared" si="40"/>
        <v>#N/A</v>
      </c>
      <c r="N2550" s="1924"/>
      <c r="Q2550" s="101" t="str">
        <f>MID(Tabla5[[#This Row],[CODIGO]],5,2)</f>
        <v/>
      </c>
    </row>
    <row r="2551" spans="3:17" hidden="1" x14ac:dyDescent="0.3">
      <c r="C2551" s="1923" t="str">
        <f>IF(D2551&gt;0,SUBTOTAL(103,$D$6:D2551),"")</f>
        <v/>
      </c>
      <c r="D2551" s="67"/>
      <c r="E2551" s="258"/>
      <c r="F2551" s="67"/>
      <c r="G2551" s="1912"/>
      <c r="H2551" s="67"/>
      <c r="I2551" s="67"/>
      <c r="J2551" s="1907"/>
      <c r="K2551" s="67"/>
      <c r="L2551" s="1910"/>
      <c r="M2551" s="1910" t="e">
        <f t="shared" si="40"/>
        <v>#N/A</v>
      </c>
      <c r="N2551" s="1924"/>
      <c r="Q2551" s="101" t="str">
        <f>MID(Tabla5[[#This Row],[CODIGO]],5,2)</f>
        <v/>
      </c>
    </row>
    <row r="2552" spans="3:17" hidden="1" x14ac:dyDescent="0.3">
      <c r="C2552" s="1923" t="str">
        <f>IF(D2552&gt;0,SUBTOTAL(103,$D$6:D2552),"")</f>
        <v/>
      </c>
      <c r="D2552" s="67"/>
      <c r="E2552" s="258"/>
      <c r="F2552" s="67"/>
      <c r="G2552" s="1912"/>
      <c r="H2552" s="67"/>
      <c r="I2552" s="67"/>
      <c r="J2552" s="1907"/>
      <c r="K2552" s="67"/>
      <c r="L2552" s="1910"/>
      <c r="M2552" s="1910" t="e">
        <f t="shared" si="40"/>
        <v>#N/A</v>
      </c>
      <c r="N2552" s="1924"/>
      <c r="Q2552" s="101" t="str">
        <f>MID(Tabla5[[#This Row],[CODIGO]],5,2)</f>
        <v/>
      </c>
    </row>
    <row r="2553" spans="3:17" hidden="1" x14ac:dyDescent="0.3">
      <c r="C2553" s="1923" t="str">
        <f>IF(D2553&gt;0,SUBTOTAL(103,$D$6:D2553),"")</f>
        <v/>
      </c>
      <c r="D2553" s="67"/>
      <c r="E2553" s="258"/>
      <c r="F2553" s="67"/>
      <c r="G2553" s="1912"/>
      <c r="H2553" s="67"/>
      <c r="I2553" s="67"/>
      <c r="J2553" s="1907"/>
      <c r="K2553" s="67"/>
      <c r="L2553" s="1910"/>
      <c r="M2553" s="1910" t="e">
        <f t="shared" si="40"/>
        <v>#N/A</v>
      </c>
      <c r="N2553" s="1924"/>
      <c r="Q2553" s="101" t="str">
        <f>MID(Tabla5[[#This Row],[CODIGO]],5,2)</f>
        <v/>
      </c>
    </row>
    <row r="2554" spans="3:17" hidden="1" x14ac:dyDescent="0.3">
      <c r="C2554" s="1923" t="str">
        <f>IF(D2554&gt;0,SUBTOTAL(103,$D$6:D2554),"")</f>
        <v/>
      </c>
      <c r="D2554" s="67"/>
      <c r="E2554" s="258"/>
      <c r="F2554" s="67"/>
      <c r="G2554" s="1912"/>
      <c r="H2554" s="67"/>
      <c r="I2554" s="67"/>
      <c r="J2554" s="1907"/>
      <c r="K2554" s="67"/>
      <c r="L2554" s="1910"/>
      <c r="M2554" s="1910" t="e">
        <f t="shared" si="40"/>
        <v>#N/A</v>
      </c>
      <c r="N2554" s="1924"/>
      <c r="Q2554" s="101" t="str">
        <f>MID(Tabla5[[#This Row],[CODIGO]],5,2)</f>
        <v/>
      </c>
    </row>
    <row r="2555" spans="3:17" hidden="1" x14ac:dyDescent="0.3">
      <c r="C2555" s="1923" t="str">
        <f>IF(D2555&gt;0,SUBTOTAL(103,$D$6:D2555),"")</f>
        <v/>
      </c>
      <c r="D2555" s="67"/>
      <c r="E2555" s="258"/>
      <c r="F2555" s="67"/>
      <c r="G2555" s="1912"/>
      <c r="H2555" s="67"/>
      <c r="I2555" s="67"/>
      <c r="J2555" s="1907"/>
      <c r="K2555" s="67"/>
      <c r="L2555" s="1910"/>
      <c r="M2555" s="1910" t="e">
        <f t="shared" si="40"/>
        <v>#N/A</v>
      </c>
      <c r="N2555" s="1924"/>
      <c r="Q2555" s="101" t="str">
        <f>MID(Tabla5[[#This Row],[CODIGO]],5,2)</f>
        <v/>
      </c>
    </row>
    <row r="2556" spans="3:17" hidden="1" x14ac:dyDescent="0.3">
      <c r="C2556" s="1923" t="str">
        <f>IF(D2556&gt;0,SUBTOTAL(103,$D$6:D2556),"")</f>
        <v/>
      </c>
      <c r="D2556" s="67"/>
      <c r="E2556" s="258"/>
      <c r="F2556" s="67"/>
      <c r="G2556" s="1912"/>
      <c r="H2556" s="67"/>
      <c r="I2556" s="67"/>
      <c r="J2556" s="1907"/>
      <c r="K2556" s="67"/>
      <c r="L2556" s="1910"/>
      <c r="M2556" s="1910" t="e">
        <f t="shared" si="40"/>
        <v>#N/A</v>
      </c>
      <c r="N2556" s="1924"/>
      <c r="Q2556" s="101" t="str">
        <f>MID(Tabla5[[#This Row],[CODIGO]],5,2)</f>
        <v/>
      </c>
    </row>
    <row r="2557" spans="3:17" hidden="1" x14ac:dyDescent="0.3">
      <c r="C2557" s="1923" t="str">
        <f>IF(D2557&gt;0,SUBTOTAL(103,$D$6:D2557),"")</f>
        <v/>
      </c>
      <c r="D2557" s="67"/>
      <c r="E2557" s="258"/>
      <c r="F2557" s="67"/>
      <c r="G2557" s="1912"/>
      <c r="H2557" s="67"/>
      <c r="I2557" s="67"/>
      <c r="J2557" s="1907"/>
      <c r="K2557" s="67"/>
      <c r="L2557" s="1910"/>
      <c r="M2557" s="1910" t="e">
        <f t="shared" si="40"/>
        <v>#N/A</v>
      </c>
      <c r="N2557" s="1924"/>
      <c r="Q2557" s="101" t="str">
        <f>MID(Tabla5[[#This Row],[CODIGO]],5,2)</f>
        <v/>
      </c>
    </row>
    <row r="2558" spans="3:17" hidden="1" x14ac:dyDescent="0.3">
      <c r="C2558" s="1923" t="str">
        <f>IF(D2558&gt;0,SUBTOTAL(103,$D$6:D2558),"")</f>
        <v/>
      </c>
      <c r="D2558" s="67"/>
      <c r="E2558" s="258"/>
      <c r="F2558" s="67"/>
      <c r="G2558" s="1912"/>
      <c r="H2558" s="67"/>
      <c r="I2558" s="67"/>
      <c r="J2558" s="1907"/>
      <c r="K2558" s="67"/>
      <c r="L2558" s="1910"/>
      <c r="M2558" s="1910" t="e">
        <f t="shared" si="40"/>
        <v>#N/A</v>
      </c>
      <c r="N2558" s="1924"/>
      <c r="Q2558" s="101" t="str">
        <f>MID(Tabla5[[#This Row],[CODIGO]],5,2)</f>
        <v/>
      </c>
    </row>
    <row r="2559" spans="3:17" hidden="1" x14ac:dyDescent="0.3">
      <c r="C2559" s="1923" t="str">
        <f>IF(D2559&gt;0,SUBTOTAL(103,$D$6:D2559),"")</f>
        <v/>
      </c>
      <c r="D2559" s="67"/>
      <c r="E2559" s="258"/>
      <c r="F2559" s="67"/>
      <c r="G2559" s="1912"/>
      <c r="H2559" s="67"/>
      <c r="I2559" s="67"/>
      <c r="J2559" s="1907"/>
      <c r="K2559" s="67"/>
      <c r="L2559" s="1910"/>
      <c r="M2559" s="1910" t="e">
        <f t="shared" si="40"/>
        <v>#N/A</v>
      </c>
      <c r="N2559" s="1924"/>
      <c r="Q2559" s="101" t="str">
        <f>MID(Tabla5[[#This Row],[CODIGO]],5,2)</f>
        <v/>
      </c>
    </row>
    <row r="2560" spans="3:17" hidden="1" x14ac:dyDescent="0.3">
      <c r="C2560" s="1923" t="str">
        <f>IF(D2560&gt;0,SUBTOTAL(103,$D$6:D2560),"")</f>
        <v/>
      </c>
      <c r="D2560" s="67"/>
      <c r="E2560" s="258"/>
      <c r="F2560" s="67"/>
      <c r="G2560" s="1912"/>
      <c r="H2560" s="67"/>
      <c r="I2560" s="67"/>
      <c r="J2560" s="1907"/>
      <c r="K2560" s="67"/>
      <c r="L2560" s="1910"/>
      <c r="M2560" s="1910" t="e">
        <f t="shared" si="40"/>
        <v>#N/A</v>
      </c>
      <c r="N2560" s="1924"/>
      <c r="Q2560" s="101" t="str">
        <f>MID(Tabla5[[#This Row],[CODIGO]],5,2)</f>
        <v/>
      </c>
    </row>
    <row r="2561" spans="3:17" hidden="1" x14ac:dyDescent="0.3">
      <c r="C2561" s="1923" t="str">
        <f>IF(D2561&gt;0,SUBTOTAL(103,$D$6:D2561),"")</f>
        <v/>
      </c>
      <c r="D2561" s="67"/>
      <c r="E2561" s="258"/>
      <c r="F2561" s="67"/>
      <c r="G2561" s="1912"/>
      <c r="H2561" s="67"/>
      <c r="I2561" s="67"/>
      <c r="J2561" s="1907"/>
      <c r="K2561" s="67"/>
      <c r="L2561" s="1910"/>
      <c r="M2561" s="1910" t="e">
        <f t="shared" si="40"/>
        <v>#N/A</v>
      </c>
      <c r="N2561" s="1924"/>
      <c r="Q2561" s="101" t="str">
        <f>MID(Tabla5[[#This Row],[CODIGO]],5,2)</f>
        <v/>
      </c>
    </row>
    <row r="2562" spans="3:17" hidden="1" x14ac:dyDescent="0.3">
      <c r="C2562" s="1923" t="str">
        <f>IF(D2562&gt;0,SUBTOTAL(103,$D$6:D2562),"")</f>
        <v/>
      </c>
      <c r="D2562" s="67"/>
      <c r="E2562" s="258"/>
      <c r="F2562" s="67"/>
      <c r="G2562" s="1912"/>
      <c r="H2562" s="67"/>
      <c r="I2562" s="67"/>
      <c r="J2562" s="1907"/>
      <c r="K2562" s="67"/>
      <c r="L2562" s="1910"/>
      <c r="M2562" s="1910" t="e">
        <f t="shared" si="40"/>
        <v>#N/A</v>
      </c>
      <c r="N2562" s="1924"/>
      <c r="Q2562" s="101" t="str">
        <f>MID(Tabla5[[#This Row],[CODIGO]],5,2)</f>
        <v/>
      </c>
    </row>
    <row r="2563" spans="3:17" hidden="1" x14ac:dyDescent="0.3">
      <c r="C2563" s="1923" t="str">
        <f>IF(D2563&gt;0,SUBTOTAL(103,$D$6:D2563),"")</f>
        <v/>
      </c>
      <c r="D2563" s="67"/>
      <c r="E2563" s="258"/>
      <c r="F2563" s="67"/>
      <c r="G2563" s="1912"/>
      <c r="H2563" s="67"/>
      <c r="I2563" s="67"/>
      <c r="J2563" s="1907"/>
      <c r="K2563" s="67"/>
      <c r="L2563" s="1910"/>
      <c r="M2563" s="1910" t="e">
        <f t="shared" si="40"/>
        <v>#N/A</v>
      </c>
      <c r="N2563" s="1924"/>
      <c r="Q2563" s="101" t="str">
        <f>MID(Tabla5[[#This Row],[CODIGO]],5,2)</f>
        <v/>
      </c>
    </row>
    <row r="2564" spans="3:17" hidden="1" x14ac:dyDescent="0.3">
      <c r="C2564" s="1923" t="str">
        <f>IF(D2564&gt;0,SUBTOTAL(103,$D$6:D2564),"")</f>
        <v/>
      </c>
      <c r="D2564" s="67"/>
      <c r="E2564" s="258"/>
      <c r="F2564" s="67"/>
      <c r="G2564" s="1912"/>
      <c r="H2564" s="67"/>
      <c r="I2564" s="67"/>
      <c r="J2564" s="1907"/>
      <c r="K2564" s="67"/>
      <c r="L2564" s="1910"/>
      <c r="M2564" s="1910" t="e">
        <f t="shared" si="40"/>
        <v>#N/A</v>
      </c>
      <c r="N2564" s="1924"/>
      <c r="Q2564" s="101" t="str">
        <f>MID(Tabla5[[#This Row],[CODIGO]],5,2)</f>
        <v/>
      </c>
    </row>
    <row r="2565" spans="3:17" hidden="1" x14ac:dyDescent="0.3">
      <c r="C2565" s="1923" t="str">
        <f>IF(D2565&gt;0,SUBTOTAL(103,$D$6:D2565),"")</f>
        <v/>
      </c>
      <c r="D2565" s="67"/>
      <c r="E2565" s="258"/>
      <c r="F2565" s="67"/>
      <c r="G2565" s="1912"/>
      <c r="H2565" s="67"/>
      <c r="I2565" s="67"/>
      <c r="J2565" s="1907"/>
      <c r="K2565" s="67"/>
      <c r="L2565" s="1910"/>
      <c r="M2565" s="1910" t="e">
        <f t="shared" si="40"/>
        <v>#N/A</v>
      </c>
      <c r="N2565" s="1924"/>
      <c r="Q2565" s="101" t="str">
        <f>MID(Tabla5[[#This Row],[CODIGO]],5,2)</f>
        <v/>
      </c>
    </row>
    <row r="2566" spans="3:17" hidden="1" x14ac:dyDescent="0.3">
      <c r="C2566" s="1923" t="str">
        <f>IF(D2566&gt;0,SUBTOTAL(103,$D$6:D2566),"")</f>
        <v/>
      </c>
      <c r="D2566" s="67"/>
      <c r="E2566" s="258"/>
      <c r="F2566" s="67"/>
      <c r="G2566" s="1912"/>
      <c r="H2566" s="67"/>
      <c r="I2566" s="67"/>
      <c r="J2566" s="1907"/>
      <c r="K2566" s="67"/>
      <c r="L2566" s="1910"/>
      <c r="M2566" s="1910" t="e">
        <f t="shared" ref="M2566:M2629" si="41">VLOOKUP(Q2566,Codigos,2,FALSE)</f>
        <v>#N/A</v>
      </c>
      <c r="N2566" s="1924"/>
      <c r="Q2566" s="101" t="str">
        <f>MID(Tabla5[[#This Row],[CODIGO]],5,2)</f>
        <v/>
      </c>
    </row>
    <row r="2567" spans="3:17" hidden="1" x14ac:dyDescent="0.3">
      <c r="C2567" s="1923" t="str">
        <f>IF(D2567&gt;0,SUBTOTAL(103,$D$6:D2567),"")</f>
        <v/>
      </c>
      <c r="D2567" s="67"/>
      <c r="E2567" s="258"/>
      <c r="F2567" s="67"/>
      <c r="G2567" s="1912"/>
      <c r="H2567" s="67"/>
      <c r="I2567" s="67"/>
      <c r="J2567" s="1907"/>
      <c r="K2567" s="67"/>
      <c r="L2567" s="1910"/>
      <c r="M2567" s="1910" t="e">
        <f t="shared" si="41"/>
        <v>#N/A</v>
      </c>
      <c r="N2567" s="1924"/>
      <c r="Q2567" s="101" t="str">
        <f>MID(Tabla5[[#This Row],[CODIGO]],5,2)</f>
        <v/>
      </c>
    </row>
    <row r="2568" spans="3:17" hidden="1" x14ac:dyDescent="0.3">
      <c r="C2568" s="1923" t="str">
        <f>IF(D2568&gt;0,SUBTOTAL(103,$D$6:D2568),"")</f>
        <v/>
      </c>
      <c r="D2568" s="67"/>
      <c r="E2568" s="258"/>
      <c r="F2568" s="67"/>
      <c r="G2568" s="1912"/>
      <c r="H2568" s="67"/>
      <c r="I2568" s="67"/>
      <c r="J2568" s="1907"/>
      <c r="K2568" s="67"/>
      <c r="L2568" s="1910"/>
      <c r="M2568" s="1910" t="e">
        <f t="shared" si="41"/>
        <v>#N/A</v>
      </c>
      <c r="N2568" s="1924"/>
      <c r="Q2568" s="101" t="str">
        <f>MID(Tabla5[[#This Row],[CODIGO]],5,2)</f>
        <v/>
      </c>
    </row>
    <row r="2569" spans="3:17" hidden="1" x14ac:dyDescent="0.3">
      <c r="C2569" s="1923" t="str">
        <f>IF(D2569&gt;0,SUBTOTAL(103,$D$6:D2569),"")</f>
        <v/>
      </c>
      <c r="D2569" s="67"/>
      <c r="E2569" s="258"/>
      <c r="F2569" s="67"/>
      <c r="G2569" s="1912"/>
      <c r="H2569" s="67"/>
      <c r="I2569" s="67"/>
      <c r="J2569" s="1907"/>
      <c r="K2569" s="67"/>
      <c r="L2569" s="1910"/>
      <c r="M2569" s="1910" t="e">
        <f t="shared" si="41"/>
        <v>#N/A</v>
      </c>
      <c r="N2569" s="1924"/>
      <c r="Q2569" s="101" t="str">
        <f>MID(Tabla5[[#This Row],[CODIGO]],5,2)</f>
        <v/>
      </c>
    </row>
    <row r="2570" spans="3:17" hidden="1" x14ac:dyDescent="0.3">
      <c r="C2570" s="1923" t="str">
        <f>IF(D2570&gt;0,SUBTOTAL(103,$D$6:D2570),"")</f>
        <v/>
      </c>
      <c r="D2570" s="67"/>
      <c r="E2570" s="258"/>
      <c r="F2570" s="67"/>
      <c r="G2570" s="1912"/>
      <c r="H2570" s="67"/>
      <c r="I2570" s="67"/>
      <c r="J2570" s="1907"/>
      <c r="K2570" s="67"/>
      <c r="L2570" s="1910"/>
      <c r="M2570" s="1910" t="e">
        <f t="shared" si="41"/>
        <v>#N/A</v>
      </c>
      <c r="N2570" s="1924"/>
      <c r="Q2570" s="101" t="str">
        <f>MID(Tabla5[[#This Row],[CODIGO]],5,2)</f>
        <v/>
      </c>
    </row>
    <row r="2571" spans="3:17" hidden="1" x14ac:dyDescent="0.3">
      <c r="C2571" s="1923" t="str">
        <f>IF(D2571&gt;0,SUBTOTAL(103,$D$6:D2571),"")</f>
        <v/>
      </c>
      <c r="D2571" s="67"/>
      <c r="E2571" s="258"/>
      <c r="F2571" s="67"/>
      <c r="G2571" s="1912"/>
      <c r="H2571" s="67"/>
      <c r="I2571" s="67"/>
      <c r="J2571" s="1907"/>
      <c r="K2571" s="67"/>
      <c r="L2571" s="1910"/>
      <c r="M2571" s="1910" t="e">
        <f t="shared" si="41"/>
        <v>#N/A</v>
      </c>
      <c r="N2571" s="1924"/>
      <c r="Q2571" s="101" t="str">
        <f>MID(Tabla5[[#This Row],[CODIGO]],5,2)</f>
        <v/>
      </c>
    </row>
    <row r="2572" spans="3:17" hidden="1" x14ac:dyDescent="0.3">
      <c r="C2572" s="1923" t="str">
        <f>IF(D2572&gt;0,SUBTOTAL(103,$D$6:D2572),"")</f>
        <v/>
      </c>
      <c r="D2572" s="67"/>
      <c r="E2572" s="258"/>
      <c r="F2572" s="67"/>
      <c r="G2572" s="1912"/>
      <c r="H2572" s="67"/>
      <c r="I2572" s="67"/>
      <c r="J2572" s="1907"/>
      <c r="K2572" s="67"/>
      <c r="L2572" s="1910"/>
      <c r="M2572" s="1910" t="e">
        <f t="shared" si="41"/>
        <v>#N/A</v>
      </c>
      <c r="N2572" s="1924"/>
      <c r="Q2572" s="101" t="str">
        <f>MID(Tabla5[[#This Row],[CODIGO]],5,2)</f>
        <v/>
      </c>
    </row>
    <row r="2573" spans="3:17" hidden="1" x14ac:dyDescent="0.3">
      <c r="C2573" s="1923" t="str">
        <f>IF(D2573&gt;0,SUBTOTAL(103,$D$6:D2573),"")</f>
        <v/>
      </c>
      <c r="D2573" s="67"/>
      <c r="E2573" s="258"/>
      <c r="F2573" s="67"/>
      <c r="G2573" s="1912"/>
      <c r="H2573" s="67"/>
      <c r="I2573" s="67"/>
      <c r="J2573" s="1907"/>
      <c r="K2573" s="67"/>
      <c r="L2573" s="1910"/>
      <c r="M2573" s="1910" t="e">
        <f t="shared" si="41"/>
        <v>#N/A</v>
      </c>
      <c r="N2573" s="1924"/>
      <c r="Q2573" s="101" t="str">
        <f>MID(Tabla5[[#This Row],[CODIGO]],5,2)</f>
        <v/>
      </c>
    </row>
    <row r="2574" spans="3:17" hidden="1" x14ac:dyDescent="0.3">
      <c r="C2574" s="1923" t="str">
        <f>IF(D2574&gt;0,SUBTOTAL(103,$D$6:D2574),"")</f>
        <v/>
      </c>
      <c r="D2574" s="67"/>
      <c r="E2574" s="258"/>
      <c r="F2574" s="67"/>
      <c r="G2574" s="1912"/>
      <c r="H2574" s="67"/>
      <c r="I2574" s="67"/>
      <c r="J2574" s="1907"/>
      <c r="K2574" s="67"/>
      <c r="L2574" s="1910"/>
      <c r="M2574" s="1910" t="e">
        <f t="shared" si="41"/>
        <v>#N/A</v>
      </c>
      <c r="N2574" s="1924"/>
      <c r="Q2574" s="101" t="str">
        <f>MID(Tabla5[[#This Row],[CODIGO]],5,2)</f>
        <v/>
      </c>
    </row>
    <row r="2575" spans="3:17" hidden="1" x14ac:dyDescent="0.3">
      <c r="C2575" s="1923" t="str">
        <f>IF(D2575&gt;0,SUBTOTAL(103,$D$6:D2575),"")</f>
        <v/>
      </c>
      <c r="D2575" s="67"/>
      <c r="E2575" s="258"/>
      <c r="F2575" s="67"/>
      <c r="G2575" s="1912"/>
      <c r="H2575" s="67"/>
      <c r="I2575" s="67"/>
      <c r="J2575" s="1907"/>
      <c r="K2575" s="67"/>
      <c r="L2575" s="1910"/>
      <c r="M2575" s="1910" t="e">
        <f t="shared" si="41"/>
        <v>#N/A</v>
      </c>
      <c r="N2575" s="1924"/>
      <c r="Q2575" s="101" t="str">
        <f>MID(Tabla5[[#This Row],[CODIGO]],5,2)</f>
        <v/>
      </c>
    </row>
    <row r="2576" spans="3:17" hidden="1" x14ac:dyDescent="0.3">
      <c r="C2576" s="1923" t="str">
        <f>IF(D2576&gt;0,SUBTOTAL(103,$D$6:D2576),"")</f>
        <v/>
      </c>
      <c r="D2576" s="67"/>
      <c r="E2576" s="258"/>
      <c r="F2576" s="67"/>
      <c r="G2576" s="1912"/>
      <c r="H2576" s="67"/>
      <c r="I2576" s="67"/>
      <c r="J2576" s="1907"/>
      <c r="K2576" s="67"/>
      <c r="L2576" s="1910"/>
      <c r="M2576" s="1910" t="e">
        <f t="shared" si="41"/>
        <v>#N/A</v>
      </c>
      <c r="N2576" s="1924"/>
      <c r="Q2576" s="101" t="str">
        <f>MID(Tabla5[[#This Row],[CODIGO]],5,2)</f>
        <v/>
      </c>
    </row>
    <row r="2577" spans="3:17" hidden="1" x14ac:dyDescent="0.3">
      <c r="C2577" s="1923" t="str">
        <f>IF(D2577&gt;0,SUBTOTAL(103,$D$6:D2577),"")</f>
        <v/>
      </c>
      <c r="D2577" s="67"/>
      <c r="E2577" s="258"/>
      <c r="F2577" s="67"/>
      <c r="G2577" s="1912"/>
      <c r="H2577" s="67"/>
      <c r="I2577" s="67"/>
      <c r="J2577" s="1907"/>
      <c r="K2577" s="67"/>
      <c r="L2577" s="1910"/>
      <c r="M2577" s="1910" t="e">
        <f t="shared" si="41"/>
        <v>#N/A</v>
      </c>
      <c r="N2577" s="1924"/>
      <c r="Q2577" s="101" t="str">
        <f>MID(Tabla5[[#This Row],[CODIGO]],5,2)</f>
        <v/>
      </c>
    </row>
    <row r="2578" spans="3:17" hidden="1" x14ac:dyDescent="0.3">
      <c r="C2578" s="1923" t="str">
        <f>IF(D2578&gt;0,SUBTOTAL(103,$D$6:D2578),"")</f>
        <v/>
      </c>
      <c r="D2578" s="67"/>
      <c r="E2578" s="258"/>
      <c r="F2578" s="67"/>
      <c r="G2578" s="1912"/>
      <c r="H2578" s="67"/>
      <c r="I2578" s="67"/>
      <c r="J2578" s="1907"/>
      <c r="K2578" s="67"/>
      <c r="L2578" s="1910"/>
      <c r="M2578" s="1910" t="e">
        <f t="shared" si="41"/>
        <v>#N/A</v>
      </c>
      <c r="N2578" s="1924"/>
      <c r="Q2578" s="101" t="str">
        <f>MID(Tabla5[[#This Row],[CODIGO]],5,2)</f>
        <v/>
      </c>
    </row>
    <row r="2579" spans="3:17" hidden="1" x14ac:dyDescent="0.3">
      <c r="C2579" s="1923" t="str">
        <f>IF(D2579&gt;0,SUBTOTAL(103,$D$6:D2579),"")</f>
        <v/>
      </c>
      <c r="D2579" s="67"/>
      <c r="E2579" s="258"/>
      <c r="F2579" s="67"/>
      <c r="G2579" s="1912"/>
      <c r="H2579" s="67"/>
      <c r="I2579" s="67"/>
      <c r="J2579" s="1907"/>
      <c r="K2579" s="67"/>
      <c r="L2579" s="1910"/>
      <c r="M2579" s="1910" t="e">
        <f t="shared" si="41"/>
        <v>#N/A</v>
      </c>
      <c r="N2579" s="1924"/>
      <c r="Q2579" s="101" t="str">
        <f>MID(Tabla5[[#This Row],[CODIGO]],5,2)</f>
        <v/>
      </c>
    </row>
    <row r="2580" spans="3:17" hidden="1" x14ac:dyDescent="0.3">
      <c r="C2580" s="1923" t="str">
        <f>IF(D2580&gt;0,SUBTOTAL(103,$D$6:D2580),"")</f>
        <v/>
      </c>
      <c r="D2580" s="67"/>
      <c r="E2580" s="258"/>
      <c r="F2580" s="67"/>
      <c r="G2580" s="1912"/>
      <c r="H2580" s="67"/>
      <c r="I2580" s="67"/>
      <c r="J2580" s="1907"/>
      <c r="K2580" s="67"/>
      <c r="L2580" s="1910"/>
      <c r="M2580" s="1910" t="e">
        <f t="shared" si="41"/>
        <v>#N/A</v>
      </c>
      <c r="N2580" s="1924"/>
      <c r="Q2580" s="101" t="str">
        <f>MID(Tabla5[[#This Row],[CODIGO]],5,2)</f>
        <v/>
      </c>
    </row>
    <row r="2581" spans="3:17" hidden="1" x14ac:dyDescent="0.3">
      <c r="C2581" s="1923" t="str">
        <f>IF(D2581&gt;0,SUBTOTAL(103,$D$6:D2581),"")</f>
        <v/>
      </c>
      <c r="D2581" s="67"/>
      <c r="E2581" s="258"/>
      <c r="F2581" s="67"/>
      <c r="G2581" s="1912"/>
      <c r="H2581" s="67"/>
      <c r="I2581" s="67"/>
      <c r="J2581" s="1907"/>
      <c r="K2581" s="67"/>
      <c r="L2581" s="1910"/>
      <c r="M2581" s="1910" t="e">
        <f t="shared" si="41"/>
        <v>#N/A</v>
      </c>
      <c r="N2581" s="1924"/>
      <c r="Q2581" s="101" t="str">
        <f>MID(Tabla5[[#This Row],[CODIGO]],5,2)</f>
        <v/>
      </c>
    </row>
    <row r="2582" spans="3:17" hidden="1" x14ac:dyDescent="0.3">
      <c r="C2582" s="1923" t="str">
        <f>IF(D2582&gt;0,SUBTOTAL(103,$D$6:D2582),"")</f>
        <v/>
      </c>
      <c r="D2582" s="67"/>
      <c r="E2582" s="258"/>
      <c r="F2582" s="67"/>
      <c r="G2582" s="1912"/>
      <c r="H2582" s="67"/>
      <c r="I2582" s="67"/>
      <c r="J2582" s="1907"/>
      <c r="K2582" s="67"/>
      <c r="L2582" s="1910"/>
      <c r="M2582" s="1910" t="e">
        <f t="shared" si="41"/>
        <v>#N/A</v>
      </c>
      <c r="N2582" s="1924"/>
      <c r="Q2582" s="101" t="str">
        <f>MID(Tabla5[[#This Row],[CODIGO]],5,2)</f>
        <v/>
      </c>
    </row>
    <row r="2583" spans="3:17" hidden="1" x14ac:dyDescent="0.3">
      <c r="C2583" s="1923" t="str">
        <f>IF(D2583&gt;0,SUBTOTAL(103,$D$6:D2583),"")</f>
        <v/>
      </c>
      <c r="D2583" s="67"/>
      <c r="E2583" s="258"/>
      <c r="F2583" s="67"/>
      <c r="G2583" s="1912"/>
      <c r="H2583" s="67"/>
      <c r="I2583" s="67"/>
      <c r="J2583" s="1907"/>
      <c r="K2583" s="67"/>
      <c r="L2583" s="1910"/>
      <c r="M2583" s="1910" t="e">
        <f t="shared" si="41"/>
        <v>#N/A</v>
      </c>
      <c r="N2583" s="1924"/>
      <c r="Q2583" s="101" t="str">
        <f>MID(Tabla5[[#This Row],[CODIGO]],5,2)</f>
        <v/>
      </c>
    </row>
    <row r="2584" spans="3:17" hidden="1" x14ac:dyDescent="0.3">
      <c r="C2584" s="1923" t="str">
        <f>IF(D2584&gt;0,SUBTOTAL(103,$D$6:D2584),"")</f>
        <v/>
      </c>
      <c r="D2584" s="67"/>
      <c r="E2584" s="258"/>
      <c r="F2584" s="67"/>
      <c r="G2584" s="1912"/>
      <c r="H2584" s="67"/>
      <c r="I2584" s="67"/>
      <c r="J2584" s="1907"/>
      <c r="K2584" s="67"/>
      <c r="L2584" s="1910"/>
      <c r="M2584" s="1910" t="e">
        <f t="shared" si="41"/>
        <v>#N/A</v>
      </c>
      <c r="N2584" s="1924"/>
      <c r="Q2584" s="101" t="str">
        <f>MID(Tabla5[[#This Row],[CODIGO]],5,2)</f>
        <v/>
      </c>
    </row>
    <row r="2585" spans="3:17" hidden="1" x14ac:dyDescent="0.3">
      <c r="C2585" s="1923" t="str">
        <f>IF(D2585&gt;0,SUBTOTAL(103,$D$6:D2585),"")</f>
        <v/>
      </c>
      <c r="D2585" s="67"/>
      <c r="E2585" s="258"/>
      <c r="F2585" s="67"/>
      <c r="G2585" s="1912"/>
      <c r="H2585" s="67"/>
      <c r="I2585" s="67"/>
      <c r="J2585" s="1907"/>
      <c r="K2585" s="67"/>
      <c r="L2585" s="1910"/>
      <c r="M2585" s="1910" t="e">
        <f t="shared" si="41"/>
        <v>#N/A</v>
      </c>
      <c r="N2585" s="1924"/>
      <c r="Q2585" s="101" t="str">
        <f>MID(Tabla5[[#This Row],[CODIGO]],5,2)</f>
        <v/>
      </c>
    </row>
    <row r="2586" spans="3:17" hidden="1" x14ac:dyDescent="0.3">
      <c r="C2586" s="1923" t="str">
        <f>IF(D2586&gt;0,SUBTOTAL(103,$D$6:D2586),"")</f>
        <v/>
      </c>
      <c r="D2586" s="67"/>
      <c r="E2586" s="258"/>
      <c r="F2586" s="67"/>
      <c r="G2586" s="1912"/>
      <c r="H2586" s="67"/>
      <c r="I2586" s="67"/>
      <c r="J2586" s="1907"/>
      <c r="K2586" s="67"/>
      <c r="L2586" s="1910"/>
      <c r="M2586" s="1910" t="e">
        <f t="shared" si="41"/>
        <v>#N/A</v>
      </c>
      <c r="N2586" s="1924"/>
      <c r="Q2586" s="101" t="str">
        <f>MID(Tabla5[[#This Row],[CODIGO]],5,2)</f>
        <v/>
      </c>
    </row>
    <row r="2587" spans="3:17" hidden="1" x14ac:dyDescent="0.3">
      <c r="C2587" s="1923" t="str">
        <f>IF(D2587&gt;0,SUBTOTAL(103,$D$6:D2587),"")</f>
        <v/>
      </c>
      <c r="D2587" s="67"/>
      <c r="E2587" s="258"/>
      <c r="F2587" s="67"/>
      <c r="G2587" s="1912"/>
      <c r="H2587" s="67"/>
      <c r="I2587" s="67"/>
      <c r="J2587" s="1907"/>
      <c r="K2587" s="67"/>
      <c r="L2587" s="1910"/>
      <c r="M2587" s="1910" t="e">
        <f t="shared" si="41"/>
        <v>#N/A</v>
      </c>
      <c r="N2587" s="1924"/>
      <c r="Q2587" s="101" t="str">
        <f>MID(Tabla5[[#This Row],[CODIGO]],5,2)</f>
        <v/>
      </c>
    </row>
    <row r="2588" spans="3:17" hidden="1" x14ac:dyDescent="0.3">
      <c r="C2588" s="1923" t="str">
        <f>IF(D2588&gt;0,SUBTOTAL(103,$D$6:D2588),"")</f>
        <v/>
      </c>
      <c r="D2588" s="67"/>
      <c r="E2588" s="258"/>
      <c r="F2588" s="67"/>
      <c r="G2588" s="1912"/>
      <c r="H2588" s="67"/>
      <c r="I2588" s="67"/>
      <c r="J2588" s="1907"/>
      <c r="K2588" s="67"/>
      <c r="L2588" s="1910"/>
      <c r="M2588" s="1910" t="e">
        <f t="shared" si="41"/>
        <v>#N/A</v>
      </c>
      <c r="N2588" s="1924"/>
      <c r="Q2588" s="101" t="str">
        <f>MID(Tabla5[[#This Row],[CODIGO]],5,2)</f>
        <v/>
      </c>
    </row>
    <row r="2589" spans="3:17" hidden="1" x14ac:dyDescent="0.3">
      <c r="C2589" s="1923" t="str">
        <f>IF(D2589&gt;0,SUBTOTAL(103,$D$6:D2589),"")</f>
        <v/>
      </c>
      <c r="D2589" s="67"/>
      <c r="E2589" s="258"/>
      <c r="F2589" s="67"/>
      <c r="G2589" s="1912"/>
      <c r="H2589" s="67"/>
      <c r="I2589" s="67"/>
      <c r="J2589" s="1907"/>
      <c r="K2589" s="67"/>
      <c r="L2589" s="1910"/>
      <c r="M2589" s="1910" t="e">
        <f t="shared" si="41"/>
        <v>#N/A</v>
      </c>
      <c r="N2589" s="1924"/>
      <c r="Q2589" s="101" t="str">
        <f>MID(Tabla5[[#This Row],[CODIGO]],5,2)</f>
        <v/>
      </c>
    </row>
    <row r="2590" spans="3:17" hidden="1" x14ac:dyDescent="0.3">
      <c r="C2590" s="1923" t="str">
        <f>IF(D2590&gt;0,SUBTOTAL(103,$D$6:D2590),"")</f>
        <v/>
      </c>
      <c r="D2590" s="67"/>
      <c r="E2590" s="258"/>
      <c r="F2590" s="67"/>
      <c r="G2590" s="1912"/>
      <c r="H2590" s="67"/>
      <c r="I2590" s="67"/>
      <c r="J2590" s="1907"/>
      <c r="K2590" s="67"/>
      <c r="L2590" s="1910"/>
      <c r="M2590" s="1910" t="e">
        <f t="shared" si="41"/>
        <v>#N/A</v>
      </c>
      <c r="N2590" s="1924"/>
      <c r="Q2590" s="101" t="str">
        <f>MID(Tabla5[[#This Row],[CODIGO]],5,2)</f>
        <v/>
      </c>
    </row>
    <row r="2591" spans="3:17" hidden="1" x14ac:dyDescent="0.3">
      <c r="C2591" s="1923" t="str">
        <f>IF(D2591&gt;0,SUBTOTAL(103,$D$6:D2591),"")</f>
        <v/>
      </c>
      <c r="D2591" s="67"/>
      <c r="E2591" s="258"/>
      <c r="F2591" s="67"/>
      <c r="G2591" s="1912"/>
      <c r="H2591" s="67"/>
      <c r="I2591" s="67"/>
      <c r="J2591" s="1907"/>
      <c r="K2591" s="67"/>
      <c r="L2591" s="1910"/>
      <c r="M2591" s="1910" t="e">
        <f t="shared" si="41"/>
        <v>#N/A</v>
      </c>
      <c r="N2591" s="1924"/>
      <c r="Q2591" s="101" t="str">
        <f>MID(Tabla5[[#This Row],[CODIGO]],5,2)</f>
        <v/>
      </c>
    </row>
    <row r="2592" spans="3:17" hidden="1" x14ac:dyDescent="0.3">
      <c r="C2592" s="1923" t="str">
        <f>IF(D2592&gt;0,SUBTOTAL(103,$D$6:D2592),"")</f>
        <v/>
      </c>
      <c r="D2592" s="67"/>
      <c r="E2592" s="258"/>
      <c r="F2592" s="67"/>
      <c r="G2592" s="1912"/>
      <c r="H2592" s="67"/>
      <c r="I2592" s="67"/>
      <c r="J2592" s="1907"/>
      <c r="K2592" s="67"/>
      <c r="L2592" s="1910"/>
      <c r="M2592" s="1910" t="e">
        <f t="shared" si="41"/>
        <v>#N/A</v>
      </c>
      <c r="N2592" s="1924"/>
      <c r="Q2592" s="101" t="str">
        <f>MID(Tabla5[[#This Row],[CODIGO]],5,2)</f>
        <v/>
      </c>
    </row>
    <row r="2593" spans="3:17" hidden="1" x14ac:dyDescent="0.3">
      <c r="C2593" s="1923" t="str">
        <f>IF(D2593&gt;0,SUBTOTAL(103,$D$6:D2593),"")</f>
        <v/>
      </c>
      <c r="D2593" s="67"/>
      <c r="E2593" s="258"/>
      <c r="F2593" s="67"/>
      <c r="G2593" s="1912"/>
      <c r="H2593" s="67"/>
      <c r="I2593" s="67"/>
      <c r="J2593" s="1907"/>
      <c r="K2593" s="67"/>
      <c r="L2593" s="1910"/>
      <c r="M2593" s="1910" t="e">
        <f t="shared" si="41"/>
        <v>#N/A</v>
      </c>
      <c r="N2593" s="1924"/>
      <c r="Q2593" s="101" t="str">
        <f>MID(Tabla5[[#This Row],[CODIGO]],5,2)</f>
        <v/>
      </c>
    </row>
    <row r="2594" spans="3:17" hidden="1" x14ac:dyDescent="0.3">
      <c r="C2594" s="1923" t="str">
        <f>IF(D2594&gt;0,SUBTOTAL(103,$D$6:D2594),"")</f>
        <v/>
      </c>
      <c r="D2594" s="67"/>
      <c r="E2594" s="258"/>
      <c r="F2594" s="67"/>
      <c r="G2594" s="1912"/>
      <c r="H2594" s="67"/>
      <c r="I2594" s="67"/>
      <c r="J2594" s="1907"/>
      <c r="K2594" s="67"/>
      <c r="L2594" s="1910"/>
      <c r="M2594" s="1910" t="e">
        <f t="shared" si="41"/>
        <v>#N/A</v>
      </c>
      <c r="N2594" s="1924"/>
      <c r="Q2594" s="101" t="str">
        <f>MID(Tabla5[[#This Row],[CODIGO]],5,2)</f>
        <v/>
      </c>
    </row>
    <row r="2595" spans="3:17" hidden="1" x14ac:dyDescent="0.3">
      <c r="C2595" s="1923" t="str">
        <f>IF(D2595&gt;0,SUBTOTAL(103,$D$6:D2595),"")</f>
        <v/>
      </c>
      <c r="D2595" s="67"/>
      <c r="E2595" s="258"/>
      <c r="F2595" s="67"/>
      <c r="G2595" s="1912"/>
      <c r="H2595" s="67"/>
      <c r="I2595" s="67"/>
      <c r="J2595" s="1907"/>
      <c r="K2595" s="67"/>
      <c r="L2595" s="1910"/>
      <c r="M2595" s="1910" t="e">
        <f t="shared" si="41"/>
        <v>#N/A</v>
      </c>
      <c r="N2595" s="1924"/>
      <c r="Q2595" s="101" t="str">
        <f>MID(Tabla5[[#This Row],[CODIGO]],5,2)</f>
        <v/>
      </c>
    </row>
    <row r="2596" spans="3:17" hidden="1" x14ac:dyDescent="0.3">
      <c r="C2596" s="1923" t="str">
        <f>IF(D2596&gt;0,SUBTOTAL(103,$D$6:D2596),"")</f>
        <v/>
      </c>
      <c r="D2596" s="67"/>
      <c r="E2596" s="258"/>
      <c r="F2596" s="67"/>
      <c r="G2596" s="1912"/>
      <c r="H2596" s="67"/>
      <c r="I2596" s="67"/>
      <c r="J2596" s="1907"/>
      <c r="K2596" s="67"/>
      <c r="L2596" s="1910"/>
      <c r="M2596" s="1910" t="e">
        <f t="shared" si="41"/>
        <v>#N/A</v>
      </c>
      <c r="N2596" s="1924"/>
      <c r="Q2596" s="101" t="str">
        <f>MID(Tabla5[[#This Row],[CODIGO]],5,2)</f>
        <v/>
      </c>
    </row>
    <row r="2597" spans="3:17" hidden="1" x14ac:dyDescent="0.3">
      <c r="C2597" s="1923" t="str">
        <f>IF(D2597&gt;0,SUBTOTAL(103,$D$6:D2597),"")</f>
        <v/>
      </c>
      <c r="D2597" s="67"/>
      <c r="E2597" s="258"/>
      <c r="F2597" s="67"/>
      <c r="G2597" s="1912"/>
      <c r="H2597" s="67"/>
      <c r="I2597" s="67"/>
      <c r="J2597" s="1907"/>
      <c r="K2597" s="67"/>
      <c r="L2597" s="1910"/>
      <c r="M2597" s="1910" t="e">
        <f t="shared" si="41"/>
        <v>#N/A</v>
      </c>
      <c r="N2597" s="1924"/>
      <c r="Q2597" s="101" t="str">
        <f>MID(Tabla5[[#This Row],[CODIGO]],5,2)</f>
        <v/>
      </c>
    </row>
    <row r="2598" spans="3:17" hidden="1" x14ac:dyDescent="0.3">
      <c r="C2598" s="1923" t="str">
        <f>IF(D2598&gt;0,SUBTOTAL(103,$D$6:D2598),"")</f>
        <v/>
      </c>
      <c r="D2598" s="67"/>
      <c r="E2598" s="258"/>
      <c r="F2598" s="67"/>
      <c r="G2598" s="1912"/>
      <c r="H2598" s="67"/>
      <c r="I2598" s="67"/>
      <c r="J2598" s="1907"/>
      <c r="K2598" s="67"/>
      <c r="L2598" s="1910"/>
      <c r="M2598" s="1910" t="e">
        <f t="shared" si="41"/>
        <v>#N/A</v>
      </c>
      <c r="N2598" s="1924"/>
      <c r="Q2598" s="101" t="str">
        <f>MID(Tabla5[[#This Row],[CODIGO]],5,2)</f>
        <v/>
      </c>
    </row>
    <row r="2599" spans="3:17" hidden="1" x14ac:dyDescent="0.3">
      <c r="C2599" s="1923" t="str">
        <f>IF(D2599&gt;0,SUBTOTAL(103,$D$6:D2599),"")</f>
        <v/>
      </c>
      <c r="D2599" s="67"/>
      <c r="E2599" s="258"/>
      <c r="F2599" s="67"/>
      <c r="G2599" s="1912"/>
      <c r="H2599" s="67"/>
      <c r="I2599" s="67"/>
      <c r="J2599" s="1907"/>
      <c r="K2599" s="67"/>
      <c r="L2599" s="1910"/>
      <c r="M2599" s="1910" t="e">
        <f t="shared" si="41"/>
        <v>#N/A</v>
      </c>
      <c r="N2599" s="1924"/>
      <c r="Q2599" s="101" t="str">
        <f>MID(Tabla5[[#This Row],[CODIGO]],5,2)</f>
        <v/>
      </c>
    </row>
    <row r="2600" spans="3:17" hidden="1" x14ac:dyDescent="0.3">
      <c r="C2600" s="1923" t="str">
        <f>IF(D2600&gt;0,SUBTOTAL(103,$D$6:D2600),"")</f>
        <v/>
      </c>
      <c r="D2600" s="67"/>
      <c r="E2600" s="258"/>
      <c r="F2600" s="67"/>
      <c r="G2600" s="1912"/>
      <c r="H2600" s="67"/>
      <c r="I2600" s="67"/>
      <c r="J2600" s="1907"/>
      <c r="K2600" s="67"/>
      <c r="L2600" s="1910"/>
      <c r="M2600" s="1910" t="e">
        <f t="shared" si="41"/>
        <v>#N/A</v>
      </c>
      <c r="N2600" s="1924"/>
      <c r="Q2600" s="101" t="str">
        <f>MID(Tabla5[[#This Row],[CODIGO]],5,2)</f>
        <v/>
      </c>
    </row>
    <row r="2601" spans="3:17" hidden="1" x14ac:dyDescent="0.3">
      <c r="C2601" s="1923" t="str">
        <f>IF(D2601&gt;0,SUBTOTAL(103,$D$6:D2601),"")</f>
        <v/>
      </c>
      <c r="D2601" s="67"/>
      <c r="E2601" s="258"/>
      <c r="F2601" s="67"/>
      <c r="G2601" s="1912"/>
      <c r="H2601" s="67"/>
      <c r="I2601" s="67"/>
      <c r="J2601" s="1907"/>
      <c r="K2601" s="67"/>
      <c r="L2601" s="1910"/>
      <c r="M2601" s="1910" t="e">
        <f t="shared" si="41"/>
        <v>#N/A</v>
      </c>
      <c r="N2601" s="1924"/>
      <c r="Q2601" s="101" t="str">
        <f>MID(Tabla5[[#This Row],[CODIGO]],5,2)</f>
        <v/>
      </c>
    </row>
    <row r="2602" spans="3:17" hidden="1" x14ac:dyDescent="0.3">
      <c r="C2602" s="1923" t="str">
        <f>IF(D2602&gt;0,SUBTOTAL(103,$D$6:D2602),"")</f>
        <v/>
      </c>
      <c r="D2602" s="67"/>
      <c r="E2602" s="258"/>
      <c r="F2602" s="67"/>
      <c r="G2602" s="1912"/>
      <c r="H2602" s="67"/>
      <c r="I2602" s="67"/>
      <c r="J2602" s="1907"/>
      <c r="K2602" s="67"/>
      <c r="L2602" s="1910"/>
      <c r="M2602" s="1910" t="e">
        <f t="shared" si="41"/>
        <v>#N/A</v>
      </c>
      <c r="N2602" s="1924"/>
      <c r="Q2602" s="101" t="str">
        <f>MID(Tabla5[[#This Row],[CODIGO]],5,2)</f>
        <v/>
      </c>
    </row>
    <row r="2603" spans="3:17" hidden="1" x14ac:dyDescent="0.3">
      <c r="C2603" s="1923" t="str">
        <f>IF(D2603&gt;0,SUBTOTAL(103,$D$6:D2603),"")</f>
        <v/>
      </c>
      <c r="D2603" s="67"/>
      <c r="E2603" s="258"/>
      <c r="F2603" s="67"/>
      <c r="G2603" s="1912"/>
      <c r="H2603" s="67"/>
      <c r="I2603" s="67"/>
      <c r="J2603" s="1907"/>
      <c r="K2603" s="67"/>
      <c r="L2603" s="1910"/>
      <c r="M2603" s="1910" t="e">
        <f t="shared" si="41"/>
        <v>#N/A</v>
      </c>
      <c r="N2603" s="1924"/>
      <c r="Q2603" s="101" t="str">
        <f>MID(Tabla5[[#This Row],[CODIGO]],5,2)</f>
        <v/>
      </c>
    </row>
    <row r="2604" spans="3:17" hidden="1" x14ac:dyDescent="0.3">
      <c r="C2604" s="1923" t="str">
        <f>IF(D2604&gt;0,SUBTOTAL(103,$D$6:D2604),"")</f>
        <v/>
      </c>
      <c r="D2604" s="67"/>
      <c r="E2604" s="258"/>
      <c r="F2604" s="67"/>
      <c r="G2604" s="1912"/>
      <c r="H2604" s="67"/>
      <c r="I2604" s="67"/>
      <c r="J2604" s="1907"/>
      <c r="K2604" s="67"/>
      <c r="L2604" s="1910"/>
      <c r="M2604" s="1910" t="e">
        <f t="shared" si="41"/>
        <v>#N/A</v>
      </c>
      <c r="N2604" s="1924"/>
      <c r="Q2604" s="101" t="str">
        <f>MID(Tabla5[[#This Row],[CODIGO]],5,2)</f>
        <v/>
      </c>
    </row>
    <row r="2605" spans="3:17" hidden="1" x14ac:dyDescent="0.3">
      <c r="C2605" s="1923" t="str">
        <f>IF(D2605&gt;0,SUBTOTAL(103,$D$6:D2605),"")</f>
        <v/>
      </c>
      <c r="D2605" s="67"/>
      <c r="E2605" s="258"/>
      <c r="F2605" s="67"/>
      <c r="G2605" s="1912"/>
      <c r="H2605" s="67"/>
      <c r="I2605" s="67"/>
      <c r="J2605" s="1907"/>
      <c r="K2605" s="67"/>
      <c r="L2605" s="1910"/>
      <c r="M2605" s="1910" t="e">
        <f t="shared" si="41"/>
        <v>#N/A</v>
      </c>
      <c r="N2605" s="1924"/>
      <c r="Q2605" s="101" t="str">
        <f>MID(Tabla5[[#This Row],[CODIGO]],5,2)</f>
        <v/>
      </c>
    </row>
    <row r="2606" spans="3:17" hidden="1" x14ac:dyDescent="0.3">
      <c r="C2606" s="1923" t="str">
        <f>IF(D2606&gt;0,SUBTOTAL(103,$D$6:D2606),"")</f>
        <v/>
      </c>
      <c r="D2606" s="67"/>
      <c r="E2606" s="258"/>
      <c r="F2606" s="67"/>
      <c r="G2606" s="1912"/>
      <c r="H2606" s="67"/>
      <c r="I2606" s="67"/>
      <c r="J2606" s="1907"/>
      <c r="K2606" s="67"/>
      <c r="L2606" s="1910"/>
      <c r="M2606" s="1910" t="e">
        <f t="shared" si="41"/>
        <v>#N/A</v>
      </c>
      <c r="N2606" s="1924"/>
      <c r="Q2606" s="101" t="str">
        <f>MID(Tabla5[[#This Row],[CODIGO]],5,2)</f>
        <v/>
      </c>
    </row>
    <row r="2607" spans="3:17" hidden="1" x14ac:dyDescent="0.3">
      <c r="C2607" s="1923" t="str">
        <f>IF(D2607&gt;0,SUBTOTAL(103,$D$6:D2607),"")</f>
        <v/>
      </c>
      <c r="D2607" s="67"/>
      <c r="E2607" s="258"/>
      <c r="F2607" s="67"/>
      <c r="G2607" s="1912"/>
      <c r="H2607" s="67"/>
      <c r="I2607" s="67"/>
      <c r="J2607" s="1907"/>
      <c r="K2607" s="67"/>
      <c r="L2607" s="1910"/>
      <c r="M2607" s="1910" t="e">
        <f t="shared" si="41"/>
        <v>#N/A</v>
      </c>
      <c r="N2607" s="1924"/>
      <c r="Q2607" s="101" t="str">
        <f>MID(Tabla5[[#This Row],[CODIGO]],5,2)</f>
        <v/>
      </c>
    </row>
    <row r="2608" spans="3:17" hidden="1" x14ac:dyDescent="0.3">
      <c r="C2608" s="1923" t="str">
        <f>IF(D2608&gt;0,SUBTOTAL(103,$D$6:D2608),"")</f>
        <v/>
      </c>
      <c r="D2608" s="67"/>
      <c r="E2608" s="258"/>
      <c r="F2608" s="67"/>
      <c r="G2608" s="1912"/>
      <c r="H2608" s="67"/>
      <c r="I2608" s="67"/>
      <c r="J2608" s="1907"/>
      <c r="K2608" s="67"/>
      <c r="L2608" s="1910"/>
      <c r="M2608" s="1910" t="e">
        <f t="shared" si="41"/>
        <v>#N/A</v>
      </c>
      <c r="N2608" s="1924"/>
      <c r="Q2608" s="101" t="str">
        <f>MID(Tabla5[[#This Row],[CODIGO]],5,2)</f>
        <v/>
      </c>
    </row>
    <row r="2609" spans="3:17" hidden="1" x14ac:dyDescent="0.3">
      <c r="C2609" s="1923" t="str">
        <f>IF(D2609&gt;0,SUBTOTAL(103,$D$6:D2609),"")</f>
        <v/>
      </c>
      <c r="D2609" s="67"/>
      <c r="E2609" s="258"/>
      <c r="F2609" s="67"/>
      <c r="G2609" s="1912"/>
      <c r="H2609" s="67"/>
      <c r="I2609" s="67"/>
      <c r="J2609" s="1907"/>
      <c r="K2609" s="67"/>
      <c r="L2609" s="1910"/>
      <c r="M2609" s="1910" t="e">
        <f t="shared" si="41"/>
        <v>#N/A</v>
      </c>
      <c r="N2609" s="1924"/>
      <c r="Q2609" s="101" t="str">
        <f>MID(Tabla5[[#This Row],[CODIGO]],5,2)</f>
        <v/>
      </c>
    </row>
    <row r="2610" spans="3:17" hidden="1" x14ac:dyDescent="0.3">
      <c r="C2610" s="1923" t="str">
        <f>IF(D2610&gt;0,SUBTOTAL(103,$D$6:D2610),"")</f>
        <v/>
      </c>
      <c r="D2610" s="67"/>
      <c r="E2610" s="258"/>
      <c r="F2610" s="67"/>
      <c r="G2610" s="1912"/>
      <c r="H2610" s="67"/>
      <c r="I2610" s="67"/>
      <c r="J2610" s="1907"/>
      <c r="K2610" s="67"/>
      <c r="L2610" s="1910"/>
      <c r="M2610" s="1910" t="e">
        <f t="shared" si="41"/>
        <v>#N/A</v>
      </c>
      <c r="N2610" s="1924"/>
      <c r="Q2610" s="101" t="str">
        <f>MID(Tabla5[[#This Row],[CODIGO]],5,2)</f>
        <v/>
      </c>
    </row>
    <row r="2611" spans="3:17" hidden="1" x14ac:dyDescent="0.3">
      <c r="C2611" s="1923" t="str">
        <f>IF(D2611&gt;0,SUBTOTAL(103,$D$6:D2611),"")</f>
        <v/>
      </c>
      <c r="D2611" s="67"/>
      <c r="E2611" s="258"/>
      <c r="F2611" s="67"/>
      <c r="G2611" s="1912"/>
      <c r="H2611" s="67"/>
      <c r="I2611" s="67"/>
      <c r="J2611" s="1907"/>
      <c r="K2611" s="67"/>
      <c r="L2611" s="1910"/>
      <c r="M2611" s="1910" t="e">
        <f t="shared" si="41"/>
        <v>#N/A</v>
      </c>
      <c r="N2611" s="1924"/>
      <c r="Q2611" s="101" t="str">
        <f>MID(Tabla5[[#This Row],[CODIGO]],5,2)</f>
        <v/>
      </c>
    </row>
    <row r="2612" spans="3:17" hidden="1" x14ac:dyDescent="0.3">
      <c r="C2612" s="1923" t="str">
        <f>IF(D2612&gt;0,SUBTOTAL(103,$D$6:D2612),"")</f>
        <v/>
      </c>
      <c r="D2612" s="67"/>
      <c r="E2612" s="258"/>
      <c r="F2612" s="67"/>
      <c r="G2612" s="1912"/>
      <c r="H2612" s="67"/>
      <c r="I2612" s="67"/>
      <c r="J2612" s="1907"/>
      <c r="K2612" s="67"/>
      <c r="L2612" s="1910"/>
      <c r="M2612" s="1910" t="e">
        <f t="shared" si="41"/>
        <v>#N/A</v>
      </c>
      <c r="N2612" s="1924"/>
      <c r="Q2612" s="101" t="str">
        <f>MID(Tabla5[[#This Row],[CODIGO]],5,2)</f>
        <v/>
      </c>
    </row>
    <row r="2613" spans="3:17" hidden="1" x14ac:dyDescent="0.3">
      <c r="C2613" s="1923" t="str">
        <f>IF(D2613&gt;0,SUBTOTAL(103,$D$6:D2613),"")</f>
        <v/>
      </c>
      <c r="D2613" s="67"/>
      <c r="E2613" s="258"/>
      <c r="F2613" s="67"/>
      <c r="G2613" s="1912"/>
      <c r="H2613" s="67"/>
      <c r="I2613" s="67"/>
      <c r="J2613" s="1907"/>
      <c r="K2613" s="67"/>
      <c r="L2613" s="1910"/>
      <c r="M2613" s="1910" t="e">
        <f t="shared" si="41"/>
        <v>#N/A</v>
      </c>
      <c r="N2613" s="1924"/>
      <c r="Q2613" s="101" t="str">
        <f>MID(Tabla5[[#This Row],[CODIGO]],5,2)</f>
        <v/>
      </c>
    </row>
    <row r="2614" spans="3:17" hidden="1" x14ac:dyDescent="0.3">
      <c r="C2614" s="1923" t="str">
        <f>IF(D2614&gt;0,SUBTOTAL(103,$D$6:D2614),"")</f>
        <v/>
      </c>
      <c r="D2614" s="67"/>
      <c r="E2614" s="258"/>
      <c r="F2614" s="67"/>
      <c r="G2614" s="1912"/>
      <c r="H2614" s="67"/>
      <c r="I2614" s="67"/>
      <c r="J2614" s="1907"/>
      <c r="K2614" s="67"/>
      <c r="L2614" s="1910"/>
      <c r="M2614" s="1910" t="e">
        <f t="shared" si="41"/>
        <v>#N/A</v>
      </c>
      <c r="N2614" s="1924"/>
      <c r="Q2614" s="101" t="str">
        <f>MID(Tabla5[[#This Row],[CODIGO]],5,2)</f>
        <v/>
      </c>
    </row>
    <row r="2615" spans="3:17" hidden="1" x14ac:dyDescent="0.3">
      <c r="C2615" s="1923" t="str">
        <f>IF(D2615&gt;0,SUBTOTAL(103,$D$6:D2615),"")</f>
        <v/>
      </c>
      <c r="D2615" s="67"/>
      <c r="E2615" s="258"/>
      <c r="F2615" s="67"/>
      <c r="G2615" s="1912"/>
      <c r="H2615" s="67"/>
      <c r="I2615" s="67"/>
      <c r="J2615" s="1907"/>
      <c r="K2615" s="67"/>
      <c r="L2615" s="1910"/>
      <c r="M2615" s="1910" t="e">
        <f t="shared" si="41"/>
        <v>#N/A</v>
      </c>
      <c r="N2615" s="1924"/>
      <c r="Q2615" s="101" t="str">
        <f>MID(Tabla5[[#This Row],[CODIGO]],5,2)</f>
        <v/>
      </c>
    </row>
    <row r="2616" spans="3:17" hidden="1" x14ac:dyDescent="0.3">
      <c r="C2616" s="1923" t="str">
        <f>IF(D2616&gt;0,SUBTOTAL(103,$D$6:D2616),"")</f>
        <v/>
      </c>
      <c r="D2616" s="67"/>
      <c r="E2616" s="258"/>
      <c r="F2616" s="67"/>
      <c r="G2616" s="1912"/>
      <c r="H2616" s="67"/>
      <c r="I2616" s="67"/>
      <c r="J2616" s="1907"/>
      <c r="K2616" s="67"/>
      <c r="L2616" s="1910"/>
      <c r="M2616" s="1910" t="e">
        <f t="shared" si="41"/>
        <v>#N/A</v>
      </c>
      <c r="N2616" s="1924"/>
      <c r="Q2616" s="101" t="str">
        <f>MID(Tabla5[[#This Row],[CODIGO]],5,2)</f>
        <v/>
      </c>
    </row>
    <row r="2617" spans="3:17" hidden="1" x14ac:dyDescent="0.3">
      <c r="C2617" s="1923" t="str">
        <f>IF(D2617&gt;0,SUBTOTAL(103,$D$6:D2617),"")</f>
        <v/>
      </c>
      <c r="D2617" s="67"/>
      <c r="E2617" s="258"/>
      <c r="F2617" s="67"/>
      <c r="G2617" s="1912"/>
      <c r="H2617" s="67"/>
      <c r="I2617" s="67"/>
      <c r="J2617" s="1907"/>
      <c r="K2617" s="67"/>
      <c r="L2617" s="1910"/>
      <c r="M2617" s="1910" t="e">
        <f t="shared" si="41"/>
        <v>#N/A</v>
      </c>
      <c r="N2617" s="1924"/>
      <c r="Q2617" s="101" t="str">
        <f>MID(Tabla5[[#This Row],[CODIGO]],5,2)</f>
        <v/>
      </c>
    </row>
    <row r="2618" spans="3:17" hidden="1" x14ac:dyDescent="0.3">
      <c r="C2618" s="1923" t="str">
        <f>IF(D2618&gt;0,SUBTOTAL(103,$D$6:D2618),"")</f>
        <v/>
      </c>
      <c r="D2618" s="67"/>
      <c r="E2618" s="258"/>
      <c r="F2618" s="67"/>
      <c r="G2618" s="1912"/>
      <c r="H2618" s="67"/>
      <c r="I2618" s="67"/>
      <c r="J2618" s="1907"/>
      <c r="K2618" s="67"/>
      <c r="L2618" s="1910"/>
      <c r="M2618" s="1910" t="e">
        <f t="shared" si="41"/>
        <v>#N/A</v>
      </c>
      <c r="N2618" s="1924"/>
      <c r="Q2618" s="101" t="str">
        <f>MID(Tabla5[[#This Row],[CODIGO]],5,2)</f>
        <v/>
      </c>
    </row>
    <row r="2619" spans="3:17" hidden="1" x14ac:dyDescent="0.3">
      <c r="C2619" s="1923" t="str">
        <f>IF(D2619&gt;0,SUBTOTAL(103,$D$6:D2619),"")</f>
        <v/>
      </c>
      <c r="D2619" s="67"/>
      <c r="E2619" s="258"/>
      <c r="F2619" s="67"/>
      <c r="G2619" s="1912"/>
      <c r="H2619" s="67"/>
      <c r="I2619" s="67"/>
      <c r="J2619" s="1907"/>
      <c r="K2619" s="67"/>
      <c r="L2619" s="1910"/>
      <c r="M2619" s="1910" t="e">
        <f t="shared" si="41"/>
        <v>#N/A</v>
      </c>
      <c r="N2619" s="1924"/>
      <c r="Q2619" s="101" t="str">
        <f>MID(Tabla5[[#This Row],[CODIGO]],5,2)</f>
        <v/>
      </c>
    </row>
    <row r="2620" spans="3:17" hidden="1" x14ac:dyDescent="0.3">
      <c r="C2620" s="1923" t="str">
        <f>IF(D2620&gt;0,SUBTOTAL(103,$D$6:D2620),"")</f>
        <v/>
      </c>
      <c r="D2620" s="67"/>
      <c r="E2620" s="258"/>
      <c r="F2620" s="67"/>
      <c r="G2620" s="1912"/>
      <c r="H2620" s="67"/>
      <c r="I2620" s="67"/>
      <c r="J2620" s="1907"/>
      <c r="K2620" s="67"/>
      <c r="L2620" s="1910"/>
      <c r="M2620" s="1910" t="e">
        <f t="shared" si="41"/>
        <v>#N/A</v>
      </c>
      <c r="N2620" s="1924"/>
      <c r="Q2620" s="101" t="str">
        <f>MID(Tabla5[[#This Row],[CODIGO]],5,2)</f>
        <v/>
      </c>
    </row>
    <row r="2621" spans="3:17" hidden="1" x14ac:dyDescent="0.3">
      <c r="C2621" s="1923" t="str">
        <f>IF(D2621&gt;0,SUBTOTAL(103,$D$6:D2621),"")</f>
        <v/>
      </c>
      <c r="D2621" s="67"/>
      <c r="E2621" s="258"/>
      <c r="F2621" s="67"/>
      <c r="G2621" s="1912"/>
      <c r="H2621" s="67"/>
      <c r="I2621" s="67"/>
      <c r="J2621" s="1907"/>
      <c r="K2621" s="67"/>
      <c r="L2621" s="1910"/>
      <c r="M2621" s="1910" t="e">
        <f t="shared" si="41"/>
        <v>#N/A</v>
      </c>
      <c r="N2621" s="1924"/>
      <c r="Q2621" s="101" t="str">
        <f>MID(Tabla5[[#This Row],[CODIGO]],5,2)</f>
        <v/>
      </c>
    </row>
    <row r="2622" spans="3:17" hidden="1" x14ac:dyDescent="0.3">
      <c r="C2622" s="1923" t="str">
        <f>IF(D2622&gt;0,SUBTOTAL(103,$D$6:D2622),"")</f>
        <v/>
      </c>
      <c r="D2622" s="67"/>
      <c r="E2622" s="258"/>
      <c r="F2622" s="67"/>
      <c r="G2622" s="1912"/>
      <c r="H2622" s="67"/>
      <c r="I2622" s="67"/>
      <c r="J2622" s="1907"/>
      <c r="K2622" s="67"/>
      <c r="L2622" s="1910"/>
      <c r="M2622" s="1910" t="e">
        <f t="shared" si="41"/>
        <v>#N/A</v>
      </c>
      <c r="N2622" s="1924"/>
      <c r="Q2622" s="101" t="str">
        <f>MID(Tabla5[[#This Row],[CODIGO]],5,2)</f>
        <v/>
      </c>
    </row>
    <row r="2623" spans="3:17" hidden="1" x14ac:dyDescent="0.3">
      <c r="C2623" s="1923" t="str">
        <f>IF(D2623&gt;0,SUBTOTAL(103,$D$6:D2623),"")</f>
        <v/>
      </c>
      <c r="D2623" s="67"/>
      <c r="E2623" s="258"/>
      <c r="F2623" s="67"/>
      <c r="G2623" s="1912"/>
      <c r="H2623" s="67"/>
      <c r="I2623" s="67"/>
      <c r="J2623" s="1907"/>
      <c r="K2623" s="67"/>
      <c r="L2623" s="1910"/>
      <c r="M2623" s="1910" t="e">
        <f t="shared" si="41"/>
        <v>#N/A</v>
      </c>
      <c r="N2623" s="1924"/>
      <c r="Q2623" s="101" t="str">
        <f>MID(Tabla5[[#This Row],[CODIGO]],5,2)</f>
        <v/>
      </c>
    </row>
    <row r="2624" spans="3:17" hidden="1" x14ac:dyDescent="0.3">
      <c r="C2624" s="1923" t="str">
        <f>IF(D2624&gt;0,SUBTOTAL(103,$D$6:D2624),"")</f>
        <v/>
      </c>
      <c r="D2624" s="67"/>
      <c r="E2624" s="258"/>
      <c r="F2624" s="67"/>
      <c r="G2624" s="1912"/>
      <c r="H2624" s="67"/>
      <c r="I2624" s="67"/>
      <c r="J2624" s="1907"/>
      <c r="K2624" s="67"/>
      <c r="L2624" s="1910"/>
      <c r="M2624" s="1910" t="e">
        <f t="shared" si="41"/>
        <v>#N/A</v>
      </c>
      <c r="N2624" s="1924"/>
      <c r="Q2624" s="101" t="str">
        <f>MID(Tabla5[[#This Row],[CODIGO]],5,2)</f>
        <v/>
      </c>
    </row>
    <row r="2625" spans="3:17" hidden="1" x14ac:dyDescent="0.3">
      <c r="C2625" s="1923" t="str">
        <f>IF(D2625&gt;0,SUBTOTAL(103,$D$6:D2625),"")</f>
        <v/>
      </c>
      <c r="D2625" s="67"/>
      <c r="E2625" s="258"/>
      <c r="F2625" s="67"/>
      <c r="G2625" s="1912"/>
      <c r="H2625" s="67"/>
      <c r="I2625" s="67"/>
      <c r="J2625" s="1907"/>
      <c r="K2625" s="67"/>
      <c r="L2625" s="1910"/>
      <c r="M2625" s="1910" t="e">
        <f t="shared" si="41"/>
        <v>#N/A</v>
      </c>
      <c r="N2625" s="1924"/>
      <c r="Q2625" s="101" t="str">
        <f>MID(Tabla5[[#This Row],[CODIGO]],5,2)</f>
        <v/>
      </c>
    </row>
    <row r="2626" spans="3:17" hidden="1" x14ac:dyDescent="0.3">
      <c r="C2626" s="1923" t="str">
        <f>IF(D2626&gt;0,SUBTOTAL(103,$D$6:D2626),"")</f>
        <v/>
      </c>
      <c r="D2626" s="67"/>
      <c r="E2626" s="258"/>
      <c r="F2626" s="67"/>
      <c r="G2626" s="1912"/>
      <c r="H2626" s="67"/>
      <c r="I2626" s="67"/>
      <c r="J2626" s="1907"/>
      <c r="K2626" s="67"/>
      <c r="L2626" s="1910"/>
      <c r="M2626" s="1910" t="e">
        <f t="shared" si="41"/>
        <v>#N/A</v>
      </c>
      <c r="N2626" s="1924"/>
      <c r="Q2626" s="101" t="str">
        <f>MID(Tabla5[[#This Row],[CODIGO]],5,2)</f>
        <v/>
      </c>
    </row>
    <row r="2627" spans="3:17" hidden="1" x14ac:dyDescent="0.3">
      <c r="C2627" s="1923" t="str">
        <f>IF(D2627&gt;0,SUBTOTAL(103,$D$6:D2627),"")</f>
        <v/>
      </c>
      <c r="D2627" s="67"/>
      <c r="E2627" s="258"/>
      <c r="F2627" s="67"/>
      <c r="G2627" s="1912"/>
      <c r="H2627" s="67"/>
      <c r="I2627" s="67"/>
      <c r="J2627" s="1907"/>
      <c r="K2627" s="67"/>
      <c r="L2627" s="1910"/>
      <c r="M2627" s="1910" t="e">
        <f t="shared" si="41"/>
        <v>#N/A</v>
      </c>
      <c r="N2627" s="1924"/>
      <c r="Q2627" s="101" t="str">
        <f>MID(Tabla5[[#This Row],[CODIGO]],5,2)</f>
        <v/>
      </c>
    </row>
    <row r="2628" spans="3:17" hidden="1" x14ac:dyDescent="0.3">
      <c r="C2628" s="1923" t="str">
        <f>IF(D2628&gt;0,SUBTOTAL(103,$D$6:D2628),"")</f>
        <v/>
      </c>
      <c r="D2628" s="67"/>
      <c r="E2628" s="258"/>
      <c r="F2628" s="67"/>
      <c r="G2628" s="1912"/>
      <c r="H2628" s="67"/>
      <c r="I2628" s="67"/>
      <c r="J2628" s="1907"/>
      <c r="K2628" s="67"/>
      <c r="L2628" s="1910"/>
      <c r="M2628" s="1910" t="e">
        <f t="shared" si="41"/>
        <v>#N/A</v>
      </c>
      <c r="N2628" s="1924"/>
      <c r="Q2628" s="101" t="str">
        <f>MID(Tabla5[[#This Row],[CODIGO]],5,2)</f>
        <v/>
      </c>
    </row>
    <row r="2629" spans="3:17" hidden="1" x14ac:dyDescent="0.3">
      <c r="C2629" s="1923" t="str">
        <f>IF(D2629&gt;0,SUBTOTAL(103,$D$6:D2629),"")</f>
        <v/>
      </c>
      <c r="D2629" s="67"/>
      <c r="E2629" s="258"/>
      <c r="F2629" s="67"/>
      <c r="G2629" s="1912"/>
      <c r="H2629" s="67"/>
      <c r="I2629" s="67"/>
      <c r="J2629" s="1907"/>
      <c r="K2629" s="67"/>
      <c r="L2629" s="1910"/>
      <c r="M2629" s="1910" t="e">
        <f t="shared" si="41"/>
        <v>#N/A</v>
      </c>
      <c r="N2629" s="1924"/>
      <c r="Q2629" s="101" t="str">
        <f>MID(Tabla5[[#This Row],[CODIGO]],5,2)</f>
        <v/>
      </c>
    </row>
    <row r="2630" spans="3:17" hidden="1" x14ac:dyDescent="0.3">
      <c r="C2630" s="1923" t="str">
        <f>IF(D2630&gt;0,SUBTOTAL(103,$D$6:D2630),"")</f>
        <v/>
      </c>
      <c r="D2630" s="67"/>
      <c r="E2630" s="258"/>
      <c r="F2630" s="67"/>
      <c r="G2630" s="1912"/>
      <c r="H2630" s="67"/>
      <c r="I2630" s="67"/>
      <c r="J2630" s="1907"/>
      <c r="K2630" s="67"/>
      <c r="L2630" s="1910"/>
      <c r="M2630" s="1910" t="e">
        <f t="shared" ref="M2630:M2693" si="42">VLOOKUP(Q2630,Codigos,2,FALSE)</f>
        <v>#N/A</v>
      </c>
      <c r="N2630" s="1924"/>
      <c r="Q2630" s="101" t="str">
        <f>MID(Tabla5[[#This Row],[CODIGO]],5,2)</f>
        <v/>
      </c>
    </row>
    <row r="2631" spans="3:17" hidden="1" x14ac:dyDescent="0.3">
      <c r="C2631" s="1923" t="str">
        <f>IF(D2631&gt;0,SUBTOTAL(103,$D$6:D2631),"")</f>
        <v/>
      </c>
      <c r="D2631" s="67"/>
      <c r="E2631" s="258"/>
      <c r="F2631" s="67"/>
      <c r="G2631" s="1912"/>
      <c r="H2631" s="67"/>
      <c r="I2631" s="67"/>
      <c r="J2631" s="1907"/>
      <c r="K2631" s="67"/>
      <c r="L2631" s="1910"/>
      <c r="M2631" s="1910" t="e">
        <f t="shared" si="42"/>
        <v>#N/A</v>
      </c>
      <c r="N2631" s="1924"/>
      <c r="Q2631" s="101" t="str">
        <f>MID(Tabla5[[#This Row],[CODIGO]],5,2)</f>
        <v/>
      </c>
    </row>
    <row r="2632" spans="3:17" hidden="1" x14ac:dyDescent="0.3">
      <c r="C2632" s="1923" t="str">
        <f>IF(D2632&gt;0,SUBTOTAL(103,$D$6:D2632),"")</f>
        <v/>
      </c>
      <c r="D2632" s="67"/>
      <c r="E2632" s="258"/>
      <c r="F2632" s="67"/>
      <c r="G2632" s="1912"/>
      <c r="H2632" s="67"/>
      <c r="I2632" s="67"/>
      <c r="J2632" s="1907"/>
      <c r="K2632" s="67"/>
      <c r="L2632" s="1910"/>
      <c r="M2632" s="1910" t="e">
        <f t="shared" si="42"/>
        <v>#N/A</v>
      </c>
      <c r="N2632" s="1924"/>
      <c r="Q2632" s="101" t="str">
        <f>MID(Tabla5[[#This Row],[CODIGO]],5,2)</f>
        <v/>
      </c>
    </row>
    <row r="2633" spans="3:17" hidden="1" x14ac:dyDescent="0.3">
      <c r="C2633" s="1923" t="str">
        <f>IF(D2633&gt;0,SUBTOTAL(103,$D$6:D2633),"")</f>
        <v/>
      </c>
      <c r="D2633" s="67"/>
      <c r="E2633" s="258"/>
      <c r="F2633" s="67"/>
      <c r="G2633" s="1912"/>
      <c r="H2633" s="67"/>
      <c r="I2633" s="67"/>
      <c r="J2633" s="1907"/>
      <c r="K2633" s="67"/>
      <c r="L2633" s="1910"/>
      <c r="M2633" s="1910" t="e">
        <f t="shared" si="42"/>
        <v>#N/A</v>
      </c>
      <c r="N2633" s="1924"/>
      <c r="Q2633" s="101" t="str">
        <f>MID(Tabla5[[#This Row],[CODIGO]],5,2)</f>
        <v/>
      </c>
    </row>
    <row r="2634" spans="3:17" hidden="1" x14ac:dyDescent="0.3">
      <c r="C2634" s="1923" t="str">
        <f>IF(D2634&gt;0,SUBTOTAL(103,$D$6:D2634),"")</f>
        <v/>
      </c>
      <c r="D2634" s="67"/>
      <c r="E2634" s="258"/>
      <c r="F2634" s="67"/>
      <c r="G2634" s="1912"/>
      <c r="H2634" s="67"/>
      <c r="I2634" s="67"/>
      <c r="J2634" s="1907"/>
      <c r="K2634" s="67"/>
      <c r="L2634" s="1910"/>
      <c r="M2634" s="1910" t="e">
        <f t="shared" si="42"/>
        <v>#N/A</v>
      </c>
      <c r="N2634" s="1924"/>
      <c r="Q2634" s="101" t="str">
        <f>MID(Tabla5[[#This Row],[CODIGO]],5,2)</f>
        <v/>
      </c>
    </row>
    <row r="2635" spans="3:17" hidden="1" x14ac:dyDescent="0.3">
      <c r="C2635" s="1923" t="str">
        <f>IF(D2635&gt;0,SUBTOTAL(103,$D$6:D2635),"")</f>
        <v/>
      </c>
      <c r="D2635" s="67"/>
      <c r="E2635" s="258"/>
      <c r="F2635" s="67"/>
      <c r="G2635" s="1912"/>
      <c r="H2635" s="67"/>
      <c r="I2635" s="67"/>
      <c r="J2635" s="1907"/>
      <c r="K2635" s="67"/>
      <c r="L2635" s="1910"/>
      <c r="M2635" s="1910" t="e">
        <f t="shared" si="42"/>
        <v>#N/A</v>
      </c>
      <c r="N2635" s="1924"/>
      <c r="Q2635" s="101" t="str">
        <f>MID(Tabla5[[#This Row],[CODIGO]],5,2)</f>
        <v/>
      </c>
    </row>
    <row r="2636" spans="3:17" hidden="1" x14ac:dyDescent="0.3">
      <c r="C2636" s="1923" t="str">
        <f>IF(D2636&gt;0,SUBTOTAL(103,$D$6:D2636),"")</f>
        <v/>
      </c>
      <c r="D2636" s="67"/>
      <c r="E2636" s="258"/>
      <c r="F2636" s="67"/>
      <c r="G2636" s="1912"/>
      <c r="H2636" s="67"/>
      <c r="I2636" s="67"/>
      <c r="J2636" s="1907"/>
      <c r="K2636" s="67"/>
      <c r="L2636" s="1910"/>
      <c r="M2636" s="1910" t="e">
        <f t="shared" si="42"/>
        <v>#N/A</v>
      </c>
      <c r="N2636" s="1924"/>
      <c r="Q2636" s="101" t="str">
        <f>MID(Tabla5[[#This Row],[CODIGO]],5,2)</f>
        <v/>
      </c>
    </row>
    <row r="2637" spans="3:17" hidden="1" x14ac:dyDescent="0.3">
      <c r="C2637" s="1923" t="str">
        <f>IF(D2637&gt;0,SUBTOTAL(103,$D$6:D2637),"")</f>
        <v/>
      </c>
      <c r="D2637" s="67"/>
      <c r="E2637" s="258"/>
      <c r="F2637" s="67"/>
      <c r="G2637" s="1912"/>
      <c r="H2637" s="67"/>
      <c r="I2637" s="67"/>
      <c r="J2637" s="1907"/>
      <c r="K2637" s="67"/>
      <c r="L2637" s="1910"/>
      <c r="M2637" s="1910" t="e">
        <f t="shared" si="42"/>
        <v>#N/A</v>
      </c>
      <c r="N2637" s="1924"/>
      <c r="Q2637" s="101" t="str">
        <f>MID(Tabla5[[#This Row],[CODIGO]],5,2)</f>
        <v/>
      </c>
    </row>
    <row r="2638" spans="3:17" hidden="1" x14ac:dyDescent="0.3">
      <c r="C2638" s="1923" t="str">
        <f>IF(D2638&gt;0,SUBTOTAL(103,$D$6:D2638),"")</f>
        <v/>
      </c>
      <c r="D2638" s="67"/>
      <c r="E2638" s="258"/>
      <c r="F2638" s="67"/>
      <c r="G2638" s="1912"/>
      <c r="H2638" s="67"/>
      <c r="I2638" s="67"/>
      <c r="J2638" s="1907"/>
      <c r="K2638" s="67"/>
      <c r="L2638" s="1910"/>
      <c r="M2638" s="1910" t="e">
        <f t="shared" si="42"/>
        <v>#N/A</v>
      </c>
      <c r="N2638" s="1924"/>
      <c r="Q2638" s="101" t="str">
        <f>MID(Tabla5[[#This Row],[CODIGO]],5,2)</f>
        <v/>
      </c>
    </row>
    <row r="2639" spans="3:17" hidden="1" x14ac:dyDescent="0.3">
      <c r="C2639" s="1923" t="str">
        <f>IF(D2639&gt;0,SUBTOTAL(103,$D$6:D2639),"")</f>
        <v/>
      </c>
      <c r="D2639" s="67"/>
      <c r="E2639" s="258"/>
      <c r="F2639" s="67"/>
      <c r="G2639" s="1912"/>
      <c r="H2639" s="67"/>
      <c r="I2639" s="67"/>
      <c r="J2639" s="1907"/>
      <c r="K2639" s="67"/>
      <c r="L2639" s="1910"/>
      <c r="M2639" s="1910" t="e">
        <f t="shared" si="42"/>
        <v>#N/A</v>
      </c>
      <c r="N2639" s="1924"/>
      <c r="Q2639" s="101" t="str">
        <f>MID(Tabla5[[#This Row],[CODIGO]],5,2)</f>
        <v/>
      </c>
    </row>
    <row r="2640" spans="3:17" hidden="1" x14ac:dyDescent="0.3">
      <c r="C2640" s="1923" t="str">
        <f>IF(D2640&gt;0,SUBTOTAL(103,$D$6:D2640),"")</f>
        <v/>
      </c>
      <c r="D2640" s="67"/>
      <c r="E2640" s="258"/>
      <c r="F2640" s="67"/>
      <c r="G2640" s="1912"/>
      <c r="H2640" s="67"/>
      <c r="I2640" s="67"/>
      <c r="J2640" s="1907"/>
      <c r="K2640" s="67"/>
      <c r="L2640" s="1910"/>
      <c r="M2640" s="1910" t="e">
        <f t="shared" si="42"/>
        <v>#N/A</v>
      </c>
      <c r="N2640" s="1924"/>
      <c r="Q2640" s="101" t="str">
        <f>MID(Tabla5[[#This Row],[CODIGO]],5,2)</f>
        <v/>
      </c>
    </row>
    <row r="2641" spans="3:17" hidden="1" x14ac:dyDescent="0.3">
      <c r="C2641" s="1923" t="str">
        <f>IF(D2641&gt;0,SUBTOTAL(103,$D$6:D2641),"")</f>
        <v/>
      </c>
      <c r="D2641" s="67"/>
      <c r="E2641" s="258"/>
      <c r="F2641" s="67"/>
      <c r="G2641" s="1912"/>
      <c r="H2641" s="67"/>
      <c r="I2641" s="67"/>
      <c r="J2641" s="1907"/>
      <c r="K2641" s="67"/>
      <c r="L2641" s="1910"/>
      <c r="M2641" s="1910" t="e">
        <f t="shared" si="42"/>
        <v>#N/A</v>
      </c>
      <c r="N2641" s="1924"/>
      <c r="Q2641" s="101" t="str">
        <f>MID(Tabla5[[#This Row],[CODIGO]],5,2)</f>
        <v/>
      </c>
    </row>
    <row r="2642" spans="3:17" hidden="1" x14ac:dyDescent="0.3">
      <c r="C2642" s="1923" t="str">
        <f>IF(D2642&gt;0,SUBTOTAL(103,$D$6:D2642),"")</f>
        <v/>
      </c>
      <c r="D2642" s="67"/>
      <c r="E2642" s="258"/>
      <c r="F2642" s="67"/>
      <c r="G2642" s="1912"/>
      <c r="H2642" s="67"/>
      <c r="I2642" s="67"/>
      <c r="J2642" s="1907"/>
      <c r="K2642" s="67"/>
      <c r="L2642" s="1910"/>
      <c r="M2642" s="1910" t="e">
        <f t="shared" si="42"/>
        <v>#N/A</v>
      </c>
      <c r="N2642" s="1924"/>
      <c r="Q2642" s="101" t="str">
        <f>MID(Tabla5[[#This Row],[CODIGO]],5,2)</f>
        <v/>
      </c>
    </row>
    <row r="2643" spans="3:17" hidden="1" x14ac:dyDescent="0.3">
      <c r="C2643" s="1923" t="str">
        <f>IF(D2643&gt;0,SUBTOTAL(103,$D$6:D2643),"")</f>
        <v/>
      </c>
      <c r="D2643" s="67"/>
      <c r="E2643" s="258"/>
      <c r="F2643" s="67"/>
      <c r="G2643" s="1912"/>
      <c r="H2643" s="67"/>
      <c r="I2643" s="67"/>
      <c r="J2643" s="1907"/>
      <c r="K2643" s="67"/>
      <c r="L2643" s="1910"/>
      <c r="M2643" s="1910" t="e">
        <f t="shared" si="42"/>
        <v>#N/A</v>
      </c>
      <c r="N2643" s="1924"/>
      <c r="Q2643" s="101" t="str">
        <f>MID(Tabla5[[#This Row],[CODIGO]],5,2)</f>
        <v/>
      </c>
    </row>
    <row r="2644" spans="3:17" hidden="1" x14ac:dyDescent="0.3">
      <c r="C2644" s="1923" t="str">
        <f>IF(D2644&gt;0,SUBTOTAL(103,$D$6:D2644),"")</f>
        <v/>
      </c>
      <c r="D2644" s="67"/>
      <c r="E2644" s="258"/>
      <c r="F2644" s="67"/>
      <c r="G2644" s="1912"/>
      <c r="H2644" s="67"/>
      <c r="I2644" s="67"/>
      <c r="J2644" s="1907"/>
      <c r="K2644" s="67"/>
      <c r="L2644" s="1910"/>
      <c r="M2644" s="1910" t="e">
        <f t="shared" si="42"/>
        <v>#N/A</v>
      </c>
      <c r="N2644" s="1924"/>
      <c r="Q2644" s="101" t="str">
        <f>MID(Tabla5[[#This Row],[CODIGO]],5,2)</f>
        <v/>
      </c>
    </row>
    <row r="2645" spans="3:17" hidden="1" x14ac:dyDescent="0.3">
      <c r="C2645" s="1923" t="str">
        <f>IF(D2645&gt;0,SUBTOTAL(103,$D$6:D2645),"")</f>
        <v/>
      </c>
      <c r="D2645" s="67"/>
      <c r="E2645" s="258"/>
      <c r="F2645" s="67"/>
      <c r="G2645" s="1912"/>
      <c r="H2645" s="67"/>
      <c r="I2645" s="67"/>
      <c r="J2645" s="1907"/>
      <c r="K2645" s="67"/>
      <c r="L2645" s="1910"/>
      <c r="M2645" s="1910" t="e">
        <f t="shared" si="42"/>
        <v>#N/A</v>
      </c>
      <c r="N2645" s="1924"/>
      <c r="Q2645" s="101" t="str">
        <f>MID(Tabla5[[#This Row],[CODIGO]],5,2)</f>
        <v/>
      </c>
    </row>
    <row r="2646" spans="3:17" hidden="1" x14ac:dyDescent="0.3">
      <c r="C2646" s="1923" t="str">
        <f>IF(D2646&gt;0,SUBTOTAL(103,$D$6:D2646),"")</f>
        <v/>
      </c>
      <c r="D2646" s="67"/>
      <c r="E2646" s="258"/>
      <c r="F2646" s="67"/>
      <c r="G2646" s="1912"/>
      <c r="H2646" s="67"/>
      <c r="I2646" s="67"/>
      <c r="J2646" s="1907"/>
      <c r="K2646" s="67"/>
      <c r="L2646" s="1910"/>
      <c r="M2646" s="1910" t="e">
        <f t="shared" si="42"/>
        <v>#N/A</v>
      </c>
      <c r="N2646" s="1924"/>
      <c r="Q2646" s="101" t="str">
        <f>MID(Tabla5[[#This Row],[CODIGO]],5,2)</f>
        <v/>
      </c>
    </row>
    <row r="2647" spans="3:17" hidden="1" x14ac:dyDescent="0.3">
      <c r="C2647" s="1923" t="str">
        <f>IF(D2647&gt;0,SUBTOTAL(103,$D$6:D2647),"")</f>
        <v/>
      </c>
      <c r="D2647" s="67"/>
      <c r="E2647" s="258"/>
      <c r="F2647" s="67"/>
      <c r="G2647" s="1912"/>
      <c r="H2647" s="67"/>
      <c r="I2647" s="67"/>
      <c r="J2647" s="1907"/>
      <c r="K2647" s="67"/>
      <c r="L2647" s="1910"/>
      <c r="M2647" s="1910" t="e">
        <f t="shared" si="42"/>
        <v>#N/A</v>
      </c>
      <c r="N2647" s="1924"/>
      <c r="Q2647" s="101" t="str">
        <f>MID(Tabla5[[#This Row],[CODIGO]],5,2)</f>
        <v/>
      </c>
    </row>
    <row r="2648" spans="3:17" hidden="1" x14ac:dyDescent="0.3">
      <c r="C2648" s="1923" t="str">
        <f>IF(D2648&gt;0,SUBTOTAL(103,$D$6:D2648),"")</f>
        <v/>
      </c>
      <c r="D2648" s="67"/>
      <c r="E2648" s="258"/>
      <c r="F2648" s="67"/>
      <c r="G2648" s="1912"/>
      <c r="H2648" s="67"/>
      <c r="I2648" s="67"/>
      <c r="J2648" s="1907"/>
      <c r="K2648" s="67"/>
      <c r="L2648" s="1910"/>
      <c r="M2648" s="1910" t="e">
        <f t="shared" si="42"/>
        <v>#N/A</v>
      </c>
      <c r="N2648" s="1924"/>
      <c r="Q2648" s="101" t="str">
        <f>MID(Tabla5[[#This Row],[CODIGO]],5,2)</f>
        <v/>
      </c>
    </row>
    <row r="2649" spans="3:17" hidden="1" x14ac:dyDescent="0.3">
      <c r="C2649" s="1923" t="str">
        <f>IF(D2649&gt;0,SUBTOTAL(103,$D$6:D2649),"")</f>
        <v/>
      </c>
      <c r="D2649" s="67"/>
      <c r="E2649" s="258"/>
      <c r="F2649" s="67"/>
      <c r="G2649" s="1912"/>
      <c r="H2649" s="67"/>
      <c r="I2649" s="67"/>
      <c r="J2649" s="1907"/>
      <c r="K2649" s="67"/>
      <c r="L2649" s="1910"/>
      <c r="M2649" s="1910" t="e">
        <f t="shared" si="42"/>
        <v>#N/A</v>
      </c>
      <c r="N2649" s="1924"/>
      <c r="Q2649" s="101" t="str">
        <f>MID(Tabla5[[#This Row],[CODIGO]],5,2)</f>
        <v/>
      </c>
    </row>
    <row r="2650" spans="3:17" hidden="1" x14ac:dyDescent="0.3">
      <c r="C2650" s="1923" t="str">
        <f>IF(D2650&gt;0,SUBTOTAL(103,$D$6:D2650),"")</f>
        <v/>
      </c>
      <c r="D2650" s="67"/>
      <c r="E2650" s="258"/>
      <c r="F2650" s="67"/>
      <c r="G2650" s="1912"/>
      <c r="H2650" s="67"/>
      <c r="I2650" s="67"/>
      <c r="J2650" s="1907"/>
      <c r="K2650" s="67"/>
      <c r="L2650" s="1910"/>
      <c r="M2650" s="1910" t="e">
        <f t="shared" si="42"/>
        <v>#N/A</v>
      </c>
      <c r="N2650" s="1924"/>
      <c r="Q2650" s="101" t="str">
        <f>MID(Tabla5[[#This Row],[CODIGO]],5,2)</f>
        <v/>
      </c>
    </row>
    <row r="2651" spans="3:17" hidden="1" x14ac:dyDescent="0.3">
      <c r="C2651" s="1923" t="str">
        <f>IF(D2651&gt;0,SUBTOTAL(103,$D$6:D2651),"")</f>
        <v/>
      </c>
      <c r="D2651" s="67"/>
      <c r="E2651" s="258"/>
      <c r="F2651" s="67"/>
      <c r="G2651" s="1912"/>
      <c r="H2651" s="67"/>
      <c r="I2651" s="67"/>
      <c r="J2651" s="1907"/>
      <c r="K2651" s="67"/>
      <c r="L2651" s="1910"/>
      <c r="M2651" s="1910" t="e">
        <f t="shared" si="42"/>
        <v>#N/A</v>
      </c>
      <c r="N2651" s="1924"/>
      <c r="Q2651" s="101" t="str">
        <f>MID(Tabla5[[#This Row],[CODIGO]],5,2)</f>
        <v/>
      </c>
    </row>
    <row r="2652" spans="3:17" hidden="1" x14ac:dyDescent="0.3">
      <c r="C2652" s="1923" t="str">
        <f>IF(D2652&gt;0,SUBTOTAL(103,$D$6:D2652),"")</f>
        <v/>
      </c>
      <c r="D2652" s="67"/>
      <c r="E2652" s="258"/>
      <c r="F2652" s="67"/>
      <c r="G2652" s="1912"/>
      <c r="H2652" s="67"/>
      <c r="I2652" s="67"/>
      <c r="J2652" s="1907"/>
      <c r="K2652" s="67"/>
      <c r="L2652" s="1910"/>
      <c r="M2652" s="1910" t="e">
        <f t="shared" si="42"/>
        <v>#N/A</v>
      </c>
      <c r="N2652" s="1924"/>
      <c r="Q2652" s="101" t="str">
        <f>MID(Tabla5[[#This Row],[CODIGO]],5,2)</f>
        <v/>
      </c>
    </row>
    <row r="2653" spans="3:17" hidden="1" x14ac:dyDescent="0.3">
      <c r="C2653" s="1923" t="str">
        <f>IF(D2653&gt;0,SUBTOTAL(103,$D$6:D2653),"")</f>
        <v/>
      </c>
      <c r="D2653" s="67"/>
      <c r="E2653" s="258"/>
      <c r="F2653" s="67"/>
      <c r="G2653" s="1912"/>
      <c r="H2653" s="67"/>
      <c r="I2653" s="67"/>
      <c r="J2653" s="1907"/>
      <c r="K2653" s="67"/>
      <c r="L2653" s="1910"/>
      <c r="M2653" s="1910" t="e">
        <f t="shared" si="42"/>
        <v>#N/A</v>
      </c>
      <c r="N2653" s="1924"/>
      <c r="Q2653" s="101" t="str">
        <f>MID(Tabla5[[#This Row],[CODIGO]],5,2)</f>
        <v/>
      </c>
    </row>
    <row r="2654" spans="3:17" hidden="1" x14ac:dyDescent="0.3">
      <c r="C2654" s="1923" t="str">
        <f>IF(D2654&gt;0,SUBTOTAL(103,$D$6:D2654),"")</f>
        <v/>
      </c>
      <c r="D2654" s="67"/>
      <c r="E2654" s="258"/>
      <c r="F2654" s="67"/>
      <c r="G2654" s="1912"/>
      <c r="H2654" s="67"/>
      <c r="I2654" s="67"/>
      <c r="J2654" s="1907"/>
      <c r="K2654" s="67"/>
      <c r="L2654" s="1910"/>
      <c r="M2654" s="1910" t="e">
        <f t="shared" si="42"/>
        <v>#N/A</v>
      </c>
      <c r="N2654" s="1924"/>
      <c r="Q2654" s="101" t="str">
        <f>MID(Tabla5[[#This Row],[CODIGO]],5,2)</f>
        <v/>
      </c>
    </row>
    <row r="2655" spans="3:17" hidden="1" x14ac:dyDescent="0.3">
      <c r="C2655" s="1923" t="str">
        <f>IF(D2655&gt;0,SUBTOTAL(103,$D$6:D2655),"")</f>
        <v/>
      </c>
      <c r="D2655" s="67"/>
      <c r="E2655" s="258"/>
      <c r="F2655" s="67"/>
      <c r="G2655" s="1912"/>
      <c r="H2655" s="67"/>
      <c r="I2655" s="67"/>
      <c r="J2655" s="1907"/>
      <c r="K2655" s="67"/>
      <c r="L2655" s="1910"/>
      <c r="M2655" s="1910" t="e">
        <f t="shared" si="42"/>
        <v>#N/A</v>
      </c>
      <c r="N2655" s="1924"/>
      <c r="Q2655" s="101" t="str">
        <f>MID(Tabla5[[#This Row],[CODIGO]],5,2)</f>
        <v/>
      </c>
    </row>
    <row r="2656" spans="3:17" hidden="1" x14ac:dyDescent="0.3">
      <c r="C2656" s="1923" t="str">
        <f>IF(D2656&gt;0,SUBTOTAL(103,$D$6:D2656),"")</f>
        <v/>
      </c>
      <c r="D2656" s="67"/>
      <c r="E2656" s="258"/>
      <c r="F2656" s="67"/>
      <c r="G2656" s="1912"/>
      <c r="H2656" s="67"/>
      <c r="I2656" s="67"/>
      <c r="J2656" s="1907"/>
      <c r="K2656" s="67"/>
      <c r="L2656" s="1910"/>
      <c r="M2656" s="1910" t="e">
        <f t="shared" si="42"/>
        <v>#N/A</v>
      </c>
      <c r="N2656" s="1924"/>
      <c r="Q2656" s="101" t="str">
        <f>MID(Tabla5[[#This Row],[CODIGO]],5,2)</f>
        <v/>
      </c>
    </row>
    <row r="2657" spans="3:17" hidden="1" x14ac:dyDescent="0.3">
      <c r="C2657" s="1923" t="str">
        <f>IF(D2657&gt;0,SUBTOTAL(103,$D$6:D2657),"")</f>
        <v/>
      </c>
      <c r="D2657" s="67"/>
      <c r="E2657" s="258"/>
      <c r="F2657" s="67"/>
      <c r="G2657" s="1912"/>
      <c r="H2657" s="67"/>
      <c r="I2657" s="67"/>
      <c r="J2657" s="1907"/>
      <c r="K2657" s="67"/>
      <c r="L2657" s="1910"/>
      <c r="M2657" s="1910" t="e">
        <f t="shared" si="42"/>
        <v>#N/A</v>
      </c>
      <c r="N2657" s="1924"/>
      <c r="Q2657" s="101" t="str">
        <f>MID(Tabla5[[#This Row],[CODIGO]],5,2)</f>
        <v/>
      </c>
    </row>
    <row r="2658" spans="3:17" hidden="1" x14ac:dyDescent="0.3">
      <c r="C2658" s="1923" t="str">
        <f>IF(D2658&gt;0,SUBTOTAL(103,$D$6:D2658),"")</f>
        <v/>
      </c>
      <c r="D2658" s="67"/>
      <c r="E2658" s="258"/>
      <c r="F2658" s="67"/>
      <c r="G2658" s="1912"/>
      <c r="H2658" s="67"/>
      <c r="I2658" s="67"/>
      <c r="J2658" s="1907"/>
      <c r="K2658" s="67"/>
      <c r="L2658" s="1910"/>
      <c r="M2658" s="1910" t="e">
        <f t="shared" si="42"/>
        <v>#N/A</v>
      </c>
      <c r="N2658" s="1924"/>
      <c r="Q2658" s="101" t="str">
        <f>MID(Tabla5[[#This Row],[CODIGO]],5,2)</f>
        <v/>
      </c>
    </row>
    <row r="2659" spans="3:17" hidden="1" x14ac:dyDescent="0.3">
      <c r="C2659" s="1923" t="str">
        <f>IF(D2659&gt;0,SUBTOTAL(103,$D$6:D2659),"")</f>
        <v/>
      </c>
      <c r="D2659" s="67"/>
      <c r="E2659" s="258"/>
      <c r="F2659" s="67"/>
      <c r="G2659" s="1912"/>
      <c r="H2659" s="67"/>
      <c r="I2659" s="67"/>
      <c r="J2659" s="1907"/>
      <c r="K2659" s="67"/>
      <c r="L2659" s="1910"/>
      <c r="M2659" s="1910" t="e">
        <f t="shared" si="42"/>
        <v>#N/A</v>
      </c>
      <c r="N2659" s="1924"/>
      <c r="Q2659" s="101" t="str">
        <f>MID(Tabla5[[#This Row],[CODIGO]],5,2)</f>
        <v/>
      </c>
    </row>
    <row r="2660" spans="3:17" hidden="1" x14ac:dyDescent="0.3">
      <c r="C2660" s="1923" t="str">
        <f>IF(D2660&gt;0,SUBTOTAL(103,$D$6:D2660),"")</f>
        <v/>
      </c>
      <c r="D2660" s="67"/>
      <c r="E2660" s="258"/>
      <c r="F2660" s="67"/>
      <c r="G2660" s="1912"/>
      <c r="H2660" s="67"/>
      <c r="I2660" s="67"/>
      <c r="J2660" s="1907"/>
      <c r="K2660" s="67"/>
      <c r="L2660" s="1910"/>
      <c r="M2660" s="1910" t="e">
        <f t="shared" si="42"/>
        <v>#N/A</v>
      </c>
      <c r="N2660" s="1924"/>
      <c r="Q2660" s="101" t="str">
        <f>MID(Tabla5[[#This Row],[CODIGO]],5,2)</f>
        <v/>
      </c>
    </row>
    <row r="2661" spans="3:17" hidden="1" x14ac:dyDescent="0.3">
      <c r="C2661" s="1923" t="str">
        <f>IF(D2661&gt;0,SUBTOTAL(103,$D$6:D2661),"")</f>
        <v/>
      </c>
      <c r="D2661" s="67"/>
      <c r="E2661" s="258"/>
      <c r="F2661" s="67"/>
      <c r="G2661" s="1912"/>
      <c r="H2661" s="67"/>
      <c r="I2661" s="67"/>
      <c r="J2661" s="1907"/>
      <c r="K2661" s="67"/>
      <c r="L2661" s="1910"/>
      <c r="M2661" s="1910" t="e">
        <f t="shared" si="42"/>
        <v>#N/A</v>
      </c>
      <c r="N2661" s="1924"/>
      <c r="Q2661" s="101" t="str">
        <f>MID(Tabla5[[#This Row],[CODIGO]],5,2)</f>
        <v/>
      </c>
    </row>
    <row r="2662" spans="3:17" hidden="1" x14ac:dyDescent="0.3">
      <c r="C2662" s="1923" t="str">
        <f>IF(D2662&gt;0,SUBTOTAL(103,$D$6:D2662),"")</f>
        <v/>
      </c>
      <c r="D2662" s="67"/>
      <c r="E2662" s="258"/>
      <c r="F2662" s="67"/>
      <c r="G2662" s="1912"/>
      <c r="H2662" s="67"/>
      <c r="I2662" s="67"/>
      <c r="J2662" s="1907"/>
      <c r="K2662" s="67"/>
      <c r="L2662" s="1910"/>
      <c r="M2662" s="1910" t="e">
        <f t="shared" si="42"/>
        <v>#N/A</v>
      </c>
      <c r="N2662" s="1924"/>
      <c r="Q2662" s="101" t="str">
        <f>MID(Tabla5[[#This Row],[CODIGO]],5,2)</f>
        <v/>
      </c>
    </row>
    <row r="2663" spans="3:17" hidden="1" x14ac:dyDescent="0.3">
      <c r="C2663" s="1923" t="str">
        <f>IF(D2663&gt;0,SUBTOTAL(103,$D$6:D2663),"")</f>
        <v/>
      </c>
      <c r="D2663" s="67"/>
      <c r="E2663" s="258"/>
      <c r="F2663" s="67"/>
      <c r="G2663" s="1912"/>
      <c r="H2663" s="67"/>
      <c r="I2663" s="67"/>
      <c r="J2663" s="1907"/>
      <c r="K2663" s="67"/>
      <c r="L2663" s="1910"/>
      <c r="M2663" s="1910" t="e">
        <f t="shared" si="42"/>
        <v>#N/A</v>
      </c>
      <c r="N2663" s="1924"/>
      <c r="Q2663" s="101" t="str">
        <f>MID(Tabla5[[#This Row],[CODIGO]],5,2)</f>
        <v/>
      </c>
    </row>
    <row r="2664" spans="3:17" hidden="1" x14ac:dyDescent="0.3">
      <c r="C2664" s="1923" t="str">
        <f>IF(D2664&gt;0,SUBTOTAL(103,$D$6:D2664),"")</f>
        <v/>
      </c>
      <c r="D2664" s="67"/>
      <c r="E2664" s="258"/>
      <c r="F2664" s="67"/>
      <c r="G2664" s="1912"/>
      <c r="H2664" s="67"/>
      <c r="I2664" s="67"/>
      <c r="J2664" s="1907"/>
      <c r="K2664" s="67"/>
      <c r="L2664" s="1910"/>
      <c r="M2664" s="1910" t="e">
        <f t="shared" si="42"/>
        <v>#N/A</v>
      </c>
      <c r="N2664" s="1924"/>
      <c r="Q2664" s="101" t="str">
        <f>MID(Tabla5[[#This Row],[CODIGO]],5,2)</f>
        <v/>
      </c>
    </row>
    <row r="2665" spans="3:17" hidden="1" x14ac:dyDescent="0.3">
      <c r="C2665" s="1923" t="str">
        <f>IF(D2665&gt;0,SUBTOTAL(103,$D$6:D2665),"")</f>
        <v/>
      </c>
      <c r="D2665" s="67"/>
      <c r="E2665" s="258"/>
      <c r="F2665" s="67"/>
      <c r="G2665" s="1912"/>
      <c r="H2665" s="67"/>
      <c r="I2665" s="67"/>
      <c r="J2665" s="1907"/>
      <c r="K2665" s="67"/>
      <c r="L2665" s="1910"/>
      <c r="M2665" s="1910" t="e">
        <f t="shared" si="42"/>
        <v>#N/A</v>
      </c>
      <c r="N2665" s="1924"/>
      <c r="Q2665" s="101" t="str">
        <f>MID(Tabla5[[#This Row],[CODIGO]],5,2)</f>
        <v/>
      </c>
    </row>
    <row r="2666" spans="3:17" hidden="1" x14ac:dyDescent="0.3">
      <c r="C2666" s="1923" t="str">
        <f>IF(D2666&gt;0,SUBTOTAL(103,$D$6:D2666),"")</f>
        <v/>
      </c>
      <c r="D2666" s="67"/>
      <c r="E2666" s="258"/>
      <c r="F2666" s="67"/>
      <c r="G2666" s="1912"/>
      <c r="H2666" s="67"/>
      <c r="I2666" s="67"/>
      <c r="J2666" s="1907"/>
      <c r="K2666" s="67"/>
      <c r="L2666" s="1910"/>
      <c r="M2666" s="1910" t="e">
        <f t="shared" si="42"/>
        <v>#N/A</v>
      </c>
      <c r="N2666" s="1924"/>
      <c r="Q2666" s="101" t="str">
        <f>MID(Tabla5[[#This Row],[CODIGO]],5,2)</f>
        <v/>
      </c>
    </row>
    <row r="2667" spans="3:17" hidden="1" x14ac:dyDescent="0.3">
      <c r="C2667" s="1923" t="str">
        <f>IF(D2667&gt;0,SUBTOTAL(103,$D$6:D2667),"")</f>
        <v/>
      </c>
      <c r="D2667" s="67"/>
      <c r="E2667" s="258"/>
      <c r="F2667" s="67"/>
      <c r="G2667" s="1912"/>
      <c r="H2667" s="67"/>
      <c r="I2667" s="67"/>
      <c r="J2667" s="1907"/>
      <c r="K2667" s="67"/>
      <c r="L2667" s="1910"/>
      <c r="M2667" s="1910" t="e">
        <f t="shared" si="42"/>
        <v>#N/A</v>
      </c>
      <c r="N2667" s="1924"/>
      <c r="Q2667" s="101" t="str">
        <f>MID(Tabla5[[#This Row],[CODIGO]],5,2)</f>
        <v/>
      </c>
    </row>
    <row r="2668" spans="3:17" hidden="1" x14ac:dyDescent="0.3">
      <c r="C2668" s="1923" t="str">
        <f>IF(D2668&gt;0,SUBTOTAL(103,$D$6:D2668),"")</f>
        <v/>
      </c>
      <c r="D2668" s="67"/>
      <c r="E2668" s="258"/>
      <c r="F2668" s="67"/>
      <c r="G2668" s="1912"/>
      <c r="H2668" s="67"/>
      <c r="I2668" s="67"/>
      <c r="J2668" s="1907"/>
      <c r="K2668" s="67"/>
      <c r="L2668" s="1910"/>
      <c r="M2668" s="1910" t="e">
        <f t="shared" si="42"/>
        <v>#N/A</v>
      </c>
      <c r="N2668" s="1924"/>
      <c r="Q2668" s="101" t="str">
        <f>MID(Tabla5[[#This Row],[CODIGO]],5,2)</f>
        <v/>
      </c>
    </row>
    <row r="2669" spans="3:17" hidden="1" x14ac:dyDescent="0.3">
      <c r="C2669" s="1923" t="str">
        <f>IF(D2669&gt;0,SUBTOTAL(103,$D$6:D2669),"")</f>
        <v/>
      </c>
      <c r="D2669" s="67"/>
      <c r="E2669" s="258"/>
      <c r="F2669" s="67"/>
      <c r="G2669" s="1912"/>
      <c r="H2669" s="67"/>
      <c r="I2669" s="67"/>
      <c r="J2669" s="1907"/>
      <c r="K2669" s="67"/>
      <c r="L2669" s="1910"/>
      <c r="M2669" s="1910" t="e">
        <f t="shared" si="42"/>
        <v>#N/A</v>
      </c>
      <c r="N2669" s="1924"/>
      <c r="Q2669" s="101" t="str">
        <f>MID(Tabla5[[#This Row],[CODIGO]],5,2)</f>
        <v/>
      </c>
    </row>
    <row r="2670" spans="3:17" hidden="1" x14ac:dyDescent="0.3">
      <c r="C2670" s="1923" t="str">
        <f>IF(D2670&gt;0,SUBTOTAL(103,$D$6:D2670),"")</f>
        <v/>
      </c>
      <c r="D2670" s="67"/>
      <c r="E2670" s="258"/>
      <c r="F2670" s="67"/>
      <c r="G2670" s="1912"/>
      <c r="H2670" s="67"/>
      <c r="I2670" s="67"/>
      <c r="J2670" s="1907"/>
      <c r="K2670" s="67"/>
      <c r="L2670" s="1910"/>
      <c r="M2670" s="1910" t="e">
        <f t="shared" si="42"/>
        <v>#N/A</v>
      </c>
      <c r="N2670" s="1924"/>
      <c r="Q2670" s="101" t="str">
        <f>MID(Tabla5[[#This Row],[CODIGO]],5,2)</f>
        <v/>
      </c>
    </row>
    <row r="2671" spans="3:17" hidden="1" x14ac:dyDescent="0.3">
      <c r="C2671" s="1923" t="str">
        <f>IF(D2671&gt;0,SUBTOTAL(103,$D$6:D2671),"")</f>
        <v/>
      </c>
      <c r="D2671" s="67"/>
      <c r="E2671" s="258"/>
      <c r="F2671" s="67"/>
      <c r="G2671" s="1912"/>
      <c r="H2671" s="67"/>
      <c r="I2671" s="67"/>
      <c r="J2671" s="1907"/>
      <c r="K2671" s="67"/>
      <c r="L2671" s="1910"/>
      <c r="M2671" s="1910" t="e">
        <f t="shared" si="42"/>
        <v>#N/A</v>
      </c>
      <c r="N2671" s="1924"/>
      <c r="Q2671" s="101" t="str">
        <f>MID(Tabla5[[#This Row],[CODIGO]],5,2)</f>
        <v/>
      </c>
    </row>
    <row r="2672" spans="3:17" hidden="1" x14ac:dyDescent="0.3">
      <c r="C2672" s="1923" t="str">
        <f>IF(D2672&gt;0,SUBTOTAL(103,$D$6:D2672),"")</f>
        <v/>
      </c>
      <c r="D2672" s="67"/>
      <c r="E2672" s="258"/>
      <c r="F2672" s="67"/>
      <c r="G2672" s="1912"/>
      <c r="H2672" s="67"/>
      <c r="I2672" s="67"/>
      <c r="J2672" s="1907"/>
      <c r="K2672" s="67"/>
      <c r="L2672" s="1910"/>
      <c r="M2672" s="1910" t="e">
        <f t="shared" si="42"/>
        <v>#N/A</v>
      </c>
      <c r="N2672" s="1924"/>
      <c r="Q2672" s="101" t="str">
        <f>MID(Tabla5[[#This Row],[CODIGO]],5,2)</f>
        <v/>
      </c>
    </row>
    <row r="2673" spans="3:17" hidden="1" x14ac:dyDescent="0.3">
      <c r="C2673" s="1923" t="str">
        <f>IF(D2673&gt;0,SUBTOTAL(103,$D$6:D2673),"")</f>
        <v/>
      </c>
      <c r="D2673" s="67"/>
      <c r="E2673" s="258"/>
      <c r="F2673" s="67"/>
      <c r="G2673" s="1912"/>
      <c r="H2673" s="67"/>
      <c r="I2673" s="67"/>
      <c r="J2673" s="1907"/>
      <c r="K2673" s="67"/>
      <c r="L2673" s="1910"/>
      <c r="M2673" s="1910" t="e">
        <f t="shared" si="42"/>
        <v>#N/A</v>
      </c>
      <c r="N2673" s="1924"/>
      <c r="Q2673" s="101" t="str">
        <f>MID(Tabla5[[#This Row],[CODIGO]],5,2)</f>
        <v/>
      </c>
    </row>
    <row r="2674" spans="3:17" hidden="1" x14ac:dyDescent="0.3">
      <c r="C2674" s="1923" t="str">
        <f>IF(D2674&gt;0,SUBTOTAL(103,$D$6:D2674),"")</f>
        <v/>
      </c>
      <c r="D2674" s="67"/>
      <c r="E2674" s="258"/>
      <c r="F2674" s="67"/>
      <c r="G2674" s="1912"/>
      <c r="H2674" s="67"/>
      <c r="I2674" s="67"/>
      <c r="J2674" s="1907"/>
      <c r="K2674" s="67"/>
      <c r="L2674" s="1910"/>
      <c r="M2674" s="1910" t="e">
        <f t="shared" si="42"/>
        <v>#N/A</v>
      </c>
      <c r="N2674" s="1924"/>
      <c r="Q2674" s="101" t="str">
        <f>MID(Tabla5[[#This Row],[CODIGO]],5,2)</f>
        <v/>
      </c>
    </row>
    <row r="2675" spans="3:17" hidden="1" x14ac:dyDescent="0.3">
      <c r="C2675" s="1923" t="str">
        <f>IF(D2675&gt;0,SUBTOTAL(103,$D$6:D2675),"")</f>
        <v/>
      </c>
      <c r="D2675" s="67"/>
      <c r="E2675" s="258"/>
      <c r="F2675" s="67"/>
      <c r="G2675" s="1912"/>
      <c r="H2675" s="67"/>
      <c r="I2675" s="67"/>
      <c r="J2675" s="1907"/>
      <c r="K2675" s="67"/>
      <c r="L2675" s="1910"/>
      <c r="M2675" s="1910" t="e">
        <f t="shared" si="42"/>
        <v>#N/A</v>
      </c>
      <c r="N2675" s="1924"/>
      <c r="Q2675" s="101" t="str">
        <f>MID(Tabla5[[#This Row],[CODIGO]],5,2)</f>
        <v/>
      </c>
    </row>
    <row r="2676" spans="3:17" hidden="1" x14ac:dyDescent="0.3">
      <c r="C2676" s="1923" t="str">
        <f>IF(D2676&gt;0,SUBTOTAL(103,$D$6:D2676),"")</f>
        <v/>
      </c>
      <c r="D2676" s="67"/>
      <c r="E2676" s="258"/>
      <c r="F2676" s="67"/>
      <c r="G2676" s="1912"/>
      <c r="H2676" s="67"/>
      <c r="I2676" s="67"/>
      <c r="J2676" s="1907"/>
      <c r="K2676" s="67"/>
      <c r="L2676" s="1910"/>
      <c r="M2676" s="1910" t="e">
        <f t="shared" si="42"/>
        <v>#N/A</v>
      </c>
      <c r="N2676" s="1924"/>
      <c r="Q2676" s="101" t="str">
        <f>MID(Tabla5[[#This Row],[CODIGO]],5,2)</f>
        <v/>
      </c>
    </row>
    <row r="2677" spans="3:17" hidden="1" x14ac:dyDescent="0.3">
      <c r="C2677" s="1923" t="str">
        <f>IF(D2677&gt;0,SUBTOTAL(103,$D$6:D2677),"")</f>
        <v/>
      </c>
      <c r="D2677" s="67"/>
      <c r="E2677" s="258"/>
      <c r="F2677" s="67"/>
      <c r="G2677" s="1912"/>
      <c r="H2677" s="67"/>
      <c r="I2677" s="67"/>
      <c r="J2677" s="1907"/>
      <c r="K2677" s="67"/>
      <c r="L2677" s="1910"/>
      <c r="M2677" s="1910" t="e">
        <f t="shared" si="42"/>
        <v>#N/A</v>
      </c>
      <c r="N2677" s="1924"/>
      <c r="Q2677" s="101" t="str">
        <f>MID(Tabla5[[#This Row],[CODIGO]],5,2)</f>
        <v/>
      </c>
    </row>
    <row r="2678" spans="3:17" hidden="1" x14ac:dyDescent="0.3">
      <c r="C2678" s="1923" t="str">
        <f>IF(D2678&gt;0,SUBTOTAL(103,$D$6:D2678),"")</f>
        <v/>
      </c>
      <c r="D2678" s="67"/>
      <c r="E2678" s="258"/>
      <c r="F2678" s="67"/>
      <c r="G2678" s="1912"/>
      <c r="H2678" s="67"/>
      <c r="I2678" s="67"/>
      <c r="J2678" s="1907"/>
      <c r="K2678" s="67"/>
      <c r="L2678" s="1910"/>
      <c r="M2678" s="1910" t="e">
        <f t="shared" si="42"/>
        <v>#N/A</v>
      </c>
      <c r="N2678" s="1924"/>
      <c r="Q2678" s="101" t="str">
        <f>MID(Tabla5[[#This Row],[CODIGO]],5,2)</f>
        <v/>
      </c>
    </row>
    <row r="2679" spans="3:17" hidden="1" x14ac:dyDescent="0.3">
      <c r="C2679" s="1923" t="str">
        <f>IF(D2679&gt;0,SUBTOTAL(103,$D$6:D2679),"")</f>
        <v/>
      </c>
      <c r="D2679" s="67"/>
      <c r="E2679" s="258"/>
      <c r="F2679" s="67"/>
      <c r="G2679" s="1912"/>
      <c r="H2679" s="67"/>
      <c r="I2679" s="67"/>
      <c r="J2679" s="1907"/>
      <c r="K2679" s="67"/>
      <c r="L2679" s="1910"/>
      <c r="M2679" s="1910" t="e">
        <f t="shared" si="42"/>
        <v>#N/A</v>
      </c>
      <c r="N2679" s="1924"/>
      <c r="Q2679" s="101" t="str">
        <f>MID(Tabla5[[#This Row],[CODIGO]],5,2)</f>
        <v/>
      </c>
    </row>
    <row r="2680" spans="3:17" hidden="1" x14ac:dyDescent="0.3">
      <c r="C2680" s="1923" t="str">
        <f>IF(D2680&gt;0,SUBTOTAL(103,$D$6:D2680),"")</f>
        <v/>
      </c>
      <c r="D2680" s="67"/>
      <c r="E2680" s="258"/>
      <c r="F2680" s="67"/>
      <c r="G2680" s="1912"/>
      <c r="H2680" s="67"/>
      <c r="I2680" s="67"/>
      <c r="J2680" s="1907"/>
      <c r="K2680" s="67"/>
      <c r="L2680" s="1910"/>
      <c r="M2680" s="1910" t="e">
        <f t="shared" si="42"/>
        <v>#N/A</v>
      </c>
      <c r="N2680" s="1924"/>
      <c r="Q2680" s="101" t="str">
        <f>MID(Tabla5[[#This Row],[CODIGO]],5,2)</f>
        <v/>
      </c>
    </row>
    <row r="2681" spans="3:17" hidden="1" x14ac:dyDescent="0.3">
      <c r="C2681" s="1923" t="str">
        <f>IF(D2681&gt;0,SUBTOTAL(103,$D$6:D2681),"")</f>
        <v/>
      </c>
      <c r="D2681" s="67"/>
      <c r="E2681" s="258"/>
      <c r="F2681" s="67"/>
      <c r="G2681" s="1912"/>
      <c r="H2681" s="67"/>
      <c r="I2681" s="67"/>
      <c r="J2681" s="1907"/>
      <c r="K2681" s="67"/>
      <c r="L2681" s="1910"/>
      <c r="M2681" s="1910" t="e">
        <f t="shared" si="42"/>
        <v>#N/A</v>
      </c>
      <c r="N2681" s="1924"/>
      <c r="Q2681" s="101" t="str">
        <f>MID(Tabla5[[#This Row],[CODIGO]],5,2)</f>
        <v/>
      </c>
    </row>
    <row r="2682" spans="3:17" hidden="1" x14ac:dyDescent="0.3">
      <c r="C2682" s="1923" t="str">
        <f>IF(D2682&gt;0,SUBTOTAL(103,$D$6:D2682),"")</f>
        <v/>
      </c>
      <c r="D2682" s="67"/>
      <c r="E2682" s="258"/>
      <c r="F2682" s="67"/>
      <c r="G2682" s="1912"/>
      <c r="H2682" s="67"/>
      <c r="I2682" s="67"/>
      <c r="J2682" s="1907"/>
      <c r="K2682" s="67"/>
      <c r="L2682" s="1910"/>
      <c r="M2682" s="1910" t="e">
        <f t="shared" si="42"/>
        <v>#N/A</v>
      </c>
      <c r="N2682" s="1924"/>
      <c r="Q2682" s="101" t="str">
        <f>MID(Tabla5[[#This Row],[CODIGO]],5,2)</f>
        <v/>
      </c>
    </row>
    <row r="2683" spans="3:17" hidden="1" x14ac:dyDescent="0.3">
      <c r="C2683" s="1923" t="str">
        <f>IF(D2683&gt;0,SUBTOTAL(103,$D$6:D2683),"")</f>
        <v/>
      </c>
      <c r="D2683" s="67"/>
      <c r="E2683" s="258"/>
      <c r="F2683" s="67"/>
      <c r="G2683" s="1912"/>
      <c r="H2683" s="67"/>
      <c r="I2683" s="67"/>
      <c r="J2683" s="1907"/>
      <c r="K2683" s="67"/>
      <c r="L2683" s="1910"/>
      <c r="M2683" s="1910" t="e">
        <f t="shared" si="42"/>
        <v>#N/A</v>
      </c>
      <c r="N2683" s="1924"/>
      <c r="Q2683" s="101" t="str">
        <f>MID(Tabla5[[#This Row],[CODIGO]],5,2)</f>
        <v/>
      </c>
    </row>
    <row r="2684" spans="3:17" hidden="1" x14ac:dyDescent="0.3">
      <c r="C2684" s="1923" t="str">
        <f>IF(D2684&gt;0,SUBTOTAL(103,$D$6:D2684),"")</f>
        <v/>
      </c>
      <c r="D2684" s="67"/>
      <c r="E2684" s="258"/>
      <c r="F2684" s="67"/>
      <c r="G2684" s="1912"/>
      <c r="H2684" s="67"/>
      <c r="I2684" s="67"/>
      <c r="J2684" s="1907"/>
      <c r="K2684" s="67"/>
      <c r="L2684" s="1910"/>
      <c r="M2684" s="1910" t="e">
        <f t="shared" si="42"/>
        <v>#N/A</v>
      </c>
      <c r="N2684" s="1924"/>
      <c r="Q2684" s="101" t="str">
        <f>MID(Tabla5[[#This Row],[CODIGO]],5,2)</f>
        <v/>
      </c>
    </row>
    <row r="2685" spans="3:17" hidden="1" x14ac:dyDescent="0.3">
      <c r="C2685" s="1923" t="str">
        <f>IF(D2685&gt;0,SUBTOTAL(103,$D$6:D2685),"")</f>
        <v/>
      </c>
      <c r="D2685" s="67"/>
      <c r="E2685" s="258"/>
      <c r="F2685" s="67"/>
      <c r="G2685" s="1912"/>
      <c r="H2685" s="67"/>
      <c r="I2685" s="67"/>
      <c r="J2685" s="1907"/>
      <c r="K2685" s="67"/>
      <c r="L2685" s="1910"/>
      <c r="M2685" s="1910" t="e">
        <f t="shared" si="42"/>
        <v>#N/A</v>
      </c>
      <c r="N2685" s="1924"/>
      <c r="Q2685" s="101" t="str">
        <f>MID(Tabla5[[#This Row],[CODIGO]],5,2)</f>
        <v/>
      </c>
    </row>
    <row r="2686" spans="3:17" hidden="1" x14ac:dyDescent="0.3">
      <c r="C2686" s="1923" t="str">
        <f>IF(D2686&gt;0,SUBTOTAL(103,$D$6:D2686),"")</f>
        <v/>
      </c>
      <c r="D2686" s="67"/>
      <c r="E2686" s="258"/>
      <c r="F2686" s="67"/>
      <c r="G2686" s="1912"/>
      <c r="H2686" s="67"/>
      <c r="I2686" s="67"/>
      <c r="J2686" s="1907"/>
      <c r="K2686" s="67"/>
      <c r="L2686" s="1910"/>
      <c r="M2686" s="1910" t="e">
        <f t="shared" si="42"/>
        <v>#N/A</v>
      </c>
      <c r="N2686" s="1924"/>
      <c r="Q2686" s="101" t="str">
        <f>MID(Tabla5[[#This Row],[CODIGO]],5,2)</f>
        <v/>
      </c>
    </row>
    <row r="2687" spans="3:17" hidden="1" x14ac:dyDescent="0.3">
      <c r="C2687" s="1923" t="str">
        <f>IF(D2687&gt;0,SUBTOTAL(103,$D$6:D2687),"")</f>
        <v/>
      </c>
      <c r="D2687" s="67"/>
      <c r="E2687" s="258"/>
      <c r="F2687" s="67"/>
      <c r="G2687" s="1912"/>
      <c r="H2687" s="67"/>
      <c r="I2687" s="67"/>
      <c r="J2687" s="1907"/>
      <c r="K2687" s="67"/>
      <c r="L2687" s="1910"/>
      <c r="M2687" s="1910" t="e">
        <f t="shared" si="42"/>
        <v>#N/A</v>
      </c>
      <c r="N2687" s="1924"/>
      <c r="Q2687" s="101" t="str">
        <f>MID(Tabla5[[#This Row],[CODIGO]],5,2)</f>
        <v/>
      </c>
    </row>
    <row r="2688" spans="3:17" hidden="1" x14ac:dyDescent="0.3">
      <c r="C2688" s="1923" t="str">
        <f>IF(D2688&gt;0,SUBTOTAL(103,$D$6:D2688),"")</f>
        <v/>
      </c>
      <c r="D2688" s="67"/>
      <c r="E2688" s="258"/>
      <c r="F2688" s="67"/>
      <c r="G2688" s="1912"/>
      <c r="H2688" s="67"/>
      <c r="I2688" s="67"/>
      <c r="J2688" s="1907"/>
      <c r="K2688" s="67"/>
      <c r="L2688" s="1910"/>
      <c r="M2688" s="1910" t="e">
        <f t="shared" si="42"/>
        <v>#N/A</v>
      </c>
      <c r="N2688" s="1924"/>
      <c r="Q2688" s="101" t="str">
        <f>MID(Tabla5[[#This Row],[CODIGO]],5,2)</f>
        <v/>
      </c>
    </row>
    <row r="2689" spans="3:17" hidden="1" x14ac:dyDescent="0.3">
      <c r="C2689" s="1923" t="str">
        <f>IF(D2689&gt;0,SUBTOTAL(103,$D$6:D2689),"")</f>
        <v/>
      </c>
      <c r="D2689" s="67"/>
      <c r="E2689" s="258"/>
      <c r="F2689" s="67"/>
      <c r="G2689" s="1912"/>
      <c r="H2689" s="67"/>
      <c r="I2689" s="67"/>
      <c r="J2689" s="1907"/>
      <c r="K2689" s="67"/>
      <c r="L2689" s="1910"/>
      <c r="M2689" s="1910" t="e">
        <f t="shared" si="42"/>
        <v>#N/A</v>
      </c>
      <c r="N2689" s="1924"/>
      <c r="Q2689" s="101" t="str">
        <f>MID(Tabla5[[#This Row],[CODIGO]],5,2)</f>
        <v/>
      </c>
    </row>
    <row r="2690" spans="3:17" hidden="1" x14ac:dyDescent="0.3">
      <c r="C2690" s="1923" t="str">
        <f>IF(D2690&gt;0,SUBTOTAL(103,$D$6:D2690),"")</f>
        <v/>
      </c>
      <c r="D2690" s="67"/>
      <c r="E2690" s="258"/>
      <c r="F2690" s="67"/>
      <c r="G2690" s="1912"/>
      <c r="H2690" s="67"/>
      <c r="I2690" s="67"/>
      <c r="J2690" s="1907"/>
      <c r="K2690" s="67"/>
      <c r="L2690" s="1910"/>
      <c r="M2690" s="1910" t="e">
        <f t="shared" si="42"/>
        <v>#N/A</v>
      </c>
      <c r="N2690" s="1924"/>
      <c r="Q2690" s="101" t="str">
        <f>MID(Tabla5[[#This Row],[CODIGO]],5,2)</f>
        <v/>
      </c>
    </row>
    <row r="2691" spans="3:17" hidden="1" x14ac:dyDescent="0.3">
      <c r="C2691" s="1923" t="str">
        <f>IF(D2691&gt;0,SUBTOTAL(103,$D$6:D2691),"")</f>
        <v/>
      </c>
      <c r="D2691" s="67"/>
      <c r="E2691" s="258"/>
      <c r="F2691" s="67"/>
      <c r="G2691" s="1912"/>
      <c r="H2691" s="67"/>
      <c r="I2691" s="67"/>
      <c r="J2691" s="1907"/>
      <c r="K2691" s="67"/>
      <c r="L2691" s="1910"/>
      <c r="M2691" s="1910" t="e">
        <f t="shared" si="42"/>
        <v>#N/A</v>
      </c>
      <c r="N2691" s="1924"/>
      <c r="Q2691" s="101" t="str">
        <f>MID(Tabla5[[#This Row],[CODIGO]],5,2)</f>
        <v/>
      </c>
    </row>
    <row r="2692" spans="3:17" hidden="1" x14ac:dyDescent="0.3">
      <c r="C2692" s="1923" t="str">
        <f>IF(D2692&gt;0,SUBTOTAL(103,$D$6:D2692),"")</f>
        <v/>
      </c>
      <c r="D2692" s="67"/>
      <c r="E2692" s="258"/>
      <c r="F2692" s="67"/>
      <c r="G2692" s="1912"/>
      <c r="H2692" s="67"/>
      <c r="I2692" s="67"/>
      <c r="J2692" s="1907"/>
      <c r="K2692" s="67"/>
      <c r="L2692" s="1910"/>
      <c r="M2692" s="1910" t="e">
        <f t="shared" si="42"/>
        <v>#N/A</v>
      </c>
      <c r="N2692" s="1924"/>
      <c r="Q2692" s="101" t="str">
        <f>MID(Tabla5[[#This Row],[CODIGO]],5,2)</f>
        <v/>
      </c>
    </row>
    <row r="2693" spans="3:17" hidden="1" x14ac:dyDescent="0.3">
      <c r="C2693" s="1923" t="str">
        <f>IF(D2693&gt;0,SUBTOTAL(103,$D$6:D2693),"")</f>
        <v/>
      </c>
      <c r="D2693" s="67"/>
      <c r="E2693" s="258"/>
      <c r="F2693" s="67"/>
      <c r="G2693" s="1912"/>
      <c r="H2693" s="67"/>
      <c r="I2693" s="67"/>
      <c r="J2693" s="1907"/>
      <c r="K2693" s="67"/>
      <c r="L2693" s="1910"/>
      <c r="M2693" s="1910" t="e">
        <f t="shared" si="42"/>
        <v>#N/A</v>
      </c>
      <c r="N2693" s="1924"/>
      <c r="Q2693" s="101" t="str">
        <f>MID(Tabla5[[#This Row],[CODIGO]],5,2)</f>
        <v/>
      </c>
    </row>
    <row r="2694" spans="3:17" hidden="1" x14ac:dyDescent="0.3">
      <c r="C2694" s="1923" t="str">
        <f>IF(D2694&gt;0,SUBTOTAL(103,$D$6:D2694),"")</f>
        <v/>
      </c>
      <c r="D2694" s="67"/>
      <c r="E2694" s="258"/>
      <c r="F2694" s="67"/>
      <c r="G2694" s="1912"/>
      <c r="H2694" s="67"/>
      <c r="I2694" s="67"/>
      <c r="J2694" s="1907"/>
      <c r="K2694" s="67"/>
      <c r="L2694" s="1910"/>
      <c r="M2694" s="1910" t="e">
        <f t="shared" ref="M2694:M2757" si="43">VLOOKUP(Q2694,Codigos,2,FALSE)</f>
        <v>#N/A</v>
      </c>
      <c r="N2694" s="1924"/>
      <c r="Q2694" s="101" t="str">
        <f>MID(Tabla5[[#This Row],[CODIGO]],5,2)</f>
        <v/>
      </c>
    </row>
    <row r="2695" spans="3:17" hidden="1" x14ac:dyDescent="0.3">
      <c r="C2695" s="1923" t="str">
        <f>IF(D2695&gt;0,SUBTOTAL(103,$D$6:D2695),"")</f>
        <v/>
      </c>
      <c r="D2695" s="67"/>
      <c r="E2695" s="258"/>
      <c r="F2695" s="67"/>
      <c r="G2695" s="1912"/>
      <c r="H2695" s="67"/>
      <c r="I2695" s="67"/>
      <c r="J2695" s="1907"/>
      <c r="K2695" s="67"/>
      <c r="L2695" s="1910"/>
      <c r="M2695" s="1910" t="e">
        <f t="shared" si="43"/>
        <v>#N/A</v>
      </c>
      <c r="N2695" s="1924"/>
      <c r="Q2695" s="101" t="str">
        <f>MID(Tabla5[[#This Row],[CODIGO]],5,2)</f>
        <v/>
      </c>
    </row>
    <row r="2696" spans="3:17" hidden="1" x14ac:dyDescent="0.3">
      <c r="C2696" s="1923" t="str">
        <f>IF(D2696&gt;0,SUBTOTAL(103,$D$6:D2696),"")</f>
        <v/>
      </c>
      <c r="D2696" s="67"/>
      <c r="E2696" s="258"/>
      <c r="F2696" s="67"/>
      <c r="G2696" s="1912"/>
      <c r="H2696" s="67"/>
      <c r="I2696" s="67"/>
      <c r="J2696" s="1907"/>
      <c r="K2696" s="67"/>
      <c r="L2696" s="1910"/>
      <c r="M2696" s="1910" t="e">
        <f t="shared" si="43"/>
        <v>#N/A</v>
      </c>
      <c r="N2696" s="1924"/>
      <c r="Q2696" s="101" t="str">
        <f>MID(Tabla5[[#This Row],[CODIGO]],5,2)</f>
        <v/>
      </c>
    </row>
    <row r="2697" spans="3:17" hidden="1" x14ac:dyDescent="0.3">
      <c r="C2697" s="1923" t="str">
        <f>IF(D2697&gt;0,SUBTOTAL(103,$D$6:D2697),"")</f>
        <v/>
      </c>
      <c r="D2697" s="67"/>
      <c r="E2697" s="258"/>
      <c r="F2697" s="67"/>
      <c r="G2697" s="1912"/>
      <c r="H2697" s="67"/>
      <c r="I2697" s="67"/>
      <c r="J2697" s="1907"/>
      <c r="K2697" s="67"/>
      <c r="L2697" s="1910"/>
      <c r="M2697" s="1910" t="e">
        <f t="shared" si="43"/>
        <v>#N/A</v>
      </c>
      <c r="N2697" s="1924"/>
      <c r="Q2697" s="101" t="str">
        <f>MID(Tabla5[[#This Row],[CODIGO]],5,2)</f>
        <v/>
      </c>
    </row>
    <row r="2698" spans="3:17" hidden="1" x14ac:dyDescent="0.3">
      <c r="C2698" s="1923" t="str">
        <f>IF(D2698&gt;0,SUBTOTAL(103,$D$6:D2698),"")</f>
        <v/>
      </c>
      <c r="D2698" s="67"/>
      <c r="E2698" s="258"/>
      <c r="F2698" s="67"/>
      <c r="G2698" s="1912"/>
      <c r="H2698" s="67"/>
      <c r="I2698" s="67"/>
      <c r="J2698" s="1907"/>
      <c r="K2698" s="67"/>
      <c r="L2698" s="1910"/>
      <c r="M2698" s="1910" t="e">
        <f t="shared" si="43"/>
        <v>#N/A</v>
      </c>
      <c r="N2698" s="1924"/>
      <c r="Q2698" s="101" t="str">
        <f>MID(Tabla5[[#This Row],[CODIGO]],5,2)</f>
        <v/>
      </c>
    </row>
    <row r="2699" spans="3:17" hidden="1" x14ac:dyDescent="0.3">
      <c r="C2699" s="1923" t="str">
        <f>IF(D2699&gt;0,SUBTOTAL(103,$D$6:D2699),"")</f>
        <v/>
      </c>
      <c r="D2699" s="67"/>
      <c r="E2699" s="258"/>
      <c r="F2699" s="67"/>
      <c r="G2699" s="1912"/>
      <c r="H2699" s="67"/>
      <c r="I2699" s="67"/>
      <c r="J2699" s="1907"/>
      <c r="K2699" s="67"/>
      <c r="L2699" s="1910"/>
      <c r="M2699" s="1910" t="e">
        <f t="shared" si="43"/>
        <v>#N/A</v>
      </c>
      <c r="N2699" s="1924"/>
      <c r="Q2699" s="101" t="str">
        <f>MID(Tabla5[[#This Row],[CODIGO]],5,2)</f>
        <v/>
      </c>
    </row>
    <row r="2700" spans="3:17" hidden="1" x14ac:dyDescent="0.3">
      <c r="C2700" s="1923" t="str">
        <f>IF(D2700&gt;0,SUBTOTAL(103,$D$6:D2700),"")</f>
        <v/>
      </c>
      <c r="D2700" s="67"/>
      <c r="E2700" s="258"/>
      <c r="F2700" s="67"/>
      <c r="G2700" s="1912"/>
      <c r="H2700" s="67"/>
      <c r="I2700" s="67"/>
      <c r="J2700" s="1907"/>
      <c r="K2700" s="67"/>
      <c r="L2700" s="1910"/>
      <c r="M2700" s="1910" t="e">
        <f t="shared" si="43"/>
        <v>#N/A</v>
      </c>
      <c r="N2700" s="1924"/>
      <c r="Q2700" s="101" t="str">
        <f>MID(Tabla5[[#This Row],[CODIGO]],5,2)</f>
        <v/>
      </c>
    </row>
    <row r="2701" spans="3:17" hidden="1" x14ac:dyDescent="0.3">
      <c r="C2701" s="1923" t="str">
        <f>IF(D2701&gt;0,SUBTOTAL(103,$D$6:D2701),"")</f>
        <v/>
      </c>
      <c r="D2701" s="67"/>
      <c r="E2701" s="258"/>
      <c r="F2701" s="67"/>
      <c r="G2701" s="1912"/>
      <c r="H2701" s="67"/>
      <c r="I2701" s="67"/>
      <c r="J2701" s="1907"/>
      <c r="K2701" s="67"/>
      <c r="L2701" s="1910"/>
      <c r="M2701" s="1910" t="e">
        <f t="shared" si="43"/>
        <v>#N/A</v>
      </c>
      <c r="N2701" s="1924"/>
      <c r="Q2701" s="101" t="str">
        <f>MID(Tabla5[[#This Row],[CODIGO]],5,2)</f>
        <v/>
      </c>
    </row>
    <row r="2702" spans="3:17" hidden="1" x14ac:dyDescent="0.3">
      <c r="C2702" s="1923" t="str">
        <f>IF(D2702&gt;0,SUBTOTAL(103,$D$6:D2702),"")</f>
        <v/>
      </c>
      <c r="D2702" s="67"/>
      <c r="E2702" s="258"/>
      <c r="F2702" s="67"/>
      <c r="G2702" s="1912"/>
      <c r="H2702" s="67"/>
      <c r="I2702" s="67"/>
      <c r="J2702" s="1907"/>
      <c r="K2702" s="67"/>
      <c r="L2702" s="1910"/>
      <c r="M2702" s="1910" t="e">
        <f t="shared" si="43"/>
        <v>#N/A</v>
      </c>
      <c r="N2702" s="1924"/>
      <c r="Q2702" s="101" t="str">
        <f>MID(Tabla5[[#This Row],[CODIGO]],5,2)</f>
        <v/>
      </c>
    </row>
    <row r="2703" spans="3:17" hidden="1" x14ac:dyDescent="0.3">
      <c r="C2703" s="1923" t="str">
        <f>IF(D2703&gt;0,SUBTOTAL(103,$D$6:D2703),"")</f>
        <v/>
      </c>
      <c r="D2703" s="67"/>
      <c r="E2703" s="258"/>
      <c r="F2703" s="67"/>
      <c r="G2703" s="1912"/>
      <c r="H2703" s="67"/>
      <c r="I2703" s="67"/>
      <c r="J2703" s="1907"/>
      <c r="K2703" s="67"/>
      <c r="L2703" s="1910"/>
      <c r="M2703" s="1910" t="e">
        <f t="shared" si="43"/>
        <v>#N/A</v>
      </c>
      <c r="N2703" s="1924"/>
      <c r="Q2703" s="101" t="str">
        <f>MID(Tabla5[[#This Row],[CODIGO]],5,2)</f>
        <v/>
      </c>
    </row>
    <row r="2704" spans="3:17" hidden="1" x14ac:dyDescent="0.3">
      <c r="C2704" s="1923" t="str">
        <f>IF(D2704&gt;0,SUBTOTAL(103,$D$6:D2704),"")</f>
        <v/>
      </c>
      <c r="D2704" s="67"/>
      <c r="E2704" s="258"/>
      <c r="F2704" s="67"/>
      <c r="G2704" s="1912"/>
      <c r="H2704" s="67"/>
      <c r="I2704" s="67"/>
      <c r="J2704" s="1907"/>
      <c r="K2704" s="67"/>
      <c r="L2704" s="1910"/>
      <c r="M2704" s="1910" t="e">
        <f t="shared" si="43"/>
        <v>#N/A</v>
      </c>
      <c r="N2704" s="1924"/>
      <c r="Q2704" s="101" t="str">
        <f>MID(Tabla5[[#This Row],[CODIGO]],5,2)</f>
        <v/>
      </c>
    </row>
    <row r="2705" spans="3:17" hidden="1" x14ac:dyDescent="0.3">
      <c r="C2705" s="1923" t="str">
        <f>IF(D2705&gt;0,SUBTOTAL(103,$D$6:D2705),"")</f>
        <v/>
      </c>
      <c r="D2705" s="67"/>
      <c r="E2705" s="258"/>
      <c r="F2705" s="67"/>
      <c r="G2705" s="1912"/>
      <c r="H2705" s="67"/>
      <c r="I2705" s="67"/>
      <c r="J2705" s="1907"/>
      <c r="K2705" s="67"/>
      <c r="L2705" s="1910"/>
      <c r="M2705" s="1910" t="e">
        <f t="shared" si="43"/>
        <v>#N/A</v>
      </c>
      <c r="N2705" s="1924"/>
      <c r="Q2705" s="101" t="str">
        <f>MID(Tabla5[[#This Row],[CODIGO]],5,2)</f>
        <v/>
      </c>
    </row>
    <row r="2706" spans="3:17" hidden="1" x14ac:dyDescent="0.3">
      <c r="C2706" s="1923" t="str">
        <f>IF(D2706&gt;0,SUBTOTAL(103,$D$6:D2706),"")</f>
        <v/>
      </c>
      <c r="D2706" s="67"/>
      <c r="E2706" s="258"/>
      <c r="F2706" s="67"/>
      <c r="G2706" s="1912"/>
      <c r="H2706" s="67"/>
      <c r="I2706" s="67"/>
      <c r="J2706" s="1907"/>
      <c r="K2706" s="67"/>
      <c r="L2706" s="1910"/>
      <c r="M2706" s="1910" t="e">
        <f t="shared" si="43"/>
        <v>#N/A</v>
      </c>
      <c r="N2706" s="1924"/>
      <c r="Q2706" s="101" t="str">
        <f>MID(Tabla5[[#This Row],[CODIGO]],5,2)</f>
        <v/>
      </c>
    </row>
    <row r="2707" spans="3:17" hidden="1" x14ac:dyDescent="0.3">
      <c r="C2707" s="1923" t="str">
        <f>IF(D2707&gt;0,SUBTOTAL(103,$D$6:D2707),"")</f>
        <v/>
      </c>
      <c r="D2707" s="67"/>
      <c r="E2707" s="258"/>
      <c r="F2707" s="67"/>
      <c r="G2707" s="1912"/>
      <c r="H2707" s="67"/>
      <c r="I2707" s="67"/>
      <c r="J2707" s="1907"/>
      <c r="K2707" s="67"/>
      <c r="L2707" s="1910"/>
      <c r="M2707" s="1910" t="e">
        <f t="shared" si="43"/>
        <v>#N/A</v>
      </c>
      <c r="N2707" s="1924"/>
      <c r="Q2707" s="101" t="str">
        <f>MID(Tabla5[[#This Row],[CODIGO]],5,2)</f>
        <v/>
      </c>
    </row>
    <row r="2708" spans="3:17" hidden="1" x14ac:dyDescent="0.3">
      <c r="C2708" s="1923" t="str">
        <f>IF(D2708&gt;0,SUBTOTAL(103,$D$6:D2708),"")</f>
        <v/>
      </c>
      <c r="D2708" s="67"/>
      <c r="E2708" s="258"/>
      <c r="F2708" s="67"/>
      <c r="G2708" s="1912"/>
      <c r="H2708" s="67"/>
      <c r="I2708" s="67"/>
      <c r="J2708" s="1907"/>
      <c r="K2708" s="67"/>
      <c r="L2708" s="1910"/>
      <c r="M2708" s="1910" t="e">
        <f t="shared" si="43"/>
        <v>#N/A</v>
      </c>
      <c r="N2708" s="1924"/>
      <c r="Q2708" s="101" t="str">
        <f>MID(Tabla5[[#This Row],[CODIGO]],5,2)</f>
        <v/>
      </c>
    </row>
    <row r="2709" spans="3:17" hidden="1" x14ac:dyDescent="0.3">
      <c r="C2709" s="1923" t="str">
        <f>IF(D2709&gt;0,SUBTOTAL(103,$D$6:D2709),"")</f>
        <v/>
      </c>
      <c r="D2709" s="67"/>
      <c r="E2709" s="258"/>
      <c r="F2709" s="67"/>
      <c r="G2709" s="1912"/>
      <c r="H2709" s="67"/>
      <c r="I2709" s="67"/>
      <c r="J2709" s="1907"/>
      <c r="K2709" s="67"/>
      <c r="L2709" s="1910"/>
      <c r="M2709" s="1910" t="e">
        <f t="shared" si="43"/>
        <v>#N/A</v>
      </c>
      <c r="N2709" s="1924"/>
      <c r="Q2709" s="101" t="str">
        <f>MID(Tabla5[[#This Row],[CODIGO]],5,2)</f>
        <v/>
      </c>
    </row>
    <row r="2710" spans="3:17" hidden="1" x14ac:dyDescent="0.3">
      <c r="C2710" s="1923" t="str">
        <f>IF(D2710&gt;0,SUBTOTAL(103,$D$6:D2710),"")</f>
        <v/>
      </c>
      <c r="D2710" s="67"/>
      <c r="E2710" s="258"/>
      <c r="F2710" s="67"/>
      <c r="G2710" s="1912"/>
      <c r="H2710" s="67"/>
      <c r="I2710" s="67"/>
      <c r="J2710" s="1907"/>
      <c r="K2710" s="67"/>
      <c r="L2710" s="1910"/>
      <c r="M2710" s="1910" t="e">
        <f t="shared" si="43"/>
        <v>#N/A</v>
      </c>
      <c r="N2710" s="1924"/>
      <c r="Q2710" s="101" t="str">
        <f>MID(Tabla5[[#This Row],[CODIGO]],5,2)</f>
        <v/>
      </c>
    </row>
    <row r="2711" spans="3:17" hidden="1" x14ac:dyDescent="0.3">
      <c r="C2711" s="1923" t="str">
        <f>IF(D2711&gt;0,SUBTOTAL(103,$D$6:D2711),"")</f>
        <v/>
      </c>
      <c r="D2711" s="67"/>
      <c r="E2711" s="258"/>
      <c r="F2711" s="67"/>
      <c r="G2711" s="1912"/>
      <c r="H2711" s="67"/>
      <c r="I2711" s="67"/>
      <c r="J2711" s="1907"/>
      <c r="K2711" s="67"/>
      <c r="L2711" s="1910"/>
      <c r="M2711" s="1910" t="e">
        <f t="shared" si="43"/>
        <v>#N/A</v>
      </c>
      <c r="N2711" s="1924"/>
      <c r="Q2711" s="101" t="str">
        <f>MID(Tabla5[[#This Row],[CODIGO]],5,2)</f>
        <v/>
      </c>
    </row>
    <row r="2712" spans="3:17" hidden="1" x14ac:dyDescent="0.3">
      <c r="C2712" s="1923" t="str">
        <f>IF(D2712&gt;0,SUBTOTAL(103,$D$6:D2712),"")</f>
        <v/>
      </c>
      <c r="D2712" s="67"/>
      <c r="E2712" s="258"/>
      <c r="F2712" s="67"/>
      <c r="G2712" s="1912"/>
      <c r="H2712" s="67"/>
      <c r="I2712" s="67"/>
      <c r="J2712" s="1907"/>
      <c r="K2712" s="67"/>
      <c r="L2712" s="1910"/>
      <c r="M2712" s="1910" t="e">
        <f t="shared" si="43"/>
        <v>#N/A</v>
      </c>
      <c r="N2712" s="1924"/>
      <c r="Q2712" s="101" t="str">
        <f>MID(Tabla5[[#This Row],[CODIGO]],5,2)</f>
        <v/>
      </c>
    </row>
    <row r="2713" spans="3:17" hidden="1" x14ac:dyDescent="0.3">
      <c r="C2713" s="1923" t="str">
        <f>IF(D2713&gt;0,SUBTOTAL(103,$D$6:D2713),"")</f>
        <v/>
      </c>
      <c r="D2713" s="67"/>
      <c r="E2713" s="258"/>
      <c r="F2713" s="67"/>
      <c r="G2713" s="1912"/>
      <c r="H2713" s="67"/>
      <c r="I2713" s="67"/>
      <c r="J2713" s="1907"/>
      <c r="K2713" s="67"/>
      <c r="L2713" s="1910"/>
      <c r="M2713" s="1910" t="e">
        <f t="shared" si="43"/>
        <v>#N/A</v>
      </c>
      <c r="N2713" s="1924"/>
      <c r="Q2713" s="101" t="str">
        <f>MID(Tabla5[[#This Row],[CODIGO]],5,2)</f>
        <v/>
      </c>
    </row>
    <row r="2714" spans="3:17" hidden="1" x14ac:dyDescent="0.3">
      <c r="C2714" s="1923" t="str">
        <f>IF(D2714&gt;0,SUBTOTAL(103,$D$6:D2714),"")</f>
        <v/>
      </c>
      <c r="D2714" s="67"/>
      <c r="E2714" s="258"/>
      <c r="F2714" s="67"/>
      <c r="G2714" s="1912"/>
      <c r="H2714" s="67"/>
      <c r="I2714" s="67"/>
      <c r="J2714" s="1907"/>
      <c r="K2714" s="67"/>
      <c r="L2714" s="1910"/>
      <c r="M2714" s="1910" t="e">
        <f t="shared" si="43"/>
        <v>#N/A</v>
      </c>
      <c r="N2714" s="1924"/>
      <c r="Q2714" s="101" t="str">
        <f>MID(Tabla5[[#This Row],[CODIGO]],5,2)</f>
        <v/>
      </c>
    </row>
    <row r="2715" spans="3:17" hidden="1" x14ac:dyDescent="0.3">
      <c r="C2715" s="1923" t="str">
        <f>IF(D2715&gt;0,SUBTOTAL(103,$D$6:D2715),"")</f>
        <v/>
      </c>
      <c r="D2715" s="67"/>
      <c r="E2715" s="258"/>
      <c r="F2715" s="67"/>
      <c r="G2715" s="1912"/>
      <c r="H2715" s="67"/>
      <c r="I2715" s="67"/>
      <c r="J2715" s="1907"/>
      <c r="K2715" s="67"/>
      <c r="L2715" s="1910"/>
      <c r="M2715" s="1910" t="e">
        <f t="shared" si="43"/>
        <v>#N/A</v>
      </c>
      <c r="N2715" s="1924"/>
      <c r="Q2715" s="101" t="str">
        <f>MID(Tabla5[[#This Row],[CODIGO]],5,2)</f>
        <v/>
      </c>
    </row>
    <row r="2716" spans="3:17" hidden="1" x14ac:dyDescent="0.3">
      <c r="C2716" s="1923" t="str">
        <f>IF(D2716&gt;0,SUBTOTAL(103,$D$6:D2716),"")</f>
        <v/>
      </c>
      <c r="D2716" s="67"/>
      <c r="E2716" s="258"/>
      <c r="F2716" s="67"/>
      <c r="G2716" s="1912"/>
      <c r="H2716" s="67"/>
      <c r="I2716" s="67"/>
      <c r="J2716" s="1907"/>
      <c r="K2716" s="67"/>
      <c r="L2716" s="1910"/>
      <c r="M2716" s="1910" t="e">
        <f t="shared" si="43"/>
        <v>#N/A</v>
      </c>
      <c r="N2716" s="1924"/>
      <c r="Q2716" s="101" t="str">
        <f>MID(Tabla5[[#This Row],[CODIGO]],5,2)</f>
        <v/>
      </c>
    </row>
    <row r="2717" spans="3:17" hidden="1" x14ac:dyDescent="0.3">
      <c r="C2717" s="1923" t="str">
        <f>IF(D2717&gt;0,SUBTOTAL(103,$D$6:D2717),"")</f>
        <v/>
      </c>
      <c r="D2717" s="67"/>
      <c r="E2717" s="258"/>
      <c r="F2717" s="67"/>
      <c r="G2717" s="1912"/>
      <c r="H2717" s="67"/>
      <c r="I2717" s="67"/>
      <c r="J2717" s="1907"/>
      <c r="K2717" s="67"/>
      <c r="L2717" s="1910"/>
      <c r="M2717" s="1910" t="e">
        <f t="shared" si="43"/>
        <v>#N/A</v>
      </c>
      <c r="N2717" s="1924"/>
      <c r="Q2717" s="101" t="str">
        <f>MID(Tabla5[[#This Row],[CODIGO]],5,2)</f>
        <v/>
      </c>
    </row>
    <row r="2718" spans="3:17" hidden="1" x14ac:dyDescent="0.3">
      <c r="C2718" s="1923" t="str">
        <f>IF(D2718&gt;0,SUBTOTAL(103,$D$6:D2718),"")</f>
        <v/>
      </c>
      <c r="D2718" s="67"/>
      <c r="E2718" s="258"/>
      <c r="F2718" s="67"/>
      <c r="G2718" s="1912"/>
      <c r="H2718" s="67"/>
      <c r="I2718" s="67"/>
      <c r="J2718" s="1907"/>
      <c r="K2718" s="67"/>
      <c r="L2718" s="1910"/>
      <c r="M2718" s="1910" t="e">
        <f t="shared" si="43"/>
        <v>#N/A</v>
      </c>
      <c r="N2718" s="1924"/>
      <c r="Q2718" s="101" t="str">
        <f>MID(Tabla5[[#This Row],[CODIGO]],5,2)</f>
        <v/>
      </c>
    </row>
    <row r="2719" spans="3:17" hidden="1" x14ac:dyDescent="0.3">
      <c r="C2719" s="1923" t="str">
        <f>IF(D2719&gt;0,SUBTOTAL(103,$D$6:D2719),"")</f>
        <v/>
      </c>
      <c r="D2719" s="67"/>
      <c r="E2719" s="258"/>
      <c r="F2719" s="67"/>
      <c r="G2719" s="1912"/>
      <c r="H2719" s="67"/>
      <c r="I2719" s="67"/>
      <c r="J2719" s="1907"/>
      <c r="K2719" s="67"/>
      <c r="L2719" s="1910"/>
      <c r="M2719" s="1910" t="e">
        <f t="shared" si="43"/>
        <v>#N/A</v>
      </c>
      <c r="N2719" s="1924"/>
      <c r="Q2719" s="101" t="str">
        <f>MID(Tabla5[[#This Row],[CODIGO]],5,2)</f>
        <v/>
      </c>
    </row>
    <row r="2720" spans="3:17" hidden="1" x14ac:dyDescent="0.3">
      <c r="C2720" s="1923" t="str">
        <f>IF(D2720&gt;0,SUBTOTAL(103,$D$6:D2720),"")</f>
        <v/>
      </c>
      <c r="D2720" s="67"/>
      <c r="E2720" s="258"/>
      <c r="F2720" s="67"/>
      <c r="G2720" s="1912"/>
      <c r="H2720" s="67"/>
      <c r="I2720" s="67"/>
      <c r="J2720" s="1907"/>
      <c r="K2720" s="67"/>
      <c r="L2720" s="1910"/>
      <c r="M2720" s="1910" t="e">
        <f t="shared" si="43"/>
        <v>#N/A</v>
      </c>
      <c r="N2720" s="1924"/>
      <c r="Q2720" s="101" t="str">
        <f>MID(Tabla5[[#This Row],[CODIGO]],5,2)</f>
        <v/>
      </c>
    </row>
    <row r="2721" spans="3:17" hidden="1" x14ac:dyDescent="0.3">
      <c r="C2721" s="1923" t="str">
        <f>IF(D2721&gt;0,SUBTOTAL(103,$D$6:D2721),"")</f>
        <v/>
      </c>
      <c r="D2721" s="67"/>
      <c r="E2721" s="258"/>
      <c r="F2721" s="67"/>
      <c r="G2721" s="1912"/>
      <c r="H2721" s="67"/>
      <c r="I2721" s="67"/>
      <c r="J2721" s="1907"/>
      <c r="K2721" s="67"/>
      <c r="L2721" s="1910"/>
      <c r="M2721" s="1910" t="e">
        <f t="shared" si="43"/>
        <v>#N/A</v>
      </c>
      <c r="N2721" s="1924"/>
      <c r="Q2721" s="101" t="str">
        <f>MID(Tabla5[[#This Row],[CODIGO]],5,2)</f>
        <v/>
      </c>
    </row>
    <row r="2722" spans="3:17" hidden="1" x14ac:dyDescent="0.3">
      <c r="C2722" s="1923" t="str">
        <f>IF(D2722&gt;0,SUBTOTAL(103,$D$6:D2722),"")</f>
        <v/>
      </c>
      <c r="D2722" s="67"/>
      <c r="E2722" s="258"/>
      <c r="F2722" s="67"/>
      <c r="G2722" s="1912"/>
      <c r="H2722" s="67"/>
      <c r="I2722" s="67"/>
      <c r="J2722" s="1907"/>
      <c r="K2722" s="67"/>
      <c r="L2722" s="1910"/>
      <c r="M2722" s="1910" t="e">
        <f t="shared" si="43"/>
        <v>#N/A</v>
      </c>
      <c r="N2722" s="1924"/>
      <c r="Q2722" s="101" t="str">
        <f>MID(Tabla5[[#This Row],[CODIGO]],5,2)</f>
        <v/>
      </c>
    </row>
    <row r="2723" spans="3:17" hidden="1" x14ac:dyDescent="0.3">
      <c r="C2723" s="1923" t="str">
        <f>IF(D2723&gt;0,SUBTOTAL(103,$D$6:D2723),"")</f>
        <v/>
      </c>
      <c r="D2723" s="67"/>
      <c r="E2723" s="258"/>
      <c r="F2723" s="67"/>
      <c r="G2723" s="1912"/>
      <c r="H2723" s="67"/>
      <c r="I2723" s="67"/>
      <c r="J2723" s="1907"/>
      <c r="K2723" s="67"/>
      <c r="L2723" s="1910"/>
      <c r="M2723" s="1910" t="e">
        <f t="shared" si="43"/>
        <v>#N/A</v>
      </c>
      <c r="N2723" s="1924"/>
      <c r="Q2723" s="101" t="str">
        <f>MID(Tabla5[[#This Row],[CODIGO]],5,2)</f>
        <v/>
      </c>
    </row>
    <row r="2724" spans="3:17" hidden="1" x14ac:dyDescent="0.3">
      <c r="C2724" s="1923" t="str">
        <f>IF(D2724&gt;0,SUBTOTAL(103,$D$6:D2724),"")</f>
        <v/>
      </c>
      <c r="D2724" s="67"/>
      <c r="E2724" s="258"/>
      <c r="F2724" s="67"/>
      <c r="G2724" s="1912"/>
      <c r="H2724" s="67"/>
      <c r="I2724" s="67"/>
      <c r="J2724" s="1907"/>
      <c r="K2724" s="67"/>
      <c r="L2724" s="1910"/>
      <c r="M2724" s="1910" t="e">
        <f t="shared" si="43"/>
        <v>#N/A</v>
      </c>
      <c r="N2724" s="1924"/>
      <c r="Q2724" s="101" t="str">
        <f>MID(Tabla5[[#This Row],[CODIGO]],5,2)</f>
        <v/>
      </c>
    </row>
    <row r="2725" spans="3:17" hidden="1" x14ac:dyDescent="0.3">
      <c r="C2725" s="1923" t="str">
        <f>IF(D2725&gt;0,SUBTOTAL(103,$D$6:D2725),"")</f>
        <v/>
      </c>
      <c r="D2725" s="67"/>
      <c r="E2725" s="258"/>
      <c r="F2725" s="67"/>
      <c r="G2725" s="1912"/>
      <c r="H2725" s="67"/>
      <c r="I2725" s="67"/>
      <c r="J2725" s="1907"/>
      <c r="K2725" s="67"/>
      <c r="L2725" s="1910"/>
      <c r="M2725" s="1910" t="e">
        <f t="shared" si="43"/>
        <v>#N/A</v>
      </c>
      <c r="N2725" s="1924"/>
      <c r="Q2725" s="101" t="str">
        <f>MID(Tabla5[[#This Row],[CODIGO]],5,2)</f>
        <v/>
      </c>
    </row>
    <row r="2726" spans="3:17" hidden="1" x14ac:dyDescent="0.3">
      <c r="C2726" s="1923" t="str">
        <f>IF(D2726&gt;0,SUBTOTAL(103,$D$6:D2726),"")</f>
        <v/>
      </c>
      <c r="D2726" s="67"/>
      <c r="E2726" s="258"/>
      <c r="F2726" s="67"/>
      <c r="G2726" s="1912"/>
      <c r="H2726" s="67"/>
      <c r="I2726" s="67"/>
      <c r="J2726" s="1907"/>
      <c r="K2726" s="67"/>
      <c r="L2726" s="1910"/>
      <c r="M2726" s="1910" t="e">
        <f t="shared" si="43"/>
        <v>#N/A</v>
      </c>
      <c r="N2726" s="1924"/>
      <c r="Q2726" s="101" t="str">
        <f>MID(Tabla5[[#This Row],[CODIGO]],5,2)</f>
        <v/>
      </c>
    </row>
    <row r="2727" spans="3:17" hidden="1" x14ac:dyDescent="0.3">
      <c r="C2727" s="1923" t="str">
        <f>IF(D2727&gt;0,SUBTOTAL(103,$D$6:D2727),"")</f>
        <v/>
      </c>
      <c r="D2727" s="67"/>
      <c r="E2727" s="258"/>
      <c r="F2727" s="67"/>
      <c r="G2727" s="1912"/>
      <c r="H2727" s="67"/>
      <c r="I2727" s="67"/>
      <c r="J2727" s="1907"/>
      <c r="K2727" s="67"/>
      <c r="L2727" s="1910"/>
      <c r="M2727" s="1910" t="e">
        <f t="shared" si="43"/>
        <v>#N/A</v>
      </c>
      <c r="N2727" s="1924"/>
      <c r="Q2727" s="101" t="str">
        <f>MID(Tabla5[[#This Row],[CODIGO]],5,2)</f>
        <v/>
      </c>
    </row>
    <row r="2728" spans="3:17" hidden="1" x14ac:dyDescent="0.3">
      <c r="C2728" s="1923" t="str">
        <f>IF(D2728&gt;0,SUBTOTAL(103,$D$6:D2728),"")</f>
        <v/>
      </c>
      <c r="D2728" s="67"/>
      <c r="E2728" s="258"/>
      <c r="F2728" s="67"/>
      <c r="G2728" s="1912"/>
      <c r="H2728" s="67"/>
      <c r="I2728" s="67"/>
      <c r="J2728" s="1907"/>
      <c r="K2728" s="67"/>
      <c r="L2728" s="1910"/>
      <c r="M2728" s="1910" t="e">
        <f t="shared" si="43"/>
        <v>#N/A</v>
      </c>
      <c r="N2728" s="1924"/>
      <c r="Q2728" s="101" t="str">
        <f>MID(Tabla5[[#This Row],[CODIGO]],5,2)</f>
        <v/>
      </c>
    </row>
    <row r="2729" spans="3:17" hidden="1" x14ac:dyDescent="0.3">
      <c r="C2729" s="1923" t="str">
        <f>IF(D2729&gt;0,SUBTOTAL(103,$D$6:D2729),"")</f>
        <v/>
      </c>
      <c r="D2729" s="67"/>
      <c r="E2729" s="258"/>
      <c r="F2729" s="67"/>
      <c r="G2729" s="1912"/>
      <c r="H2729" s="67"/>
      <c r="I2729" s="67"/>
      <c r="J2729" s="1907"/>
      <c r="K2729" s="67"/>
      <c r="L2729" s="1910"/>
      <c r="M2729" s="1910" t="e">
        <f t="shared" si="43"/>
        <v>#N/A</v>
      </c>
      <c r="N2729" s="1924"/>
      <c r="Q2729" s="101" t="str">
        <f>MID(Tabla5[[#This Row],[CODIGO]],5,2)</f>
        <v/>
      </c>
    </row>
    <row r="2730" spans="3:17" hidden="1" x14ac:dyDescent="0.3">
      <c r="C2730" s="1923" t="str">
        <f>IF(D2730&gt;0,SUBTOTAL(103,$D$6:D2730),"")</f>
        <v/>
      </c>
      <c r="D2730" s="67"/>
      <c r="E2730" s="258"/>
      <c r="F2730" s="67"/>
      <c r="G2730" s="1912"/>
      <c r="H2730" s="67"/>
      <c r="I2730" s="67"/>
      <c r="J2730" s="1907"/>
      <c r="K2730" s="67"/>
      <c r="L2730" s="1910"/>
      <c r="M2730" s="1910" t="e">
        <f t="shared" si="43"/>
        <v>#N/A</v>
      </c>
      <c r="N2730" s="1924"/>
      <c r="Q2730" s="101" t="str">
        <f>MID(Tabla5[[#This Row],[CODIGO]],5,2)</f>
        <v/>
      </c>
    </row>
    <row r="2731" spans="3:17" hidden="1" x14ac:dyDescent="0.3">
      <c r="C2731" s="1923" t="str">
        <f>IF(D2731&gt;0,SUBTOTAL(103,$D$6:D2731),"")</f>
        <v/>
      </c>
      <c r="D2731" s="67"/>
      <c r="E2731" s="258"/>
      <c r="F2731" s="67"/>
      <c r="G2731" s="1912"/>
      <c r="H2731" s="67"/>
      <c r="I2731" s="67"/>
      <c r="J2731" s="1907"/>
      <c r="K2731" s="67"/>
      <c r="L2731" s="1910"/>
      <c r="M2731" s="1910" t="e">
        <f t="shared" si="43"/>
        <v>#N/A</v>
      </c>
      <c r="N2731" s="1924"/>
      <c r="Q2731" s="101" t="str">
        <f>MID(Tabla5[[#This Row],[CODIGO]],5,2)</f>
        <v/>
      </c>
    </row>
    <row r="2732" spans="3:17" hidden="1" x14ac:dyDescent="0.3">
      <c r="C2732" s="1923" t="str">
        <f>IF(D2732&gt;0,SUBTOTAL(103,$D$6:D2732),"")</f>
        <v/>
      </c>
      <c r="D2732" s="67"/>
      <c r="E2732" s="258"/>
      <c r="F2732" s="67"/>
      <c r="G2732" s="1912"/>
      <c r="H2732" s="67"/>
      <c r="I2732" s="67"/>
      <c r="J2732" s="1907"/>
      <c r="K2732" s="67"/>
      <c r="L2732" s="1910"/>
      <c r="M2732" s="1910" t="e">
        <f t="shared" si="43"/>
        <v>#N/A</v>
      </c>
      <c r="N2732" s="1924"/>
      <c r="Q2732" s="101" t="str">
        <f>MID(Tabla5[[#This Row],[CODIGO]],5,2)</f>
        <v/>
      </c>
    </row>
    <row r="2733" spans="3:17" hidden="1" x14ac:dyDescent="0.3">
      <c r="C2733" s="1923" t="str">
        <f>IF(D2733&gt;0,SUBTOTAL(103,$D$6:D2733),"")</f>
        <v/>
      </c>
      <c r="D2733" s="67"/>
      <c r="E2733" s="258"/>
      <c r="F2733" s="67"/>
      <c r="G2733" s="1912"/>
      <c r="H2733" s="67"/>
      <c r="I2733" s="67"/>
      <c r="J2733" s="1907"/>
      <c r="K2733" s="67"/>
      <c r="L2733" s="1910"/>
      <c r="M2733" s="1910" t="e">
        <f t="shared" si="43"/>
        <v>#N/A</v>
      </c>
      <c r="N2733" s="1924"/>
      <c r="Q2733" s="101" t="str">
        <f>MID(Tabla5[[#This Row],[CODIGO]],5,2)</f>
        <v/>
      </c>
    </row>
    <row r="2734" spans="3:17" hidden="1" x14ac:dyDescent="0.3">
      <c r="C2734" s="1923" t="str">
        <f>IF(D2734&gt;0,SUBTOTAL(103,$D$6:D2734),"")</f>
        <v/>
      </c>
      <c r="D2734" s="67"/>
      <c r="E2734" s="258"/>
      <c r="F2734" s="67"/>
      <c r="G2734" s="1912"/>
      <c r="H2734" s="67"/>
      <c r="I2734" s="67"/>
      <c r="J2734" s="1907"/>
      <c r="K2734" s="67"/>
      <c r="L2734" s="1910"/>
      <c r="M2734" s="1910" t="e">
        <f t="shared" si="43"/>
        <v>#N/A</v>
      </c>
      <c r="N2734" s="1924"/>
      <c r="Q2734" s="101" t="str">
        <f>MID(Tabla5[[#This Row],[CODIGO]],5,2)</f>
        <v/>
      </c>
    </row>
    <row r="2735" spans="3:17" hidden="1" x14ac:dyDescent="0.3">
      <c r="C2735" s="1923" t="str">
        <f>IF(D2735&gt;0,SUBTOTAL(103,$D$6:D2735),"")</f>
        <v/>
      </c>
      <c r="D2735" s="67"/>
      <c r="E2735" s="258"/>
      <c r="F2735" s="67"/>
      <c r="G2735" s="1912"/>
      <c r="H2735" s="67"/>
      <c r="I2735" s="67"/>
      <c r="J2735" s="1907"/>
      <c r="K2735" s="67"/>
      <c r="L2735" s="1910"/>
      <c r="M2735" s="1910" t="e">
        <f t="shared" si="43"/>
        <v>#N/A</v>
      </c>
      <c r="N2735" s="1924"/>
      <c r="Q2735" s="101" t="str">
        <f>MID(Tabla5[[#This Row],[CODIGO]],5,2)</f>
        <v/>
      </c>
    </row>
    <row r="2736" spans="3:17" hidden="1" x14ac:dyDescent="0.3">
      <c r="C2736" s="1923" t="str">
        <f>IF(D2736&gt;0,SUBTOTAL(103,$D$6:D2736),"")</f>
        <v/>
      </c>
      <c r="D2736" s="67"/>
      <c r="E2736" s="258"/>
      <c r="F2736" s="67"/>
      <c r="G2736" s="1912"/>
      <c r="H2736" s="67"/>
      <c r="I2736" s="67"/>
      <c r="J2736" s="1907"/>
      <c r="K2736" s="67"/>
      <c r="L2736" s="1910"/>
      <c r="M2736" s="1910" t="e">
        <f t="shared" si="43"/>
        <v>#N/A</v>
      </c>
      <c r="N2736" s="1924"/>
      <c r="Q2736" s="101" t="str">
        <f>MID(Tabla5[[#This Row],[CODIGO]],5,2)</f>
        <v/>
      </c>
    </row>
    <row r="2737" spans="3:17" hidden="1" x14ac:dyDescent="0.3">
      <c r="C2737" s="1923" t="str">
        <f>IF(D2737&gt;0,SUBTOTAL(103,$D$6:D2737),"")</f>
        <v/>
      </c>
      <c r="D2737" s="67"/>
      <c r="E2737" s="258"/>
      <c r="F2737" s="67"/>
      <c r="G2737" s="1912"/>
      <c r="H2737" s="67"/>
      <c r="I2737" s="67"/>
      <c r="J2737" s="1907"/>
      <c r="K2737" s="67"/>
      <c r="L2737" s="1910"/>
      <c r="M2737" s="1910" t="e">
        <f t="shared" si="43"/>
        <v>#N/A</v>
      </c>
      <c r="N2737" s="1924"/>
      <c r="Q2737" s="101" t="str">
        <f>MID(Tabla5[[#This Row],[CODIGO]],5,2)</f>
        <v/>
      </c>
    </row>
    <row r="2738" spans="3:17" hidden="1" x14ac:dyDescent="0.3">
      <c r="C2738" s="1923" t="str">
        <f>IF(D2738&gt;0,SUBTOTAL(103,$D$6:D2738),"")</f>
        <v/>
      </c>
      <c r="D2738" s="67"/>
      <c r="E2738" s="258"/>
      <c r="F2738" s="67"/>
      <c r="G2738" s="1912"/>
      <c r="H2738" s="67"/>
      <c r="I2738" s="67"/>
      <c r="J2738" s="1907"/>
      <c r="K2738" s="67"/>
      <c r="L2738" s="1910"/>
      <c r="M2738" s="1910" t="e">
        <f t="shared" si="43"/>
        <v>#N/A</v>
      </c>
      <c r="N2738" s="1924"/>
      <c r="Q2738" s="101" t="str">
        <f>MID(Tabla5[[#This Row],[CODIGO]],5,2)</f>
        <v/>
      </c>
    </row>
    <row r="2739" spans="3:17" hidden="1" x14ac:dyDescent="0.3">
      <c r="C2739" s="1923" t="str">
        <f>IF(D2739&gt;0,SUBTOTAL(103,$D$6:D2739),"")</f>
        <v/>
      </c>
      <c r="D2739" s="67"/>
      <c r="E2739" s="258"/>
      <c r="F2739" s="67"/>
      <c r="G2739" s="1912"/>
      <c r="H2739" s="67"/>
      <c r="I2739" s="67"/>
      <c r="J2739" s="1907"/>
      <c r="K2739" s="67"/>
      <c r="L2739" s="1910"/>
      <c r="M2739" s="1910" t="e">
        <f t="shared" si="43"/>
        <v>#N/A</v>
      </c>
      <c r="N2739" s="1924"/>
      <c r="Q2739" s="101" t="str">
        <f>MID(Tabla5[[#This Row],[CODIGO]],5,2)</f>
        <v/>
      </c>
    </row>
    <row r="2740" spans="3:17" hidden="1" x14ac:dyDescent="0.3">
      <c r="C2740" s="1923" t="str">
        <f>IF(D2740&gt;0,SUBTOTAL(103,$D$6:D2740),"")</f>
        <v/>
      </c>
      <c r="D2740" s="67"/>
      <c r="E2740" s="258"/>
      <c r="F2740" s="67"/>
      <c r="G2740" s="1912"/>
      <c r="H2740" s="67"/>
      <c r="I2740" s="67"/>
      <c r="J2740" s="1907"/>
      <c r="K2740" s="67"/>
      <c r="L2740" s="1910"/>
      <c r="M2740" s="1910" t="e">
        <f t="shared" si="43"/>
        <v>#N/A</v>
      </c>
      <c r="N2740" s="1924"/>
      <c r="Q2740" s="101" t="str">
        <f>MID(Tabla5[[#This Row],[CODIGO]],5,2)</f>
        <v/>
      </c>
    </row>
    <row r="2741" spans="3:17" hidden="1" x14ac:dyDescent="0.3">
      <c r="C2741" s="1923" t="str">
        <f>IF(D2741&gt;0,SUBTOTAL(103,$D$6:D2741),"")</f>
        <v/>
      </c>
      <c r="D2741" s="67"/>
      <c r="E2741" s="258"/>
      <c r="F2741" s="67"/>
      <c r="G2741" s="1912"/>
      <c r="H2741" s="67"/>
      <c r="I2741" s="67"/>
      <c r="J2741" s="1907"/>
      <c r="K2741" s="67"/>
      <c r="L2741" s="1910"/>
      <c r="M2741" s="1910" t="e">
        <f t="shared" si="43"/>
        <v>#N/A</v>
      </c>
      <c r="N2741" s="1924"/>
      <c r="Q2741" s="101" t="str">
        <f>MID(Tabla5[[#This Row],[CODIGO]],5,2)</f>
        <v/>
      </c>
    </row>
    <row r="2742" spans="3:17" hidden="1" x14ac:dyDescent="0.3">
      <c r="C2742" s="1923" t="str">
        <f>IF(D2742&gt;0,SUBTOTAL(103,$D$6:D2742),"")</f>
        <v/>
      </c>
      <c r="D2742" s="67"/>
      <c r="E2742" s="258"/>
      <c r="F2742" s="67"/>
      <c r="G2742" s="1912"/>
      <c r="H2742" s="67"/>
      <c r="I2742" s="67"/>
      <c r="J2742" s="1907"/>
      <c r="K2742" s="67"/>
      <c r="L2742" s="1910"/>
      <c r="M2742" s="1910" t="e">
        <f t="shared" si="43"/>
        <v>#N/A</v>
      </c>
      <c r="N2742" s="1924"/>
      <c r="Q2742" s="101" t="str">
        <f>MID(Tabla5[[#This Row],[CODIGO]],5,2)</f>
        <v/>
      </c>
    </row>
    <row r="2743" spans="3:17" hidden="1" x14ac:dyDescent="0.3">
      <c r="C2743" s="1923" t="str">
        <f>IF(D2743&gt;0,SUBTOTAL(103,$D$6:D2743),"")</f>
        <v/>
      </c>
      <c r="D2743" s="67"/>
      <c r="E2743" s="258"/>
      <c r="F2743" s="67"/>
      <c r="G2743" s="1912"/>
      <c r="H2743" s="67"/>
      <c r="I2743" s="67"/>
      <c r="J2743" s="1907"/>
      <c r="K2743" s="67"/>
      <c r="L2743" s="1910"/>
      <c r="M2743" s="1910" t="e">
        <f t="shared" si="43"/>
        <v>#N/A</v>
      </c>
      <c r="N2743" s="1924"/>
      <c r="Q2743" s="101" t="str">
        <f>MID(Tabla5[[#This Row],[CODIGO]],5,2)</f>
        <v/>
      </c>
    </row>
    <row r="2744" spans="3:17" hidden="1" x14ac:dyDescent="0.3">
      <c r="C2744" s="1923" t="str">
        <f>IF(D2744&gt;0,SUBTOTAL(103,$D$6:D2744),"")</f>
        <v/>
      </c>
      <c r="D2744" s="67"/>
      <c r="E2744" s="258"/>
      <c r="F2744" s="67"/>
      <c r="G2744" s="1912"/>
      <c r="H2744" s="67"/>
      <c r="I2744" s="67"/>
      <c r="J2744" s="1907"/>
      <c r="K2744" s="67"/>
      <c r="L2744" s="1910"/>
      <c r="M2744" s="1910" t="e">
        <f t="shared" si="43"/>
        <v>#N/A</v>
      </c>
      <c r="N2744" s="1924"/>
      <c r="Q2744" s="101" t="str">
        <f>MID(Tabla5[[#This Row],[CODIGO]],5,2)</f>
        <v/>
      </c>
    </row>
    <row r="2745" spans="3:17" hidden="1" x14ac:dyDescent="0.3">
      <c r="C2745" s="1923" t="str">
        <f>IF(D2745&gt;0,SUBTOTAL(103,$D$6:D2745),"")</f>
        <v/>
      </c>
      <c r="D2745" s="67"/>
      <c r="E2745" s="258"/>
      <c r="F2745" s="67"/>
      <c r="G2745" s="1912"/>
      <c r="H2745" s="67"/>
      <c r="I2745" s="67"/>
      <c r="J2745" s="1907"/>
      <c r="K2745" s="67"/>
      <c r="L2745" s="1910"/>
      <c r="M2745" s="1910" t="e">
        <f t="shared" si="43"/>
        <v>#N/A</v>
      </c>
      <c r="N2745" s="1924"/>
      <c r="Q2745" s="101" t="str">
        <f>MID(Tabla5[[#This Row],[CODIGO]],5,2)</f>
        <v/>
      </c>
    </row>
    <row r="2746" spans="3:17" hidden="1" x14ac:dyDescent="0.3">
      <c r="C2746" s="1923" t="str">
        <f>IF(D2746&gt;0,SUBTOTAL(103,$D$6:D2746),"")</f>
        <v/>
      </c>
      <c r="D2746" s="67"/>
      <c r="E2746" s="258"/>
      <c r="F2746" s="67"/>
      <c r="G2746" s="1912"/>
      <c r="H2746" s="67"/>
      <c r="I2746" s="67"/>
      <c r="J2746" s="1907"/>
      <c r="K2746" s="67"/>
      <c r="L2746" s="1910"/>
      <c r="M2746" s="1910" t="e">
        <f t="shared" si="43"/>
        <v>#N/A</v>
      </c>
      <c r="N2746" s="1924"/>
      <c r="Q2746" s="101" t="str">
        <f>MID(Tabla5[[#This Row],[CODIGO]],5,2)</f>
        <v/>
      </c>
    </row>
    <row r="2747" spans="3:17" hidden="1" x14ac:dyDescent="0.3">
      <c r="C2747" s="1923" t="str">
        <f>IF(D2747&gt;0,SUBTOTAL(103,$D$6:D2747),"")</f>
        <v/>
      </c>
      <c r="D2747" s="67"/>
      <c r="E2747" s="258"/>
      <c r="F2747" s="67"/>
      <c r="G2747" s="1912"/>
      <c r="H2747" s="67"/>
      <c r="I2747" s="67"/>
      <c r="J2747" s="1907"/>
      <c r="K2747" s="67"/>
      <c r="L2747" s="1910"/>
      <c r="M2747" s="1910" t="e">
        <f t="shared" si="43"/>
        <v>#N/A</v>
      </c>
      <c r="N2747" s="1924"/>
      <c r="Q2747" s="101" t="str">
        <f>MID(Tabla5[[#This Row],[CODIGO]],5,2)</f>
        <v/>
      </c>
    </row>
    <row r="2748" spans="3:17" hidden="1" x14ac:dyDescent="0.3">
      <c r="C2748" s="1923" t="str">
        <f>IF(D2748&gt;0,SUBTOTAL(103,$D$6:D2748),"")</f>
        <v/>
      </c>
      <c r="D2748" s="67"/>
      <c r="E2748" s="258"/>
      <c r="F2748" s="67"/>
      <c r="G2748" s="1912"/>
      <c r="H2748" s="67"/>
      <c r="I2748" s="67"/>
      <c r="J2748" s="1907"/>
      <c r="K2748" s="67"/>
      <c r="L2748" s="1910"/>
      <c r="M2748" s="1910" t="e">
        <f t="shared" si="43"/>
        <v>#N/A</v>
      </c>
      <c r="N2748" s="1924"/>
      <c r="Q2748" s="101" t="str">
        <f>MID(Tabla5[[#This Row],[CODIGO]],5,2)</f>
        <v/>
      </c>
    </row>
    <row r="2749" spans="3:17" hidden="1" x14ac:dyDescent="0.3">
      <c r="C2749" s="1923" t="str">
        <f>IF(D2749&gt;0,SUBTOTAL(103,$D$6:D2749),"")</f>
        <v/>
      </c>
      <c r="D2749" s="67"/>
      <c r="E2749" s="258"/>
      <c r="F2749" s="67"/>
      <c r="G2749" s="1912"/>
      <c r="H2749" s="67"/>
      <c r="I2749" s="67"/>
      <c r="J2749" s="1907"/>
      <c r="K2749" s="67"/>
      <c r="L2749" s="1910"/>
      <c r="M2749" s="1910" t="e">
        <f t="shared" si="43"/>
        <v>#N/A</v>
      </c>
      <c r="N2749" s="1924"/>
      <c r="Q2749" s="101" t="str">
        <f>MID(Tabla5[[#This Row],[CODIGO]],5,2)</f>
        <v/>
      </c>
    </row>
    <row r="2750" spans="3:17" hidden="1" x14ac:dyDescent="0.3">
      <c r="C2750" s="1923" t="str">
        <f>IF(D2750&gt;0,SUBTOTAL(103,$D$6:D2750),"")</f>
        <v/>
      </c>
      <c r="D2750" s="67"/>
      <c r="E2750" s="258"/>
      <c r="F2750" s="67"/>
      <c r="G2750" s="1912"/>
      <c r="H2750" s="67"/>
      <c r="I2750" s="67"/>
      <c r="J2750" s="1907"/>
      <c r="K2750" s="67"/>
      <c r="L2750" s="1910"/>
      <c r="M2750" s="1910" t="e">
        <f t="shared" si="43"/>
        <v>#N/A</v>
      </c>
      <c r="N2750" s="1924"/>
      <c r="Q2750" s="101" t="str">
        <f>MID(Tabla5[[#This Row],[CODIGO]],5,2)</f>
        <v/>
      </c>
    </row>
    <row r="2751" spans="3:17" hidden="1" x14ac:dyDescent="0.3">
      <c r="C2751" s="1923" t="str">
        <f>IF(D2751&gt;0,SUBTOTAL(103,$D$6:D2751),"")</f>
        <v/>
      </c>
      <c r="D2751" s="67"/>
      <c r="E2751" s="258"/>
      <c r="F2751" s="67"/>
      <c r="G2751" s="1912"/>
      <c r="H2751" s="67"/>
      <c r="I2751" s="67"/>
      <c r="J2751" s="1907"/>
      <c r="K2751" s="67"/>
      <c r="L2751" s="1910"/>
      <c r="M2751" s="1910" t="e">
        <f t="shared" si="43"/>
        <v>#N/A</v>
      </c>
      <c r="N2751" s="1924"/>
      <c r="Q2751" s="101" t="str">
        <f>MID(Tabla5[[#This Row],[CODIGO]],5,2)</f>
        <v/>
      </c>
    </row>
    <row r="2752" spans="3:17" hidden="1" x14ac:dyDescent="0.3">
      <c r="C2752" s="1923" t="str">
        <f>IF(D2752&gt;0,SUBTOTAL(103,$D$6:D2752),"")</f>
        <v/>
      </c>
      <c r="D2752" s="67"/>
      <c r="E2752" s="258"/>
      <c r="F2752" s="67"/>
      <c r="G2752" s="1912"/>
      <c r="H2752" s="67"/>
      <c r="I2752" s="67"/>
      <c r="J2752" s="1907"/>
      <c r="K2752" s="67"/>
      <c r="L2752" s="1910"/>
      <c r="M2752" s="1910" t="e">
        <f t="shared" si="43"/>
        <v>#N/A</v>
      </c>
      <c r="N2752" s="1924"/>
      <c r="Q2752" s="101" t="str">
        <f>MID(Tabla5[[#This Row],[CODIGO]],5,2)</f>
        <v/>
      </c>
    </row>
    <row r="2753" spans="3:17" hidden="1" x14ac:dyDescent="0.3">
      <c r="C2753" s="1923" t="str">
        <f>IF(D2753&gt;0,SUBTOTAL(103,$D$6:D2753),"")</f>
        <v/>
      </c>
      <c r="D2753" s="67"/>
      <c r="E2753" s="258"/>
      <c r="F2753" s="67"/>
      <c r="G2753" s="1912"/>
      <c r="H2753" s="67"/>
      <c r="I2753" s="67"/>
      <c r="J2753" s="1907"/>
      <c r="K2753" s="67"/>
      <c r="L2753" s="1910"/>
      <c r="M2753" s="1910" t="e">
        <f t="shared" si="43"/>
        <v>#N/A</v>
      </c>
      <c r="N2753" s="1924"/>
      <c r="Q2753" s="101" t="str">
        <f>MID(Tabla5[[#This Row],[CODIGO]],5,2)</f>
        <v/>
      </c>
    </row>
    <row r="2754" spans="3:17" hidden="1" x14ac:dyDescent="0.3">
      <c r="C2754" s="1923" t="str">
        <f>IF(D2754&gt;0,SUBTOTAL(103,$D$6:D2754),"")</f>
        <v/>
      </c>
      <c r="D2754" s="67"/>
      <c r="E2754" s="258"/>
      <c r="F2754" s="67"/>
      <c r="G2754" s="1912"/>
      <c r="H2754" s="67"/>
      <c r="I2754" s="67"/>
      <c r="J2754" s="1907"/>
      <c r="K2754" s="67"/>
      <c r="L2754" s="1910"/>
      <c r="M2754" s="1910" t="e">
        <f t="shared" si="43"/>
        <v>#N/A</v>
      </c>
      <c r="N2754" s="1924"/>
      <c r="Q2754" s="101" t="str">
        <f>MID(Tabla5[[#This Row],[CODIGO]],5,2)</f>
        <v/>
      </c>
    </row>
    <row r="2755" spans="3:17" hidden="1" x14ac:dyDescent="0.3">
      <c r="C2755" s="1923" t="str">
        <f>IF(D2755&gt;0,SUBTOTAL(103,$D$6:D2755),"")</f>
        <v/>
      </c>
      <c r="D2755" s="67"/>
      <c r="E2755" s="258"/>
      <c r="F2755" s="67"/>
      <c r="G2755" s="1912"/>
      <c r="H2755" s="67"/>
      <c r="I2755" s="67"/>
      <c r="J2755" s="1907"/>
      <c r="K2755" s="67"/>
      <c r="L2755" s="1910"/>
      <c r="M2755" s="1910" t="e">
        <f t="shared" si="43"/>
        <v>#N/A</v>
      </c>
      <c r="N2755" s="1924"/>
      <c r="Q2755" s="101" t="str">
        <f>MID(Tabla5[[#This Row],[CODIGO]],5,2)</f>
        <v/>
      </c>
    </row>
    <row r="2756" spans="3:17" hidden="1" x14ac:dyDescent="0.3">
      <c r="C2756" s="1923" t="str">
        <f>IF(D2756&gt;0,SUBTOTAL(103,$D$6:D2756),"")</f>
        <v/>
      </c>
      <c r="D2756" s="67"/>
      <c r="E2756" s="258"/>
      <c r="F2756" s="67"/>
      <c r="G2756" s="1912"/>
      <c r="H2756" s="67"/>
      <c r="I2756" s="67"/>
      <c r="J2756" s="1907"/>
      <c r="K2756" s="67"/>
      <c r="L2756" s="1910"/>
      <c r="M2756" s="1910" t="e">
        <f t="shared" si="43"/>
        <v>#N/A</v>
      </c>
      <c r="N2756" s="1924"/>
      <c r="Q2756" s="101" t="str">
        <f>MID(Tabla5[[#This Row],[CODIGO]],5,2)</f>
        <v/>
      </c>
    </row>
    <row r="2757" spans="3:17" hidden="1" x14ac:dyDescent="0.3">
      <c r="C2757" s="1923" t="str">
        <f>IF(D2757&gt;0,SUBTOTAL(103,$D$6:D2757),"")</f>
        <v/>
      </c>
      <c r="D2757" s="67"/>
      <c r="E2757" s="258"/>
      <c r="F2757" s="67"/>
      <c r="G2757" s="1912"/>
      <c r="H2757" s="67"/>
      <c r="I2757" s="67"/>
      <c r="J2757" s="1907"/>
      <c r="K2757" s="67"/>
      <c r="L2757" s="1910"/>
      <c r="M2757" s="1910" t="e">
        <f t="shared" si="43"/>
        <v>#N/A</v>
      </c>
      <c r="N2757" s="1924"/>
      <c r="Q2757" s="101" t="str">
        <f>MID(Tabla5[[#This Row],[CODIGO]],5,2)</f>
        <v/>
      </c>
    </row>
    <row r="2758" spans="3:17" hidden="1" x14ac:dyDescent="0.3">
      <c r="C2758" s="1923" t="str">
        <f>IF(D2758&gt;0,SUBTOTAL(103,$D$6:D2758),"")</f>
        <v/>
      </c>
      <c r="D2758" s="67"/>
      <c r="E2758" s="258"/>
      <c r="F2758" s="67"/>
      <c r="G2758" s="1912"/>
      <c r="H2758" s="67"/>
      <c r="I2758" s="67"/>
      <c r="J2758" s="1907"/>
      <c r="K2758" s="67"/>
      <c r="L2758" s="1910"/>
      <c r="M2758" s="1910" t="e">
        <f t="shared" ref="M2758:M2821" si="44">VLOOKUP(Q2758,Codigos,2,FALSE)</f>
        <v>#N/A</v>
      </c>
      <c r="N2758" s="1924"/>
      <c r="Q2758" s="101" t="str">
        <f>MID(Tabla5[[#This Row],[CODIGO]],5,2)</f>
        <v/>
      </c>
    </row>
    <row r="2759" spans="3:17" hidden="1" x14ac:dyDescent="0.3">
      <c r="C2759" s="1923" t="str">
        <f>IF(D2759&gt;0,SUBTOTAL(103,$D$6:D2759),"")</f>
        <v/>
      </c>
      <c r="D2759" s="67"/>
      <c r="E2759" s="258"/>
      <c r="F2759" s="67"/>
      <c r="G2759" s="1912"/>
      <c r="H2759" s="67"/>
      <c r="I2759" s="67"/>
      <c r="J2759" s="1907"/>
      <c r="K2759" s="67"/>
      <c r="L2759" s="1910"/>
      <c r="M2759" s="1910" t="e">
        <f t="shared" si="44"/>
        <v>#N/A</v>
      </c>
      <c r="N2759" s="1924"/>
      <c r="Q2759" s="101" t="str">
        <f>MID(Tabla5[[#This Row],[CODIGO]],5,2)</f>
        <v/>
      </c>
    </row>
    <row r="2760" spans="3:17" hidden="1" x14ac:dyDescent="0.3">
      <c r="C2760" s="1923" t="str">
        <f>IF(D2760&gt;0,SUBTOTAL(103,$D$6:D2760),"")</f>
        <v/>
      </c>
      <c r="D2760" s="67"/>
      <c r="E2760" s="258"/>
      <c r="F2760" s="67"/>
      <c r="G2760" s="1912"/>
      <c r="H2760" s="67"/>
      <c r="I2760" s="67"/>
      <c r="J2760" s="1907"/>
      <c r="K2760" s="67"/>
      <c r="L2760" s="1910"/>
      <c r="M2760" s="1910" t="e">
        <f t="shared" si="44"/>
        <v>#N/A</v>
      </c>
      <c r="N2760" s="1924"/>
      <c r="Q2760" s="101" t="str">
        <f>MID(Tabla5[[#This Row],[CODIGO]],5,2)</f>
        <v/>
      </c>
    </row>
    <row r="2761" spans="3:17" hidden="1" x14ac:dyDescent="0.3">
      <c r="C2761" s="1923" t="str">
        <f>IF(D2761&gt;0,SUBTOTAL(103,$D$6:D2761),"")</f>
        <v/>
      </c>
      <c r="D2761" s="67"/>
      <c r="E2761" s="258"/>
      <c r="F2761" s="67"/>
      <c r="G2761" s="1912"/>
      <c r="H2761" s="67"/>
      <c r="I2761" s="67"/>
      <c r="J2761" s="1907"/>
      <c r="K2761" s="67"/>
      <c r="L2761" s="1910"/>
      <c r="M2761" s="1910" t="e">
        <f t="shared" si="44"/>
        <v>#N/A</v>
      </c>
      <c r="N2761" s="1924"/>
      <c r="Q2761" s="101" t="str">
        <f>MID(Tabla5[[#This Row],[CODIGO]],5,2)</f>
        <v/>
      </c>
    </row>
    <row r="2762" spans="3:17" hidden="1" x14ac:dyDescent="0.3">
      <c r="C2762" s="1923" t="str">
        <f>IF(D2762&gt;0,SUBTOTAL(103,$D$6:D2762),"")</f>
        <v/>
      </c>
      <c r="D2762" s="67"/>
      <c r="E2762" s="258"/>
      <c r="F2762" s="67"/>
      <c r="G2762" s="1912"/>
      <c r="H2762" s="67"/>
      <c r="I2762" s="67"/>
      <c r="J2762" s="1907"/>
      <c r="K2762" s="67"/>
      <c r="L2762" s="1910"/>
      <c r="M2762" s="1910" t="e">
        <f t="shared" si="44"/>
        <v>#N/A</v>
      </c>
      <c r="N2762" s="1924"/>
      <c r="Q2762" s="101" t="str">
        <f>MID(Tabla5[[#This Row],[CODIGO]],5,2)</f>
        <v/>
      </c>
    </row>
    <row r="2763" spans="3:17" hidden="1" x14ac:dyDescent="0.3">
      <c r="C2763" s="1923" t="str">
        <f>IF(D2763&gt;0,SUBTOTAL(103,$D$6:D2763),"")</f>
        <v/>
      </c>
      <c r="D2763" s="67"/>
      <c r="E2763" s="258"/>
      <c r="F2763" s="67"/>
      <c r="G2763" s="1912"/>
      <c r="H2763" s="67"/>
      <c r="I2763" s="67"/>
      <c r="J2763" s="1907"/>
      <c r="K2763" s="67"/>
      <c r="L2763" s="1910"/>
      <c r="M2763" s="1910" t="e">
        <f t="shared" si="44"/>
        <v>#N/A</v>
      </c>
      <c r="N2763" s="1924"/>
      <c r="Q2763" s="101" t="str">
        <f>MID(Tabla5[[#This Row],[CODIGO]],5,2)</f>
        <v/>
      </c>
    </row>
    <row r="2764" spans="3:17" hidden="1" x14ac:dyDescent="0.3">
      <c r="C2764" s="1923" t="str">
        <f>IF(D2764&gt;0,SUBTOTAL(103,$D$6:D2764),"")</f>
        <v/>
      </c>
      <c r="D2764" s="67"/>
      <c r="E2764" s="258"/>
      <c r="F2764" s="67"/>
      <c r="G2764" s="1912"/>
      <c r="H2764" s="67"/>
      <c r="I2764" s="67"/>
      <c r="J2764" s="1907"/>
      <c r="K2764" s="67"/>
      <c r="L2764" s="1910"/>
      <c r="M2764" s="1910" t="e">
        <f t="shared" si="44"/>
        <v>#N/A</v>
      </c>
      <c r="N2764" s="1924"/>
      <c r="Q2764" s="101" t="str">
        <f>MID(Tabla5[[#This Row],[CODIGO]],5,2)</f>
        <v/>
      </c>
    </row>
    <row r="2765" spans="3:17" hidden="1" x14ac:dyDescent="0.3">
      <c r="C2765" s="1923" t="str">
        <f>IF(D2765&gt;0,SUBTOTAL(103,$D$6:D2765),"")</f>
        <v/>
      </c>
      <c r="D2765" s="67"/>
      <c r="E2765" s="258"/>
      <c r="F2765" s="67"/>
      <c r="G2765" s="1912"/>
      <c r="H2765" s="67"/>
      <c r="I2765" s="67"/>
      <c r="J2765" s="1907"/>
      <c r="K2765" s="67"/>
      <c r="L2765" s="1910"/>
      <c r="M2765" s="1910" t="e">
        <f t="shared" si="44"/>
        <v>#N/A</v>
      </c>
      <c r="N2765" s="1924"/>
      <c r="Q2765" s="101" t="str">
        <f>MID(Tabla5[[#This Row],[CODIGO]],5,2)</f>
        <v/>
      </c>
    </row>
    <row r="2766" spans="3:17" hidden="1" x14ac:dyDescent="0.3">
      <c r="C2766" s="1923" t="str">
        <f>IF(D2766&gt;0,SUBTOTAL(103,$D$6:D2766),"")</f>
        <v/>
      </c>
      <c r="D2766" s="67"/>
      <c r="E2766" s="258"/>
      <c r="F2766" s="67"/>
      <c r="G2766" s="1912"/>
      <c r="H2766" s="67"/>
      <c r="I2766" s="67"/>
      <c r="J2766" s="1907"/>
      <c r="K2766" s="67"/>
      <c r="L2766" s="1910"/>
      <c r="M2766" s="1910" t="e">
        <f t="shared" si="44"/>
        <v>#N/A</v>
      </c>
      <c r="N2766" s="1924"/>
      <c r="Q2766" s="101" t="str">
        <f>MID(Tabla5[[#This Row],[CODIGO]],5,2)</f>
        <v/>
      </c>
    </row>
    <row r="2767" spans="3:17" hidden="1" x14ac:dyDescent="0.3">
      <c r="C2767" s="1923" t="str">
        <f>IF(D2767&gt;0,SUBTOTAL(103,$D$6:D2767),"")</f>
        <v/>
      </c>
      <c r="D2767" s="67"/>
      <c r="E2767" s="258"/>
      <c r="F2767" s="67"/>
      <c r="G2767" s="1912"/>
      <c r="H2767" s="67"/>
      <c r="I2767" s="67"/>
      <c r="J2767" s="1907"/>
      <c r="K2767" s="67"/>
      <c r="L2767" s="1910"/>
      <c r="M2767" s="1910" t="e">
        <f t="shared" si="44"/>
        <v>#N/A</v>
      </c>
      <c r="N2767" s="1924"/>
      <c r="Q2767" s="101" t="str">
        <f>MID(Tabla5[[#This Row],[CODIGO]],5,2)</f>
        <v/>
      </c>
    </row>
    <row r="2768" spans="3:17" hidden="1" x14ac:dyDescent="0.3">
      <c r="C2768" s="1923" t="str">
        <f>IF(D2768&gt;0,SUBTOTAL(103,$D$6:D2768),"")</f>
        <v/>
      </c>
      <c r="D2768" s="67"/>
      <c r="E2768" s="258"/>
      <c r="F2768" s="67"/>
      <c r="G2768" s="1912"/>
      <c r="H2768" s="67"/>
      <c r="I2768" s="67"/>
      <c r="J2768" s="1907"/>
      <c r="K2768" s="67"/>
      <c r="L2768" s="1910"/>
      <c r="M2768" s="1910" t="e">
        <f t="shared" si="44"/>
        <v>#N/A</v>
      </c>
      <c r="N2768" s="1924"/>
      <c r="Q2768" s="101" t="str">
        <f>MID(Tabla5[[#This Row],[CODIGO]],5,2)</f>
        <v/>
      </c>
    </row>
    <row r="2769" spans="3:17" hidden="1" x14ac:dyDescent="0.3">
      <c r="C2769" s="1923" t="str">
        <f>IF(D2769&gt;0,SUBTOTAL(103,$D$6:D2769),"")</f>
        <v/>
      </c>
      <c r="D2769" s="67"/>
      <c r="E2769" s="258"/>
      <c r="F2769" s="67"/>
      <c r="G2769" s="1912"/>
      <c r="H2769" s="67"/>
      <c r="I2769" s="67"/>
      <c r="J2769" s="1907"/>
      <c r="K2769" s="67"/>
      <c r="L2769" s="1910"/>
      <c r="M2769" s="1910" t="e">
        <f t="shared" si="44"/>
        <v>#N/A</v>
      </c>
      <c r="N2769" s="1924"/>
      <c r="Q2769" s="101" t="str">
        <f>MID(Tabla5[[#This Row],[CODIGO]],5,2)</f>
        <v/>
      </c>
    </row>
    <row r="2770" spans="3:17" hidden="1" x14ac:dyDescent="0.3">
      <c r="C2770" s="1923" t="str">
        <f>IF(D2770&gt;0,SUBTOTAL(103,$D$6:D2770),"")</f>
        <v/>
      </c>
      <c r="D2770" s="67"/>
      <c r="E2770" s="258"/>
      <c r="F2770" s="67"/>
      <c r="G2770" s="1912"/>
      <c r="H2770" s="67"/>
      <c r="I2770" s="67"/>
      <c r="J2770" s="1907"/>
      <c r="K2770" s="67"/>
      <c r="L2770" s="1910"/>
      <c r="M2770" s="1910" t="e">
        <f t="shared" si="44"/>
        <v>#N/A</v>
      </c>
      <c r="N2770" s="1924"/>
      <c r="Q2770" s="101" t="str">
        <f>MID(Tabla5[[#This Row],[CODIGO]],5,2)</f>
        <v/>
      </c>
    </row>
    <row r="2771" spans="3:17" hidden="1" x14ac:dyDescent="0.3">
      <c r="C2771" s="1923" t="str">
        <f>IF(D2771&gt;0,SUBTOTAL(103,$D$6:D2771),"")</f>
        <v/>
      </c>
      <c r="D2771" s="67"/>
      <c r="E2771" s="258"/>
      <c r="F2771" s="67"/>
      <c r="G2771" s="1912"/>
      <c r="H2771" s="67"/>
      <c r="I2771" s="67"/>
      <c r="J2771" s="1907"/>
      <c r="K2771" s="67"/>
      <c r="L2771" s="1910"/>
      <c r="M2771" s="1910" t="e">
        <f t="shared" si="44"/>
        <v>#N/A</v>
      </c>
      <c r="N2771" s="1924"/>
      <c r="Q2771" s="101" t="str">
        <f>MID(Tabla5[[#This Row],[CODIGO]],5,2)</f>
        <v/>
      </c>
    </row>
    <row r="2772" spans="3:17" hidden="1" x14ac:dyDescent="0.3">
      <c r="C2772" s="1923" t="str">
        <f>IF(D2772&gt;0,SUBTOTAL(103,$D$6:D2772),"")</f>
        <v/>
      </c>
      <c r="D2772" s="67"/>
      <c r="E2772" s="258"/>
      <c r="F2772" s="67"/>
      <c r="G2772" s="1912"/>
      <c r="H2772" s="67"/>
      <c r="I2772" s="67"/>
      <c r="J2772" s="1907"/>
      <c r="K2772" s="67"/>
      <c r="L2772" s="1910"/>
      <c r="M2772" s="1910" t="e">
        <f t="shared" si="44"/>
        <v>#N/A</v>
      </c>
      <c r="N2772" s="1924"/>
      <c r="Q2772" s="101" t="str">
        <f>MID(Tabla5[[#This Row],[CODIGO]],5,2)</f>
        <v/>
      </c>
    </row>
    <row r="2773" spans="3:17" hidden="1" x14ac:dyDescent="0.3">
      <c r="C2773" s="1923" t="str">
        <f>IF(D2773&gt;0,SUBTOTAL(103,$D$6:D2773),"")</f>
        <v/>
      </c>
      <c r="D2773" s="67"/>
      <c r="E2773" s="258"/>
      <c r="F2773" s="67"/>
      <c r="G2773" s="1912"/>
      <c r="H2773" s="67"/>
      <c r="I2773" s="67"/>
      <c r="J2773" s="1907"/>
      <c r="K2773" s="67"/>
      <c r="L2773" s="1910"/>
      <c r="M2773" s="1910" t="e">
        <f t="shared" si="44"/>
        <v>#N/A</v>
      </c>
      <c r="N2773" s="1924"/>
      <c r="Q2773" s="101" t="str">
        <f>MID(Tabla5[[#This Row],[CODIGO]],5,2)</f>
        <v/>
      </c>
    </row>
    <row r="2774" spans="3:17" hidden="1" x14ac:dyDescent="0.3">
      <c r="C2774" s="1923" t="str">
        <f>IF(D2774&gt;0,SUBTOTAL(103,$D$6:D2774),"")</f>
        <v/>
      </c>
      <c r="D2774" s="67"/>
      <c r="E2774" s="258"/>
      <c r="F2774" s="67"/>
      <c r="G2774" s="1912"/>
      <c r="H2774" s="67"/>
      <c r="I2774" s="67"/>
      <c r="J2774" s="1907"/>
      <c r="K2774" s="67"/>
      <c r="L2774" s="1910"/>
      <c r="M2774" s="1910" t="e">
        <f t="shared" si="44"/>
        <v>#N/A</v>
      </c>
      <c r="N2774" s="1924"/>
      <c r="Q2774" s="101" t="str">
        <f>MID(Tabla5[[#This Row],[CODIGO]],5,2)</f>
        <v/>
      </c>
    </row>
    <row r="2775" spans="3:17" hidden="1" x14ac:dyDescent="0.3">
      <c r="C2775" s="1923" t="str">
        <f>IF(D2775&gt;0,SUBTOTAL(103,$D$6:D2775),"")</f>
        <v/>
      </c>
      <c r="D2775" s="67"/>
      <c r="E2775" s="258"/>
      <c r="F2775" s="67"/>
      <c r="G2775" s="1912"/>
      <c r="H2775" s="67"/>
      <c r="I2775" s="67"/>
      <c r="J2775" s="1907"/>
      <c r="K2775" s="67"/>
      <c r="L2775" s="1910"/>
      <c r="M2775" s="1910" t="e">
        <f t="shared" si="44"/>
        <v>#N/A</v>
      </c>
      <c r="N2775" s="1924"/>
      <c r="Q2775" s="101" t="str">
        <f>MID(Tabla5[[#This Row],[CODIGO]],5,2)</f>
        <v/>
      </c>
    </row>
    <row r="2776" spans="3:17" hidden="1" x14ac:dyDescent="0.3">
      <c r="C2776" s="1923" t="str">
        <f>IF(D2776&gt;0,SUBTOTAL(103,$D$6:D2776),"")</f>
        <v/>
      </c>
      <c r="D2776" s="67"/>
      <c r="E2776" s="258"/>
      <c r="F2776" s="67"/>
      <c r="G2776" s="1912"/>
      <c r="H2776" s="67"/>
      <c r="I2776" s="67"/>
      <c r="J2776" s="1907"/>
      <c r="K2776" s="67"/>
      <c r="L2776" s="1910"/>
      <c r="M2776" s="1910" t="e">
        <f t="shared" si="44"/>
        <v>#N/A</v>
      </c>
      <c r="N2776" s="1924"/>
      <c r="Q2776" s="101" t="str">
        <f>MID(Tabla5[[#This Row],[CODIGO]],5,2)</f>
        <v/>
      </c>
    </row>
    <row r="2777" spans="3:17" hidden="1" x14ac:dyDescent="0.3">
      <c r="C2777" s="1923" t="str">
        <f>IF(D2777&gt;0,SUBTOTAL(103,$D$6:D2777),"")</f>
        <v/>
      </c>
      <c r="D2777" s="67"/>
      <c r="E2777" s="258"/>
      <c r="F2777" s="67"/>
      <c r="G2777" s="1912"/>
      <c r="H2777" s="67"/>
      <c r="I2777" s="67"/>
      <c r="J2777" s="1907"/>
      <c r="K2777" s="67"/>
      <c r="L2777" s="1910"/>
      <c r="M2777" s="1910" t="e">
        <f t="shared" si="44"/>
        <v>#N/A</v>
      </c>
      <c r="N2777" s="1924"/>
      <c r="Q2777" s="101" t="str">
        <f>MID(Tabla5[[#This Row],[CODIGO]],5,2)</f>
        <v/>
      </c>
    </row>
    <row r="2778" spans="3:17" hidden="1" x14ac:dyDescent="0.3">
      <c r="C2778" s="1923" t="str">
        <f>IF(D2778&gt;0,SUBTOTAL(103,$D$6:D2778),"")</f>
        <v/>
      </c>
      <c r="D2778" s="67"/>
      <c r="E2778" s="258"/>
      <c r="F2778" s="67"/>
      <c r="G2778" s="1912"/>
      <c r="H2778" s="67"/>
      <c r="I2778" s="67"/>
      <c r="J2778" s="1907"/>
      <c r="K2778" s="67"/>
      <c r="L2778" s="1910"/>
      <c r="M2778" s="1910" t="e">
        <f t="shared" si="44"/>
        <v>#N/A</v>
      </c>
      <c r="N2778" s="1924"/>
      <c r="Q2778" s="101" t="str">
        <f>MID(Tabla5[[#This Row],[CODIGO]],5,2)</f>
        <v/>
      </c>
    </row>
    <row r="2779" spans="3:17" hidden="1" x14ac:dyDescent="0.3">
      <c r="C2779" s="1923" t="str">
        <f>IF(D2779&gt;0,SUBTOTAL(103,$D$6:D2779),"")</f>
        <v/>
      </c>
      <c r="D2779" s="67"/>
      <c r="E2779" s="258"/>
      <c r="F2779" s="67"/>
      <c r="G2779" s="1912"/>
      <c r="H2779" s="67"/>
      <c r="I2779" s="67"/>
      <c r="J2779" s="1907"/>
      <c r="K2779" s="67"/>
      <c r="L2779" s="1910"/>
      <c r="M2779" s="1910" t="e">
        <f t="shared" si="44"/>
        <v>#N/A</v>
      </c>
      <c r="N2779" s="1924"/>
      <c r="Q2779" s="101" t="str">
        <f>MID(Tabla5[[#This Row],[CODIGO]],5,2)</f>
        <v/>
      </c>
    </row>
    <row r="2780" spans="3:17" hidden="1" x14ac:dyDescent="0.3">
      <c r="C2780" s="1923" t="str">
        <f>IF(D2780&gt;0,SUBTOTAL(103,$D$6:D2780),"")</f>
        <v/>
      </c>
      <c r="D2780" s="67"/>
      <c r="E2780" s="258"/>
      <c r="F2780" s="67"/>
      <c r="G2780" s="1912"/>
      <c r="H2780" s="67"/>
      <c r="I2780" s="67"/>
      <c r="J2780" s="1907"/>
      <c r="K2780" s="67"/>
      <c r="L2780" s="1910"/>
      <c r="M2780" s="1910" t="e">
        <f t="shared" si="44"/>
        <v>#N/A</v>
      </c>
      <c r="N2780" s="1924"/>
      <c r="Q2780" s="101" t="str">
        <f>MID(Tabla5[[#This Row],[CODIGO]],5,2)</f>
        <v/>
      </c>
    </row>
    <row r="2781" spans="3:17" hidden="1" x14ac:dyDescent="0.3">
      <c r="C2781" s="1923" t="str">
        <f>IF(D2781&gt;0,SUBTOTAL(103,$D$6:D2781),"")</f>
        <v/>
      </c>
      <c r="D2781" s="67"/>
      <c r="E2781" s="258"/>
      <c r="F2781" s="67"/>
      <c r="G2781" s="1912"/>
      <c r="H2781" s="67"/>
      <c r="I2781" s="67"/>
      <c r="J2781" s="1907"/>
      <c r="K2781" s="67"/>
      <c r="L2781" s="1910"/>
      <c r="M2781" s="1910" t="e">
        <f t="shared" si="44"/>
        <v>#N/A</v>
      </c>
      <c r="N2781" s="1924"/>
      <c r="Q2781" s="101" t="str">
        <f>MID(Tabla5[[#This Row],[CODIGO]],5,2)</f>
        <v/>
      </c>
    </row>
    <row r="2782" spans="3:17" hidden="1" x14ac:dyDescent="0.3">
      <c r="C2782" s="1923" t="str">
        <f>IF(D2782&gt;0,SUBTOTAL(103,$D$6:D2782),"")</f>
        <v/>
      </c>
      <c r="D2782" s="67"/>
      <c r="E2782" s="258"/>
      <c r="F2782" s="67"/>
      <c r="G2782" s="1912"/>
      <c r="H2782" s="67"/>
      <c r="I2782" s="67"/>
      <c r="J2782" s="1907"/>
      <c r="K2782" s="67"/>
      <c r="L2782" s="1910"/>
      <c r="M2782" s="1910" t="e">
        <f t="shared" si="44"/>
        <v>#N/A</v>
      </c>
      <c r="N2782" s="1924"/>
      <c r="Q2782" s="101" t="str">
        <f>MID(Tabla5[[#This Row],[CODIGO]],5,2)</f>
        <v/>
      </c>
    </row>
    <row r="2783" spans="3:17" hidden="1" x14ac:dyDescent="0.3">
      <c r="C2783" s="1923" t="str">
        <f>IF(D2783&gt;0,SUBTOTAL(103,$D$6:D2783),"")</f>
        <v/>
      </c>
      <c r="D2783" s="67"/>
      <c r="E2783" s="258"/>
      <c r="F2783" s="67"/>
      <c r="G2783" s="1912"/>
      <c r="H2783" s="67"/>
      <c r="I2783" s="67"/>
      <c r="J2783" s="1907"/>
      <c r="K2783" s="67"/>
      <c r="L2783" s="1910"/>
      <c r="M2783" s="1910" t="e">
        <f t="shared" si="44"/>
        <v>#N/A</v>
      </c>
      <c r="N2783" s="1924"/>
      <c r="Q2783" s="101" t="str">
        <f>MID(Tabla5[[#This Row],[CODIGO]],5,2)</f>
        <v/>
      </c>
    </row>
    <row r="2784" spans="3:17" hidden="1" x14ac:dyDescent="0.3">
      <c r="C2784" s="1923" t="str">
        <f>IF(D2784&gt;0,SUBTOTAL(103,$D$6:D2784),"")</f>
        <v/>
      </c>
      <c r="D2784" s="67"/>
      <c r="E2784" s="258"/>
      <c r="F2784" s="67"/>
      <c r="G2784" s="1912"/>
      <c r="H2784" s="67"/>
      <c r="I2784" s="67"/>
      <c r="J2784" s="1907"/>
      <c r="K2784" s="67"/>
      <c r="L2784" s="1910"/>
      <c r="M2784" s="1910" t="e">
        <f t="shared" si="44"/>
        <v>#N/A</v>
      </c>
      <c r="N2784" s="1924"/>
      <c r="Q2784" s="101" t="str">
        <f>MID(Tabla5[[#This Row],[CODIGO]],5,2)</f>
        <v/>
      </c>
    </row>
    <row r="2785" spans="3:17" hidden="1" x14ac:dyDescent="0.3">
      <c r="C2785" s="1923" t="str">
        <f>IF(D2785&gt;0,SUBTOTAL(103,$D$6:D2785),"")</f>
        <v/>
      </c>
      <c r="D2785" s="67"/>
      <c r="E2785" s="258"/>
      <c r="F2785" s="67"/>
      <c r="G2785" s="1912"/>
      <c r="H2785" s="67"/>
      <c r="I2785" s="67"/>
      <c r="J2785" s="1907"/>
      <c r="K2785" s="67"/>
      <c r="L2785" s="1910"/>
      <c r="M2785" s="1910" t="e">
        <f t="shared" si="44"/>
        <v>#N/A</v>
      </c>
      <c r="N2785" s="1924"/>
      <c r="Q2785" s="101" t="str">
        <f>MID(Tabla5[[#This Row],[CODIGO]],5,2)</f>
        <v/>
      </c>
    </row>
    <row r="2786" spans="3:17" hidden="1" x14ac:dyDescent="0.3">
      <c r="C2786" s="1923" t="str">
        <f>IF(D2786&gt;0,SUBTOTAL(103,$D$6:D2786),"")</f>
        <v/>
      </c>
      <c r="D2786" s="67"/>
      <c r="E2786" s="258"/>
      <c r="F2786" s="67"/>
      <c r="G2786" s="1912"/>
      <c r="H2786" s="67"/>
      <c r="I2786" s="67"/>
      <c r="J2786" s="1907"/>
      <c r="K2786" s="67"/>
      <c r="L2786" s="1910"/>
      <c r="M2786" s="1910" t="e">
        <f t="shared" si="44"/>
        <v>#N/A</v>
      </c>
      <c r="N2786" s="1924"/>
      <c r="Q2786" s="101" t="str">
        <f>MID(Tabla5[[#This Row],[CODIGO]],5,2)</f>
        <v/>
      </c>
    </row>
    <row r="2787" spans="3:17" hidden="1" x14ac:dyDescent="0.3">
      <c r="C2787" s="1923" t="str">
        <f>IF(D2787&gt;0,SUBTOTAL(103,$D$6:D2787),"")</f>
        <v/>
      </c>
      <c r="D2787" s="67"/>
      <c r="E2787" s="258"/>
      <c r="F2787" s="67"/>
      <c r="G2787" s="1912"/>
      <c r="H2787" s="67"/>
      <c r="I2787" s="67"/>
      <c r="J2787" s="1907"/>
      <c r="K2787" s="67"/>
      <c r="L2787" s="1910"/>
      <c r="M2787" s="1910" t="e">
        <f t="shared" si="44"/>
        <v>#N/A</v>
      </c>
      <c r="N2787" s="1924"/>
      <c r="Q2787" s="101" t="str">
        <f>MID(Tabla5[[#This Row],[CODIGO]],5,2)</f>
        <v/>
      </c>
    </row>
    <row r="2788" spans="3:17" hidden="1" x14ac:dyDescent="0.3">
      <c r="C2788" s="1923" t="str">
        <f>IF(D2788&gt;0,SUBTOTAL(103,$D$6:D2788),"")</f>
        <v/>
      </c>
      <c r="D2788" s="67"/>
      <c r="E2788" s="258"/>
      <c r="F2788" s="67"/>
      <c r="G2788" s="1912"/>
      <c r="H2788" s="67"/>
      <c r="I2788" s="67"/>
      <c r="J2788" s="1907"/>
      <c r="K2788" s="67"/>
      <c r="L2788" s="1910"/>
      <c r="M2788" s="1910" t="e">
        <f t="shared" si="44"/>
        <v>#N/A</v>
      </c>
      <c r="N2788" s="1924"/>
      <c r="Q2788" s="101" t="str">
        <f>MID(Tabla5[[#This Row],[CODIGO]],5,2)</f>
        <v/>
      </c>
    </row>
    <row r="2789" spans="3:17" hidden="1" x14ac:dyDescent="0.3">
      <c r="C2789" s="1923" t="str">
        <f>IF(D2789&gt;0,SUBTOTAL(103,$D$6:D2789),"")</f>
        <v/>
      </c>
      <c r="D2789" s="67"/>
      <c r="E2789" s="258"/>
      <c r="F2789" s="67"/>
      <c r="G2789" s="1912"/>
      <c r="H2789" s="67"/>
      <c r="I2789" s="67"/>
      <c r="J2789" s="1907"/>
      <c r="K2789" s="67"/>
      <c r="L2789" s="1910"/>
      <c r="M2789" s="1910" t="e">
        <f t="shared" si="44"/>
        <v>#N/A</v>
      </c>
      <c r="N2789" s="1924"/>
      <c r="Q2789" s="101" t="str">
        <f>MID(Tabla5[[#This Row],[CODIGO]],5,2)</f>
        <v/>
      </c>
    </row>
    <row r="2790" spans="3:17" hidden="1" x14ac:dyDescent="0.3">
      <c r="C2790" s="1923" t="str">
        <f>IF(D2790&gt;0,SUBTOTAL(103,$D$6:D2790),"")</f>
        <v/>
      </c>
      <c r="D2790" s="67"/>
      <c r="E2790" s="258"/>
      <c r="F2790" s="67"/>
      <c r="G2790" s="1912"/>
      <c r="H2790" s="67"/>
      <c r="I2790" s="67"/>
      <c r="J2790" s="1907"/>
      <c r="K2790" s="67"/>
      <c r="L2790" s="1910"/>
      <c r="M2790" s="1910" t="e">
        <f t="shared" si="44"/>
        <v>#N/A</v>
      </c>
      <c r="N2790" s="1924"/>
      <c r="Q2790" s="101" t="str">
        <f>MID(Tabla5[[#This Row],[CODIGO]],5,2)</f>
        <v/>
      </c>
    </row>
    <row r="2791" spans="3:17" hidden="1" x14ac:dyDescent="0.3">
      <c r="C2791" s="1923" t="str">
        <f>IF(D2791&gt;0,SUBTOTAL(103,$D$6:D2791),"")</f>
        <v/>
      </c>
      <c r="D2791" s="67"/>
      <c r="E2791" s="258"/>
      <c r="F2791" s="67"/>
      <c r="G2791" s="1912"/>
      <c r="H2791" s="67"/>
      <c r="I2791" s="67"/>
      <c r="J2791" s="1907"/>
      <c r="K2791" s="67"/>
      <c r="L2791" s="1910"/>
      <c r="M2791" s="1910" t="e">
        <f t="shared" si="44"/>
        <v>#N/A</v>
      </c>
      <c r="N2791" s="1924"/>
      <c r="Q2791" s="101" t="str">
        <f>MID(Tabla5[[#This Row],[CODIGO]],5,2)</f>
        <v/>
      </c>
    </row>
    <row r="2792" spans="3:17" hidden="1" x14ac:dyDescent="0.3">
      <c r="C2792" s="1923" t="str">
        <f>IF(D2792&gt;0,SUBTOTAL(103,$D$6:D2792),"")</f>
        <v/>
      </c>
      <c r="D2792" s="67"/>
      <c r="E2792" s="258"/>
      <c r="F2792" s="67"/>
      <c r="G2792" s="1912"/>
      <c r="H2792" s="67"/>
      <c r="I2792" s="67"/>
      <c r="J2792" s="1907"/>
      <c r="K2792" s="67"/>
      <c r="L2792" s="1910"/>
      <c r="M2792" s="1910" t="e">
        <f t="shared" si="44"/>
        <v>#N/A</v>
      </c>
      <c r="N2792" s="1924"/>
      <c r="Q2792" s="101" t="str">
        <f>MID(Tabla5[[#This Row],[CODIGO]],5,2)</f>
        <v/>
      </c>
    </row>
    <row r="2793" spans="3:17" hidden="1" x14ac:dyDescent="0.3">
      <c r="C2793" s="1923" t="str">
        <f>IF(D2793&gt;0,SUBTOTAL(103,$D$6:D2793),"")</f>
        <v/>
      </c>
      <c r="D2793" s="67"/>
      <c r="E2793" s="258"/>
      <c r="F2793" s="67"/>
      <c r="G2793" s="1912"/>
      <c r="H2793" s="67"/>
      <c r="I2793" s="67"/>
      <c r="J2793" s="1907"/>
      <c r="K2793" s="67"/>
      <c r="L2793" s="1910"/>
      <c r="M2793" s="1910" t="e">
        <f t="shared" si="44"/>
        <v>#N/A</v>
      </c>
      <c r="N2793" s="1924"/>
      <c r="Q2793" s="101" t="str">
        <f>MID(Tabla5[[#This Row],[CODIGO]],5,2)</f>
        <v/>
      </c>
    </row>
    <row r="2794" spans="3:17" hidden="1" x14ac:dyDescent="0.3">
      <c r="C2794" s="1923" t="str">
        <f>IF(D2794&gt;0,SUBTOTAL(103,$D$6:D2794),"")</f>
        <v/>
      </c>
      <c r="D2794" s="67"/>
      <c r="E2794" s="258"/>
      <c r="F2794" s="67"/>
      <c r="G2794" s="1912"/>
      <c r="H2794" s="67"/>
      <c r="I2794" s="67"/>
      <c r="J2794" s="1907"/>
      <c r="K2794" s="67"/>
      <c r="L2794" s="1910"/>
      <c r="M2794" s="1910" t="e">
        <f t="shared" si="44"/>
        <v>#N/A</v>
      </c>
      <c r="N2794" s="1924"/>
      <c r="Q2794" s="101" t="str">
        <f>MID(Tabla5[[#This Row],[CODIGO]],5,2)</f>
        <v/>
      </c>
    </row>
    <row r="2795" spans="3:17" hidden="1" x14ac:dyDescent="0.3">
      <c r="C2795" s="1923" t="str">
        <f>IF(D2795&gt;0,SUBTOTAL(103,$D$6:D2795),"")</f>
        <v/>
      </c>
      <c r="D2795" s="67"/>
      <c r="E2795" s="258"/>
      <c r="F2795" s="67"/>
      <c r="G2795" s="1912"/>
      <c r="H2795" s="67"/>
      <c r="I2795" s="67"/>
      <c r="J2795" s="1907"/>
      <c r="K2795" s="67"/>
      <c r="L2795" s="1910"/>
      <c r="M2795" s="1910" t="e">
        <f t="shared" si="44"/>
        <v>#N/A</v>
      </c>
      <c r="N2795" s="1924"/>
      <c r="Q2795" s="101" t="str">
        <f>MID(Tabla5[[#This Row],[CODIGO]],5,2)</f>
        <v/>
      </c>
    </row>
    <row r="2796" spans="3:17" hidden="1" x14ac:dyDescent="0.3">
      <c r="C2796" s="1923" t="str">
        <f>IF(D2796&gt;0,SUBTOTAL(103,$D$6:D2796),"")</f>
        <v/>
      </c>
      <c r="D2796" s="67"/>
      <c r="E2796" s="258"/>
      <c r="F2796" s="67"/>
      <c r="G2796" s="1912"/>
      <c r="H2796" s="67"/>
      <c r="I2796" s="67"/>
      <c r="J2796" s="1907"/>
      <c r="K2796" s="67"/>
      <c r="L2796" s="1910"/>
      <c r="M2796" s="1910" t="e">
        <f t="shared" si="44"/>
        <v>#N/A</v>
      </c>
      <c r="N2796" s="1924"/>
      <c r="Q2796" s="101" t="str">
        <f>MID(Tabla5[[#This Row],[CODIGO]],5,2)</f>
        <v/>
      </c>
    </row>
    <row r="2797" spans="3:17" hidden="1" x14ac:dyDescent="0.3">
      <c r="C2797" s="1923" t="str">
        <f>IF(D2797&gt;0,SUBTOTAL(103,$D$6:D2797),"")</f>
        <v/>
      </c>
      <c r="D2797" s="67"/>
      <c r="E2797" s="258"/>
      <c r="F2797" s="67"/>
      <c r="G2797" s="1912"/>
      <c r="H2797" s="67"/>
      <c r="I2797" s="67"/>
      <c r="J2797" s="1907"/>
      <c r="K2797" s="67"/>
      <c r="L2797" s="1910"/>
      <c r="M2797" s="1910" t="e">
        <f t="shared" si="44"/>
        <v>#N/A</v>
      </c>
      <c r="N2797" s="1924"/>
      <c r="Q2797" s="101" t="str">
        <f>MID(Tabla5[[#This Row],[CODIGO]],5,2)</f>
        <v/>
      </c>
    </row>
    <row r="2798" spans="3:17" hidden="1" x14ac:dyDescent="0.3">
      <c r="C2798" s="1923" t="str">
        <f>IF(D2798&gt;0,SUBTOTAL(103,$D$6:D2798),"")</f>
        <v/>
      </c>
      <c r="D2798" s="67"/>
      <c r="E2798" s="258"/>
      <c r="F2798" s="67"/>
      <c r="G2798" s="1912"/>
      <c r="H2798" s="67"/>
      <c r="I2798" s="67"/>
      <c r="J2798" s="1907"/>
      <c r="K2798" s="67"/>
      <c r="L2798" s="1910"/>
      <c r="M2798" s="1910" t="e">
        <f t="shared" si="44"/>
        <v>#N/A</v>
      </c>
      <c r="N2798" s="1924"/>
      <c r="Q2798" s="101" t="str">
        <f>MID(Tabla5[[#This Row],[CODIGO]],5,2)</f>
        <v/>
      </c>
    </row>
    <row r="2799" spans="3:17" hidden="1" x14ac:dyDescent="0.3">
      <c r="C2799" s="1923" t="str">
        <f>IF(D2799&gt;0,SUBTOTAL(103,$D$6:D2799),"")</f>
        <v/>
      </c>
      <c r="D2799" s="67"/>
      <c r="E2799" s="258"/>
      <c r="F2799" s="67"/>
      <c r="G2799" s="1912"/>
      <c r="H2799" s="67"/>
      <c r="I2799" s="67"/>
      <c r="J2799" s="1907"/>
      <c r="K2799" s="67"/>
      <c r="L2799" s="1910"/>
      <c r="M2799" s="1910" t="e">
        <f t="shared" si="44"/>
        <v>#N/A</v>
      </c>
      <c r="N2799" s="1924"/>
      <c r="Q2799" s="101" t="str">
        <f>MID(Tabla5[[#This Row],[CODIGO]],5,2)</f>
        <v/>
      </c>
    </row>
    <row r="2800" spans="3:17" hidden="1" x14ac:dyDescent="0.3">
      <c r="C2800" s="1923" t="str">
        <f>IF(D2800&gt;0,SUBTOTAL(103,$D$6:D2800),"")</f>
        <v/>
      </c>
      <c r="D2800" s="67"/>
      <c r="E2800" s="258"/>
      <c r="F2800" s="67"/>
      <c r="G2800" s="1912"/>
      <c r="H2800" s="67"/>
      <c r="I2800" s="67"/>
      <c r="J2800" s="1907"/>
      <c r="K2800" s="67"/>
      <c r="L2800" s="1910"/>
      <c r="M2800" s="1910" t="e">
        <f t="shared" si="44"/>
        <v>#N/A</v>
      </c>
      <c r="N2800" s="1924"/>
      <c r="Q2800" s="101" t="str">
        <f>MID(Tabla5[[#This Row],[CODIGO]],5,2)</f>
        <v/>
      </c>
    </row>
    <row r="2801" spans="3:17" hidden="1" x14ac:dyDescent="0.3">
      <c r="C2801" s="1923" t="str">
        <f>IF(D2801&gt;0,SUBTOTAL(103,$D$6:D2801),"")</f>
        <v/>
      </c>
      <c r="D2801" s="67"/>
      <c r="E2801" s="258"/>
      <c r="F2801" s="67"/>
      <c r="G2801" s="1912"/>
      <c r="H2801" s="67"/>
      <c r="I2801" s="67"/>
      <c r="J2801" s="1907"/>
      <c r="K2801" s="67"/>
      <c r="L2801" s="1910"/>
      <c r="M2801" s="1910" t="e">
        <f t="shared" si="44"/>
        <v>#N/A</v>
      </c>
      <c r="N2801" s="1924"/>
      <c r="Q2801" s="101" t="str">
        <f>MID(Tabla5[[#This Row],[CODIGO]],5,2)</f>
        <v/>
      </c>
    </row>
    <row r="2802" spans="3:17" hidden="1" x14ac:dyDescent="0.3">
      <c r="C2802" s="1923" t="str">
        <f>IF(D2802&gt;0,SUBTOTAL(103,$D$6:D2802),"")</f>
        <v/>
      </c>
      <c r="D2802" s="67"/>
      <c r="E2802" s="258"/>
      <c r="F2802" s="67"/>
      <c r="G2802" s="1912"/>
      <c r="H2802" s="67"/>
      <c r="I2802" s="67"/>
      <c r="J2802" s="1907"/>
      <c r="K2802" s="67"/>
      <c r="L2802" s="1910"/>
      <c r="M2802" s="1910" t="e">
        <f t="shared" si="44"/>
        <v>#N/A</v>
      </c>
      <c r="N2802" s="1924"/>
      <c r="Q2802" s="101" t="str">
        <f>MID(Tabla5[[#This Row],[CODIGO]],5,2)</f>
        <v/>
      </c>
    </row>
    <row r="2803" spans="3:17" hidden="1" x14ac:dyDescent="0.3">
      <c r="C2803" s="1923" t="str">
        <f>IF(D2803&gt;0,SUBTOTAL(103,$D$6:D2803),"")</f>
        <v/>
      </c>
      <c r="D2803" s="67"/>
      <c r="E2803" s="258"/>
      <c r="F2803" s="67"/>
      <c r="G2803" s="1912"/>
      <c r="H2803" s="67"/>
      <c r="I2803" s="67"/>
      <c r="J2803" s="1907"/>
      <c r="K2803" s="67"/>
      <c r="L2803" s="1910"/>
      <c r="M2803" s="1910" t="e">
        <f t="shared" si="44"/>
        <v>#N/A</v>
      </c>
      <c r="N2803" s="1924"/>
      <c r="Q2803" s="101" t="str">
        <f>MID(Tabla5[[#This Row],[CODIGO]],5,2)</f>
        <v/>
      </c>
    </row>
    <row r="2804" spans="3:17" hidden="1" x14ac:dyDescent="0.3">
      <c r="C2804" s="1923" t="str">
        <f>IF(D2804&gt;0,SUBTOTAL(103,$D$6:D2804),"")</f>
        <v/>
      </c>
      <c r="D2804" s="67"/>
      <c r="E2804" s="258"/>
      <c r="F2804" s="67"/>
      <c r="G2804" s="1912"/>
      <c r="H2804" s="67"/>
      <c r="I2804" s="67"/>
      <c r="J2804" s="1907"/>
      <c r="K2804" s="67"/>
      <c r="L2804" s="1910"/>
      <c r="M2804" s="1910" t="e">
        <f t="shared" si="44"/>
        <v>#N/A</v>
      </c>
      <c r="N2804" s="1924"/>
      <c r="Q2804" s="101" t="str">
        <f>MID(Tabla5[[#This Row],[CODIGO]],5,2)</f>
        <v/>
      </c>
    </row>
    <row r="2805" spans="3:17" hidden="1" x14ac:dyDescent="0.3">
      <c r="C2805" s="1923" t="str">
        <f>IF(D2805&gt;0,SUBTOTAL(103,$D$6:D2805),"")</f>
        <v/>
      </c>
      <c r="D2805" s="67"/>
      <c r="E2805" s="258"/>
      <c r="F2805" s="67"/>
      <c r="G2805" s="1912"/>
      <c r="H2805" s="67"/>
      <c r="I2805" s="67"/>
      <c r="J2805" s="1907"/>
      <c r="K2805" s="67"/>
      <c r="L2805" s="1910"/>
      <c r="M2805" s="1910" t="e">
        <f t="shared" si="44"/>
        <v>#N/A</v>
      </c>
      <c r="N2805" s="1924"/>
      <c r="Q2805" s="101" t="str">
        <f>MID(Tabla5[[#This Row],[CODIGO]],5,2)</f>
        <v/>
      </c>
    </row>
    <row r="2806" spans="3:17" hidden="1" x14ac:dyDescent="0.3">
      <c r="C2806" s="1923" t="str">
        <f>IF(D2806&gt;0,SUBTOTAL(103,$D$6:D2806),"")</f>
        <v/>
      </c>
      <c r="D2806" s="67"/>
      <c r="E2806" s="258"/>
      <c r="F2806" s="67"/>
      <c r="G2806" s="1912"/>
      <c r="H2806" s="67"/>
      <c r="I2806" s="67"/>
      <c r="J2806" s="1907"/>
      <c r="K2806" s="67"/>
      <c r="L2806" s="1910"/>
      <c r="M2806" s="1910" t="e">
        <f t="shared" si="44"/>
        <v>#N/A</v>
      </c>
      <c r="N2806" s="1924"/>
      <c r="Q2806" s="101" t="str">
        <f>MID(Tabla5[[#This Row],[CODIGO]],5,2)</f>
        <v/>
      </c>
    </row>
    <row r="2807" spans="3:17" hidden="1" x14ac:dyDescent="0.3">
      <c r="C2807" s="1923" t="str">
        <f>IF(D2807&gt;0,SUBTOTAL(103,$D$6:D2807),"")</f>
        <v/>
      </c>
      <c r="D2807" s="67"/>
      <c r="E2807" s="258"/>
      <c r="F2807" s="67"/>
      <c r="G2807" s="1912"/>
      <c r="H2807" s="67"/>
      <c r="I2807" s="67"/>
      <c r="J2807" s="1907"/>
      <c r="K2807" s="67"/>
      <c r="L2807" s="1910"/>
      <c r="M2807" s="1910" t="e">
        <f t="shared" si="44"/>
        <v>#N/A</v>
      </c>
      <c r="N2807" s="1924"/>
      <c r="Q2807" s="101" t="str">
        <f>MID(Tabla5[[#This Row],[CODIGO]],5,2)</f>
        <v/>
      </c>
    </row>
    <row r="2808" spans="3:17" hidden="1" x14ac:dyDescent="0.3">
      <c r="C2808" s="1923" t="str">
        <f>IF(D2808&gt;0,SUBTOTAL(103,$D$6:D2808),"")</f>
        <v/>
      </c>
      <c r="D2808" s="67"/>
      <c r="E2808" s="258"/>
      <c r="F2808" s="67"/>
      <c r="G2808" s="1912"/>
      <c r="H2808" s="67"/>
      <c r="I2808" s="67"/>
      <c r="J2808" s="1907"/>
      <c r="K2808" s="67"/>
      <c r="L2808" s="1910"/>
      <c r="M2808" s="1910" t="e">
        <f t="shared" si="44"/>
        <v>#N/A</v>
      </c>
      <c r="N2808" s="1924"/>
      <c r="Q2808" s="101" t="str">
        <f>MID(Tabla5[[#This Row],[CODIGO]],5,2)</f>
        <v/>
      </c>
    </row>
    <row r="2809" spans="3:17" hidden="1" x14ac:dyDescent="0.3">
      <c r="C2809" s="1923" t="str">
        <f>IF(D2809&gt;0,SUBTOTAL(103,$D$6:D2809),"")</f>
        <v/>
      </c>
      <c r="D2809" s="67"/>
      <c r="E2809" s="258"/>
      <c r="F2809" s="67"/>
      <c r="G2809" s="1912"/>
      <c r="H2809" s="67"/>
      <c r="I2809" s="67"/>
      <c r="J2809" s="1907"/>
      <c r="K2809" s="67"/>
      <c r="L2809" s="1910"/>
      <c r="M2809" s="1910" t="e">
        <f t="shared" si="44"/>
        <v>#N/A</v>
      </c>
      <c r="N2809" s="1924"/>
      <c r="Q2809" s="101" t="str">
        <f>MID(Tabla5[[#This Row],[CODIGO]],5,2)</f>
        <v/>
      </c>
    </row>
    <row r="2810" spans="3:17" hidden="1" x14ac:dyDescent="0.3">
      <c r="C2810" s="1923" t="str">
        <f>IF(D2810&gt;0,SUBTOTAL(103,$D$6:D2810),"")</f>
        <v/>
      </c>
      <c r="D2810" s="67"/>
      <c r="E2810" s="258"/>
      <c r="F2810" s="67"/>
      <c r="G2810" s="1912"/>
      <c r="H2810" s="67"/>
      <c r="I2810" s="67"/>
      <c r="J2810" s="1907"/>
      <c r="K2810" s="67"/>
      <c r="L2810" s="1910"/>
      <c r="M2810" s="1910" t="e">
        <f t="shared" si="44"/>
        <v>#N/A</v>
      </c>
      <c r="N2810" s="1924"/>
      <c r="Q2810" s="101" t="str">
        <f>MID(Tabla5[[#This Row],[CODIGO]],5,2)</f>
        <v/>
      </c>
    </row>
    <row r="2811" spans="3:17" hidden="1" x14ac:dyDescent="0.3">
      <c r="C2811" s="1923" t="str">
        <f>IF(D2811&gt;0,SUBTOTAL(103,$D$6:D2811),"")</f>
        <v/>
      </c>
      <c r="D2811" s="67"/>
      <c r="E2811" s="258"/>
      <c r="F2811" s="67"/>
      <c r="G2811" s="1912"/>
      <c r="H2811" s="67"/>
      <c r="I2811" s="67"/>
      <c r="J2811" s="1907"/>
      <c r="K2811" s="67"/>
      <c r="L2811" s="1910"/>
      <c r="M2811" s="1910" t="e">
        <f t="shared" si="44"/>
        <v>#N/A</v>
      </c>
      <c r="N2811" s="1924"/>
      <c r="Q2811" s="101" t="str">
        <f>MID(Tabla5[[#This Row],[CODIGO]],5,2)</f>
        <v/>
      </c>
    </row>
    <row r="2812" spans="3:17" hidden="1" x14ac:dyDescent="0.3">
      <c r="C2812" s="1923" t="str">
        <f>IF(D2812&gt;0,SUBTOTAL(103,$D$6:D2812),"")</f>
        <v/>
      </c>
      <c r="D2812" s="67"/>
      <c r="E2812" s="258"/>
      <c r="F2812" s="67"/>
      <c r="G2812" s="1912"/>
      <c r="H2812" s="67"/>
      <c r="I2812" s="67"/>
      <c r="J2812" s="1907"/>
      <c r="K2812" s="67"/>
      <c r="L2812" s="1910"/>
      <c r="M2812" s="1910" t="e">
        <f t="shared" si="44"/>
        <v>#N/A</v>
      </c>
      <c r="N2812" s="1924"/>
      <c r="Q2812" s="101" t="str">
        <f>MID(Tabla5[[#This Row],[CODIGO]],5,2)</f>
        <v/>
      </c>
    </row>
    <row r="2813" spans="3:17" hidden="1" x14ac:dyDescent="0.3">
      <c r="C2813" s="1923" t="str">
        <f>IF(D2813&gt;0,SUBTOTAL(103,$D$6:D2813),"")</f>
        <v/>
      </c>
      <c r="D2813" s="67"/>
      <c r="E2813" s="258"/>
      <c r="F2813" s="67"/>
      <c r="G2813" s="1912"/>
      <c r="H2813" s="67"/>
      <c r="I2813" s="67"/>
      <c r="J2813" s="1907"/>
      <c r="K2813" s="67"/>
      <c r="L2813" s="1910"/>
      <c r="M2813" s="1910" t="e">
        <f t="shared" si="44"/>
        <v>#N/A</v>
      </c>
      <c r="N2813" s="1924"/>
      <c r="Q2813" s="101" t="str">
        <f>MID(Tabla5[[#This Row],[CODIGO]],5,2)</f>
        <v/>
      </c>
    </row>
    <row r="2814" spans="3:17" hidden="1" x14ac:dyDescent="0.3">
      <c r="C2814" s="1923" t="str">
        <f>IF(D2814&gt;0,SUBTOTAL(103,$D$6:D2814),"")</f>
        <v/>
      </c>
      <c r="D2814" s="67"/>
      <c r="E2814" s="258"/>
      <c r="F2814" s="67"/>
      <c r="G2814" s="1912"/>
      <c r="H2814" s="67"/>
      <c r="I2814" s="67"/>
      <c r="J2814" s="1907"/>
      <c r="K2814" s="67"/>
      <c r="L2814" s="1910"/>
      <c r="M2814" s="1910" t="e">
        <f t="shared" si="44"/>
        <v>#N/A</v>
      </c>
      <c r="N2814" s="1924"/>
      <c r="Q2814" s="101" t="str">
        <f>MID(Tabla5[[#This Row],[CODIGO]],5,2)</f>
        <v/>
      </c>
    </row>
    <row r="2815" spans="3:17" hidden="1" x14ac:dyDescent="0.3">
      <c r="C2815" s="1923" t="str">
        <f>IF(D2815&gt;0,SUBTOTAL(103,$D$6:D2815),"")</f>
        <v/>
      </c>
      <c r="D2815" s="67"/>
      <c r="E2815" s="258"/>
      <c r="F2815" s="67"/>
      <c r="G2815" s="1912"/>
      <c r="H2815" s="67"/>
      <c r="I2815" s="67"/>
      <c r="J2815" s="1907"/>
      <c r="K2815" s="67"/>
      <c r="L2815" s="1910"/>
      <c r="M2815" s="1910" t="e">
        <f t="shared" si="44"/>
        <v>#N/A</v>
      </c>
      <c r="N2815" s="1924"/>
      <c r="Q2815" s="101" t="str">
        <f>MID(Tabla5[[#This Row],[CODIGO]],5,2)</f>
        <v/>
      </c>
    </row>
    <row r="2816" spans="3:17" hidden="1" x14ac:dyDescent="0.3">
      <c r="C2816" s="1923" t="str">
        <f>IF(D2816&gt;0,SUBTOTAL(103,$D$6:D2816),"")</f>
        <v/>
      </c>
      <c r="D2816" s="67"/>
      <c r="E2816" s="258"/>
      <c r="F2816" s="67"/>
      <c r="G2816" s="1912"/>
      <c r="H2816" s="67"/>
      <c r="I2816" s="67"/>
      <c r="J2816" s="1907"/>
      <c r="K2816" s="67"/>
      <c r="L2816" s="1910"/>
      <c r="M2816" s="1910" t="e">
        <f t="shared" si="44"/>
        <v>#N/A</v>
      </c>
      <c r="N2816" s="1924"/>
      <c r="Q2816" s="101" t="str">
        <f>MID(Tabla5[[#This Row],[CODIGO]],5,2)</f>
        <v/>
      </c>
    </row>
    <row r="2817" spans="3:17" hidden="1" x14ac:dyDescent="0.3">
      <c r="C2817" s="1923" t="str">
        <f>IF(D2817&gt;0,SUBTOTAL(103,$D$6:D2817),"")</f>
        <v/>
      </c>
      <c r="D2817" s="67"/>
      <c r="E2817" s="258"/>
      <c r="F2817" s="67"/>
      <c r="G2817" s="1912"/>
      <c r="H2817" s="67"/>
      <c r="I2817" s="67"/>
      <c r="J2817" s="1907"/>
      <c r="K2817" s="67"/>
      <c r="L2817" s="1910"/>
      <c r="M2817" s="1910" t="e">
        <f t="shared" si="44"/>
        <v>#N/A</v>
      </c>
      <c r="N2817" s="1924"/>
      <c r="Q2817" s="101" t="str">
        <f>MID(Tabla5[[#This Row],[CODIGO]],5,2)</f>
        <v/>
      </c>
    </row>
    <row r="2818" spans="3:17" hidden="1" x14ac:dyDescent="0.3">
      <c r="C2818" s="1923" t="str">
        <f>IF(D2818&gt;0,SUBTOTAL(103,$D$6:D2818),"")</f>
        <v/>
      </c>
      <c r="D2818" s="67"/>
      <c r="E2818" s="258"/>
      <c r="F2818" s="67"/>
      <c r="G2818" s="1912"/>
      <c r="H2818" s="67"/>
      <c r="I2818" s="67"/>
      <c r="J2818" s="1907"/>
      <c r="K2818" s="67"/>
      <c r="L2818" s="1910"/>
      <c r="M2818" s="1910" t="e">
        <f t="shared" si="44"/>
        <v>#N/A</v>
      </c>
      <c r="N2818" s="1924"/>
      <c r="Q2818" s="101" t="str">
        <f>MID(Tabla5[[#This Row],[CODIGO]],5,2)</f>
        <v/>
      </c>
    </row>
    <row r="2819" spans="3:17" hidden="1" x14ac:dyDescent="0.3">
      <c r="C2819" s="1923" t="str">
        <f>IF(D2819&gt;0,SUBTOTAL(103,$D$6:D2819),"")</f>
        <v/>
      </c>
      <c r="D2819" s="67"/>
      <c r="E2819" s="258"/>
      <c r="F2819" s="67"/>
      <c r="G2819" s="1912"/>
      <c r="H2819" s="67"/>
      <c r="I2819" s="67"/>
      <c r="J2819" s="1907"/>
      <c r="K2819" s="67"/>
      <c r="L2819" s="1910"/>
      <c r="M2819" s="1910" t="e">
        <f t="shared" si="44"/>
        <v>#N/A</v>
      </c>
      <c r="N2819" s="1924"/>
      <c r="Q2819" s="101" t="str">
        <f>MID(Tabla5[[#This Row],[CODIGO]],5,2)</f>
        <v/>
      </c>
    </row>
    <row r="2820" spans="3:17" hidden="1" x14ac:dyDescent="0.3">
      <c r="C2820" s="1923" t="str">
        <f>IF(D2820&gt;0,SUBTOTAL(103,$D$6:D2820),"")</f>
        <v/>
      </c>
      <c r="D2820" s="67"/>
      <c r="E2820" s="258"/>
      <c r="F2820" s="67"/>
      <c r="G2820" s="1912"/>
      <c r="H2820" s="67"/>
      <c r="I2820" s="67"/>
      <c r="J2820" s="1907"/>
      <c r="K2820" s="67"/>
      <c r="L2820" s="1910"/>
      <c r="M2820" s="1910" t="e">
        <f t="shared" si="44"/>
        <v>#N/A</v>
      </c>
      <c r="N2820" s="1924"/>
      <c r="Q2820" s="101" t="str">
        <f>MID(Tabla5[[#This Row],[CODIGO]],5,2)</f>
        <v/>
      </c>
    </row>
    <row r="2821" spans="3:17" hidden="1" x14ac:dyDescent="0.3">
      <c r="C2821" s="1923" t="str">
        <f>IF(D2821&gt;0,SUBTOTAL(103,$D$6:D2821),"")</f>
        <v/>
      </c>
      <c r="D2821" s="67"/>
      <c r="E2821" s="258"/>
      <c r="F2821" s="67"/>
      <c r="G2821" s="1912"/>
      <c r="H2821" s="67"/>
      <c r="I2821" s="67"/>
      <c r="J2821" s="1907"/>
      <c r="K2821" s="67"/>
      <c r="L2821" s="1910"/>
      <c r="M2821" s="1910" t="e">
        <f t="shared" si="44"/>
        <v>#N/A</v>
      </c>
      <c r="N2821" s="1924"/>
      <c r="Q2821" s="101" t="str">
        <f>MID(Tabla5[[#This Row],[CODIGO]],5,2)</f>
        <v/>
      </c>
    </row>
    <row r="2822" spans="3:17" hidden="1" x14ac:dyDescent="0.3">
      <c r="C2822" s="1923" t="str">
        <f>IF(D2822&gt;0,SUBTOTAL(103,$D$6:D2822),"")</f>
        <v/>
      </c>
      <c r="D2822" s="67"/>
      <c r="E2822" s="258"/>
      <c r="F2822" s="67"/>
      <c r="G2822" s="1912"/>
      <c r="H2822" s="67"/>
      <c r="I2822" s="67"/>
      <c r="J2822" s="1907"/>
      <c r="K2822" s="67"/>
      <c r="L2822" s="1910"/>
      <c r="M2822" s="1910" t="e">
        <f t="shared" ref="M2822:M2885" si="45">VLOOKUP(Q2822,Codigos,2,FALSE)</f>
        <v>#N/A</v>
      </c>
      <c r="N2822" s="1924"/>
      <c r="Q2822" s="101" t="str">
        <f>MID(Tabla5[[#This Row],[CODIGO]],5,2)</f>
        <v/>
      </c>
    </row>
    <row r="2823" spans="3:17" hidden="1" x14ac:dyDescent="0.3">
      <c r="C2823" s="1923" t="str">
        <f>IF(D2823&gt;0,SUBTOTAL(103,$D$6:D2823),"")</f>
        <v/>
      </c>
      <c r="D2823" s="67"/>
      <c r="E2823" s="258"/>
      <c r="F2823" s="67"/>
      <c r="G2823" s="1912"/>
      <c r="H2823" s="67"/>
      <c r="I2823" s="67"/>
      <c r="J2823" s="1907"/>
      <c r="K2823" s="67"/>
      <c r="L2823" s="1910"/>
      <c r="M2823" s="1910" t="e">
        <f t="shared" si="45"/>
        <v>#N/A</v>
      </c>
      <c r="N2823" s="1924"/>
      <c r="Q2823" s="101" t="str">
        <f>MID(Tabla5[[#This Row],[CODIGO]],5,2)</f>
        <v/>
      </c>
    </row>
    <row r="2824" spans="3:17" hidden="1" x14ac:dyDescent="0.3">
      <c r="C2824" s="1923" t="str">
        <f>IF(D2824&gt;0,SUBTOTAL(103,$D$6:D2824),"")</f>
        <v/>
      </c>
      <c r="D2824" s="67"/>
      <c r="E2824" s="258"/>
      <c r="F2824" s="67"/>
      <c r="G2824" s="1912"/>
      <c r="H2824" s="67"/>
      <c r="I2824" s="67"/>
      <c r="J2824" s="1907"/>
      <c r="K2824" s="67"/>
      <c r="L2824" s="1910"/>
      <c r="M2824" s="1910" t="e">
        <f t="shared" si="45"/>
        <v>#N/A</v>
      </c>
      <c r="N2824" s="1924"/>
      <c r="Q2824" s="101" t="str">
        <f>MID(Tabla5[[#This Row],[CODIGO]],5,2)</f>
        <v/>
      </c>
    </row>
    <row r="2825" spans="3:17" hidden="1" x14ac:dyDescent="0.3">
      <c r="C2825" s="1923" t="str">
        <f>IF(D2825&gt;0,SUBTOTAL(103,$D$6:D2825),"")</f>
        <v/>
      </c>
      <c r="D2825" s="67"/>
      <c r="E2825" s="258"/>
      <c r="F2825" s="67"/>
      <c r="G2825" s="1912"/>
      <c r="H2825" s="67"/>
      <c r="I2825" s="67"/>
      <c r="J2825" s="1907"/>
      <c r="K2825" s="67"/>
      <c r="L2825" s="1910"/>
      <c r="M2825" s="1910" t="e">
        <f t="shared" si="45"/>
        <v>#N/A</v>
      </c>
      <c r="N2825" s="1924"/>
      <c r="Q2825" s="101" t="str">
        <f>MID(Tabla5[[#This Row],[CODIGO]],5,2)</f>
        <v/>
      </c>
    </row>
    <row r="2826" spans="3:17" hidden="1" x14ac:dyDescent="0.3">
      <c r="C2826" s="1923" t="str">
        <f>IF(D2826&gt;0,SUBTOTAL(103,$D$6:D2826),"")</f>
        <v/>
      </c>
      <c r="D2826" s="67"/>
      <c r="E2826" s="258"/>
      <c r="F2826" s="67"/>
      <c r="G2826" s="1912"/>
      <c r="H2826" s="67"/>
      <c r="I2826" s="67"/>
      <c r="J2826" s="1907"/>
      <c r="K2826" s="67"/>
      <c r="L2826" s="1910"/>
      <c r="M2826" s="1910" t="e">
        <f t="shared" si="45"/>
        <v>#N/A</v>
      </c>
      <c r="N2826" s="1924"/>
      <c r="Q2826" s="101" t="str">
        <f>MID(Tabla5[[#This Row],[CODIGO]],5,2)</f>
        <v/>
      </c>
    </row>
    <row r="2827" spans="3:17" hidden="1" x14ac:dyDescent="0.3">
      <c r="C2827" s="1923" t="str">
        <f>IF(D2827&gt;0,SUBTOTAL(103,$D$6:D2827),"")</f>
        <v/>
      </c>
      <c r="D2827" s="67"/>
      <c r="E2827" s="258"/>
      <c r="F2827" s="67"/>
      <c r="G2827" s="1912"/>
      <c r="H2827" s="67"/>
      <c r="I2827" s="67"/>
      <c r="J2827" s="1907"/>
      <c r="K2827" s="67"/>
      <c r="L2827" s="1910"/>
      <c r="M2827" s="1910" t="e">
        <f t="shared" si="45"/>
        <v>#N/A</v>
      </c>
      <c r="N2827" s="1924"/>
      <c r="Q2827" s="101" t="str">
        <f>MID(Tabla5[[#This Row],[CODIGO]],5,2)</f>
        <v/>
      </c>
    </row>
    <row r="2828" spans="3:17" hidden="1" x14ac:dyDescent="0.3">
      <c r="C2828" s="1923" t="str">
        <f>IF(D2828&gt;0,SUBTOTAL(103,$D$6:D2828),"")</f>
        <v/>
      </c>
      <c r="D2828" s="67"/>
      <c r="E2828" s="258"/>
      <c r="F2828" s="67"/>
      <c r="G2828" s="1912"/>
      <c r="H2828" s="67"/>
      <c r="I2828" s="67"/>
      <c r="J2828" s="1907"/>
      <c r="K2828" s="67"/>
      <c r="L2828" s="1910"/>
      <c r="M2828" s="1910" t="e">
        <f t="shared" si="45"/>
        <v>#N/A</v>
      </c>
      <c r="N2828" s="1924"/>
      <c r="Q2828" s="101" t="str">
        <f>MID(Tabla5[[#This Row],[CODIGO]],5,2)</f>
        <v/>
      </c>
    </row>
    <row r="2829" spans="3:17" hidden="1" x14ac:dyDescent="0.3">
      <c r="C2829" s="1923" t="str">
        <f>IF(D2829&gt;0,SUBTOTAL(103,$D$6:D2829),"")</f>
        <v/>
      </c>
      <c r="D2829" s="67"/>
      <c r="E2829" s="258"/>
      <c r="F2829" s="67"/>
      <c r="G2829" s="1912"/>
      <c r="H2829" s="67"/>
      <c r="I2829" s="67"/>
      <c r="J2829" s="1907"/>
      <c r="K2829" s="67"/>
      <c r="L2829" s="1910"/>
      <c r="M2829" s="1910" t="e">
        <f t="shared" si="45"/>
        <v>#N/A</v>
      </c>
      <c r="N2829" s="1924"/>
      <c r="Q2829" s="101" t="str">
        <f>MID(Tabla5[[#This Row],[CODIGO]],5,2)</f>
        <v/>
      </c>
    </row>
    <row r="2830" spans="3:17" hidden="1" x14ac:dyDescent="0.3">
      <c r="C2830" s="1923" t="str">
        <f>IF(D2830&gt;0,SUBTOTAL(103,$D$6:D2830),"")</f>
        <v/>
      </c>
      <c r="D2830" s="67"/>
      <c r="E2830" s="258"/>
      <c r="F2830" s="67"/>
      <c r="G2830" s="1912"/>
      <c r="H2830" s="67"/>
      <c r="I2830" s="67"/>
      <c r="J2830" s="1907"/>
      <c r="K2830" s="67"/>
      <c r="L2830" s="1910"/>
      <c r="M2830" s="1910" t="e">
        <f t="shared" si="45"/>
        <v>#N/A</v>
      </c>
      <c r="N2830" s="1924"/>
      <c r="Q2830" s="101" t="str">
        <f>MID(Tabla5[[#This Row],[CODIGO]],5,2)</f>
        <v/>
      </c>
    </row>
    <row r="2831" spans="3:17" hidden="1" x14ac:dyDescent="0.3">
      <c r="C2831" s="1923" t="str">
        <f>IF(D2831&gt;0,SUBTOTAL(103,$D$6:D2831),"")</f>
        <v/>
      </c>
      <c r="D2831" s="67"/>
      <c r="E2831" s="258"/>
      <c r="F2831" s="67"/>
      <c r="G2831" s="1912"/>
      <c r="H2831" s="67"/>
      <c r="I2831" s="67"/>
      <c r="J2831" s="1907"/>
      <c r="K2831" s="67"/>
      <c r="L2831" s="1910"/>
      <c r="M2831" s="1910" t="e">
        <f t="shared" si="45"/>
        <v>#N/A</v>
      </c>
      <c r="N2831" s="1924"/>
      <c r="Q2831" s="101" t="str">
        <f>MID(Tabla5[[#This Row],[CODIGO]],5,2)</f>
        <v/>
      </c>
    </row>
    <row r="2832" spans="3:17" hidden="1" x14ac:dyDescent="0.3">
      <c r="C2832" s="1923" t="str">
        <f>IF(D2832&gt;0,SUBTOTAL(103,$D$6:D2832),"")</f>
        <v/>
      </c>
      <c r="D2832" s="67"/>
      <c r="E2832" s="258"/>
      <c r="F2832" s="67"/>
      <c r="G2832" s="1912"/>
      <c r="H2832" s="67"/>
      <c r="I2832" s="67"/>
      <c r="J2832" s="1907"/>
      <c r="K2832" s="67"/>
      <c r="L2832" s="1910"/>
      <c r="M2832" s="1910" t="e">
        <f t="shared" si="45"/>
        <v>#N/A</v>
      </c>
      <c r="N2832" s="1924"/>
      <c r="Q2832" s="101" t="str">
        <f>MID(Tabla5[[#This Row],[CODIGO]],5,2)</f>
        <v/>
      </c>
    </row>
    <row r="2833" spans="3:17" hidden="1" x14ac:dyDescent="0.3">
      <c r="C2833" s="1923" t="str">
        <f>IF(D2833&gt;0,SUBTOTAL(103,$D$6:D2833),"")</f>
        <v/>
      </c>
      <c r="D2833" s="67"/>
      <c r="E2833" s="258"/>
      <c r="F2833" s="67"/>
      <c r="G2833" s="1912"/>
      <c r="H2833" s="67"/>
      <c r="I2833" s="67"/>
      <c r="J2833" s="1907"/>
      <c r="K2833" s="67"/>
      <c r="L2833" s="1910"/>
      <c r="M2833" s="1910" t="e">
        <f t="shared" si="45"/>
        <v>#N/A</v>
      </c>
      <c r="N2833" s="1924"/>
      <c r="Q2833" s="101" t="str">
        <f>MID(Tabla5[[#This Row],[CODIGO]],5,2)</f>
        <v/>
      </c>
    </row>
    <row r="2834" spans="3:17" hidden="1" x14ac:dyDescent="0.3">
      <c r="C2834" s="1923" t="str">
        <f>IF(D2834&gt;0,SUBTOTAL(103,$D$6:D2834),"")</f>
        <v/>
      </c>
      <c r="D2834" s="67"/>
      <c r="E2834" s="258"/>
      <c r="F2834" s="67"/>
      <c r="G2834" s="1912"/>
      <c r="H2834" s="67"/>
      <c r="I2834" s="67"/>
      <c r="J2834" s="1907"/>
      <c r="K2834" s="67"/>
      <c r="L2834" s="1910"/>
      <c r="M2834" s="1910" t="e">
        <f t="shared" si="45"/>
        <v>#N/A</v>
      </c>
      <c r="N2834" s="1924"/>
      <c r="Q2834" s="101" t="str">
        <f>MID(Tabla5[[#This Row],[CODIGO]],5,2)</f>
        <v/>
      </c>
    </row>
    <row r="2835" spans="3:17" hidden="1" x14ac:dyDescent="0.3">
      <c r="C2835" s="1923" t="str">
        <f>IF(D2835&gt;0,SUBTOTAL(103,$D$6:D2835),"")</f>
        <v/>
      </c>
      <c r="D2835" s="67"/>
      <c r="E2835" s="258"/>
      <c r="F2835" s="67"/>
      <c r="G2835" s="1912"/>
      <c r="H2835" s="67"/>
      <c r="I2835" s="67"/>
      <c r="J2835" s="1907"/>
      <c r="K2835" s="67"/>
      <c r="L2835" s="1910"/>
      <c r="M2835" s="1910" t="e">
        <f t="shared" si="45"/>
        <v>#N/A</v>
      </c>
      <c r="N2835" s="1924"/>
      <c r="Q2835" s="101" t="str">
        <f>MID(Tabla5[[#This Row],[CODIGO]],5,2)</f>
        <v/>
      </c>
    </row>
    <row r="2836" spans="3:17" hidden="1" x14ac:dyDescent="0.3">
      <c r="C2836" s="1923" t="str">
        <f>IF(D2836&gt;0,SUBTOTAL(103,$D$6:D2836),"")</f>
        <v/>
      </c>
      <c r="D2836" s="67"/>
      <c r="E2836" s="258"/>
      <c r="F2836" s="67"/>
      <c r="G2836" s="1912"/>
      <c r="H2836" s="67"/>
      <c r="I2836" s="67"/>
      <c r="J2836" s="1907"/>
      <c r="K2836" s="67"/>
      <c r="L2836" s="1910"/>
      <c r="M2836" s="1910" t="e">
        <f t="shared" si="45"/>
        <v>#N/A</v>
      </c>
      <c r="N2836" s="1924"/>
      <c r="Q2836" s="101" t="str">
        <f>MID(Tabla5[[#This Row],[CODIGO]],5,2)</f>
        <v/>
      </c>
    </row>
    <row r="2837" spans="3:17" hidden="1" x14ac:dyDescent="0.3">
      <c r="C2837" s="1923" t="str">
        <f>IF(D2837&gt;0,SUBTOTAL(103,$D$6:D2837),"")</f>
        <v/>
      </c>
      <c r="D2837" s="67"/>
      <c r="E2837" s="258"/>
      <c r="F2837" s="67"/>
      <c r="G2837" s="1912"/>
      <c r="H2837" s="67"/>
      <c r="I2837" s="67"/>
      <c r="J2837" s="1907"/>
      <c r="K2837" s="67"/>
      <c r="L2837" s="1910"/>
      <c r="M2837" s="1910" t="e">
        <f t="shared" si="45"/>
        <v>#N/A</v>
      </c>
      <c r="N2837" s="1924"/>
      <c r="Q2837" s="101" t="str">
        <f>MID(Tabla5[[#This Row],[CODIGO]],5,2)</f>
        <v/>
      </c>
    </row>
    <row r="2838" spans="3:17" hidden="1" x14ac:dyDescent="0.3">
      <c r="C2838" s="1923" t="str">
        <f>IF(D2838&gt;0,SUBTOTAL(103,$D$6:D2838),"")</f>
        <v/>
      </c>
      <c r="D2838" s="67"/>
      <c r="E2838" s="258"/>
      <c r="F2838" s="67"/>
      <c r="G2838" s="1912"/>
      <c r="H2838" s="67"/>
      <c r="I2838" s="67"/>
      <c r="J2838" s="1907"/>
      <c r="K2838" s="67"/>
      <c r="L2838" s="1910"/>
      <c r="M2838" s="1910" t="e">
        <f t="shared" si="45"/>
        <v>#N/A</v>
      </c>
      <c r="N2838" s="1924"/>
      <c r="Q2838" s="101" t="str">
        <f>MID(Tabla5[[#This Row],[CODIGO]],5,2)</f>
        <v/>
      </c>
    </row>
    <row r="2839" spans="3:17" hidden="1" x14ac:dyDescent="0.3">
      <c r="C2839" s="1923" t="str">
        <f>IF(D2839&gt;0,SUBTOTAL(103,$D$6:D2839),"")</f>
        <v/>
      </c>
      <c r="D2839" s="67"/>
      <c r="E2839" s="258"/>
      <c r="F2839" s="67"/>
      <c r="G2839" s="1912"/>
      <c r="H2839" s="67"/>
      <c r="I2839" s="67"/>
      <c r="J2839" s="1907"/>
      <c r="K2839" s="67"/>
      <c r="L2839" s="1910"/>
      <c r="M2839" s="1910" t="e">
        <f t="shared" si="45"/>
        <v>#N/A</v>
      </c>
      <c r="N2839" s="1924"/>
      <c r="Q2839" s="101" t="str">
        <f>MID(Tabla5[[#This Row],[CODIGO]],5,2)</f>
        <v/>
      </c>
    </row>
    <row r="2840" spans="3:17" hidden="1" x14ac:dyDescent="0.3">
      <c r="C2840" s="1923" t="str">
        <f>IF(D2840&gt;0,SUBTOTAL(103,$D$6:D2840),"")</f>
        <v/>
      </c>
      <c r="D2840" s="67"/>
      <c r="E2840" s="258"/>
      <c r="F2840" s="67"/>
      <c r="G2840" s="1912"/>
      <c r="H2840" s="67"/>
      <c r="I2840" s="67"/>
      <c r="J2840" s="1907"/>
      <c r="K2840" s="67"/>
      <c r="L2840" s="1910"/>
      <c r="M2840" s="1910" t="e">
        <f t="shared" si="45"/>
        <v>#N/A</v>
      </c>
      <c r="N2840" s="1924"/>
      <c r="Q2840" s="101" t="str">
        <f>MID(Tabla5[[#This Row],[CODIGO]],5,2)</f>
        <v/>
      </c>
    </row>
    <row r="2841" spans="3:17" hidden="1" x14ac:dyDescent="0.3">
      <c r="C2841" s="1923" t="str">
        <f>IF(D2841&gt;0,SUBTOTAL(103,$D$6:D2841),"")</f>
        <v/>
      </c>
      <c r="D2841" s="67"/>
      <c r="E2841" s="258"/>
      <c r="F2841" s="67"/>
      <c r="G2841" s="1912"/>
      <c r="H2841" s="67"/>
      <c r="I2841" s="67"/>
      <c r="J2841" s="1907"/>
      <c r="K2841" s="67"/>
      <c r="L2841" s="1910"/>
      <c r="M2841" s="1910" t="e">
        <f t="shared" si="45"/>
        <v>#N/A</v>
      </c>
      <c r="N2841" s="1924"/>
      <c r="Q2841" s="101" t="str">
        <f>MID(Tabla5[[#This Row],[CODIGO]],5,2)</f>
        <v/>
      </c>
    </row>
    <row r="2842" spans="3:17" hidden="1" x14ac:dyDescent="0.3">
      <c r="C2842" s="1923" t="str">
        <f>IF(D2842&gt;0,SUBTOTAL(103,$D$6:D2842),"")</f>
        <v/>
      </c>
      <c r="D2842" s="67"/>
      <c r="E2842" s="258"/>
      <c r="F2842" s="67"/>
      <c r="G2842" s="1912"/>
      <c r="H2842" s="67"/>
      <c r="I2842" s="67"/>
      <c r="J2842" s="1907"/>
      <c r="K2842" s="67"/>
      <c r="L2842" s="1910"/>
      <c r="M2842" s="1910" t="e">
        <f t="shared" si="45"/>
        <v>#N/A</v>
      </c>
      <c r="N2842" s="1924"/>
      <c r="Q2842" s="101" t="str">
        <f>MID(Tabla5[[#This Row],[CODIGO]],5,2)</f>
        <v/>
      </c>
    </row>
    <row r="2843" spans="3:17" hidden="1" x14ac:dyDescent="0.3">
      <c r="C2843" s="1923" t="str">
        <f>IF(D2843&gt;0,SUBTOTAL(103,$D$6:D2843),"")</f>
        <v/>
      </c>
      <c r="D2843" s="67"/>
      <c r="E2843" s="258"/>
      <c r="F2843" s="67"/>
      <c r="G2843" s="1912"/>
      <c r="H2843" s="67"/>
      <c r="I2843" s="67"/>
      <c r="J2843" s="1907"/>
      <c r="K2843" s="67"/>
      <c r="L2843" s="1910"/>
      <c r="M2843" s="1910" t="e">
        <f t="shared" si="45"/>
        <v>#N/A</v>
      </c>
      <c r="N2843" s="1924"/>
      <c r="Q2843" s="101" t="str">
        <f>MID(Tabla5[[#This Row],[CODIGO]],5,2)</f>
        <v/>
      </c>
    </row>
    <row r="2844" spans="3:17" hidden="1" x14ac:dyDescent="0.3">
      <c r="C2844" s="1923" t="str">
        <f>IF(D2844&gt;0,SUBTOTAL(103,$D$6:D2844),"")</f>
        <v/>
      </c>
      <c r="D2844" s="67"/>
      <c r="E2844" s="258"/>
      <c r="F2844" s="67"/>
      <c r="G2844" s="1912"/>
      <c r="H2844" s="67"/>
      <c r="I2844" s="67"/>
      <c r="J2844" s="1907"/>
      <c r="K2844" s="67"/>
      <c r="L2844" s="1910"/>
      <c r="M2844" s="1910" t="e">
        <f t="shared" si="45"/>
        <v>#N/A</v>
      </c>
      <c r="N2844" s="1924"/>
      <c r="Q2844" s="101" t="str">
        <f>MID(Tabla5[[#This Row],[CODIGO]],5,2)</f>
        <v/>
      </c>
    </row>
    <row r="2845" spans="3:17" hidden="1" x14ac:dyDescent="0.3">
      <c r="C2845" s="1923" t="str">
        <f>IF(D2845&gt;0,SUBTOTAL(103,$D$6:D2845),"")</f>
        <v/>
      </c>
      <c r="D2845" s="67"/>
      <c r="E2845" s="258"/>
      <c r="F2845" s="67"/>
      <c r="G2845" s="1912"/>
      <c r="H2845" s="67"/>
      <c r="I2845" s="67"/>
      <c r="J2845" s="1907"/>
      <c r="K2845" s="67"/>
      <c r="L2845" s="1910"/>
      <c r="M2845" s="1910" t="e">
        <f t="shared" si="45"/>
        <v>#N/A</v>
      </c>
      <c r="N2845" s="1924"/>
      <c r="Q2845" s="101" t="str">
        <f>MID(Tabla5[[#This Row],[CODIGO]],5,2)</f>
        <v/>
      </c>
    </row>
    <row r="2846" spans="3:17" hidden="1" x14ac:dyDescent="0.3">
      <c r="C2846" s="1923" t="str">
        <f>IF(D2846&gt;0,SUBTOTAL(103,$D$6:D2846),"")</f>
        <v/>
      </c>
      <c r="D2846" s="67"/>
      <c r="E2846" s="258"/>
      <c r="F2846" s="67"/>
      <c r="G2846" s="1912"/>
      <c r="H2846" s="67"/>
      <c r="I2846" s="67"/>
      <c r="J2846" s="1907"/>
      <c r="K2846" s="67"/>
      <c r="L2846" s="1910"/>
      <c r="M2846" s="1910" t="e">
        <f t="shared" si="45"/>
        <v>#N/A</v>
      </c>
      <c r="N2846" s="1924"/>
      <c r="Q2846" s="101" t="str">
        <f>MID(Tabla5[[#This Row],[CODIGO]],5,2)</f>
        <v/>
      </c>
    </row>
    <row r="2847" spans="3:17" hidden="1" x14ac:dyDescent="0.3">
      <c r="C2847" s="1923" t="str">
        <f>IF(D2847&gt;0,SUBTOTAL(103,$D$6:D2847),"")</f>
        <v/>
      </c>
      <c r="D2847" s="67"/>
      <c r="E2847" s="258"/>
      <c r="F2847" s="67"/>
      <c r="G2847" s="1912"/>
      <c r="H2847" s="67"/>
      <c r="I2847" s="67"/>
      <c r="J2847" s="1907"/>
      <c r="K2847" s="67"/>
      <c r="L2847" s="1910"/>
      <c r="M2847" s="1910" t="e">
        <f t="shared" si="45"/>
        <v>#N/A</v>
      </c>
      <c r="N2847" s="1924"/>
      <c r="Q2847" s="101" t="str">
        <f>MID(Tabla5[[#This Row],[CODIGO]],5,2)</f>
        <v/>
      </c>
    </row>
    <row r="2848" spans="3:17" hidden="1" x14ac:dyDescent="0.3">
      <c r="C2848" s="1923" t="str">
        <f>IF(D2848&gt;0,SUBTOTAL(103,$D$6:D2848),"")</f>
        <v/>
      </c>
      <c r="D2848" s="67"/>
      <c r="E2848" s="258"/>
      <c r="F2848" s="67"/>
      <c r="G2848" s="1912"/>
      <c r="H2848" s="67"/>
      <c r="I2848" s="67"/>
      <c r="J2848" s="1907"/>
      <c r="K2848" s="67"/>
      <c r="L2848" s="1910"/>
      <c r="M2848" s="1910" t="e">
        <f t="shared" si="45"/>
        <v>#N/A</v>
      </c>
      <c r="N2848" s="1924"/>
      <c r="Q2848" s="101" t="str">
        <f>MID(Tabla5[[#This Row],[CODIGO]],5,2)</f>
        <v/>
      </c>
    </row>
    <row r="2849" spans="3:17" hidden="1" x14ac:dyDescent="0.3">
      <c r="C2849" s="1923" t="str">
        <f>IF(D2849&gt;0,SUBTOTAL(103,$D$6:D2849),"")</f>
        <v/>
      </c>
      <c r="D2849" s="67"/>
      <c r="E2849" s="258"/>
      <c r="F2849" s="67"/>
      <c r="G2849" s="1912"/>
      <c r="H2849" s="67"/>
      <c r="I2849" s="67"/>
      <c r="J2849" s="1907"/>
      <c r="K2849" s="67"/>
      <c r="L2849" s="1910"/>
      <c r="M2849" s="1910" t="e">
        <f t="shared" si="45"/>
        <v>#N/A</v>
      </c>
      <c r="N2849" s="1924"/>
      <c r="Q2849" s="101" t="str">
        <f>MID(Tabla5[[#This Row],[CODIGO]],5,2)</f>
        <v/>
      </c>
    </row>
    <row r="2850" spans="3:17" hidden="1" x14ac:dyDescent="0.3">
      <c r="C2850" s="1923" t="str">
        <f>IF(D2850&gt;0,SUBTOTAL(103,$D$6:D2850),"")</f>
        <v/>
      </c>
      <c r="D2850" s="67"/>
      <c r="E2850" s="258"/>
      <c r="F2850" s="67"/>
      <c r="G2850" s="1912"/>
      <c r="H2850" s="67"/>
      <c r="I2850" s="67"/>
      <c r="J2850" s="1907"/>
      <c r="K2850" s="67"/>
      <c r="L2850" s="1910"/>
      <c r="M2850" s="1910" t="e">
        <f t="shared" si="45"/>
        <v>#N/A</v>
      </c>
      <c r="N2850" s="1924"/>
      <c r="Q2850" s="101" t="str">
        <f>MID(Tabla5[[#This Row],[CODIGO]],5,2)</f>
        <v/>
      </c>
    </row>
    <row r="2851" spans="3:17" hidden="1" x14ac:dyDescent="0.3">
      <c r="C2851" s="1923" t="str">
        <f>IF(D2851&gt;0,SUBTOTAL(103,$D$6:D2851),"")</f>
        <v/>
      </c>
      <c r="D2851" s="67"/>
      <c r="E2851" s="258"/>
      <c r="F2851" s="67"/>
      <c r="G2851" s="1912"/>
      <c r="H2851" s="67"/>
      <c r="I2851" s="67"/>
      <c r="J2851" s="1907"/>
      <c r="K2851" s="67"/>
      <c r="L2851" s="1910"/>
      <c r="M2851" s="1910" t="e">
        <f t="shared" si="45"/>
        <v>#N/A</v>
      </c>
      <c r="N2851" s="1924"/>
      <c r="Q2851" s="101" t="str">
        <f>MID(Tabla5[[#This Row],[CODIGO]],5,2)</f>
        <v/>
      </c>
    </row>
    <row r="2852" spans="3:17" hidden="1" x14ac:dyDescent="0.3">
      <c r="C2852" s="1923" t="str">
        <f>IF(D2852&gt;0,SUBTOTAL(103,$D$6:D2852),"")</f>
        <v/>
      </c>
      <c r="D2852" s="67"/>
      <c r="E2852" s="258"/>
      <c r="F2852" s="67"/>
      <c r="G2852" s="1912"/>
      <c r="H2852" s="67"/>
      <c r="I2852" s="67"/>
      <c r="J2852" s="1907"/>
      <c r="K2852" s="67"/>
      <c r="L2852" s="1910"/>
      <c r="M2852" s="1910" t="e">
        <f t="shared" si="45"/>
        <v>#N/A</v>
      </c>
      <c r="N2852" s="1924"/>
      <c r="Q2852" s="101" t="str">
        <f>MID(Tabla5[[#This Row],[CODIGO]],5,2)</f>
        <v/>
      </c>
    </row>
    <row r="2853" spans="3:17" hidden="1" x14ac:dyDescent="0.3">
      <c r="C2853" s="1923" t="str">
        <f>IF(D2853&gt;0,SUBTOTAL(103,$D$6:D2853),"")</f>
        <v/>
      </c>
      <c r="D2853" s="67"/>
      <c r="E2853" s="258"/>
      <c r="F2853" s="67"/>
      <c r="G2853" s="1912"/>
      <c r="H2853" s="67"/>
      <c r="I2853" s="67"/>
      <c r="J2853" s="1907"/>
      <c r="K2853" s="67"/>
      <c r="L2853" s="1910"/>
      <c r="M2853" s="1910" t="e">
        <f t="shared" si="45"/>
        <v>#N/A</v>
      </c>
      <c r="N2853" s="1924"/>
      <c r="Q2853" s="101" t="str">
        <f>MID(Tabla5[[#This Row],[CODIGO]],5,2)</f>
        <v/>
      </c>
    </row>
    <row r="2854" spans="3:17" hidden="1" x14ac:dyDescent="0.3">
      <c r="C2854" s="1923" t="str">
        <f>IF(D2854&gt;0,SUBTOTAL(103,$D$6:D2854),"")</f>
        <v/>
      </c>
      <c r="D2854" s="67"/>
      <c r="E2854" s="258"/>
      <c r="F2854" s="67"/>
      <c r="G2854" s="1912"/>
      <c r="H2854" s="67"/>
      <c r="I2854" s="67"/>
      <c r="J2854" s="1907"/>
      <c r="K2854" s="67"/>
      <c r="L2854" s="1910"/>
      <c r="M2854" s="1910" t="e">
        <f t="shared" si="45"/>
        <v>#N/A</v>
      </c>
      <c r="N2854" s="1924"/>
      <c r="Q2854" s="101" t="str">
        <f>MID(Tabla5[[#This Row],[CODIGO]],5,2)</f>
        <v/>
      </c>
    </row>
    <row r="2855" spans="3:17" hidden="1" x14ac:dyDescent="0.3">
      <c r="C2855" s="1923" t="str">
        <f>IF(D2855&gt;0,SUBTOTAL(103,$D$6:D2855),"")</f>
        <v/>
      </c>
      <c r="D2855" s="67"/>
      <c r="E2855" s="258"/>
      <c r="F2855" s="67"/>
      <c r="G2855" s="1912"/>
      <c r="H2855" s="67"/>
      <c r="I2855" s="67"/>
      <c r="J2855" s="1907"/>
      <c r="K2855" s="67"/>
      <c r="L2855" s="1910"/>
      <c r="M2855" s="1910" t="e">
        <f t="shared" si="45"/>
        <v>#N/A</v>
      </c>
      <c r="N2855" s="1924"/>
      <c r="Q2855" s="101" t="str">
        <f>MID(Tabla5[[#This Row],[CODIGO]],5,2)</f>
        <v/>
      </c>
    </row>
    <row r="2856" spans="3:17" hidden="1" x14ac:dyDescent="0.3">
      <c r="C2856" s="1923" t="str">
        <f>IF(D2856&gt;0,SUBTOTAL(103,$D$6:D2856),"")</f>
        <v/>
      </c>
      <c r="D2856" s="67"/>
      <c r="E2856" s="258"/>
      <c r="F2856" s="67"/>
      <c r="G2856" s="1912"/>
      <c r="H2856" s="67"/>
      <c r="I2856" s="67"/>
      <c r="J2856" s="1907"/>
      <c r="K2856" s="67"/>
      <c r="L2856" s="1910"/>
      <c r="M2856" s="1910" t="e">
        <f t="shared" si="45"/>
        <v>#N/A</v>
      </c>
      <c r="N2856" s="1924"/>
      <c r="Q2856" s="101" t="str">
        <f>MID(Tabla5[[#This Row],[CODIGO]],5,2)</f>
        <v/>
      </c>
    </row>
    <row r="2857" spans="3:17" hidden="1" x14ac:dyDescent="0.3">
      <c r="C2857" s="1923" t="str">
        <f>IF(D2857&gt;0,SUBTOTAL(103,$D$6:D2857),"")</f>
        <v/>
      </c>
      <c r="D2857" s="67"/>
      <c r="E2857" s="258"/>
      <c r="F2857" s="67"/>
      <c r="G2857" s="1912"/>
      <c r="H2857" s="67"/>
      <c r="I2857" s="67"/>
      <c r="J2857" s="1907"/>
      <c r="K2857" s="67"/>
      <c r="L2857" s="1910"/>
      <c r="M2857" s="1910" t="e">
        <f t="shared" si="45"/>
        <v>#N/A</v>
      </c>
      <c r="N2857" s="1924"/>
      <c r="Q2857" s="101" t="str">
        <f>MID(Tabla5[[#This Row],[CODIGO]],5,2)</f>
        <v/>
      </c>
    </row>
    <row r="2858" spans="3:17" hidden="1" x14ac:dyDescent="0.3">
      <c r="C2858" s="1923" t="str">
        <f>IF(D2858&gt;0,SUBTOTAL(103,$D$6:D2858),"")</f>
        <v/>
      </c>
      <c r="D2858" s="67"/>
      <c r="E2858" s="258"/>
      <c r="F2858" s="67"/>
      <c r="G2858" s="1912"/>
      <c r="H2858" s="67"/>
      <c r="I2858" s="67"/>
      <c r="J2858" s="1907"/>
      <c r="K2858" s="67"/>
      <c r="L2858" s="1910"/>
      <c r="M2858" s="1910" t="e">
        <f t="shared" si="45"/>
        <v>#N/A</v>
      </c>
      <c r="N2858" s="1924"/>
      <c r="Q2858" s="101" t="str">
        <f>MID(Tabla5[[#This Row],[CODIGO]],5,2)</f>
        <v/>
      </c>
    </row>
    <row r="2859" spans="3:17" hidden="1" x14ac:dyDescent="0.3">
      <c r="C2859" s="1923" t="str">
        <f>IF(D2859&gt;0,SUBTOTAL(103,$D$6:D2859),"")</f>
        <v/>
      </c>
      <c r="D2859" s="67"/>
      <c r="E2859" s="258"/>
      <c r="F2859" s="67"/>
      <c r="G2859" s="1912"/>
      <c r="H2859" s="67"/>
      <c r="I2859" s="67"/>
      <c r="J2859" s="1907"/>
      <c r="K2859" s="67"/>
      <c r="L2859" s="1910"/>
      <c r="M2859" s="1910" t="e">
        <f t="shared" si="45"/>
        <v>#N/A</v>
      </c>
      <c r="N2859" s="1924"/>
      <c r="Q2859" s="101" t="str">
        <f>MID(Tabla5[[#This Row],[CODIGO]],5,2)</f>
        <v/>
      </c>
    </row>
    <row r="2860" spans="3:17" hidden="1" x14ac:dyDescent="0.3">
      <c r="C2860" s="1923" t="str">
        <f>IF(D2860&gt;0,SUBTOTAL(103,$D$6:D2860),"")</f>
        <v/>
      </c>
      <c r="D2860" s="67"/>
      <c r="E2860" s="258"/>
      <c r="F2860" s="67"/>
      <c r="G2860" s="1912"/>
      <c r="H2860" s="67"/>
      <c r="I2860" s="67"/>
      <c r="J2860" s="1907"/>
      <c r="K2860" s="67"/>
      <c r="L2860" s="1910"/>
      <c r="M2860" s="1910" t="e">
        <f t="shared" si="45"/>
        <v>#N/A</v>
      </c>
      <c r="N2860" s="1924"/>
      <c r="Q2860" s="101" t="str">
        <f>MID(Tabla5[[#This Row],[CODIGO]],5,2)</f>
        <v/>
      </c>
    </row>
    <row r="2861" spans="3:17" hidden="1" x14ac:dyDescent="0.3">
      <c r="C2861" s="1923" t="str">
        <f>IF(D2861&gt;0,SUBTOTAL(103,$D$6:D2861),"")</f>
        <v/>
      </c>
      <c r="D2861" s="67"/>
      <c r="E2861" s="258"/>
      <c r="F2861" s="67"/>
      <c r="G2861" s="1912"/>
      <c r="H2861" s="67"/>
      <c r="I2861" s="67"/>
      <c r="J2861" s="1907"/>
      <c r="K2861" s="67"/>
      <c r="L2861" s="1910"/>
      <c r="M2861" s="1910" t="e">
        <f t="shared" si="45"/>
        <v>#N/A</v>
      </c>
      <c r="N2861" s="1924"/>
      <c r="Q2861" s="101" t="str">
        <f>MID(Tabla5[[#This Row],[CODIGO]],5,2)</f>
        <v/>
      </c>
    </row>
    <row r="2862" spans="3:17" hidden="1" x14ac:dyDescent="0.3">
      <c r="C2862" s="1923" t="str">
        <f>IF(D2862&gt;0,SUBTOTAL(103,$D$6:D2862),"")</f>
        <v/>
      </c>
      <c r="D2862" s="67"/>
      <c r="E2862" s="258"/>
      <c r="F2862" s="67"/>
      <c r="G2862" s="1912"/>
      <c r="H2862" s="67"/>
      <c r="I2862" s="67"/>
      <c r="J2862" s="1907"/>
      <c r="K2862" s="67"/>
      <c r="L2862" s="1910"/>
      <c r="M2862" s="1910" t="e">
        <f t="shared" si="45"/>
        <v>#N/A</v>
      </c>
      <c r="N2862" s="1924"/>
      <c r="Q2862" s="101" t="str">
        <f>MID(Tabla5[[#This Row],[CODIGO]],5,2)</f>
        <v/>
      </c>
    </row>
    <row r="2863" spans="3:17" hidden="1" x14ac:dyDescent="0.3">
      <c r="C2863" s="1923" t="str">
        <f>IF(D2863&gt;0,SUBTOTAL(103,$D$6:D2863),"")</f>
        <v/>
      </c>
      <c r="D2863" s="67"/>
      <c r="E2863" s="258"/>
      <c r="F2863" s="67"/>
      <c r="G2863" s="1912"/>
      <c r="H2863" s="67"/>
      <c r="I2863" s="67"/>
      <c r="J2863" s="1907"/>
      <c r="K2863" s="67"/>
      <c r="L2863" s="1910"/>
      <c r="M2863" s="1910" t="e">
        <f t="shared" si="45"/>
        <v>#N/A</v>
      </c>
      <c r="N2863" s="1924"/>
      <c r="Q2863" s="101" t="str">
        <f>MID(Tabla5[[#This Row],[CODIGO]],5,2)</f>
        <v/>
      </c>
    </row>
    <row r="2864" spans="3:17" hidden="1" x14ac:dyDescent="0.3">
      <c r="C2864" s="1923" t="str">
        <f>IF(D2864&gt;0,SUBTOTAL(103,$D$6:D2864),"")</f>
        <v/>
      </c>
      <c r="D2864" s="67"/>
      <c r="E2864" s="258"/>
      <c r="F2864" s="67"/>
      <c r="G2864" s="1912"/>
      <c r="H2864" s="67"/>
      <c r="I2864" s="67"/>
      <c r="J2864" s="1907"/>
      <c r="K2864" s="67"/>
      <c r="L2864" s="1910"/>
      <c r="M2864" s="1910" t="e">
        <f t="shared" si="45"/>
        <v>#N/A</v>
      </c>
      <c r="N2864" s="1924"/>
      <c r="Q2864" s="101" t="str">
        <f>MID(Tabla5[[#This Row],[CODIGO]],5,2)</f>
        <v/>
      </c>
    </row>
    <row r="2865" spans="3:17" hidden="1" x14ac:dyDescent="0.3">
      <c r="C2865" s="1923" t="str">
        <f>IF(D2865&gt;0,SUBTOTAL(103,$D$6:D2865),"")</f>
        <v/>
      </c>
      <c r="D2865" s="67"/>
      <c r="E2865" s="258"/>
      <c r="F2865" s="67"/>
      <c r="G2865" s="1912"/>
      <c r="H2865" s="67"/>
      <c r="I2865" s="67"/>
      <c r="J2865" s="1907"/>
      <c r="K2865" s="67"/>
      <c r="L2865" s="1910"/>
      <c r="M2865" s="1910" t="e">
        <f t="shared" si="45"/>
        <v>#N/A</v>
      </c>
      <c r="N2865" s="1924"/>
      <c r="Q2865" s="101" t="str">
        <f>MID(Tabla5[[#This Row],[CODIGO]],5,2)</f>
        <v/>
      </c>
    </row>
    <row r="2866" spans="3:17" hidden="1" x14ac:dyDescent="0.3">
      <c r="C2866" s="1923" t="str">
        <f>IF(D2866&gt;0,SUBTOTAL(103,$D$6:D2866),"")</f>
        <v/>
      </c>
      <c r="D2866" s="67"/>
      <c r="E2866" s="258"/>
      <c r="F2866" s="67"/>
      <c r="G2866" s="1912"/>
      <c r="H2866" s="67"/>
      <c r="I2866" s="67"/>
      <c r="J2866" s="1907"/>
      <c r="K2866" s="67"/>
      <c r="L2866" s="1910"/>
      <c r="M2866" s="1910" t="e">
        <f t="shared" si="45"/>
        <v>#N/A</v>
      </c>
      <c r="N2866" s="1924"/>
      <c r="Q2866" s="101" t="str">
        <f>MID(Tabla5[[#This Row],[CODIGO]],5,2)</f>
        <v/>
      </c>
    </row>
    <row r="2867" spans="3:17" hidden="1" x14ac:dyDescent="0.3">
      <c r="C2867" s="1923" t="str">
        <f>IF(D2867&gt;0,SUBTOTAL(103,$D$6:D2867),"")</f>
        <v/>
      </c>
      <c r="D2867" s="67"/>
      <c r="E2867" s="258"/>
      <c r="F2867" s="67"/>
      <c r="G2867" s="1912"/>
      <c r="H2867" s="67"/>
      <c r="I2867" s="67"/>
      <c r="J2867" s="1907"/>
      <c r="K2867" s="67"/>
      <c r="L2867" s="1910"/>
      <c r="M2867" s="1910" t="e">
        <f t="shared" si="45"/>
        <v>#N/A</v>
      </c>
      <c r="N2867" s="1924"/>
      <c r="Q2867" s="101" t="str">
        <f>MID(Tabla5[[#This Row],[CODIGO]],5,2)</f>
        <v/>
      </c>
    </row>
    <row r="2868" spans="3:17" hidden="1" x14ac:dyDescent="0.3">
      <c r="C2868" s="1923" t="str">
        <f>IF(D2868&gt;0,SUBTOTAL(103,$D$6:D2868),"")</f>
        <v/>
      </c>
      <c r="D2868" s="67"/>
      <c r="E2868" s="258"/>
      <c r="F2868" s="67"/>
      <c r="G2868" s="1912"/>
      <c r="H2868" s="67"/>
      <c r="I2868" s="67"/>
      <c r="J2868" s="1907"/>
      <c r="K2868" s="67"/>
      <c r="L2868" s="1910"/>
      <c r="M2868" s="1910" t="e">
        <f t="shared" si="45"/>
        <v>#N/A</v>
      </c>
      <c r="N2868" s="1924"/>
      <c r="Q2868" s="101" t="str">
        <f>MID(Tabla5[[#This Row],[CODIGO]],5,2)</f>
        <v/>
      </c>
    </row>
    <row r="2869" spans="3:17" hidden="1" x14ac:dyDescent="0.3">
      <c r="C2869" s="1923" t="str">
        <f>IF(D2869&gt;0,SUBTOTAL(103,$D$6:D2869),"")</f>
        <v/>
      </c>
      <c r="D2869" s="67"/>
      <c r="E2869" s="258"/>
      <c r="F2869" s="67"/>
      <c r="G2869" s="1912"/>
      <c r="H2869" s="67"/>
      <c r="I2869" s="67"/>
      <c r="J2869" s="1907"/>
      <c r="K2869" s="67"/>
      <c r="L2869" s="1910"/>
      <c r="M2869" s="1910" t="e">
        <f t="shared" si="45"/>
        <v>#N/A</v>
      </c>
      <c r="N2869" s="1924"/>
      <c r="Q2869" s="101" t="str">
        <f>MID(Tabla5[[#This Row],[CODIGO]],5,2)</f>
        <v/>
      </c>
    </row>
    <row r="2870" spans="3:17" hidden="1" x14ac:dyDescent="0.3">
      <c r="C2870" s="1923" t="str">
        <f>IF(D2870&gt;0,SUBTOTAL(103,$D$6:D2870),"")</f>
        <v/>
      </c>
      <c r="D2870" s="67"/>
      <c r="E2870" s="258"/>
      <c r="F2870" s="67"/>
      <c r="G2870" s="1912"/>
      <c r="H2870" s="67"/>
      <c r="I2870" s="67"/>
      <c r="J2870" s="1907"/>
      <c r="K2870" s="67"/>
      <c r="L2870" s="1910"/>
      <c r="M2870" s="1910" t="e">
        <f t="shared" si="45"/>
        <v>#N/A</v>
      </c>
      <c r="N2870" s="1924"/>
      <c r="Q2870" s="101" t="str">
        <f>MID(Tabla5[[#This Row],[CODIGO]],5,2)</f>
        <v/>
      </c>
    </row>
    <row r="2871" spans="3:17" hidden="1" x14ac:dyDescent="0.3">
      <c r="C2871" s="1923" t="str">
        <f>IF(D2871&gt;0,SUBTOTAL(103,$D$6:D2871),"")</f>
        <v/>
      </c>
      <c r="D2871" s="67"/>
      <c r="E2871" s="258"/>
      <c r="F2871" s="67"/>
      <c r="G2871" s="1912"/>
      <c r="H2871" s="67"/>
      <c r="I2871" s="67"/>
      <c r="J2871" s="1907"/>
      <c r="K2871" s="67"/>
      <c r="L2871" s="1910"/>
      <c r="M2871" s="1910" t="e">
        <f t="shared" si="45"/>
        <v>#N/A</v>
      </c>
      <c r="N2871" s="1924"/>
      <c r="Q2871" s="101" t="str">
        <f>MID(Tabla5[[#This Row],[CODIGO]],5,2)</f>
        <v/>
      </c>
    </row>
    <row r="2872" spans="3:17" hidden="1" x14ac:dyDescent="0.3">
      <c r="C2872" s="1923" t="str">
        <f>IF(D2872&gt;0,SUBTOTAL(103,$D$6:D2872),"")</f>
        <v/>
      </c>
      <c r="D2872" s="67"/>
      <c r="E2872" s="258"/>
      <c r="F2872" s="67"/>
      <c r="G2872" s="1912"/>
      <c r="H2872" s="67"/>
      <c r="I2872" s="67"/>
      <c r="J2872" s="1907"/>
      <c r="K2872" s="67"/>
      <c r="L2872" s="1910"/>
      <c r="M2872" s="1910" t="e">
        <f t="shared" si="45"/>
        <v>#N/A</v>
      </c>
      <c r="N2872" s="1924"/>
      <c r="Q2872" s="101" t="str">
        <f>MID(Tabla5[[#This Row],[CODIGO]],5,2)</f>
        <v/>
      </c>
    </row>
    <row r="2873" spans="3:17" hidden="1" x14ac:dyDescent="0.3">
      <c r="C2873" s="1923" t="str">
        <f>IF(D2873&gt;0,SUBTOTAL(103,$D$6:D2873),"")</f>
        <v/>
      </c>
      <c r="D2873" s="67"/>
      <c r="E2873" s="258"/>
      <c r="F2873" s="67"/>
      <c r="G2873" s="1912"/>
      <c r="H2873" s="67"/>
      <c r="I2873" s="67"/>
      <c r="J2873" s="1907"/>
      <c r="K2873" s="67"/>
      <c r="L2873" s="1910"/>
      <c r="M2873" s="1910" t="e">
        <f t="shared" si="45"/>
        <v>#N/A</v>
      </c>
      <c r="N2873" s="1924"/>
      <c r="Q2873" s="101" t="str">
        <f>MID(Tabla5[[#This Row],[CODIGO]],5,2)</f>
        <v/>
      </c>
    </row>
    <row r="2874" spans="3:17" hidden="1" x14ac:dyDescent="0.3">
      <c r="C2874" s="1923" t="str">
        <f>IF(D2874&gt;0,SUBTOTAL(103,$D$6:D2874),"")</f>
        <v/>
      </c>
      <c r="D2874" s="67"/>
      <c r="E2874" s="258"/>
      <c r="F2874" s="67"/>
      <c r="G2874" s="1912"/>
      <c r="H2874" s="67"/>
      <c r="I2874" s="67"/>
      <c r="J2874" s="1907"/>
      <c r="K2874" s="67"/>
      <c r="L2874" s="1910"/>
      <c r="M2874" s="1910" t="e">
        <f t="shared" si="45"/>
        <v>#N/A</v>
      </c>
      <c r="N2874" s="1924"/>
      <c r="Q2874" s="101" t="str">
        <f>MID(Tabla5[[#This Row],[CODIGO]],5,2)</f>
        <v/>
      </c>
    </row>
    <row r="2875" spans="3:17" hidden="1" x14ac:dyDescent="0.3">
      <c r="C2875" s="1923" t="str">
        <f>IF(D2875&gt;0,SUBTOTAL(103,$D$6:D2875),"")</f>
        <v/>
      </c>
      <c r="D2875" s="67"/>
      <c r="E2875" s="258"/>
      <c r="F2875" s="67"/>
      <c r="G2875" s="1912"/>
      <c r="H2875" s="67"/>
      <c r="I2875" s="67"/>
      <c r="J2875" s="1907"/>
      <c r="K2875" s="67"/>
      <c r="L2875" s="1910"/>
      <c r="M2875" s="1910" t="e">
        <f t="shared" si="45"/>
        <v>#N/A</v>
      </c>
      <c r="N2875" s="1924"/>
      <c r="Q2875" s="101" t="str">
        <f>MID(Tabla5[[#This Row],[CODIGO]],5,2)</f>
        <v/>
      </c>
    </row>
    <row r="2876" spans="3:17" hidden="1" x14ac:dyDescent="0.3">
      <c r="C2876" s="1923" t="str">
        <f>IF(D2876&gt;0,SUBTOTAL(103,$D$6:D2876),"")</f>
        <v/>
      </c>
      <c r="D2876" s="67"/>
      <c r="E2876" s="258"/>
      <c r="F2876" s="67"/>
      <c r="G2876" s="1912"/>
      <c r="H2876" s="67"/>
      <c r="I2876" s="67"/>
      <c r="J2876" s="1907"/>
      <c r="K2876" s="67"/>
      <c r="L2876" s="1910"/>
      <c r="M2876" s="1910" t="e">
        <f t="shared" si="45"/>
        <v>#N/A</v>
      </c>
      <c r="N2876" s="1924"/>
      <c r="Q2876" s="101" t="str">
        <f>MID(Tabla5[[#This Row],[CODIGO]],5,2)</f>
        <v/>
      </c>
    </row>
    <row r="2877" spans="3:17" hidden="1" x14ac:dyDescent="0.3">
      <c r="C2877" s="1923" t="str">
        <f>IF(D2877&gt;0,SUBTOTAL(103,$D$6:D2877),"")</f>
        <v/>
      </c>
      <c r="D2877" s="67"/>
      <c r="E2877" s="258"/>
      <c r="F2877" s="67"/>
      <c r="G2877" s="1912"/>
      <c r="H2877" s="67"/>
      <c r="I2877" s="67"/>
      <c r="J2877" s="1907"/>
      <c r="K2877" s="67"/>
      <c r="L2877" s="1910"/>
      <c r="M2877" s="1910" t="e">
        <f t="shared" si="45"/>
        <v>#N/A</v>
      </c>
      <c r="N2877" s="1924"/>
      <c r="Q2877" s="101" t="str">
        <f>MID(Tabla5[[#This Row],[CODIGO]],5,2)</f>
        <v/>
      </c>
    </row>
    <row r="2878" spans="3:17" hidden="1" x14ac:dyDescent="0.3">
      <c r="C2878" s="1923" t="str">
        <f>IF(D2878&gt;0,SUBTOTAL(103,$D$6:D2878),"")</f>
        <v/>
      </c>
      <c r="D2878" s="67"/>
      <c r="E2878" s="258"/>
      <c r="F2878" s="67"/>
      <c r="G2878" s="1912"/>
      <c r="H2878" s="67"/>
      <c r="I2878" s="67"/>
      <c r="J2878" s="1907"/>
      <c r="K2878" s="67"/>
      <c r="L2878" s="1910"/>
      <c r="M2878" s="1910" t="e">
        <f t="shared" si="45"/>
        <v>#N/A</v>
      </c>
      <c r="N2878" s="1924"/>
      <c r="Q2878" s="101" t="str">
        <f>MID(Tabla5[[#This Row],[CODIGO]],5,2)</f>
        <v/>
      </c>
    </row>
    <row r="2879" spans="3:17" hidden="1" x14ac:dyDescent="0.3">
      <c r="C2879" s="1923" t="str">
        <f>IF(D2879&gt;0,SUBTOTAL(103,$D$6:D2879),"")</f>
        <v/>
      </c>
      <c r="D2879" s="67"/>
      <c r="E2879" s="258"/>
      <c r="F2879" s="67"/>
      <c r="G2879" s="1912"/>
      <c r="H2879" s="67"/>
      <c r="I2879" s="67"/>
      <c r="J2879" s="1907"/>
      <c r="K2879" s="67"/>
      <c r="L2879" s="1910"/>
      <c r="M2879" s="1910" t="e">
        <f t="shared" si="45"/>
        <v>#N/A</v>
      </c>
      <c r="N2879" s="1924"/>
      <c r="Q2879" s="101" t="str">
        <f>MID(Tabla5[[#This Row],[CODIGO]],5,2)</f>
        <v/>
      </c>
    </row>
    <row r="2880" spans="3:17" hidden="1" x14ac:dyDescent="0.3">
      <c r="C2880" s="1923" t="str">
        <f>IF(D2880&gt;0,SUBTOTAL(103,$D$6:D2880),"")</f>
        <v/>
      </c>
      <c r="D2880" s="67"/>
      <c r="E2880" s="258"/>
      <c r="F2880" s="67"/>
      <c r="G2880" s="1912"/>
      <c r="H2880" s="67"/>
      <c r="I2880" s="67"/>
      <c r="J2880" s="1907"/>
      <c r="K2880" s="67"/>
      <c r="L2880" s="1910"/>
      <c r="M2880" s="1910" t="e">
        <f t="shared" si="45"/>
        <v>#N/A</v>
      </c>
      <c r="N2880" s="1924"/>
      <c r="Q2880" s="101" t="str">
        <f>MID(Tabla5[[#This Row],[CODIGO]],5,2)</f>
        <v/>
      </c>
    </row>
    <row r="2881" spans="3:17" hidden="1" x14ac:dyDescent="0.3">
      <c r="C2881" s="1923" t="str">
        <f>IF(D2881&gt;0,SUBTOTAL(103,$D$6:D2881),"")</f>
        <v/>
      </c>
      <c r="D2881" s="67"/>
      <c r="E2881" s="258"/>
      <c r="F2881" s="67"/>
      <c r="G2881" s="1912"/>
      <c r="H2881" s="67"/>
      <c r="I2881" s="67"/>
      <c r="J2881" s="1907"/>
      <c r="K2881" s="67"/>
      <c r="L2881" s="1910"/>
      <c r="M2881" s="1910" t="e">
        <f t="shared" si="45"/>
        <v>#N/A</v>
      </c>
      <c r="N2881" s="1924"/>
      <c r="Q2881" s="101" t="str">
        <f>MID(Tabla5[[#This Row],[CODIGO]],5,2)</f>
        <v/>
      </c>
    </row>
    <row r="2882" spans="3:17" hidden="1" x14ac:dyDescent="0.3">
      <c r="C2882" s="1923" t="str">
        <f>IF(D2882&gt;0,SUBTOTAL(103,$D$6:D2882),"")</f>
        <v/>
      </c>
      <c r="D2882" s="67"/>
      <c r="E2882" s="258"/>
      <c r="F2882" s="67"/>
      <c r="G2882" s="1912"/>
      <c r="H2882" s="67"/>
      <c r="I2882" s="67"/>
      <c r="J2882" s="1907"/>
      <c r="K2882" s="67"/>
      <c r="L2882" s="1910"/>
      <c r="M2882" s="1910" t="e">
        <f t="shared" si="45"/>
        <v>#N/A</v>
      </c>
      <c r="N2882" s="1924"/>
      <c r="Q2882" s="101" t="str">
        <f>MID(Tabla5[[#This Row],[CODIGO]],5,2)</f>
        <v/>
      </c>
    </row>
    <row r="2883" spans="3:17" hidden="1" x14ac:dyDescent="0.3">
      <c r="C2883" s="1923" t="str">
        <f>IF(D2883&gt;0,SUBTOTAL(103,$D$6:D2883),"")</f>
        <v/>
      </c>
      <c r="D2883" s="67"/>
      <c r="E2883" s="258"/>
      <c r="F2883" s="67"/>
      <c r="G2883" s="1912"/>
      <c r="H2883" s="67"/>
      <c r="I2883" s="67"/>
      <c r="J2883" s="1907"/>
      <c r="K2883" s="67"/>
      <c r="L2883" s="1910"/>
      <c r="M2883" s="1910" t="e">
        <f t="shared" si="45"/>
        <v>#N/A</v>
      </c>
      <c r="N2883" s="1924"/>
      <c r="Q2883" s="101" t="str">
        <f>MID(Tabla5[[#This Row],[CODIGO]],5,2)</f>
        <v/>
      </c>
    </row>
    <row r="2884" spans="3:17" hidden="1" x14ac:dyDescent="0.3">
      <c r="C2884" s="1923" t="str">
        <f>IF(D2884&gt;0,SUBTOTAL(103,$D$6:D2884),"")</f>
        <v/>
      </c>
      <c r="D2884" s="67"/>
      <c r="E2884" s="258"/>
      <c r="F2884" s="67"/>
      <c r="G2884" s="1912"/>
      <c r="H2884" s="67"/>
      <c r="I2884" s="67"/>
      <c r="J2884" s="1907"/>
      <c r="K2884" s="67"/>
      <c r="L2884" s="1910"/>
      <c r="M2884" s="1910" t="e">
        <f t="shared" si="45"/>
        <v>#N/A</v>
      </c>
      <c r="N2884" s="1924"/>
      <c r="Q2884" s="101" t="str">
        <f>MID(Tabla5[[#This Row],[CODIGO]],5,2)</f>
        <v/>
      </c>
    </row>
    <row r="2885" spans="3:17" hidden="1" x14ac:dyDescent="0.3">
      <c r="C2885" s="1923" t="str">
        <f>IF(D2885&gt;0,SUBTOTAL(103,$D$6:D2885),"")</f>
        <v/>
      </c>
      <c r="D2885" s="67"/>
      <c r="E2885" s="258"/>
      <c r="F2885" s="67"/>
      <c r="G2885" s="1912"/>
      <c r="H2885" s="67"/>
      <c r="I2885" s="67"/>
      <c r="J2885" s="1907"/>
      <c r="K2885" s="67"/>
      <c r="L2885" s="1910"/>
      <c r="M2885" s="1910" t="e">
        <f t="shared" si="45"/>
        <v>#N/A</v>
      </c>
      <c r="N2885" s="1924"/>
      <c r="Q2885" s="101" t="str">
        <f>MID(Tabla5[[#This Row],[CODIGO]],5,2)</f>
        <v/>
      </c>
    </row>
    <row r="2886" spans="3:17" hidden="1" x14ac:dyDescent="0.3">
      <c r="C2886" s="1923" t="str">
        <f>IF(D2886&gt;0,SUBTOTAL(103,$D$6:D2886),"")</f>
        <v/>
      </c>
      <c r="D2886" s="67"/>
      <c r="E2886" s="258"/>
      <c r="F2886" s="67"/>
      <c r="G2886" s="1912"/>
      <c r="H2886" s="67"/>
      <c r="I2886" s="67"/>
      <c r="J2886" s="1907"/>
      <c r="K2886" s="67"/>
      <c r="L2886" s="1910"/>
      <c r="M2886" s="1910" t="e">
        <f t="shared" ref="M2886:M2949" si="46">VLOOKUP(Q2886,Codigos,2,FALSE)</f>
        <v>#N/A</v>
      </c>
      <c r="N2886" s="1924"/>
      <c r="Q2886" s="101" t="str">
        <f>MID(Tabla5[[#This Row],[CODIGO]],5,2)</f>
        <v/>
      </c>
    </row>
    <row r="2887" spans="3:17" hidden="1" x14ac:dyDescent="0.3">
      <c r="C2887" s="1923" t="str">
        <f>IF(D2887&gt;0,SUBTOTAL(103,$D$6:D2887),"")</f>
        <v/>
      </c>
      <c r="D2887" s="67"/>
      <c r="E2887" s="258"/>
      <c r="F2887" s="67"/>
      <c r="G2887" s="1912"/>
      <c r="H2887" s="67"/>
      <c r="I2887" s="67"/>
      <c r="J2887" s="1907"/>
      <c r="K2887" s="67"/>
      <c r="L2887" s="1910"/>
      <c r="M2887" s="1910" t="e">
        <f t="shared" si="46"/>
        <v>#N/A</v>
      </c>
      <c r="N2887" s="1924"/>
      <c r="Q2887" s="101" t="str">
        <f>MID(Tabla5[[#This Row],[CODIGO]],5,2)</f>
        <v/>
      </c>
    </row>
    <row r="2888" spans="3:17" hidden="1" x14ac:dyDescent="0.3">
      <c r="C2888" s="1923" t="str">
        <f>IF(D2888&gt;0,SUBTOTAL(103,$D$6:D2888),"")</f>
        <v/>
      </c>
      <c r="D2888" s="67"/>
      <c r="E2888" s="258"/>
      <c r="F2888" s="67"/>
      <c r="G2888" s="1912"/>
      <c r="H2888" s="67"/>
      <c r="I2888" s="67"/>
      <c r="J2888" s="1907"/>
      <c r="K2888" s="67"/>
      <c r="L2888" s="1910"/>
      <c r="M2888" s="1910" t="e">
        <f t="shared" si="46"/>
        <v>#N/A</v>
      </c>
      <c r="N2888" s="1924"/>
      <c r="Q2888" s="101" t="str">
        <f>MID(Tabla5[[#This Row],[CODIGO]],5,2)</f>
        <v/>
      </c>
    </row>
    <row r="2889" spans="3:17" hidden="1" x14ac:dyDescent="0.3">
      <c r="C2889" s="1923" t="str">
        <f>IF(D2889&gt;0,SUBTOTAL(103,$D$6:D2889),"")</f>
        <v/>
      </c>
      <c r="D2889" s="67"/>
      <c r="E2889" s="258"/>
      <c r="F2889" s="67"/>
      <c r="G2889" s="1912"/>
      <c r="H2889" s="67"/>
      <c r="I2889" s="67"/>
      <c r="J2889" s="1907"/>
      <c r="K2889" s="67"/>
      <c r="L2889" s="1910"/>
      <c r="M2889" s="1910" t="e">
        <f t="shared" si="46"/>
        <v>#N/A</v>
      </c>
      <c r="N2889" s="1924"/>
      <c r="Q2889" s="101" t="str">
        <f>MID(Tabla5[[#This Row],[CODIGO]],5,2)</f>
        <v/>
      </c>
    </row>
    <row r="2890" spans="3:17" hidden="1" x14ac:dyDescent="0.3">
      <c r="C2890" s="1923" t="str">
        <f>IF(D2890&gt;0,SUBTOTAL(103,$D$6:D2890),"")</f>
        <v/>
      </c>
      <c r="D2890" s="67"/>
      <c r="E2890" s="258"/>
      <c r="F2890" s="67"/>
      <c r="G2890" s="1912"/>
      <c r="H2890" s="67"/>
      <c r="I2890" s="67"/>
      <c r="J2890" s="1907"/>
      <c r="K2890" s="67"/>
      <c r="L2890" s="1910"/>
      <c r="M2890" s="1910" t="e">
        <f t="shared" si="46"/>
        <v>#N/A</v>
      </c>
      <c r="N2890" s="1924"/>
      <c r="Q2890" s="101" t="str">
        <f>MID(Tabla5[[#This Row],[CODIGO]],5,2)</f>
        <v/>
      </c>
    </row>
    <row r="2891" spans="3:17" hidden="1" x14ac:dyDescent="0.3">
      <c r="C2891" s="1923" t="str">
        <f>IF(D2891&gt;0,SUBTOTAL(103,$D$6:D2891),"")</f>
        <v/>
      </c>
      <c r="D2891" s="67"/>
      <c r="E2891" s="258"/>
      <c r="F2891" s="67"/>
      <c r="G2891" s="1912"/>
      <c r="H2891" s="67"/>
      <c r="I2891" s="67"/>
      <c r="J2891" s="1907"/>
      <c r="K2891" s="67"/>
      <c r="L2891" s="1910"/>
      <c r="M2891" s="1910" t="e">
        <f t="shared" si="46"/>
        <v>#N/A</v>
      </c>
      <c r="N2891" s="1924"/>
      <c r="Q2891" s="101" t="str">
        <f>MID(Tabla5[[#This Row],[CODIGO]],5,2)</f>
        <v/>
      </c>
    </row>
    <row r="2892" spans="3:17" hidden="1" x14ac:dyDescent="0.3">
      <c r="C2892" s="1923" t="str">
        <f>IF(D2892&gt;0,SUBTOTAL(103,$D$6:D2892),"")</f>
        <v/>
      </c>
      <c r="D2892" s="67"/>
      <c r="E2892" s="258"/>
      <c r="F2892" s="67"/>
      <c r="G2892" s="1912"/>
      <c r="H2892" s="67"/>
      <c r="I2892" s="67"/>
      <c r="J2892" s="1907"/>
      <c r="K2892" s="67"/>
      <c r="L2892" s="1910"/>
      <c r="M2892" s="1910" t="e">
        <f t="shared" si="46"/>
        <v>#N/A</v>
      </c>
      <c r="N2892" s="1924"/>
      <c r="Q2892" s="101" t="str">
        <f>MID(Tabla5[[#This Row],[CODIGO]],5,2)</f>
        <v/>
      </c>
    </row>
    <row r="2893" spans="3:17" hidden="1" x14ac:dyDescent="0.3">
      <c r="C2893" s="1923" t="str">
        <f>IF(D2893&gt;0,SUBTOTAL(103,$D$6:D2893),"")</f>
        <v/>
      </c>
      <c r="D2893" s="67"/>
      <c r="E2893" s="258"/>
      <c r="F2893" s="67"/>
      <c r="G2893" s="1912"/>
      <c r="H2893" s="67"/>
      <c r="I2893" s="67"/>
      <c r="J2893" s="1907"/>
      <c r="K2893" s="67"/>
      <c r="L2893" s="1910"/>
      <c r="M2893" s="1910" t="e">
        <f t="shared" si="46"/>
        <v>#N/A</v>
      </c>
      <c r="N2893" s="1924"/>
      <c r="Q2893" s="101" t="str">
        <f>MID(Tabla5[[#This Row],[CODIGO]],5,2)</f>
        <v/>
      </c>
    </row>
    <row r="2894" spans="3:17" hidden="1" x14ac:dyDescent="0.3">
      <c r="C2894" s="1923" t="str">
        <f>IF(D2894&gt;0,SUBTOTAL(103,$D$6:D2894),"")</f>
        <v/>
      </c>
      <c r="D2894" s="67"/>
      <c r="E2894" s="258"/>
      <c r="F2894" s="67"/>
      <c r="G2894" s="1912"/>
      <c r="H2894" s="67"/>
      <c r="I2894" s="67"/>
      <c r="J2894" s="1907"/>
      <c r="K2894" s="67"/>
      <c r="L2894" s="1910"/>
      <c r="M2894" s="1910" t="e">
        <f t="shared" si="46"/>
        <v>#N/A</v>
      </c>
      <c r="N2894" s="1924"/>
      <c r="Q2894" s="101" t="str">
        <f>MID(Tabla5[[#This Row],[CODIGO]],5,2)</f>
        <v/>
      </c>
    </row>
    <row r="2895" spans="3:17" hidden="1" x14ac:dyDescent="0.3">
      <c r="C2895" s="1923" t="str">
        <f>IF(D2895&gt;0,SUBTOTAL(103,$D$6:D2895),"")</f>
        <v/>
      </c>
      <c r="D2895" s="67"/>
      <c r="E2895" s="258"/>
      <c r="F2895" s="67"/>
      <c r="G2895" s="1912"/>
      <c r="H2895" s="67"/>
      <c r="I2895" s="67"/>
      <c r="J2895" s="1907"/>
      <c r="K2895" s="67"/>
      <c r="L2895" s="1910"/>
      <c r="M2895" s="1910" t="e">
        <f t="shared" si="46"/>
        <v>#N/A</v>
      </c>
      <c r="N2895" s="1924"/>
      <c r="Q2895" s="101" t="str">
        <f>MID(Tabla5[[#This Row],[CODIGO]],5,2)</f>
        <v/>
      </c>
    </row>
    <row r="2896" spans="3:17" hidden="1" x14ac:dyDescent="0.3">
      <c r="C2896" s="1923" t="str">
        <f>IF(D2896&gt;0,SUBTOTAL(103,$D$6:D2896),"")</f>
        <v/>
      </c>
      <c r="D2896" s="67"/>
      <c r="E2896" s="258"/>
      <c r="F2896" s="67"/>
      <c r="G2896" s="1912"/>
      <c r="H2896" s="67"/>
      <c r="I2896" s="67"/>
      <c r="J2896" s="1907"/>
      <c r="K2896" s="67"/>
      <c r="L2896" s="1910"/>
      <c r="M2896" s="1910" t="e">
        <f t="shared" si="46"/>
        <v>#N/A</v>
      </c>
      <c r="N2896" s="1924"/>
      <c r="Q2896" s="101" t="str">
        <f>MID(Tabla5[[#This Row],[CODIGO]],5,2)</f>
        <v/>
      </c>
    </row>
    <row r="2897" spans="3:17" hidden="1" x14ac:dyDescent="0.3">
      <c r="C2897" s="1923" t="str">
        <f>IF(D2897&gt;0,SUBTOTAL(103,$D$6:D2897),"")</f>
        <v/>
      </c>
      <c r="D2897" s="67"/>
      <c r="E2897" s="258"/>
      <c r="F2897" s="67"/>
      <c r="G2897" s="1912"/>
      <c r="H2897" s="67"/>
      <c r="I2897" s="67"/>
      <c r="J2897" s="1907"/>
      <c r="K2897" s="67"/>
      <c r="L2897" s="1910"/>
      <c r="M2897" s="1910" t="e">
        <f t="shared" si="46"/>
        <v>#N/A</v>
      </c>
      <c r="N2897" s="1924"/>
      <c r="Q2897" s="101" t="str">
        <f>MID(Tabla5[[#This Row],[CODIGO]],5,2)</f>
        <v/>
      </c>
    </row>
    <row r="2898" spans="3:17" hidden="1" x14ac:dyDescent="0.3">
      <c r="C2898" s="1923" t="str">
        <f>IF(D2898&gt;0,SUBTOTAL(103,$D$6:D2898),"")</f>
        <v/>
      </c>
      <c r="D2898" s="67"/>
      <c r="E2898" s="258"/>
      <c r="F2898" s="67"/>
      <c r="G2898" s="1912"/>
      <c r="H2898" s="67"/>
      <c r="I2898" s="67"/>
      <c r="J2898" s="1907"/>
      <c r="K2898" s="67"/>
      <c r="L2898" s="1910"/>
      <c r="M2898" s="1910" t="e">
        <f t="shared" si="46"/>
        <v>#N/A</v>
      </c>
      <c r="N2898" s="1924"/>
      <c r="Q2898" s="101" t="str">
        <f>MID(Tabla5[[#This Row],[CODIGO]],5,2)</f>
        <v/>
      </c>
    </row>
    <row r="2899" spans="3:17" hidden="1" x14ac:dyDescent="0.3">
      <c r="C2899" s="1923" t="str">
        <f>IF(D2899&gt;0,SUBTOTAL(103,$D$6:D2899),"")</f>
        <v/>
      </c>
      <c r="D2899" s="67"/>
      <c r="E2899" s="258"/>
      <c r="F2899" s="67"/>
      <c r="G2899" s="1912"/>
      <c r="H2899" s="67"/>
      <c r="I2899" s="67"/>
      <c r="J2899" s="1907"/>
      <c r="K2899" s="67"/>
      <c r="L2899" s="1910"/>
      <c r="M2899" s="1910" t="e">
        <f t="shared" si="46"/>
        <v>#N/A</v>
      </c>
      <c r="N2899" s="1924"/>
      <c r="Q2899" s="101" t="str">
        <f>MID(Tabla5[[#This Row],[CODIGO]],5,2)</f>
        <v/>
      </c>
    </row>
    <row r="2900" spans="3:17" hidden="1" x14ac:dyDescent="0.3">
      <c r="C2900" s="1923" t="str">
        <f>IF(D2900&gt;0,SUBTOTAL(103,$D$6:D2900),"")</f>
        <v/>
      </c>
      <c r="D2900" s="67"/>
      <c r="E2900" s="258"/>
      <c r="F2900" s="67"/>
      <c r="G2900" s="1912"/>
      <c r="H2900" s="67"/>
      <c r="I2900" s="67"/>
      <c r="J2900" s="1907"/>
      <c r="K2900" s="67"/>
      <c r="L2900" s="1910"/>
      <c r="M2900" s="1910" t="e">
        <f t="shared" si="46"/>
        <v>#N/A</v>
      </c>
      <c r="N2900" s="1924"/>
      <c r="Q2900" s="101" t="str">
        <f>MID(Tabla5[[#This Row],[CODIGO]],5,2)</f>
        <v/>
      </c>
    </row>
    <row r="2901" spans="3:17" hidden="1" x14ac:dyDescent="0.3">
      <c r="C2901" s="1923" t="str">
        <f>IF(D2901&gt;0,SUBTOTAL(103,$D$6:D2901),"")</f>
        <v/>
      </c>
      <c r="D2901" s="67"/>
      <c r="E2901" s="258"/>
      <c r="F2901" s="67"/>
      <c r="G2901" s="1912"/>
      <c r="H2901" s="67"/>
      <c r="I2901" s="67"/>
      <c r="J2901" s="1907"/>
      <c r="K2901" s="67"/>
      <c r="L2901" s="1910"/>
      <c r="M2901" s="1910" t="e">
        <f t="shared" si="46"/>
        <v>#N/A</v>
      </c>
      <c r="N2901" s="1924"/>
      <c r="Q2901" s="101" t="str">
        <f>MID(Tabla5[[#This Row],[CODIGO]],5,2)</f>
        <v/>
      </c>
    </row>
    <row r="2902" spans="3:17" hidden="1" x14ac:dyDescent="0.3">
      <c r="C2902" s="1923" t="str">
        <f>IF(D2902&gt;0,SUBTOTAL(103,$D$6:D2902),"")</f>
        <v/>
      </c>
      <c r="D2902" s="67"/>
      <c r="E2902" s="258"/>
      <c r="F2902" s="67"/>
      <c r="G2902" s="1912"/>
      <c r="H2902" s="67"/>
      <c r="I2902" s="67"/>
      <c r="J2902" s="1907"/>
      <c r="K2902" s="67"/>
      <c r="L2902" s="1910"/>
      <c r="M2902" s="1910" t="e">
        <f t="shared" si="46"/>
        <v>#N/A</v>
      </c>
      <c r="N2902" s="1924"/>
      <c r="Q2902" s="101" t="str">
        <f>MID(Tabla5[[#This Row],[CODIGO]],5,2)</f>
        <v/>
      </c>
    </row>
    <row r="2903" spans="3:17" hidden="1" x14ac:dyDescent="0.3">
      <c r="C2903" s="1923" t="str">
        <f>IF(D2903&gt;0,SUBTOTAL(103,$D$6:D2903),"")</f>
        <v/>
      </c>
      <c r="D2903" s="67"/>
      <c r="E2903" s="258"/>
      <c r="F2903" s="67"/>
      <c r="G2903" s="1912"/>
      <c r="H2903" s="67"/>
      <c r="I2903" s="67"/>
      <c r="J2903" s="1907"/>
      <c r="K2903" s="67"/>
      <c r="L2903" s="1910"/>
      <c r="M2903" s="1910" t="e">
        <f t="shared" si="46"/>
        <v>#N/A</v>
      </c>
      <c r="N2903" s="1924"/>
      <c r="Q2903" s="101" t="str">
        <f>MID(Tabla5[[#This Row],[CODIGO]],5,2)</f>
        <v/>
      </c>
    </row>
    <row r="2904" spans="3:17" hidden="1" x14ac:dyDescent="0.3">
      <c r="C2904" s="1923" t="str">
        <f>IF(D2904&gt;0,SUBTOTAL(103,$D$6:D2904),"")</f>
        <v/>
      </c>
      <c r="D2904" s="67"/>
      <c r="E2904" s="258"/>
      <c r="F2904" s="67"/>
      <c r="G2904" s="1912"/>
      <c r="H2904" s="67"/>
      <c r="I2904" s="67"/>
      <c r="J2904" s="1907"/>
      <c r="K2904" s="67"/>
      <c r="L2904" s="1910"/>
      <c r="M2904" s="1910" t="e">
        <f t="shared" si="46"/>
        <v>#N/A</v>
      </c>
      <c r="N2904" s="1924"/>
      <c r="Q2904" s="101" t="str">
        <f>MID(Tabla5[[#This Row],[CODIGO]],5,2)</f>
        <v/>
      </c>
    </row>
    <row r="2905" spans="3:17" hidden="1" x14ac:dyDescent="0.3">
      <c r="C2905" s="1923" t="str">
        <f>IF(D2905&gt;0,SUBTOTAL(103,$D$6:D2905),"")</f>
        <v/>
      </c>
      <c r="D2905" s="67"/>
      <c r="E2905" s="258"/>
      <c r="F2905" s="67"/>
      <c r="G2905" s="1912"/>
      <c r="H2905" s="67"/>
      <c r="I2905" s="67"/>
      <c r="J2905" s="1907"/>
      <c r="K2905" s="67"/>
      <c r="L2905" s="1910"/>
      <c r="M2905" s="1910" t="e">
        <f t="shared" si="46"/>
        <v>#N/A</v>
      </c>
      <c r="N2905" s="1924"/>
      <c r="Q2905" s="101" t="str">
        <f>MID(Tabla5[[#This Row],[CODIGO]],5,2)</f>
        <v/>
      </c>
    </row>
    <row r="2906" spans="3:17" hidden="1" x14ac:dyDescent="0.3">
      <c r="C2906" s="1923" t="str">
        <f>IF(D2906&gt;0,SUBTOTAL(103,$D$6:D2906),"")</f>
        <v/>
      </c>
      <c r="D2906" s="67"/>
      <c r="E2906" s="258"/>
      <c r="F2906" s="67"/>
      <c r="G2906" s="1912"/>
      <c r="H2906" s="67"/>
      <c r="I2906" s="67"/>
      <c r="J2906" s="1907"/>
      <c r="K2906" s="67"/>
      <c r="L2906" s="1910"/>
      <c r="M2906" s="1910" t="e">
        <f t="shared" si="46"/>
        <v>#N/A</v>
      </c>
      <c r="N2906" s="1924"/>
      <c r="Q2906" s="101" t="str">
        <f>MID(Tabla5[[#This Row],[CODIGO]],5,2)</f>
        <v/>
      </c>
    </row>
    <row r="2907" spans="3:17" hidden="1" x14ac:dyDescent="0.3">
      <c r="C2907" s="1923" t="str">
        <f>IF(D2907&gt;0,SUBTOTAL(103,$D$6:D2907),"")</f>
        <v/>
      </c>
      <c r="D2907" s="67"/>
      <c r="E2907" s="258"/>
      <c r="F2907" s="67"/>
      <c r="G2907" s="1912"/>
      <c r="H2907" s="67"/>
      <c r="I2907" s="67"/>
      <c r="J2907" s="1907"/>
      <c r="K2907" s="67"/>
      <c r="L2907" s="1910"/>
      <c r="M2907" s="1910" t="e">
        <f t="shared" si="46"/>
        <v>#N/A</v>
      </c>
      <c r="N2907" s="1924"/>
      <c r="Q2907" s="101" t="str">
        <f>MID(Tabla5[[#This Row],[CODIGO]],5,2)</f>
        <v/>
      </c>
    </row>
    <row r="2908" spans="3:17" hidden="1" x14ac:dyDescent="0.3">
      <c r="C2908" s="1923" t="str">
        <f>IF(D2908&gt;0,SUBTOTAL(103,$D$6:D2908),"")</f>
        <v/>
      </c>
      <c r="D2908" s="67"/>
      <c r="E2908" s="258"/>
      <c r="F2908" s="67"/>
      <c r="G2908" s="1912"/>
      <c r="H2908" s="67"/>
      <c r="I2908" s="67"/>
      <c r="J2908" s="1907"/>
      <c r="K2908" s="67"/>
      <c r="L2908" s="1910"/>
      <c r="M2908" s="1910" t="e">
        <f t="shared" si="46"/>
        <v>#N/A</v>
      </c>
      <c r="N2908" s="1924"/>
      <c r="Q2908" s="101" t="str">
        <f>MID(Tabla5[[#This Row],[CODIGO]],5,2)</f>
        <v/>
      </c>
    </row>
    <row r="2909" spans="3:17" hidden="1" x14ac:dyDescent="0.3">
      <c r="C2909" s="1923" t="str">
        <f>IF(D2909&gt;0,SUBTOTAL(103,$D$6:D2909),"")</f>
        <v/>
      </c>
      <c r="D2909" s="67"/>
      <c r="E2909" s="258"/>
      <c r="F2909" s="67"/>
      <c r="G2909" s="1912"/>
      <c r="H2909" s="67"/>
      <c r="I2909" s="67"/>
      <c r="J2909" s="1907"/>
      <c r="K2909" s="67"/>
      <c r="L2909" s="1910"/>
      <c r="M2909" s="1910" t="e">
        <f t="shared" si="46"/>
        <v>#N/A</v>
      </c>
      <c r="N2909" s="1924"/>
      <c r="Q2909" s="101" t="str">
        <f>MID(Tabla5[[#This Row],[CODIGO]],5,2)</f>
        <v/>
      </c>
    </row>
    <row r="2910" spans="3:17" hidden="1" x14ac:dyDescent="0.3">
      <c r="C2910" s="1923" t="str">
        <f>IF(D2910&gt;0,SUBTOTAL(103,$D$6:D2910),"")</f>
        <v/>
      </c>
      <c r="D2910" s="67"/>
      <c r="E2910" s="258"/>
      <c r="F2910" s="67"/>
      <c r="G2910" s="1912"/>
      <c r="H2910" s="67"/>
      <c r="I2910" s="67"/>
      <c r="J2910" s="1907"/>
      <c r="K2910" s="67"/>
      <c r="L2910" s="1910"/>
      <c r="M2910" s="1910" t="e">
        <f t="shared" si="46"/>
        <v>#N/A</v>
      </c>
      <c r="N2910" s="1924"/>
      <c r="Q2910" s="101" t="str">
        <f>MID(Tabla5[[#This Row],[CODIGO]],5,2)</f>
        <v/>
      </c>
    </row>
    <row r="2911" spans="3:17" hidden="1" x14ac:dyDescent="0.3">
      <c r="C2911" s="1923" t="str">
        <f>IF(D2911&gt;0,SUBTOTAL(103,$D$6:D2911),"")</f>
        <v/>
      </c>
      <c r="D2911" s="67"/>
      <c r="E2911" s="258"/>
      <c r="F2911" s="67"/>
      <c r="G2911" s="1912"/>
      <c r="H2911" s="67"/>
      <c r="I2911" s="67"/>
      <c r="J2911" s="1907"/>
      <c r="K2911" s="67"/>
      <c r="L2911" s="1910"/>
      <c r="M2911" s="1910" t="e">
        <f t="shared" si="46"/>
        <v>#N/A</v>
      </c>
      <c r="N2911" s="1924"/>
      <c r="Q2911" s="101" t="str">
        <f>MID(Tabla5[[#This Row],[CODIGO]],5,2)</f>
        <v/>
      </c>
    </row>
    <row r="2912" spans="3:17" hidden="1" x14ac:dyDescent="0.3">
      <c r="C2912" s="1923" t="str">
        <f>IF(D2912&gt;0,SUBTOTAL(103,$D$6:D2912),"")</f>
        <v/>
      </c>
      <c r="D2912" s="67"/>
      <c r="E2912" s="258"/>
      <c r="F2912" s="67"/>
      <c r="G2912" s="1912"/>
      <c r="H2912" s="67"/>
      <c r="I2912" s="67"/>
      <c r="J2912" s="1907"/>
      <c r="K2912" s="67"/>
      <c r="L2912" s="1910"/>
      <c r="M2912" s="1910" t="e">
        <f t="shared" si="46"/>
        <v>#N/A</v>
      </c>
      <c r="N2912" s="1924"/>
      <c r="Q2912" s="101" t="str">
        <f>MID(Tabla5[[#This Row],[CODIGO]],5,2)</f>
        <v/>
      </c>
    </row>
    <row r="2913" spans="3:17" hidden="1" x14ac:dyDescent="0.3">
      <c r="C2913" s="1923" t="str">
        <f>IF(D2913&gt;0,SUBTOTAL(103,$D$6:D2913),"")</f>
        <v/>
      </c>
      <c r="D2913" s="67"/>
      <c r="E2913" s="258"/>
      <c r="F2913" s="67"/>
      <c r="G2913" s="1912"/>
      <c r="H2913" s="67"/>
      <c r="I2913" s="67"/>
      <c r="J2913" s="1907"/>
      <c r="K2913" s="67"/>
      <c r="L2913" s="1910"/>
      <c r="M2913" s="1910" t="e">
        <f t="shared" si="46"/>
        <v>#N/A</v>
      </c>
      <c r="N2913" s="1924"/>
      <c r="Q2913" s="101" t="str">
        <f>MID(Tabla5[[#This Row],[CODIGO]],5,2)</f>
        <v/>
      </c>
    </row>
    <row r="2914" spans="3:17" hidden="1" x14ac:dyDescent="0.3">
      <c r="C2914" s="1923" t="str">
        <f>IF(D2914&gt;0,SUBTOTAL(103,$D$6:D2914),"")</f>
        <v/>
      </c>
      <c r="D2914" s="67"/>
      <c r="E2914" s="258"/>
      <c r="F2914" s="67"/>
      <c r="G2914" s="1912"/>
      <c r="H2914" s="67"/>
      <c r="I2914" s="67"/>
      <c r="J2914" s="1907"/>
      <c r="K2914" s="67"/>
      <c r="L2914" s="1910"/>
      <c r="M2914" s="1910" t="e">
        <f t="shared" si="46"/>
        <v>#N/A</v>
      </c>
      <c r="N2914" s="1924"/>
      <c r="Q2914" s="101" t="str">
        <f>MID(Tabla5[[#This Row],[CODIGO]],5,2)</f>
        <v/>
      </c>
    </row>
    <row r="2915" spans="3:17" hidden="1" x14ac:dyDescent="0.3">
      <c r="C2915" s="1923" t="str">
        <f>IF(D2915&gt;0,SUBTOTAL(103,$D$6:D2915),"")</f>
        <v/>
      </c>
      <c r="D2915" s="67"/>
      <c r="E2915" s="258"/>
      <c r="F2915" s="67"/>
      <c r="G2915" s="1912"/>
      <c r="H2915" s="67"/>
      <c r="I2915" s="67"/>
      <c r="J2915" s="1907"/>
      <c r="K2915" s="67"/>
      <c r="L2915" s="1910"/>
      <c r="M2915" s="1910" t="e">
        <f t="shared" si="46"/>
        <v>#N/A</v>
      </c>
      <c r="N2915" s="1924"/>
      <c r="Q2915" s="101" t="str">
        <f>MID(Tabla5[[#This Row],[CODIGO]],5,2)</f>
        <v/>
      </c>
    </row>
    <row r="2916" spans="3:17" hidden="1" x14ac:dyDescent="0.3">
      <c r="C2916" s="1923" t="str">
        <f>IF(D2916&gt;0,SUBTOTAL(103,$D$6:D2916),"")</f>
        <v/>
      </c>
      <c r="D2916" s="67"/>
      <c r="E2916" s="258"/>
      <c r="F2916" s="67"/>
      <c r="G2916" s="1912"/>
      <c r="H2916" s="67"/>
      <c r="I2916" s="67"/>
      <c r="J2916" s="1907"/>
      <c r="K2916" s="67"/>
      <c r="L2916" s="1910"/>
      <c r="M2916" s="1910" t="e">
        <f t="shared" si="46"/>
        <v>#N/A</v>
      </c>
      <c r="N2916" s="1924"/>
      <c r="Q2916" s="101" t="str">
        <f>MID(Tabla5[[#This Row],[CODIGO]],5,2)</f>
        <v/>
      </c>
    </row>
    <row r="2917" spans="3:17" hidden="1" x14ac:dyDescent="0.3">
      <c r="C2917" s="1923" t="str">
        <f>IF(D2917&gt;0,SUBTOTAL(103,$D$6:D2917),"")</f>
        <v/>
      </c>
      <c r="D2917" s="67"/>
      <c r="E2917" s="258"/>
      <c r="F2917" s="67"/>
      <c r="G2917" s="1912"/>
      <c r="H2917" s="67"/>
      <c r="I2917" s="67"/>
      <c r="J2917" s="1907"/>
      <c r="K2917" s="67"/>
      <c r="L2917" s="1910"/>
      <c r="M2917" s="1910" t="e">
        <f t="shared" si="46"/>
        <v>#N/A</v>
      </c>
      <c r="N2917" s="1924"/>
      <c r="Q2917" s="101" t="str">
        <f>MID(Tabla5[[#This Row],[CODIGO]],5,2)</f>
        <v/>
      </c>
    </row>
    <row r="2918" spans="3:17" hidden="1" x14ac:dyDescent="0.3">
      <c r="C2918" s="1923" t="str">
        <f>IF(D2918&gt;0,SUBTOTAL(103,$D$6:D2918),"")</f>
        <v/>
      </c>
      <c r="D2918" s="67"/>
      <c r="E2918" s="258"/>
      <c r="F2918" s="67"/>
      <c r="G2918" s="1912"/>
      <c r="H2918" s="67"/>
      <c r="I2918" s="67"/>
      <c r="J2918" s="1907"/>
      <c r="K2918" s="67"/>
      <c r="L2918" s="1910"/>
      <c r="M2918" s="1910" t="e">
        <f t="shared" si="46"/>
        <v>#N/A</v>
      </c>
      <c r="N2918" s="1924"/>
      <c r="Q2918" s="101" t="str">
        <f>MID(Tabla5[[#This Row],[CODIGO]],5,2)</f>
        <v/>
      </c>
    </row>
    <row r="2919" spans="3:17" hidden="1" x14ac:dyDescent="0.3">
      <c r="C2919" s="1923" t="str">
        <f>IF(D2919&gt;0,SUBTOTAL(103,$D$6:D2919),"")</f>
        <v/>
      </c>
      <c r="D2919" s="67"/>
      <c r="E2919" s="258"/>
      <c r="F2919" s="67"/>
      <c r="G2919" s="1912"/>
      <c r="H2919" s="67"/>
      <c r="I2919" s="67"/>
      <c r="J2919" s="1907"/>
      <c r="K2919" s="67"/>
      <c r="L2919" s="1910"/>
      <c r="M2919" s="1910" t="e">
        <f t="shared" si="46"/>
        <v>#N/A</v>
      </c>
      <c r="N2919" s="1924"/>
      <c r="Q2919" s="101" t="str">
        <f>MID(Tabla5[[#This Row],[CODIGO]],5,2)</f>
        <v/>
      </c>
    </row>
    <row r="2920" spans="3:17" hidden="1" x14ac:dyDescent="0.3">
      <c r="C2920" s="1923" t="str">
        <f>IF(D2920&gt;0,SUBTOTAL(103,$D$6:D2920),"")</f>
        <v/>
      </c>
      <c r="D2920" s="67"/>
      <c r="E2920" s="258"/>
      <c r="F2920" s="67"/>
      <c r="G2920" s="1912"/>
      <c r="H2920" s="67"/>
      <c r="I2920" s="67"/>
      <c r="J2920" s="1907"/>
      <c r="K2920" s="67"/>
      <c r="L2920" s="1910"/>
      <c r="M2920" s="1910" t="e">
        <f t="shared" si="46"/>
        <v>#N/A</v>
      </c>
      <c r="N2920" s="1924"/>
      <c r="Q2920" s="101" t="str">
        <f>MID(Tabla5[[#This Row],[CODIGO]],5,2)</f>
        <v/>
      </c>
    </row>
    <row r="2921" spans="3:17" hidden="1" x14ac:dyDescent="0.3">
      <c r="C2921" s="1923" t="str">
        <f>IF(D2921&gt;0,SUBTOTAL(103,$D$6:D2921),"")</f>
        <v/>
      </c>
      <c r="D2921" s="67"/>
      <c r="E2921" s="258"/>
      <c r="F2921" s="67"/>
      <c r="G2921" s="1912"/>
      <c r="H2921" s="67"/>
      <c r="I2921" s="67"/>
      <c r="J2921" s="1907"/>
      <c r="K2921" s="67"/>
      <c r="L2921" s="1910"/>
      <c r="M2921" s="1910" t="e">
        <f t="shared" si="46"/>
        <v>#N/A</v>
      </c>
      <c r="N2921" s="1924"/>
      <c r="Q2921" s="101" t="str">
        <f>MID(Tabla5[[#This Row],[CODIGO]],5,2)</f>
        <v/>
      </c>
    </row>
    <row r="2922" spans="3:17" hidden="1" x14ac:dyDescent="0.3">
      <c r="C2922" s="1923" t="str">
        <f>IF(D2922&gt;0,SUBTOTAL(103,$D$6:D2922),"")</f>
        <v/>
      </c>
      <c r="D2922" s="67"/>
      <c r="E2922" s="258"/>
      <c r="F2922" s="67"/>
      <c r="G2922" s="1912"/>
      <c r="H2922" s="67"/>
      <c r="I2922" s="67"/>
      <c r="J2922" s="1907"/>
      <c r="K2922" s="67"/>
      <c r="L2922" s="1910"/>
      <c r="M2922" s="1910" t="e">
        <f t="shared" si="46"/>
        <v>#N/A</v>
      </c>
      <c r="N2922" s="1924"/>
      <c r="Q2922" s="101" t="str">
        <f>MID(Tabla5[[#This Row],[CODIGO]],5,2)</f>
        <v/>
      </c>
    </row>
    <row r="2923" spans="3:17" hidden="1" x14ac:dyDescent="0.3">
      <c r="C2923" s="1923" t="str">
        <f>IF(D2923&gt;0,SUBTOTAL(103,$D$6:D2923),"")</f>
        <v/>
      </c>
      <c r="D2923" s="67"/>
      <c r="E2923" s="258"/>
      <c r="F2923" s="67"/>
      <c r="G2923" s="1912"/>
      <c r="H2923" s="67"/>
      <c r="I2923" s="67"/>
      <c r="J2923" s="1907"/>
      <c r="K2923" s="67"/>
      <c r="L2923" s="1910"/>
      <c r="M2923" s="1910" t="e">
        <f t="shared" si="46"/>
        <v>#N/A</v>
      </c>
      <c r="N2923" s="1924"/>
      <c r="Q2923" s="101" t="str">
        <f>MID(Tabla5[[#This Row],[CODIGO]],5,2)</f>
        <v/>
      </c>
    </row>
    <row r="2924" spans="3:17" hidden="1" x14ac:dyDescent="0.3">
      <c r="C2924" s="1923" t="str">
        <f>IF(D2924&gt;0,SUBTOTAL(103,$D$6:D2924),"")</f>
        <v/>
      </c>
      <c r="D2924" s="67"/>
      <c r="E2924" s="258"/>
      <c r="F2924" s="67"/>
      <c r="G2924" s="1912"/>
      <c r="H2924" s="67"/>
      <c r="I2924" s="67"/>
      <c r="J2924" s="1907"/>
      <c r="K2924" s="67"/>
      <c r="L2924" s="1910"/>
      <c r="M2924" s="1910" t="e">
        <f t="shared" si="46"/>
        <v>#N/A</v>
      </c>
      <c r="N2924" s="1924"/>
      <c r="Q2924" s="101" t="str">
        <f>MID(Tabla5[[#This Row],[CODIGO]],5,2)</f>
        <v/>
      </c>
    </row>
    <row r="2925" spans="3:17" hidden="1" x14ac:dyDescent="0.3">
      <c r="C2925" s="1923" t="str">
        <f>IF(D2925&gt;0,SUBTOTAL(103,$D$6:D2925),"")</f>
        <v/>
      </c>
      <c r="D2925" s="67"/>
      <c r="E2925" s="258"/>
      <c r="F2925" s="67"/>
      <c r="G2925" s="1912"/>
      <c r="H2925" s="67"/>
      <c r="I2925" s="67"/>
      <c r="J2925" s="1907"/>
      <c r="K2925" s="67"/>
      <c r="L2925" s="1910"/>
      <c r="M2925" s="1910" t="e">
        <f t="shared" si="46"/>
        <v>#N/A</v>
      </c>
      <c r="N2925" s="1924"/>
      <c r="Q2925" s="101" t="str">
        <f>MID(Tabla5[[#This Row],[CODIGO]],5,2)</f>
        <v/>
      </c>
    </row>
    <row r="2926" spans="3:17" hidden="1" x14ac:dyDescent="0.3">
      <c r="C2926" s="1923" t="str">
        <f>IF(D2926&gt;0,SUBTOTAL(103,$D$6:D2926),"")</f>
        <v/>
      </c>
      <c r="D2926" s="67"/>
      <c r="E2926" s="258"/>
      <c r="F2926" s="67"/>
      <c r="G2926" s="1912"/>
      <c r="H2926" s="67"/>
      <c r="I2926" s="67"/>
      <c r="J2926" s="1907"/>
      <c r="K2926" s="67"/>
      <c r="L2926" s="1910"/>
      <c r="M2926" s="1910" t="e">
        <f t="shared" si="46"/>
        <v>#N/A</v>
      </c>
      <c r="N2926" s="1924"/>
      <c r="Q2926" s="101" t="str">
        <f>MID(Tabla5[[#This Row],[CODIGO]],5,2)</f>
        <v/>
      </c>
    </row>
    <row r="2927" spans="3:17" hidden="1" x14ac:dyDescent="0.3">
      <c r="C2927" s="1923" t="str">
        <f>IF(D2927&gt;0,SUBTOTAL(103,$D$6:D2927),"")</f>
        <v/>
      </c>
      <c r="D2927" s="67"/>
      <c r="E2927" s="258"/>
      <c r="F2927" s="67"/>
      <c r="G2927" s="1912"/>
      <c r="H2927" s="67"/>
      <c r="I2927" s="67"/>
      <c r="J2927" s="1907"/>
      <c r="K2927" s="67"/>
      <c r="L2927" s="1910"/>
      <c r="M2927" s="1910" t="e">
        <f t="shared" si="46"/>
        <v>#N/A</v>
      </c>
      <c r="N2927" s="1924"/>
      <c r="Q2927" s="101" t="str">
        <f>MID(Tabla5[[#This Row],[CODIGO]],5,2)</f>
        <v/>
      </c>
    </row>
    <row r="2928" spans="3:17" hidden="1" x14ac:dyDescent="0.3">
      <c r="C2928" s="1923" t="str">
        <f>IF(D2928&gt;0,SUBTOTAL(103,$D$6:D2928),"")</f>
        <v/>
      </c>
      <c r="D2928" s="67"/>
      <c r="E2928" s="258"/>
      <c r="F2928" s="67"/>
      <c r="G2928" s="1912"/>
      <c r="H2928" s="67"/>
      <c r="I2928" s="67"/>
      <c r="J2928" s="1907"/>
      <c r="K2928" s="67"/>
      <c r="L2928" s="1910"/>
      <c r="M2928" s="1910" t="e">
        <f t="shared" si="46"/>
        <v>#N/A</v>
      </c>
      <c r="N2928" s="1924"/>
      <c r="Q2928" s="101" t="str">
        <f>MID(Tabla5[[#This Row],[CODIGO]],5,2)</f>
        <v/>
      </c>
    </row>
    <row r="2929" spans="3:17" hidden="1" x14ac:dyDescent="0.3">
      <c r="C2929" s="1923" t="str">
        <f>IF(D2929&gt;0,SUBTOTAL(103,$D$6:D2929),"")</f>
        <v/>
      </c>
      <c r="D2929" s="67"/>
      <c r="E2929" s="258"/>
      <c r="F2929" s="67"/>
      <c r="G2929" s="1912"/>
      <c r="H2929" s="67"/>
      <c r="I2929" s="67"/>
      <c r="J2929" s="1907"/>
      <c r="K2929" s="67"/>
      <c r="L2929" s="1910"/>
      <c r="M2929" s="1910" t="e">
        <f t="shared" si="46"/>
        <v>#N/A</v>
      </c>
      <c r="N2929" s="1924"/>
      <c r="Q2929" s="101" t="str">
        <f>MID(Tabla5[[#This Row],[CODIGO]],5,2)</f>
        <v/>
      </c>
    </row>
    <row r="2930" spans="3:17" hidden="1" x14ac:dyDescent="0.3">
      <c r="C2930" s="1923" t="str">
        <f>IF(D2930&gt;0,SUBTOTAL(103,$D$6:D2930),"")</f>
        <v/>
      </c>
      <c r="D2930" s="67"/>
      <c r="E2930" s="258"/>
      <c r="F2930" s="67"/>
      <c r="G2930" s="1912"/>
      <c r="H2930" s="67"/>
      <c r="I2930" s="67"/>
      <c r="J2930" s="1907"/>
      <c r="K2930" s="67"/>
      <c r="L2930" s="1910"/>
      <c r="M2930" s="1910" t="e">
        <f t="shared" si="46"/>
        <v>#N/A</v>
      </c>
      <c r="N2930" s="1924"/>
      <c r="Q2930" s="101" t="str">
        <f>MID(Tabla5[[#This Row],[CODIGO]],5,2)</f>
        <v/>
      </c>
    </row>
    <row r="2931" spans="3:17" hidden="1" x14ac:dyDescent="0.3">
      <c r="C2931" s="1923" t="str">
        <f>IF(D2931&gt;0,SUBTOTAL(103,$D$6:D2931),"")</f>
        <v/>
      </c>
      <c r="D2931" s="67"/>
      <c r="E2931" s="258"/>
      <c r="F2931" s="67"/>
      <c r="G2931" s="1912"/>
      <c r="H2931" s="67"/>
      <c r="I2931" s="67"/>
      <c r="J2931" s="1907"/>
      <c r="K2931" s="67"/>
      <c r="L2931" s="1910"/>
      <c r="M2931" s="1910" t="e">
        <f t="shared" si="46"/>
        <v>#N/A</v>
      </c>
      <c r="N2931" s="1924"/>
      <c r="Q2931" s="101" t="str">
        <f>MID(Tabla5[[#This Row],[CODIGO]],5,2)</f>
        <v/>
      </c>
    </row>
    <row r="2932" spans="3:17" hidden="1" x14ac:dyDescent="0.3">
      <c r="C2932" s="1923" t="str">
        <f>IF(D2932&gt;0,SUBTOTAL(103,$D$6:D2932),"")</f>
        <v/>
      </c>
      <c r="D2932" s="67"/>
      <c r="E2932" s="258"/>
      <c r="F2932" s="67"/>
      <c r="G2932" s="1912"/>
      <c r="H2932" s="67"/>
      <c r="I2932" s="67"/>
      <c r="J2932" s="1907"/>
      <c r="K2932" s="67"/>
      <c r="L2932" s="1910"/>
      <c r="M2932" s="1910" t="e">
        <f t="shared" si="46"/>
        <v>#N/A</v>
      </c>
      <c r="N2932" s="1924"/>
      <c r="Q2932" s="101" t="str">
        <f>MID(Tabla5[[#This Row],[CODIGO]],5,2)</f>
        <v/>
      </c>
    </row>
    <row r="2933" spans="3:17" hidden="1" x14ac:dyDescent="0.3">
      <c r="C2933" s="1923" t="str">
        <f>IF(D2933&gt;0,SUBTOTAL(103,$D$6:D2933),"")</f>
        <v/>
      </c>
      <c r="D2933" s="67"/>
      <c r="E2933" s="258"/>
      <c r="F2933" s="67"/>
      <c r="G2933" s="1912"/>
      <c r="H2933" s="67"/>
      <c r="I2933" s="67"/>
      <c r="J2933" s="1907"/>
      <c r="K2933" s="67"/>
      <c r="L2933" s="1910"/>
      <c r="M2933" s="1910" t="e">
        <f t="shared" si="46"/>
        <v>#N/A</v>
      </c>
      <c r="N2933" s="1924"/>
      <c r="Q2933" s="101" t="str">
        <f>MID(Tabla5[[#This Row],[CODIGO]],5,2)</f>
        <v/>
      </c>
    </row>
    <row r="2934" spans="3:17" hidden="1" x14ac:dyDescent="0.3">
      <c r="C2934" s="1923" t="str">
        <f>IF(D2934&gt;0,SUBTOTAL(103,$D$6:D2934),"")</f>
        <v/>
      </c>
      <c r="D2934" s="67"/>
      <c r="E2934" s="258"/>
      <c r="F2934" s="67"/>
      <c r="G2934" s="1912"/>
      <c r="H2934" s="67"/>
      <c r="I2934" s="67"/>
      <c r="J2934" s="1907"/>
      <c r="K2934" s="67"/>
      <c r="L2934" s="1910"/>
      <c r="M2934" s="1910" t="e">
        <f t="shared" si="46"/>
        <v>#N/A</v>
      </c>
      <c r="N2934" s="1924"/>
      <c r="Q2934" s="101" t="str">
        <f>MID(Tabla5[[#This Row],[CODIGO]],5,2)</f>
        <v/>
      </c>
    </row>
    <row r="2935" spans="3:17" hidden="1" x14ac:dyDescent="0.3">
      <c r="C2935" s="1923" t="str">
        <f>IF(D2935&gt;0,SUBTOTAL(103,$D$6:D2935),"")</f>
        <v/>
      </c>
      <c r="D2935" s="67"/>
      <c r="E2935" s="258"/>
      <c r="F2935" s="67"/>
      <c r="G2935" s="1912"/>
      <c r="H2935" s="67"/>
      <c r="I2935" s="67"/>
      <c r="J2935" s="1907"/>
      <c r="K2935" s="67"/>
      <c r="L2935" s="1910"/>
      <c r="M2935" s="1910" t="e">
        <f t="shared" si="46"/>
        <v>#N/A</v>
      </c>
      <c r="N2935" s="1924"/>
      <c r="Q2935" s="101" t="str">
        <f>MID(Tabla5[[#This Row],[CODIGO]],5,2)</f>
        <v/>
      </c>
    </row>
    <row r="2936" spans="3:17" hidden="1" x14ac:dyDescent="0.3">
      <c r="C2936" s="1923" t="str">
        <f>IF(D2936&gt;0,SUBTOTAL(103,$D$6:D2936),"")</f>
        <v/>
      </c>
      <c r="D2936" s="67"/>
      <c r="E2936" s="258"/>
      <c r="F2936" s="67"/>
      <c r="G2936" s="1912"/>
      <c r="H2936" s="67"/>
      <c r="I2936" s="67"/>
      <c r="J2936" s="1907"/>
      <c r="K2936" s="67"/>
      <c r="L2936" s="1910"/>
      <c r="M2936" s="1910" t="e">
        <f t="shared" si="46"/>
        <v>#N/A</v>
      </c>
      <c r="N2936" s="1924"/>
      <c r="Q2936" s="101" t="str">
        <f>MID(Tabla5[[#This Row],[CODIGO]],5,2)</f>
        <v/>
      </c>
    </row>
    <row r="2937" spans="3:17" hidden="1" x14ac:dyDescent="0.3">
      <c r="C2937" s="1923" t="str">
        <f>IF(D2937&gt;0,SUBTOTAL(103,$D$6:D2937),"")</f>
        <v/>
      </c>
      <c r="D2937" s="67"/>
      <c r="E2937" s="258"/>
      <c r="F2937" s="67"/>
      <c r="G2937" s="1912"/>
      <c r="H2937" s="67"/>
      <c r="I2937" s="67"/>
      <c r="J2937" s="1907"/>
      <c r="K2937" s="67"/>
      <c r="L2937" s="1910"/>
      <c r="M2937" s="1910" t="e">
        <f t="shared" si="46"/>
        <v>#N/A</v>
      </c>
      <c r="N2937" s="1924"/>
      <c r="Q2937" s="101" t="str">
        <f>MID(Tabla5[[#This Row],[CODIGO]],5,2)</f>
        <v/>
      </c>
    </row>
    <row r="2938" spans="3:17" hidden="1" x14ac:dyDescent="0.3">
      <c r="C2938" s="1923" t="str">
        <f>IF(D2938&gt;0,SUBTOTAL(103,$D$6:D2938),"")</f>
        <v/>
      </c>
      <c r="D2938" s="67"/>
      <c r="E2938" s="258"/>
      <c r="F2938" s="67"/>
      <c r="G2938" s="1912"/>
      <c r="H2938" s="67"/>
      <c r="I2938" s="67"/>
      <c r="J2938" s="1907"/>
      <c r="K2938" s="67"/>
      <c r="L2938" s="1910"/>
      <c r="M2938" s="1910" t="e">
        <f t="shared" si="46"/>
        <v>#N/A</v>
      </c>
      <c r="N2938" s="1924"/>
      <c r="Q2938" s="101" t="str">
        <f>MID(Tabla5[[#This Row],[CODIGO]],5,2)</f>
        <v/>
      </c>
    </row>
    <row r="2939" spans="3:17" hidden="1" x14ac:dyDescent="0.3">
      <c r="C2939" s="1923" t="str">
        <f>IF(D2939&gt;0,SUBTOTAL(103,$D$6:D2939),"")</f>
        <v/>
      </c>
      <c r="D2939" s="67"/>
      <c r="E2939" s="258"/>
      <c r="F2939" s="67"/>
      <c r="G2939" s="1912"/>
      <c r="H2939" s="67"/>
      <c r="I2939" s="67"/>
      <c r="J2939" s="1907"/>
      <c r="K2939" s="67"/>
      <c r="L2939" s="1910"/>
      <c r="M2939" s="1910" t="e">
        <f t="shared" si="46"/>
        <v>#N/A</v>
      </c>
      <c r="N2939" s="1924"/>
      <c r="Q2939" s="101" t="str">
        <f>MID(Tabla5[[#This Row],[CODIGO]],5,2)</f>
        <v/>
      </c>
    </row>
    <row r="2940" spans="3:17" hidden="1" x14ac:dyDescent="0.3">
      <c r="C2940" s="1923" t="str">
        <f>IF(D2940&gt;0,SUBTOTAL(103,$D$6:D2940),"")</f>
        <v/>
      </c>
      <c r="D2940" s="67"/>
      <c r="E2940" s="258"/>
      <c r="F2940" s="67"/>
      <c r="G2940" s="1912"/>
      <c r="H2940" s="67"/>
      <c r="I2940" s="67"/>
      <c r="J2940" s="1907"/>
      <c r="K2940" s="67"/>
      <c r="L2940" s="1910"/>
      <c r="M2940" s="1910" t="e">
        <f t="shared" si="46"/>
        <v>#N/A</v>
      </c>
      <c r="N2940" s="1924"/>
      <c r="Q2940" s="101" t="str">
        <f>MID(Tabla5[[#This Row],[CODIGO]],5,2)</f>
        <v/>
      </c>
    </row>
    <row r="2941" spans="3:17" hidden="1" x14ac:dyDescent="0.3">
      <c r="C2941" s="1923" t="str">
        <f>IF(D2941&gt;0,SUBTOTAL(103,$D$6:D2941),"")</f>
        <v/>
      </c>
      <c r="D2941" s="67"/>
      <c r="E2941" s="258"/>
      <c r="F2941" s="67"/>
      <c r="G2941" s="1912"/>
      <c r="H2941" s="67"/>
      <c r="I2941" s="67"/>
      <c r="J2941" s="1907"/>
      <c r="K2941" s="67"/>
      <c r="L2941" s="1910"/>
      <c r="M2941" s="1910" t="e">
        <f t="shared" si="46"/>
        <v>#N/A</v>
      </c>
      <c r="N2941" s="1924"/>
      <c r="Q2941" s="101" t="str">
        <f>MID(Tabla5[[#This Row],[CODIGO]],5,2)</f>
        <v/>
      </c>
    </row>
    <row r="2942" spans="3:17" hidden="1" x14ac:dyDescent="0.3">
      <c r="C2942" s="1923" t="str">
        <f>IF(D2942&gt;0,SUBTOTAL(103,$D$6:D2942),"")</f>
        <v/>
      </c>
      <c r="D2942" s="67"/>
      <c r="E2942" s="258"/>
      <c r="F2942" s="67"/>
      <c r="G2942" s="1912"/>
      <c r="H2942" s="67"/>
      <c r="I2942" s="67"/>
      <c r="J2942" s="1907"/>
      <c r="K2942" s="67"/>
      <c r="L2942" s="1910"/>
      <c r="M2942" s="1910" t="e">
        <f t="shared" si="46"/>
        <v>#N/A</v>
      </c>
      <c r="N2942" s="1924"/>
      <c r="Q2942" s="101" t="str">
        <f>MID(Tabla5[[#This Row],[CODIGO]],5,2)</f>
        <v/>
      </c>
    </row>
    <row r="2943" spans="3:17" hidden="1" x14ac:dyDescent="0.3">
      <c r="C2943" s="1923" t="str">
        <f>IF(D2943&gt;0,SUBTOTAL(103,$D$6:D2943),"")</f>
        <v/>
      </c>
      <c r="D2943" s="67"/>
      <c r="E2943" s="258"/>
      <c r="F2943" s="67"/>
      <c r="G2943" s="1912"/>
      <c r="H2943" s="67"/>
      <c r="I2943" s="67"/>
      <c r="J2943" s="1907"/>
      <c r="K2943" s="67"/>
      <c r="L2943" s="1910"/>
      <c r="M2943" s="1910" t="e">
        <f t="shared" si="46"/>
        <v>#N/A</v>
      </c>
      <c r="N2943" s="1924"/>
      <c r="Q2943" s="101" t="str">
        <f>MID(Tabla5[[#This Row],[CODIGO]],5,2)</f>
        <v/>
      </c>
    </row>
    <row r="2944" spans="3:17" hidden="1" x14ac:dyDescent="0.3">
      <c r="C2944" s="1923" t="str">
        <f>IF(D2944&gt;0,SUBTOTAL(103,$D$6:D2944),"")</f>
        <v/>
      </c>
      <c r="D2944" s="67"/>
      <c r="E2944" s="258"/>
      <c r="F2944" s="67"/>
      <c r="G2944" s="1912"/>
      <c r="H2944" s="67"/>
      <c r="I2944" s="67"/>
      <c r="J2944" s="1907"/>
      <c r="K2944" s="67"/>
      <c r="L2944" s="1910"/>
      <c r="M2944" s="1910" t="e">
        <f t="shared" si="46"/>
        <v>#N/A</v>
      </c>
      <c r="N2944" s="1924"/>
      <c r="Q2944" s="101" t="str">
        <f>MID(Tabla5[[#This Row],[CODIGO]],5,2)</f>
        <v/>
      </c>
    </row>
    <row r="2945" spans="3:17" hidden="1" x14ac:dyDescent="0.3">
      <c r="C2945" s="1923" t="str">
        <f>IF(D2945&gt;0,SUBTOTAL(103,$D$6:D2945),"")</f>
        <v/>
      </c>
      <c r="D2945" s="67"/>
      <c r="E2945" s="258"/>
      <c r="F2945" s="67"/>
      <c r="G2945" s="1912"/>
      <c r="H2945" s="67"/>
      <c r="I2945" s="67"/>
      <c r="J2945" s="1907"/>
      <c r="K2945" s="67"/>
      <c r="L2945" s="1910"/>
      <c r="M2945" s="1910" t="e">
        <f t="shared" si="46"/>
        <v>#N/A</v>
      </c>
      <c r="N2945" s="1924"/>
      <c r="Q2945" s="101" t="str">
        <f>MID(Tabla5[[#This Row],[CODIGO]],5,2)</f>
        <v/>
      </c>
    </row>
    <row r="2946" spans="3:17" hidden="1" x14ac:dyDescent="0.3">
      <c r="C2946" s="1923" t="str">
        <f>IF(D2946&gt;0,SUBTOTAL(103,$D$6:D2946),"")</f>
        <v/>
      </c>
      <c r="D2946" s="67"/>
      <c r="E2946" s="258"/>
      <c r="F2946" s="67"/>
      <c r="G2946" s="1912"/>
      <c r="H2946" s="67"/>
      <c r="I2946" s="67"/>
      <c r="J2946" s="1907"/>
      <c r="K2946" s="67"/>
      <c r="L2946" s="1910"/>
      <c r="M2946" s="1910" t="e">
        <f t="shared" si="46"/>
        <v>#N/A</v>
      </c>
      <c r="N2946" s="1924"/>
      <c r="Q2946" s="101" t="str">
        <f>MID(Tabla5[[#This Row],[CODIGO]],5,2)</f>
        <v/>
      </c>
    </row>
    <row r="2947" spans="3:17" hidden="1" x14ac:dyDescent="0.3">
      <c r="C2947" s="1923" t="str">
        <f>IF(D2947&gt;0,SUBTOTAL(103,$D$6:D2947),"")</f>
        <v/>
      </c>
      <c r="D2947" s="67"/>
      <c r="E2947" s="258"/>
      <c r="F2947" s="67"/>
      <c r="G2947" s="1912"/>
      <c r="H2947" s="67"/>
      <c r="I2947" s="67"/>
      <c r="J2947" s="1907"/>
      <c r="K2947" s="67"/>
      <c r="L2947" s="1910"/>
      <c r="M2947" s="1910" t="e">
        <f t="shared" si="46"/>
        <v>#N/A</v>
      </c>
      <c r="N2947" s="1924"/>
      <c r="Q2947" s="101" t="str">
        <f>MID(Tabla5[[#This Row],[CODIGO]],5,2)</f>
        <v/>
      </c>
    </row>
    <row r="2948" spans="3:17" hidden="1" x14ac:dyDescent="0.3">
      <c r="C2948" s="1923" t="str">
        <f>IF(D2948&gt;0,SUBTOTAL(103,$D$6:D2948),"")</f>
        <v/>
      </c>
      <c r="D2948" s="67"/>
      <c r="E2948" s="258"/>
      <c r="F2948" s="67"/>
      <c r="G2948" s="1912"/>
      <c r="H2948" s="67"/>
      <c r="I2948" s="67"/>
      <c r="J2948" s="1907"/>
      <c r="K2948" s="67"/>
      <c r="L2948" s="1910"/>
      <c r="M2948" s="1910" t="e">
        <f t="shared" si="46"/>
        <v>#N/A</v>
      </c>
      <c r="N2948" s="1924"/>
      <c r="Q2948" s="101" t="str">
        <f>MID(Tabla5[[#This Row],[CODIGO]],5,2)</f>
        <v/>
      </c>
    </row>
    <row r="2949" spans="3:17" hidden="1" x14ac:dyDescent="0.3">
      <c r="C2949" s="1923" t="str">
        <f>IF(D2949&gt;0,SUBTOTAL(103,$D$6:D2949),"")</f>
        <v/>
      </c>
      <c r="D2949" s="67"/>
      <c r="E2949" s="258"/>
      <c r="F2949" s="67"/>
      <c r="G2949" s="1912"/>
      <c r="H2949" s="67"/>
      <c r="I2949" s="67"/>
      <c r="J2949" s="1907"/>
      <c r="K2949" s="67"/>
      <c r="L2949" s="1910"/>
      <c r="M2949" s="1910" t="e">
        <f t="shared" si="46"/>
        <v>#N/A</v>
      </c>
      <c r="N2949" s="1924"/>
      <c r="Q2949" s="101" t="str">
        <f>MID(Tabla5[[#This Row],[CODIGO]],5,2)</f>
        <v/>
      </c>
    </row>
    <row r="2950" spans="3:17" hidden="1" x14ac:dyDescent="0.3">
      <c r="C2950" s="1923" t="str">
        <f>IF(D2950&gt;0,SUBTOTAL(103,$D$6:D2950),"")</f>
        <v/>
      </c>
      <c r="D2950" s="67"/>
      <c r="E2950" s="258"/>
      <c r="F2950" s="67"/>
      <c r="G2950" s="1912"/>
      <c r="H2950" s="67"/>
      <c r="I2950" s="67"/>
      <c r="J2950" s="1907"/>
      <c r="K2950" s="67"/>
      <c r="L2950" s="1910"/>
      <c r="M2950" s="1910" t="e">
        <f t="shared" ref="M2950:M3013" si="47">VLOOKUP(Q2950,Codigos,2,FALSE)</f>
        <v>#N/A</v>
      </c>
      <c r="N2950" s="1924"/>
      <c r="Q2950" s="101" t="str">
        <f>MID(Tabla5[[#This Row],[CODIGO]],5,2)</f>
        <v/>
      </c>
    </row>
    <row r="2951" spans="3:17" hidden="1" x14ac:dyDescent="0.3">
      <c r="C2951" s="1923" t="str">
        <f>IF(D2951&gt;0,SUBTOTAL(103,$D$6:D2951),"")</f>
        <v/>
      </c>
      <c r="D2951" s="67"/>
      <c r="E2951" s="258"/>
      <c r="F2951" s="67"/>
      <c r="G2951" s="1912"/>
      <c r="H2951" s="67"/>
      <c r="I2951" s="67"/>
      <c r="J2951" s="1907"/>
      <c r="K2951" s="67"/>
      <c r="L2951" s="1910"/>
      <c r="M2951" s="1910" t="e">
        <f t="shared" si="47"/>
        <v>#N/A</v>
      </c>
      <c r="N2951" s="1924"/>
      <c r="Q2951" s="101" t="str">
        <f>MID(Tabla5[[#This Row],[CODIGO]],5,2)</f>
        <v/>
      </c>
    </row>
    <row r="2952" spans="3:17" hidden="1" x14ac:dyDescent="0.3">
      <c r="C2952" s="1923" t="str">
        <f>IF(D2952&gt;0,SUBTOTAL(103,$D$6:D2952),"")</f>
        <v/>
      </c>
      <c r="D2952" s="67"/>
      <c r="E2952" s="258"/>
      <c r="F2952" s="67"/>
      <c r="G2952" s="1912"/>
      <c r="H2952" s="67"/>
      <c r="I2952" s="67"/>
      <c r="J2952" s="1907"/>
      <c r="K2952" s="67"/>
      <c r="L2952" s="1910"/>
      <c r="M2952" s="1910" t="e">
        <f t="shared" si="47"/>
        <v>#N/A</v>
      </c>
      <c r="N2952" s="1924"/>
      <c r="Q2952" s="101" t="str">
        <f>MID(Tabla5[[#This Row],[CODIGO]],5,2)</f>
        <v/>
      </c>
    </row>
    <row r="2953" spans="3:17" hidden="1" x14ac:dyDescent="0.3">
      <c r="C2953" s="1923" t="str">
        <f>IF(D2953&gt;0,SUBTOTAL(103,$D$6:D2953),"")</f>
        <v/>
      </c>
      <c r="D2953" s="67"/>
      <c r="E2953" s="258"/>
      <c r="F2953" s="67"/>
      <c r="G2953" s="1912"/>
      <c r="H2953" s="67"/>
      <c r="I2953" s="67"/>
      <c r="J2953" s="1907"/>
      <c r="K2953" s="67"/>
      <c r="L2953" s="1910"/>
      <c r="M2953" s="1910" t="e">
        <f t="shared" si="47"/>
        <v>#N/A</v>
      </c>
      <c r="N2953" s="1924"/>
      <c r="Q2953" s="101" t="str">
        <f>MID(Tabla5[[#This Row],[CODIGO]],5,2)</f>
        <v/>
      </c>
    </row>
    <row r="2954" spans="3:17" hidden="1" x14ac:dyDescent="0.3">
      <c r="C2954" s="1923" t="str">
        <f>IF(D2954&gt;0,SUBTOTAL(103,$D$6:D2954),"")</f>
        <v/>
      </c>
      <c r="D2954" s="67"/>
      <c r="E2954" s="258"/>
      <c r="F2954" s="67"/>
      <c r="G2954" s="1912"/>
      <c r="H2954" s="67"/>
      <c r="I2954" s="67"/>
      <c r="J2954" s="1907"/>
      <c r="K2954" s="67"/>
      <c r="L2954" s="1910"/>
      <c r="M2954" s="1910" t="e">
        <f t="shared" si="47"/>
        <v>#N/A</v>
      </c>
      <c r="N2954" s="1924"/>
      <c r="Q2954" s="101" t="str">
        <f>MID(Tabla5[[#This Row],[CODIGO]],5,2)</f>
        <v/>
      </c>
    </row>
    <row r="2955" spans="3:17" hidden="1" x14ac:dyDescent="0.3">
      <c r="C2955" s="1923" t="str">
        <f>IF(D2955&gt;0,SUBTOTAL(103,$D$6:D2955),"")</f>
        <v/>
      </c>
      <c r="D2955" s="67"/>
      <c r="E2955" s="258"/>
      <c r="F2955" s="67"/>
      <c r="G2955" s="1912"/>
      <c r="H2955" s="67"/>
      <c r="I2955" s="67"/>
      <c r="J2955" s="1907"/>
      <c r="K2955" s="67"/>
      <c r="L2955" s="1910"/>
      <c r="M2955" s="1910" t="e">
        <f t="shared" si="47"/>
        <v>#N/A</v>
      </c>
      <c r="N2955" s="1924"/>
      <c r="Q2955" s="101" t="str">
        <f>MID(Tabla5[[#This Row],[CODIGO]],5,2)</f>
        <v/>
      </c>
    </row>
    <row r="2956" spans="3:17" hidden="1" x14ac:dyDescent="0.3">
      <c r="C2956" s="1923" t="str">
        <f>IF(D2956&gt;0,SUBTOTAL(103,$D$6:D2956),"")</f>
        <v/>
      </c>
      <c r="D2956" s="67"/>
      <c r="E2956" s="258"/>
      <c r="F2956" s="67"/>
      <c r="G2956" s="1912"/>
      <c r="H2956" s="67"/>
      <c r="I2956" s="67"/>
      <c r="J2956" s="1907"/>
      <c r="K2956" s="67"/>
      <c r="L2956" s="1910"/>
      <c r="M2956" s="1910" t="e">
        <f t="shared" si="47"/>
        <v>#N/A</v>
      </c>
      <c r="N2956" s="1924"/>
      <c r="Q2956" s="101" t="str">
        <f>MID(Tabla5[[#This Row],[CODIGO]],5,2)</f>
        <v/>
      </c>
    </row>
    <row r="2957" spans="3:17" hidden="1" x14ac:dyDescent="0.3">
      <c r="C2957" s="1923" t="str">
        <f>IF(D2957&gt;0,SUBTOTAL(103,$D$6:D2957),"")</f>
        <v/>
      </c>
      <c r="D2957" s="67"/>
      <c r="E2957" s="258"/>
      <c r="F2957" s="67"/>
      <c r="G2957" s="1912"/>
      <c r="H2957" s="67"/>
      <c r="I2957" s="67"/>
      <c r="J2957" s="1907"/>
      <c r="K2957" s="67"/>
      <c r="L2957" s="1910"/>
      <c r="M2957" s="1910" t="e">
        <f t="shared" si="47"/>
        <v>#N/A</v>
      </c>
      <c r="N2957" s="1924"/>
      <c r="Q2957" s="101" t="str">
        <f>MID(Tabla5[[#This Row],[CODIGO]],5,2)</f>
        <v/>
      </c>
    </row>
    <row r="2958" spans="3:17" hidden="1" x14ac:dyDescent="0.3">
      <c r="C2958" s="1923" t="str">
        <f>IF(D2958&gt;0,SUBTOTAL(103,$D$6:D2958),"")</f>
        <v/>
      </c>
      <c r="D2958" s="67"/>
      <c r="E2958" s="258"/>
      <c r="F2958" s="67"/>
      <c r="G2958" s="1912"/>
      <c r="H2958" s="67"/>
      <c r="I2958" s="67"/>
      <c r="J2958" s="1907"/>
      <c r="K2958" s="67"/>
      <c r="L2958" s="1910"/>
      <c r="M2958" s="1910" t="e">
        <f t="shared" si="47"/>
        <v>#N/A</v>
      </c>
      <c r="N2958" s="1924"/>
      <c r="Q2958" s="101" t="str">
        <f>MID(Tabla5[[#This Row],[CODIGO]],5,2)</f>
        <v/>
      </c>
    </row>
    <row r="2959" spans="3:17" hidden="1" x14ac:dyDescent="0.3">
      <c r="C2959" s="1923" t="str">
        <f>IF(D2959&gt;0,SUBTOTAL(103,$D$6:D2959),"")</f>
        <v/>
      </c>
      <c r="D2959" s="67"/>
      <c r="E2959" s="258"/>
      <c r="F2959" s="67"/>
      <c r="G2959" s="1912"/>
      <c r="H2959" s="67"/>
      <c r="I2959" s="67"/>
      <c r="J2959" s="1907"/>
      <c r="K2959" s="67"/>
      <c r="L2959" s="1910"/>
      <c r="M2959" s="1910" t="e">
        <f t="shared" si="47"/>
        <v>#N/A</v>
      </c>
      <c r="N2959" s="1924"/>
      <c r="Q2959" s="101" t="str">
        <f>MID(Tabla5[[#This Row],[CODIGO]],5,2)</f>
        <v/>
      </c>
    </row>
    <row r="2960" spans="3:17" hidden="1" x14ac:dyDescent="0.3">
      <c r="C2960" s="1923" t="str">
        <f>IF(D2960&gt;0,SUBTOTAL(103,$D$6:D2960),"")</f>
        <v/>
      </c>
      <c r="D2960" s="67"/>
      <c r="E2960" s="258"/>
      <c r="F2960" s="67"/>
      <c r="G2960" s="1912"/>
      <c r="H2960" s="67"/>
      <c r="I2960" s="67"/>
      <c r="J2960" s="1907"/>
      <c r="K2960" s="67"/>
      <c r="L2960" s="1910"/>
      <c r="M2960" s="1910" t="e">
        <f t="shared" si="47"/>
        <v>#N/A</v>
      </c>
      <c r="N2960" s="1924"/>
      <c r="Q2960" s="101" t="str">
        <f>MID(Tabla5[[#This Row],[CODIGO]],5,2)</f>
        <v/>
      </c>
    </row>
    <row r="2961" spans="3:17" hidden="1" x14ac:dyDescent="0.3">
      <c r="C2961" s="1923" t="str">
        <f>IF(D2961&gt;0,SUBTOTAL(103,$D$6:D2961),"")</f>
        <v/>
      </c>
      <c r="D2961" s="67"/>
      <c r="E2961" s="258"/>
      <c r="F2961" s="67"/>
      <c r="G2961" s="1912"/>
      <c r="H2961" s="67"/>
      <c r="I2961" s="67"/>
      <c r="J2961" s="1907"/>
      <c r="K2961" s="67"/>
      <c r="L2961" s="1910"/>
      <c r="M2961" s="1910" t="e">
        <f t="shared" si="47"/>
        <v>#N/A</v>
      </c>
      <c r="N2961" s="1924"/>
      <c r="Q2961" s="101" t="str">
        <f>MID(Tabla5[[#This Row],[CODIGO]],5,2)</f>
        <v/>
      </c>
    </row>
    <row r="2962" spans="3:17" hidden="1" x14ac:dyDescent="0.3">
      <c r="C2962" s="1923" t="str">
        <f>IF(D2962&gt;0,SUBTOTAL(103,$D$6:D2962),"")</f>
        <v/>
      </c>
      <c r="D2962" s="67"/>
      <c r="E2962" s="258"/>
      <c r="F2962" s="67"/>
      <c r="G2962" s="1912"/>
      <c r="H2962" s="67"/>
      <c r="I2962" s="67"/>
      <c r="J2962" s="1907"/>
      <c r="K2962" s="67"/>
      <c r="L2962" s="1910"/>
      <c r="M2962" s="1910" t="e">
        <f t="shared" si="47"/>
        <v>#N/A</v>
      </c>
      <c r="N2962" s="1924"/>
      <c r="Q2962" s="101" t="str">
        <f>MID(Tabla5[[#This Row],[CODIGO]],5,2)</f>
        <v/>
      </c>
    </row>
    <row r="2963" spans="3:17" hidden="1" x14ac:dyDescent="0.3">
      <c r="C2963" s="1923" t="str">
        <f>IF(D2963&gt;0,SUBTOTAL(103,$D$6:D2963),"")</f>
        <v/>
      </c>
      <c r="D2963" s="67"/>
      <c r="E2963" s="258"/>
      <c r="F2963" s="67"/>
      <c r="G2963" s="1912"/>
      <c r="H2963" s="67"/>
      <c r="I2963" s="67"/>
      <c r="J2963" s="1907"/>
      <c r="K2963" s="67"/>
      <c r="L2963" s="1910"/>
      <c r="M2963" s="1910" t="e">
        <f t="shared" si="47"/>
        <v>#N/A</v>
      </c>
      <c r="N2963" s="1924"/>
      <c r="Q2963" s="101" t="str">
        <f>MID(Tabla5[[#This Row],[CODIGO]],5,2)</f>
        <v/>
      </c>
    </row>
    <row r="2964" spans="3:17" hidden="1" x14ac:dyDescent="0.3">
      <c r="C2964" s="1923" t="str">
        <f>IF(D2964&gt;0,SUBTOTAL(103,$D$6:D2964),"")</f>
        <v/>
      </c>
      <c r="D2964" s="67"/>
      <c r="E2964" s="258"/>
      <c r="F2964" s="67"/>
      <c r="G2964" s="1912"/>
      <c r="H2964" s="67"/>
      <c r="I2964" s="67"/>
      <c r="J2964" s="1907"/>
      <c r="K2964" s="67"/>
      <c r="L2964" s="1910"/>
      <c r="M2964" s="1910" t="e">
        <f t="shared" si="47"/>
        <v>#N/A</v>
      </c>
      <c r="N2964" s="1924"/>
      <c r="Q2964" s="101" t="str">
        <f>MID(Tabla5[[#This Row],[CODIGO]],5,2)</f>
        <v/>
      </c>
    </row>
    <row r="2965" spans="3:17" hidden="1" x14ac:dyDescent="0.3">
      <c r="C2965" s="1923" t="str">
        <f>IF(D2965&gt;0,SUBTOTAL(103,$D$6:D2965),"")</f>
        <v/>
      </c>
      <c r="D2965" s="67"/>
      <c r="E2965" s="258"/>
      <c r="F2965" s="67"/>
      <c r="G2965" s="1912"/>
      <c r="H2965" s="67"/>
      <c r="I2965" s="67"/>
      <c r="J2965" s="1907"/>
      <c r="K2965" s="67"/>
      <c r="L2965" s="1910"/>
      <c r="M2965" s="1910" t="e">
        <f t="shared" si="47"/>
        <v>#N/A</v>
      </c>
      <c r="N2965" s="1924"/>
      <c r="Q2965" s="101" t="str">
        <f>MID(Tabla5[[#This Row],[CODIGO]],5,2)</f>
        <v/>
      </c>
    </row>
    <row r="2966" spans="3:17" hidden="1" x14ac:dyDescent="0.3">
      <c r="C2966" s="1923" t="str">
        <f>IF(D2966&gt;0,SUBTOTAL(103,$D$6:D2966),"")</f>
        <v/>
      </c>
      <c r="D2966" s="67"/>
      <c r="E2966" s="258"/>
      <c r="F2966" s="67"/>
      <c r="G2966" s="1912"/>
      <c r="H2966" s="67"/>
      <c r="I2966" s="67"/>
      <c r="J2966" s="1907"/>
      <c r="K2966" s="67"/>
      <c r="L2966" s="1910"/>
      <c r="M2966" s="1910" t="e">
        <f t="shared" si="47"/>
        <v>#N/A</v>
      </c>
      <c r="N2966" s="1924"/>
      <c r="Q2966" s="101" t="str">
        <f>MID(Tabla5[[#This Row],[CODIGO]],5,2)</f>
        <v/>
      </c>
    </row>
    <row r="2967" spans="3:17" hidden="1" x14ac:dyDescent="0.3">
      <c r="C2967" s="1923" t="str">
        <f>IF(D2967&gt;0,SUBTOTAL(103,$D$6:D2967),"")</f>
        <v/>
      </c>
      <c r="D2967" s="67"/>
      <c r="E2967" s="258"/>
      <c r="F2967" s="67"/>
      <c r="G2967" s="1912"/>
      <c r="H2967" s="67"/>
      <c r="I2967" s="67"/>
      <c r="J2967" s="1907"/>
      <c r="K2967" s="67"/>
      <c r="L2967" s="1910"/>
      <c r="M2967" s="1910" t="e">
        <f t="shared" si="47"/>
        <v>#N/A</v>
      </c>
      <c r="N2967" s="1924"/>
      <c r="Q2967" s="101" t="str">
        <f>MID(Tabla5[[#This Row],[CODIGO]],5,2)</f>
        <v/>
      </c>
    </row>
    <row r="2968" spans="3:17" hidden="1" x14ac:dyDescent="0.3">
      <c r="C2968" s="1923" t="str">
        <f>IF(D2968&gt;0,SUBTOTAL(103,$D$6:D2968),"")</f>
        <v/>
      </c>
      <c r="D2968" s="67"/>
      <c r="E2968" s="258"/>
      <c r="F2968" s="67"/>
      <c r="G2968" s="1912"/>
      <c r="H2968" s="67"/>
      <c r="I2968" s="67"/>
      <c r="J2968" s="1907"/>
      <c r="K2968" s="67"/>
      <c r="L2968" s="1910"/>
      <c r="M2968" s="1910" t="e">
        <f t="shared" si="47"/>
        <v>#N/A</v>
      </c>
      <c r="N2968" s="1924"/>
      <c r="Q2968" s="101" t="str">
        <f>MID(Tabla5[[#This Row],[CODIGO]],5,2)</f>
        <v/>
      </c>
    </row>
    <row r="2969" spans="3:17" hidden="1" x14ac:dyDescent="0.3">
      <c r="C2969" s="1923" t="str">
        <f>IF(D2969&gt;0,SUBTOTAL(103,$D$6:D2969),"")</f>
        <v/>
      </c>
      <c r="D2969" s="67"/>
      <c r="E2969" s="258"/>
      <c r="F2969" s="67"/>
      <c r="G2969" s="1912"/>
      <c r="H2969" s="67"/>
      <c r="I2969" s="67"/>
      <c r="J2969" s="1907"/>
      <c r="K2969" s="67"/>
      <c r="L2969" s="1910"/>
      <c r="M2969" s="1910" t="e">
        <f t="shared" si="47"/>
        <v>#N/A</v>
      </c>
      <c r="N2969" s="1924"/>
      <c r="Q2969" s="101" t="str">
        <f>MID(Tabla5[[#This Row],[CODIGO]],5,2)</f>
        <v/>
      </c>
    </row>
    <row r="2970" spans="3:17" hidden="1" x14ac:dyDescent="0.3">
      <c r="C2970" s="1923" t="str">
        <f>IF(D2970&gt;0,SUBTOTAL(103,$D$6:D2970),"")</f>
        <v/>
      </c>
      <c r="D2970" s="67"/>
      <c r="E2970" s="258"/>
      <c r="F2970" s="67"/>
      <c r="G2970" s="1912"/>
      <c r="H2970" s="67"/>
      <c r="I2970" s="67"/>
      <c r="J2970" s="1907"/>
      <c r="K2970" s="67"/>
      <c r="L2970" s="1910"/>
      <c r="M2970" s="1910" t="e">
        <f t="shared" si="47"/>
        <v>#N/A</v>
      </c>
      <c r="N2970" s="1924"/>
      <c r="Q2970" s="101" t="str">
        <f>MID(Tabla5[[#This Row],[CODIGO]],5,2)</f>
        <v/>
      </c>
    </row>
    <row r="2971" spans="3:17" hidden="1" x14ac:dyDescent="0.3">
      <c r="C2971" s="1923" t="str">
        <f>IF(D2971&gt;0,SUBTOTAL(103,$D$6:D2971),"")</f>
        <v/>
      </c>
      <c r="D2971" s="67"/>
      <c r="E2971" s="258"/>
      <c r="F2971" s="67"/>
      <c r="G2971" s="1912"/>
      <c r="H2971" s="67"/>
      <c r="I2971" s="67"/>
      <c r="J2971" s="1907"/>
      <c r="K2971" s="67"/>
      <c r="L2971" s="1910"/>
      <c r="M2971" s="1910" t="e">
        <f t="shared" si="47"/>
        <v>#N/A</v>
      </c>
      <c r="N2971" s="1924"/>
      <c r="Q2971" s="101" t="str">
        <f>MID(Tabla5[[#This Row],[CODIGO]],5,2)</f>
        <v/>
      </c>
    </row>
    <row r="2972" spans="3:17" hidden="1" x14ac:dyDescent="0.3">
      <c r="C2972" s="1923" t="str">
        <f>IF(D2972&gt;0,SUBTOTAL(103,$D$6:D2972),"")</f>
        <v/>
      </c>
      <c r="D2972" s="67"/>
      <c r="E2972" s="258"/>
      <c r="F2972" s="67"/>
      <c r="G2972" s="1912"/>
      <c r="H2972" s="67"/>
      <c r="I2972" s="67"/>
      <c r="J2972" s="1907"/>
      <c r="K2972" s="67"/>
      <c r="L2972" s="1910"/>
      <c r="M2972" s="1910" t="e">
        <f t="shared" si="47"/>
        <v>#N/A</v>
      </c>
      <c r="N2972" s="1924"/>
      <c r="Q2972" s="101" t="str">
        <f>MID(Tabla5[[#This Row],[CODIGO]],5,2)</f>
        <v/>
      </c>
    </row>
    <row r="2973" spans="3:17" hidden="1" x14ac:dyDescent="0.3">
      <c r="C2973" s="1923" t="str">
        <f>IF(D2973&gt;0,SUBTOTAL(103,$D$6:D2973),"")</f>
        <v/>
      </c>
      <c r="D2973" s="67"/>
      <c r="E2973" s="258"/>
      <c r="F2973" s="67"/>
      <c r="G2973" s="1912"/>
      <c r="H2973" s="67"/>
      <c r="I2973" s="67"/>
      <c r="J2973" s="1907"/>
      <c r="K2973" s="67"/>
      <c r="L2973" s="1910"/>
      <c r="M2973" s="1910" t="e">
        <f t="shared" si="47"/>
        <v>#N/A</v>
      </c>
      <c r="N2973" s="1924"/>
      <c r="Q2973" s="101" t="str">
        <f>MID(Tabla5[[#This Row],[CODIGO]],5,2)</f>
        <v/>
      </c>
    </row>
    <row r="2974" spans="3:17" hidden="1" x14ac:dyDescent="0.3">
      <c r="C2974" s="1923" t="str">
        <f>IF(D2974&gt;0,SUBTOTAL(103,$D$6:D2974),"")</f>
        <v/>
      </c>
      <c r="D2974" s="67"/>
      <c r="E2974" s="258"/>
      <c r="F2974" s="67"/>
      <c r="G2974" s="1912"/>
      <c r="H2974" s="67"/>
      <c r="I2974" s="67"/>
      <c r="J2974" s="1907"/>
      <c r="K2974" s="67"/>
      <c r="L2974" s="1910"/>
      <c r="M2974" s="1910" t="e">
        <f t="shared" si="47"/>
        <v>#N/A</v>
      </c>
      <c r="N2974" s="1924"/>
      <c r="Q2974" s="101" t="str">
        <f>MID(Tabla5[[#This Row],[CODIGO]],5,2)</f>
        <v/>
      </c>
    </row>
    <row r="2975" spans="3:17" hidden="1" x14ac:dyDescent="0.3">
      <c r="C2975" s="1923" t="str">
        <f>IF(D2975&gt;0,SUBTOTAL(103,$D$6:D2975),"")</f>
        <v/>
      </c>
      <c r="D2975" s="67"/>
      <c r="E2975" s="258"/>
      <c r="F2975" s="67"/>
      <c r="G2975" s="1912"/>
      <c r="H2975" s="67"/>
      <c r="I2975" s="67"/>
      <c r="J2975" s="1907"/>
      <c r="K2975" s="67"/>
      <c r="L2975" s="1910"/>
      <c r="M2975" s="1910" t="e">
        <f t="shared" si="47"/>
        <v>#N/A</v>
      </c>
      <c r="N2975" s="1924"/>
      <c r="Q2975" s="101" t="str">
        <f>MID(Tabla5[[#This Row],[CODIGO]],5,2)</f>
        <v/>
      </c>
    </row>
    <row r="2976" spans="3:17" hidden="1" x14ac:dyDescent="0.3">
      <c r="C2976" s="1923" t="str">
        <f>IF(D2976&gt;0,SUBTOTAL(103,$D$6:D2976),"")</f>
        <v/>
      </c>
      <c r="D2976" s="67"/>
      <c r="E2976" s="258"/>
      <c r="F2976" s="67"/>
      <c r="G2976" s="1912"/>
      <c r="H2976" s="67"/>
      <c r="I2976" s="67"/>
      <c r="J2976" s="1907"/>
      <c r="K2976" s="67"/>
      <c r="L2976" s="1910"/>
      <c r="M2976" s="1910" t="e">
        <f t="shared" si="47"/>
        <v>#N/A</v>
      </c>
      <c r="N2976" s="1924"/>
      <c r="Q2976" s="101" t="str">
        <f>MID(Tabla5[[#This Row],[CODIGO]],5,2)</f>
        <v/>
      </c>
    </row>
    <row r="2977" spans="3:17" hidden="1" x14ac:dyDescent="0.3">
      <c r="C2977" s="1923" t="str">
        <f>IF(D2977&gt;0,SUBTOTAL(103,$D$6:D2977),"")</f>
        <v/>
      </c>
      <c r="D2977" s="67"/>
      <c r="E2977" s="258"/>
      <c r="F2977" s="67"/>
      <c r="G2977" s="1912"/>
      <c r="H2977" s="67"/>
      <c r="I2977" s="67"/>
      <c r="J2977" s="1907"/>
      <c r="K2977" s="67"/>
      <c r="L2977" s="1910"/>
      <c r="M2977" s="1910" t="e">
        <f t="shared" si="47"/>
        <v>#N/A</v>
      </c>
      <c r="N2977" s="1924"/>
      <c r="Q2977" s="101" t="str">
        <f>MID(Tabla5[[#This Row],[CODIGO]],5,2)</f>
        <v/>
      </c>
    </row>
    <row r="2978" spans="3:17" hidden="1" x14ac:dyDescent="0.3">
      <c r="C2978" s="1923" t="str">
        <f>IF(D2978&gt;0,SUBTOTAL(103,$D$6:D2978),"")</f>
        <v/>
      </c>
      <c r="D2978" s="67"/>
      <c r="E2978" s="258"/>
      <c r="F2978" s="67"/>
      <c r="G2978" s="1912"/>
      <c r="H2978" s="67"/>
      <c r="I2978" s="67"/>
      <c r="J2978" s="1907"/>
      <c r="K2978" s="67"/>
      <c r="L2978" s="1910"/>
      <c r="M2978" s="1910" t="e">
        <f t="shared" si="47"/>
        <v>#N/A</v>
      </c>
      <c r="N2978" s="1924"/>
      <c r="Q2978" s="101" t="str">
        <f>MID(Tabla5[[#This Row],[CODIGO]],5,2)</f>
        <v/>
      </c>
    </row>
    <row r="2979" spans="3:17" hidden="1" x14ac:dyDescent="0.3">
      <c r="C2979" s="1923" t="str">
        <f>IF(D2979&gt;0,SUBTOTAL(103,$D$6:D2979),"")</f>
        <v/>
      </c>
      <c r="D2979" s="67"/>
      <c r="E2979" s="258"/>
      <c r="F2979" s="67"/>
      <c r="G2979" s="1912"/>
      <c r="H2979" s="67"/>
      <c r="I2979" s="67"/>
      <c r="J2979" s="1907"/>
      <c r="K2979" s="67"/>
      <c r="L2979" s="1910"/>
      <c r="M2979" s="1910" t="e">
        <f t="shared" si="47"/>
        <v>#N/A</v>
      </c>
      <c r="N2979" s="1924"/>
      <c r="Q2979" s="101" t="str">
        <f>MID(Tabla5[[#This Row],[CODIGO]],5,2)</f>
        <v/>
      </c>
    </row>
    <row r="2980" spans="3:17" hidden="1" x14ac:dyDescent="0.3">
      <c r="C2980" s="1923" t="str">
        <f>IF(D2980&gt;0,SUBTOTAL(103,$D$6:D2980),"")</f>
        <v/>
      </c>
      <c r="D2980" s="67"/>
      <c r="E2980" s="258"/>
      <c r="F2980" s="67"/>
      <c r="G2980" s="1912"/>
      <c r="H2980" s="67"/>
      <c r="I2980" s="67"/>
      <c r="J2980" s="1907"/>
      <c r="K2980" s="67"/>
      <c r="L2980" s="1910"/>
      <c r="M2980" s="1910" t="e">
        <f t="shared" si="47"/>
        <v>#N/A</v>
      </c>
      <c r="N2980" s="1924"/>
      <c r="Q2980" s="101" t="str">
        <f>MID(Tabla5[[#This Row],[CODIGO]],5,2)</f>
        <v/>
      </c>
    </row>
    <row r="2981" spans="3:17" hidden="1" x14ac:dyDescent="0.3">
      <c r="C2981" s="1923" t="str">
        <f>IF(D2981&gt;0,SUBTOTAL(103,$D$6:D2981),"")</f>
        <v/>
      </c>
      <c r="D2981" s="67"/>
      <c r="E2981" s="258"/>
      <c r="F2981" s="67"/>
      <c r="G2981" s="1912"/>
      <c r="H2981" s="67"/>
      <c r="I2981" s="67"/>
      <c r="J2981" s="1907"/>
      <c r="K2981" s="67"/>
      <c r="L2981" s="1910"/>
      <c r="M2981" s="1910" t="e">
        <f t="shared" si="47"/>
        <v>#N/A</v>
      </c>
      <c r="N2981" s="1924"/>
      <c r="Q2981" s="101" t="str">
        <f>MID(Tabla5[[#This Row],[CODIGO]],5,2)</f>
        <v/>
      </c>
    </row>
    <row r="2982" spans="3:17" hidden="1" x14ac:dyDescent="0.3">
      <c r="C2982" s="1923" t="str">
        <f>IF(D2982&gt;0,SUBTOTAL(103,$D$6:D2982),"")</f>
        <v/>
      </c>
      <c r="D2982" s="67"/>
      <c r="E2982" s="258"/>
      <c r="F2982" s="67"/>
      <c r="G2982" s="1912"/>
      <c r="H2982" s="67"/>
      <c r="I2982" s="67"/>
      <c r="J2982" s="1907"/>
      <c r="K2982" s="67"/>
      <c r="L2982" s="1910"/>
      <c r="M2982" s="1910" t="e">
        <f t="shared" si="47"/>
        <v>#N/A</v>
      </c>
      <c r="N2982" s="1924"/>
      <c r="Q2982" s="101" t="str">
        <f>MID(Tabla5[[#This Row],[CODIGO]],5,2)</f>
        <v/>
      </c>
    </row>
    <row r="2983" spans="3:17" hidden="1" x14ac:dyDescent="0.3">
      <c r="C2983" s="1923" t="str">
        <f>IF(D2983&gt;0,SUBTOTAL(103,$D$6:D2983),"")</f>
        <v/>
      </c>
      <c r="D2983" s="67"/>
      <c r="E2983" s="258"/>
      <c r="F2983" s="67"/>
      <c r="G2983" s="1912"/>
      <c r="H2983" s="67"/>
      <c r="I2983" s="67"/>
      <c r="J2983" s="1907"/>
      <c r="K2983" s="67"/>
      <c r="L2983" s="1910"/>
      <c r="M2983" s="1910" t="e">
        <f t="shared" si="47"/>
        <v>#N/A</v>
      </c>
      <c r="N2983" s="1924"/>
      <c r="Q2983" s="101" t="str">
        <f>MID(Tabla5[[#This Row],[CODIGO]],5,2)</f>
        <v/>
      </c>
    </row>
    <row r="2984" spans="3:17" hidden="1" x14ac:dyDescent="0.3">
      <c r="C2984" s="1923" t="str">
        <f>IF(D2984&gt;0,SUBTOTAL(103,$D$6:D2984),"")</f>
        <v/>
      </c>
      <c r="D2984" s="67"/>
      <c r="E2984" s="258"/>
      <c r="F2984" s="67"/>
      <c r="G2984" s="1912"/>
      <c r="H2984" s="67"/>
      <c r="I2984" s="67"/>
      <c r="J2984" s="1907"/>
      <c r="K2984" s="67"/>
      <c r="L2984" s="1910"/>
      <c r="M2984" s="1910" t="e">
        <f t="shared" si="47"/>
        <v>#N/A</v>
      </c>
      <c r="N2984" s="1924"/>
      <c r="Q2984" s="101" t="str">
        <f>MID(Tabla5[[#This Row],[CODIGO]],5,2)</f>
        <v/>
      </c>
    </row>
    <row r="2985" spans="3:17" hidden="1" x14ac:dyDescent="0.3">
      <c r="C2985" s="1923" t="str">
        <f>IF(D2985&gt;0,SUBTOTAL(103,$D$6:D2985),"")</f>
        <v/>
      </c>
      <c r="D2985" s="67"/>
      <c r="E2985" s="258"/>
      <c r="F2985" s="67"/>
      <c r="G2985" s="1912"/>
      <c r="H2985" s="67"/>
      <c r="I2985" s="67"/>
      <c r="J2985" s="1907"/>
      <c r="K2985" s="67"/>
      <c r="L2985" s="1910"/>
      <c r="M2985" s="1910" t="e">
        <f t="shared" si="47"/>
        <v>#N/A</v>
      </c>
      <c r="N2985" s="1924"/>
      <c r="Q2985" s="101" t="str">
        <f>MID(Tabla5[[#This Row],[CODIGO]],5,2)</f>
        <v/>
      </c>
    </row>
    <row r="2986" spans="3:17" hidden="1" x14ac:dyDescent="0.3">
      <c r="C2986" s="1923" t="str">
        <f>IF(D2986&gt;0,SUBTOTAL(103,$D$6:D2986),"")</f>
        <v/>
      </c>
      <c r="D2986" s="67"/>
      <c r="E2986" s="258"/>
      <c r="F2986" s="67"/>
      <c r="G2986" s="1912"/>
      <c r="H2986" s="67"/>
      <c r="I2986" s="67"/>
      <c r="J2986" s="1907"/>
      <c r="K2986" s="67"/>
      <c r="L2986" s="1910"/>
      <c r="M2986" s="1910" t="e">
        <f t="shared" si="47"/>
        <v>#N/A</v>
      </c>
      <c r="N2986" s="1924"/>
      <c r="Q2986" s="101" t="str">
        <f>MID(Tabla5[[#This Row],[CODIGO]],5,2)</f>
        <v/>
      </c>
    </row>
    <row r="2987" spans="3:17" hidden="1" x14ac:dyDescent="0.3">
      <c r="C2987" s="1923" t="str">
        <f>IF(D2987&gt;0,SUBTOTAL(103,$D$6:D2987),"")</f>
        <v/>
      </c>
      <c r="D2987" s="67"/>
      <c r="E2987" s="258"/>
      <c r="F2987" s="67"/>
      <c r="G2987" s="1912"/>
      <c r="H2987" s="67"/>
      <c r="I2987" s="67"/>
      <c r="J2987" s="1907"/>
      <c r="K2987" s="67"/>
      <c r="L2987" s="1910"/>
      <c r="M2987" s="1910" t="e">
        <f t="shared" si="47"/>
        <v>#N/A</v>
      </c>
      <c r="N2987" s="1924"/>
      <c r="Q2987" s="101" t="str">
        <f>MID(Tabla5[[#This Row],[CODIGO]],5,2)</f>
        <v/>
      </c>
    </row>
    <row r="2988" spans="3:17" hidden="1" x14ac:dyDescent="0.3">
      <c r="C2988" s="1923" t="str">
        <f>IF(D2988&gt;0,SUBTOTAL(103,$D$6:D2988),"")</f>
        <v/>
      </c>
      <c r="D2988" s="67"/>
      <c r="E2988" s="258"/>
      <c r="F2988" s="67"/>
      <c r="G2988" s="1912"/>
      <c r="H2988" s="67"/>
      <c r="I2988" s="67"/>
      <c r="J2988" s="1907"/>
      <c r="K2988" s="67"/>
      <c r="L2988" s="1910"/>
      <c r="M2988" s="1910" t="e">
        <f t="shared" si="47"/>
        <v>#N/A</v>
      </c>
      <c r="N2988" s="1924"/>
      <c r="Q2988" s="101" t="str">
        <f>MID(Tabla5[[#This Row],[CODIGO]],5,2)</f>
        <v/>
      </c>
    </row>
    <row r="2989" spans="3:17" hidden="1" x14ac:dyDescent="0.3">
      <c r="C2989" s="1923" t="str">
        <f>IF(D2989&gt;0,SUBTOTAL(103,$D$6:D2989),"")</f>
        <v/>
      </c>
      <c r="D2989" s="67"/>
      <c r="E2989" s="258"/>
      <c r="F2989" s="67"/>
      <c r="G2989" s="1912"/>
      <c r="H2989" s="67"/>
      <c r="I2989" s="67"/>
      <c r="J2989" s="1907"/>
      <c r="K2989" s="67"/>
      <c r="L2989" s="1910"/>
      <c r="M2989" s="1910" t="e">
        <f t="shared" si="47"/>
        <v>#N/A</v>
      </c>
      <c r="N2989" s="1924"/>
      <c r="Q2989" s="101" t="str">
        <f>MID(Tabla5[[#This Row],[CODIGO]],5,2)</f>
        <v/>
      </c>
    </row>
    <row r="2990" spans="3:17" hidden="1" x14ac:dyDescent="0.3">
      <c r="C2990" s="1923" t="str">
        <f>IF(D2990&gt;0,SUBTOTAL(103,$D$6:D2990),"")</f>
        <v/>
      </c>
      <c r="D2990" s="67"/>
      <c r="E2990" s="258"/>
      <c r="F2990" s="67"/>
      <c r="G2990" s="1912"/>
      <c r="H2990" s="67"/>
      <c r="I2990" s="67"/>
      <c r="J2990" s="1907"/>
      <c r="K2990" s="67"/>
      <c r="L2990" s="1910"/>
      <c r="M2990" s="1910" t="e">
        <f t="shared" si="47"/>
        <v>#N/A</v>
      </c>
      <c r="N2990" s="1924"/>
      <c r="Q2990" s="101" t="str">
        <f>MID(Tabla5[[#This Row],[CODIGO]],5,2)</f>
        <v/>
      </c>
    </row>
    <row r="2991" spans="3:17" hidden="1" x14ac:dyDescent="0.3">
      <c r="C2991" s="1923" t="str">
        <f>IF(D2991&gt;0,SUBTOTAL(103,$D$6:D2991),"")</f>
        <v/>
      </c>
      <c r="D2991" s="67"/>
      <c r="E2991" s="258"/>
      <c r="F2991" s="67"/>
      <c r="G2991" s="1912"/>
      <c r="H2991" s="67"/>
      <c r="I2991" s="67"/>
      <c r="J2991" s="1907"/>
      <c r="K2991" s="67"/>
      <c r="L2991" s="1910"/>
      <c r="M2991" s="1910" t="e">
        <f t="shared" si="47"/>
        <v>#N/A</v>
      </c>
      <c r="N2991" s="1924"/>
      <c r="Q2991" s="101" t="str">
        <f>MID(Tabla5[[#This Row],[CODIGO]],5,2)</f>
        <v/>
      </c>
    </row>
    <row r="2992" spans="3:17" hidden="1" x14ac:dyDescent="0.3">
      <c r="C2992" s="1923" t="str">
        <f>IF(D2992&gt;0,SUBTOTAL(103,$D$6:D2992),"")</f>
        <v/>
      </c>
      <c r="D2992" s="67"/>
      <c r="E2992" s="258"/>
      <c r="F2992" s="67"/>
      <c r="G2992" s="1912"/>
      <c r="H2992" s="67"/>
      <c r="I2992" s="67"/>
      <c r="J2992" s="1907"/>
      <c r="K2992" s="67"/>
      <c r="L2992" s="1910"/>
      <c r="M2992" s="1910" t="e">
        <f t="shared" si="47"/>
        <v>#N/A</v>
      </c>
      <c r="N2992" s="1924"/>
      <c r="Q2992" s="101" t="str">
        <f>MID(Tabla5[[#This Row],[CODIGO]],5,2)</f>
        <v/>
      </c>
    </row>
    <row r="2993" spans="3:17" hidden="1" x14ac:dyDescent="0.3">
      <c r="C2993" s="1923" t="str">
        <f>IF(D2993&gt;0,SUBTOTAL(103,$D$6:D2993),"")</f>
        <v/>
      </c>
      <c r="D2993" s="67"/>
      <c r="E2993" s="258"/>
      <c r="F2993" s="67"/>
      <c r="G2993" s="1912"/>
      <c r="H2993" s="67"/>
      <c r="I2993" s="67"/>
      <c r="J2993" s="1907"/>
      <c r="K2993" s="67"/>
      <c r="L2993" s="1910"/>
      <c r="M2993" s="1910" t="e">
        <f t="shared" si="47"/>
        <v>#N/A</v>
      </c>
      <c r="N2993" s="1924"/>
      <c r="Q2993" s="101" t="str">
        <f>MID(Tabla5[[#This Row],[CODIGO]],5,2)</f>
        <v/>
      </c>
    </row>
    <row r="2994" spans="3:17" hidden="1" x14ac:dyDescent="0.3">
      <c r="C2994" s="1923" t="str">
        <f>IF(D2994&gt;0,SUBTOTAL(103,$D$6:D2994),"")</f>
        <v/>
      </c>
      <c r="D2994" s="67"/>
      <c r="E2994" s="258"/>
      <c r="F2994" s="67"/>
      <c r="G2994" s="1912"/>
      <c r="H2994" s="67"/>
      <c r="I2994" s="67"/>
      <c r="J2994" s="1907"/>
      <c r="K2994" s="67"/>
      <c r="L2994" s="1910"/>
      <c r="M2994" s="1910" t="e">
        <f t="shared" si="47"/>
        <v>#N/A</v>
      </c>
      <c r="N2994" s="1924"/>
      <c r="Q2994" s="101" t="str">
        <f>MID(Tabla5[[#This Row],[CODIGO]],5,2)</f>
        <v/>
      </c>
    </row>
    <row r="2995" spans="3:17" hidden="1" x14ac:dyDescent="0.3">
      <c r="C2995" s="1923" t="str">
        <f>IF(D2995&gt;0,SUBTOTAL(103,$D$6:D2995),"")</f>
        <v/>
      </c>
      <c r="D2995" s="67"/>
      <c r="E2995" s="258"/>
      <c r="F2995" s="67"/>
      <c r="G2995" s="1912"/>
      <c r="H2995" s="67"/>
      <c r="I2995" s="67"/>
      <c r="J2995" s="1907"/>
      <c r="K2995" s="67"/>
      <c r="L2995" s="1910"/>
      <c r="M2995" s="1910" t="e">
        <f t="shared" si="47"/>
        <v>#N/A</v>
      </c>
      <c r="N2995" s="1924"/>
      <c r="Q2995" s="101" t="str">
        <f>MID(Tabla5[[#This Row],[CODIGO]],5,2)</f>
        <v/>
      </c>
    </row>
    <row r="2996" spans="3:17" hidden="1" x14ac:dyDescent="0.3">
      <c r="C2996" s="1923" t="str">
        <f>IF(D2996&gt;0,SUBTOTAL(103,$D$6:D2996),"")</f>
        <v/>
      </c>
      <c r="D2996" s="67"/>
      <c r="E2996" s="258"/>
      <c r="F2996" s="67"/>
      <c r="G2996" s="1912"/>
      <c r="H2996" s="67"/>
      <c r="I2996" s="67"/>
      <c r="J2996" s="1907"/>
      <c r="K2996" s="67"/>
      <c r="L2996" s="1910"/>
      <c r="M2996" s="1910" t="e">
        <f t="shared" si="47"/>
        <v>#N/A</v>
      </c>
      <c r="N2996" s="1924"/>
      <c r="Q2996" s="101" t="str">
        <f>MID(Tabla5[[#This Row],[CODIGO]],5,2)</f>
        <v/>
      </c>
    </row>
    <row r="2997" spans="3:17" hidden="1" x14ac:dyDescent="0.3">
      <c r="C2997" s="1923" t="str">
        <f>IF(D2997&gt;0,SUBTOTAL(103,$D$6:D2997),"")</f>
        <v/>
      </c>
      <c r="D2997" s="67"/>
      <c r="E2997" s="258"/>
      <c r="F2997" s="67"/>
      <c r="G2997" s="1912"/>
      <c r="H2997" s="67"/>
      <c r="I2997" s="67"/>
      <c r="J2997" s="1907"/>
      <c r="K2997" s="67"/>
      <c r="L2997" s="1910"/>
      <c r="M2997" s="1910" t="e">
        <f t="shared" si="47"/>
        <v>#N/A</v>
      </c>
      <c r="N2997" s="1924"/>
      <c r="Q2997" s="101" t="str">
        <f>MID(Tabla5[[#This Row],[CODIGO]],5,2)</f>
        <v/>
      </c>
    </row>
    <row r="2998" spans="3:17" hidden="1" x14ac:dyDescent="0.3">
      <c r="C2998" s="1923" t="str">
        <f>IF(D2998&gt;0,SUBTOTAL(103,$D$6:D2998),"")</f>
        <v/>
      </c>
      <c r="D2998" s="67"/>
      <c r="E2998" s="258"/>
      <c r="F2998" s="67"/>
      <c r="G2998" s="1912"/>
      <c r="H2998" s="67"/>
      <c r="I2998" s="67"/>
      <c r="J2998" s="1907"/>
      <c r="K2998" s="67"/>
      <c r="L2998" s="1910"/>
      <c r="M2998" s="1910" t="e">
        <f t="shared" si="47"/>
        <v>#N/A</v>
      </c>
      <c r="N2998" s="1924"/>
      <c r="Q2998" s="101" t="str">
        <f>MID(Tabla5[[#This Row],[CODIGO]],5,2)</f>
        <v/>
      </c>
    </row>
    <row r="2999" spans="3:17" hidden="1" x14ac:dyDescent="0.3">
      <c r="C2999" s="1923" t="str">
        <f>IF(D2999&gt;0,SUBTOTAL(103,$D$6:D2999),"")</f>
        <v/>
      </c>
      <c r="D2999" s="67"/>
      <c r="E2999" s="258"/>
      <c r="F2999" s="67"/>
      <c r="G2999" s="1912"/>
      <c r="H2999" s="67"/>
      <c r="I2999" s="67"/>
      <c r="J2999" s="1907"/>
      <c r="K2999" s="67"/>
      <c r="L2999" s="1910"/>
      <c r="M2999" s="1910" t="e">
        <f t="shared" si="47"/>
        <v>#N/A</v>
      </c>
      <c r="N2999" s="1924"/>
      <c r="Q2999" s="101" t="str">
        <f>MID(Tabla5[[#This Row],[CODIGO]],5,2)</f>
        <v/>
      </c>
    </row>
    <row r="3000" spans="3:17" hidden="1" x14ac:dyDescent="0.3">
      <c r="C3000" s="1923" t="str">
        <f>IF(D3000&gt;0,SUBTOTAL(103,$D$6:D3000),"")</f>
        <v/>
      </c>
      <c r="D3000" s="67"/>
      <c r="E3000" s="258"/>
      <c r="F3000" s="67"/>
      <c r="G3000" s="1912"/>
      <c r="H3000" s="67"/>
      <c r="I3000" s="67"/>
      <c r="J3000" s="1907"/>
      <c r="K3000" s="67"/>
      <c r="L3000" s="1910"/>
      <c r="M3000" s="1910" t="e">
        <f t="shared" si="47"/>
        <v>#N/A</v>
      </c>
      <c r="N3000" s="1924"/>
      <c r="Q3000" s="101" t="str">
        <f>MID(Tabla5[[#This Row],[CODIGO]],5,2)</f>
        <v/>
      </c>
    </row>
    <row r="3001" spans="3:17" hidden="1" x14ac:dyDescent="0.3">
      <c r="C3001" s="1923" t="str">
        <f>IF(D3001&gt;0,SUBTOTAL(103,$D$6:D3001),"")</f>
        <v/>
      </c>
      <c r="D3001" s="67"/>
      <c r="E3001" s="258"/>
      <c r="F3001" s="67"/>
      <c r="G3001" s="1912"/>
      <c r="H3001" s="67"/>
      <c r="I3001" s="67"/>
      <c r="J3001" s="1907"/>
      <c r="K3001" s="67"/>
      <c r="L3001" s="1910"/>
      <c r="M3001" s="1910" t="e">
        <f t="shared" si="47"/>
        <v>#N/A</v>
      </c>
      <c r="N3001" s="1924"/>
      <c r="Q3001" s="101" t="str">
        <f>MID(Tabla5[[#This Row],[CODIGO]],5,2)</f>
        <v/>
      </c>
    </row>
    <row r="3002" spans="3:17" hidden="1" x14ac:dyDescent="0.3">
      <c r="C3002" s="1923" t="str">
        <f>IF(D3002&gt;0,SUBTOTAL(103,$D$6:D3002),"")</f>
        <v/>
      </c>
      <c r="D3002" s="67"/>
      <c r="E3002" s="258"/>
      <c r="F3002" s="67"/>
      <c r="G3002" s="1912"/>
      <c r="H3002" s="67"/>
      <c r="I3002" s="67"/>
      <c r="J3002" s="1907"/>
      <c r="K3002" s="67"/>
      <c r="L3002" s="1910"/>
      <c r="M3002" s="1910" t="e">
        <f t="shared" si="47"/>
        <v>#N/A</v>
      </c>
      <c r="N3002" s="1924"/>
      <c r="Q3002" s="101" t="str">
        <f>MID(Tabla5[[#This Row],[CODIGO]],5,2)</f>
        <v/>
      </c>
    </row>
    <row r="3003" spans="3:17" hidden="1" x14ac:dyDescent="0.3">
      <c r="C3003" s="1923" t="str">
        <f>IF(D3003&gt;0,SUBTOTAL(103,$D$6:D3003),"")</f>
        <v/>
      </c>
      <c r="D3003" s="67"/>
      <c r="E3003" s="258"/>
      <c r="F3003" s="67"/>
      <c r="G3003" s="1912"/>
      <c r="H3003" s="67"/>
      <c r="I3003" s="67"/>
      <c r="J3003" s="1907"/>
      <c r="K3003" s="67"/>
      <c r="L3003" s="1910"/>
      <c r="M3003" s="1910" t="e">
        <f t="shared" si="47"/>
        <v>#N/A</v>
      </c>
      <c r="N3003" s="1924"/>
      <c r="Q3003" s="101" t="str">
        <f>MID(Tabla5[[#This Row],[CODIGO]],5,2)</f>
        <v/>
      </c>
    </row>
    <row r="3004" spans="3:17" hidden="1" x14ac:dyDescent="0.3">
      <c r="C3004" s="1923" t="str">
        <f>IF(D3004&gt;0,SUBTOTAL(103,$D$6:D3004),"")</f>
        <v/>
      </c>
      <c r="D3004" s="67"/>
      <c r="E3004" s="258"/>
      <c r="F3004" s="67"/>
      <c r="G3004" s="1912"/>
      <c r="H3004" s="67"/>
      <c r="I3004" s="67"/>
      <c r="J3004" s="1907"/>
      <c r="K3004" s="67"/>
      <c r="L3004" s="1910"/>
      <c r="M3004" s="1910" t="e">
        <f t="shared" si="47"/>
        <v>#N/A</v>
      </c>
      <c r="N3004" s="1924"/>
      <c r="Q3004" s="101" t="str">
        <f>MID(Tabla5[[#This Row],[CODIGO]],5,2)</f>
        <v/>
      </c>
    </row>
    <row r="3005" spans="3:17" hidden="1" x14ac:dyDescent="0.3">
      <c r="C3005" s="1923" t="str">
        <f>IF(D3005&gt;0,SUBTOTAL(103,$D$6:D3005),"")</f>
        <v/>
      </c>
      <c r="D3005" s="67"/>
      <c r="E3005" s="258"/>
      <c r="F3005" s="67"/>
      <c r="G3005" s="1912"/>
      <c r="H3005" s="67"/>
      <c r="I3005" s="67"/>
      <c r="J3005" s="1907"/>
      <c r="K3005" s="67"/>
      <c r="L3005" s="1910"/>
      <c r="M3005" s="1910" t="e">
        <f t="shared" si="47"/>
        <v>#N/A</v>
      </c>
      <c r="N3005" s="1924"/>
      <c r="Q3005" s="101" t="str">
        <f>MID(Tabla5[[#This Row],[CODIGO]],5,2)</f>
        <v/>
      </c>
    </row>
    <row r="3006" spans="3:17" hidden="1" x14ac:dyDescent="0.3">
      <c r="C3006" s="1923" t="str">
        <f>IF(D3006&gt;0,SUBTOTAL(103,$D$6:D3006),"")</f>
        <v/>
      </c>
      <c r="D3006" s="67"/>
      <c r="E3006" s="258"/>
      <c r="F3006" s="67"/>
      <c r="G3006" s="1912"/>
      <c r="H3006" s="67"/>
      <c r="I3006" s="67"/>
      <c r="J3006" s="1907"/>
      <c r="K3006" s="67"/>
      <c r="L3006" s="1910"/>
      <c r="M3006" s="1910" t="e">
        <f t="shared" si="47"/>
        <v>#N/A</v>
      </c>
      <c r="N3006" s="1924"/>
      <c r="Q3006" s="101" t="str">
        <f>MID(Tabla5[[#This Row],[CODIGO]],5,2)</f>
        <v/>
      </c>
    </row>
    <row r="3007" spans="3:17" hidden="1" x14ac:dyDescent="0.3">
      <c r="C3007" s="1923" t="str">
        <f>IF(D3007&gt;0,SUBTOTAL(103,$D$6:D3007),"")</f>
        <v/>
      </c>
      <c r="D3007" s="67"/>
      <c r="E3007" s="258"/>
      <c r="F3007" s="67"/>
      <c r="G3007" s="1912"/>
      <c r="H3007" s="67"/>
      <c r="I3007" s="67"/>
      <c r="J3007" s="1907"/>
      <c r="K3007" s="67"/>
      <c r="L3007" s="1910"/>
      <c r="M3007" s="1910" t="e">
        <f t="shared" si="47"/>
        <v>#N/A</v>
      </c>
      <c r="N3007" s="1924"/>
      <c r="Q3007" s="101" t="str">
        <f>MID(Tabla5[[#This Row],[CODIGO]],5,2)</f>
        <v/>
      </c>
    </row>
    <row r="3008" spans="3:17" hidden="1" x14ac:dyDescent="0.3">
      <c r="C3008" s="1923" t="str">
        <f>IF(D3008&gt;0,SUBTOTAL(103,$D$6:D3008),"")</f>
        <v/>
      </c>
      <c r="D3008" s="67"/>
      <c r="E3008" s="258"/>
      <c r="F3008" s="67"/>
      <c r="G3008" s="1912"/>
      <c r="H3008" s="67"/>
      <c r="I3008" s="67"/>
      <c r="J3008" s="1907"/>
      <c r="K3008" s="67"/>
      <c r="L3008" s="1910"/>
      <c r="M3008" s="1910" t="e">
        <f t="shared" si="47"/>
        <v>#N/A</v>
      </c>
      <c r="N3008" s="1924"/>
      <c r="Q3008" s="101" t="str">
        <f>MID(Tabla5[[#This Row],[CODIGO]],5,2)</f>
        <v/>
      </c>
    </row>
    <row r="3009" spans="3:17" hidden="1" x14ac:dyDescent="0.3">
      <c r="C3009" s="1923" t="str">
        <f>IF(D3009&gt;0,SUBTOTAL(103,$D$6:D3009),"")</f>
        <v/>
      </c>
      <c r="D3009" s="67"/>
      <c r="E3009" s="258"/>
      <c r="F3009" s="67"/>
      <c r="G3009" s="1912"/>
      <c r="H3009" s="67"/>
      <c r="I3009" s="67"/>
      <c r="J3009" s="1907"/>
      <c r="K3009" s="67"/>
      <c r="L3009" s="1910"/>
      <c r="M3009" s="1910" t="e">
        <f t="shared" si="47"/>
        <v>#N/A</v>
      </c>
      <c r="N3009" s="1924"/>
      <c r="Q3009" s="101" t="str">
        <f>MID(Tabla5[[#This Row],[CODIGO]],5,2)</f>
        <v/>
      </c>
    </row>
    <row r="3010" spans="3:17" hidden="1" x14ac:dyDescent="0.3">
      <c r="C3010" s="1923" t="str">
        <f>IF(D3010&gt;0,SUBTOTAL(103,$D$6:D3010),"")</f>
        <v/>
      </c>
      <c r="D3010" s="67"/>
      <c r="E3010" s="258"/>
      <c r="F3010" s="67"/>
      <c r="G3010" s="1912"/>
      <c r="H3010" s="67"/>
      <c r="I3010" s="67"/>
      <c r="J3010" s="1907"/>
      <c r="K3010" s="67"/>
      <c r="L3010" s="1910"/>
      <c r="M3010" s="1910" t="e">
        <f t="shared" si="47"/>
        <v>#N/A</v>
      </c>
      <c r="N3010" s="1924"/>
      <c r="Q3010" s="101" t="str">
        <f>MID(Tabla5[[#This Row],[CODIGO]],5,2)</f>
        <v/>
      </c>
    </row>
    <row r="3011" spans="3:17" hidden="1" x14ac:dyDescent="0.3">
      <c r="C3011" s="1923" t="str">
        <f>IF(D3011&gt;0,SUBTOTAL(103,$D$6:D3011),"")</f>
        <v/>
      </c>
      <c r="D3011" s="67"/>
      <c r="E3011" s="258"/>
      <c r="F3011" s="67"/>
      <c r="G3011" s="1912"/>
      <c r="H3011" s="67"/>
      <c r="I3011" s="67"/>
      <c r="J3011" s="1907"/>
      <c r="K3011" s="67"/>
      <c r="L3011" s="1910"/>
      <c r="M3011" s="1910" t="e">
        <f t="shared" si="47"/>
        <v>#N/A</v>
      </c>
      <c r="N3011" s="1924"/>
      <c r="Q3011" s="101" t="str">
        <f>MID(Tabla5[[#This Row],[CODIGO]],5,2)</f>
        <v/>
      </c>
    </row>
    <row r="3012" spans="3:17" hidden="1" x14ac:dyDescent="0.3">
      <c r="C3012" s="1923" t="str">
        <f>IF(D3012&gt;0,SUBTOTAL(103,$D$6:D3012),"")</f>
        <v/>
      </c>
      <c r="D3012" s="67"/>
      <c r="E3012" s="258"/>
      <c r="F3012" s="67"/>
      <c r="G3012" s="1912"/>
      <c r="H3012" s="67"/>
      <c r="I3012" s="67"/>
      <c r="J3012" s="1907"/>
      <c r="K3012" s="67"/>
      <c r="L3012" s="1910"/>
      <c r="M3012" s="1910" t="e">
        <f t="shared" si="47"/>
        <v>#N/A</v>
      </c>
      <c r="N3012" s="1924"/>
      <c r="Q3012" s="101" t="str">
        <f>MID(Tabla5[[#This Row],[CODIGO]],5,2)</f>
        <v/>
      </c>
    </row>
    <row r="3013" spans="3:17" hidden="1" x14ac:dyDescent="0.3">
      <c r="C3013" s="1923" t="str">
        <f>IF(D3013&gt;0,SUBTOTAL(103,$D$6:D3013),"")</f>
        <v/>
      </c>
      <c r="D3013" s="67"/>
      <c r="E3013" s="258"/>
      <c r="F3013" s="67"/>
      <c r="G3013" s="1912"/>
      <c r="H3013" s="67"/>
      <c r="I3013" s="67"/>
      <c r="J3013" s="1907"/>
      <c r="K3013" s="67"/>
      <c r="L3013" s="1910"/>
      <c r="M3013" s="1910" t="e">
        <f t="shared" si="47"/>
        <v>#N/A</v>
      </c>
      <c r="N3013" s="1924"/>
      <c r="Q3013" s="101" t="str">
        <f>MID(Tabla5[[#This Row],[CODIGO]],5,2)</f>
        <v/>
      </c>
    </row>
    <row r="3014" spans="3:17" hidden="1" x14ac:dyDescent="0.3">
      <c r="C3014" s="1923" t="str">
        <f>IF(D3014&gt;0,SUBTOTAL(103,$D$6:D3014),"")</f>
        <v/>
      </c>
      <c r="D3014" s="67"/>
      <c r="E3014" s="258"/>
      <c r="F3014" s="67"/>
      <c r="G3014" s="1912"/>
      <c r="H3014" s="67"/>
      <c r="I3014" s="67"/>
      <c r="J3014" s="1907"/>
      <c r="K3014" s="67"/>
      <c r="L3014" s="1910"/>
      <c r="M3014" s="1910" t="e">
        <f t="shared" ref="M3014:M3077" si="48">VLOOKUP(Q3014,Codigos,2,FALSE)</f>
        <v>#N/A</v>
      </c>
      <c r="N3014" s="1924"/>
      <c r="Q3014" s="101" t="str">
        <f>MID(Tabla5[[#This Row],[CODIGO]],5,2)</f>
        <v/>
      </c>
    </row>
    <row r="3015" spans="3:17" hidden="1" x14ac:dyDescent="0.3">
      <c r="C3015" s="1923" t="str">
        <f>IF(D3015&gt;0,SUBTOTAL(103,$D$6:D3015),"")</f>
        <v/>
      </c>
      <c r="D3015" s="67"/>
      <c r="E3015" s="258"/>
      <c r="F3015" s="67"/>
      <c r="G3015" s="1912"/>
      <c r="H3015" s="67"/>
      <c r="I3015" s="67"/>
      <c r="J3015" s="1907"/>
      <c r="K3015" s="67"/>
      <c r="L3015" s="1910"/>
      <c r="M3015" s="1910" t="e">
        <f t="shared" si="48"/>
        <v>#N/A</v>
      </c>
      <c r="N3015" s="1924"/>
      <c r="Q3015" s="101" t="str">
        <f>MID(Tabla5[[#This Row],[CODIGO]],5,2)</f>
        <v/>
      </c>
    </row>
    <row r="3016" spans="3:17" hidden="1" x14ac:dyDescent="0.3">
      <c r="C3016" s="1923" t="str">
        <f>IF(D3016&gt;0,SUBTOTAL(103,$D$6:D3016),"")</f>
        <v/>
      </c>
      <c r="D3016" s="67"/>
      <c r="E3016" s="258"/>
      <c r="F3016" s="67"/>
      <c r="G3016" s="1912"/>
      <c r="H3016" s="67"/>
      <c r="I3016" s="67"/>
      <c r="J3016" s="1907"/>
      <c r="K3016" s="67"/>
      <c r="L3016" s="1910"/>
      <c r="M3016" s="1910" t="e">
        <f t="shared" si="48"/>
        <v>#N/A</v>
      </c>
      <c r="N3016" s="1924"/>
      <c r="Q3016" s="101" t="str">
        <f>MID(Tabla5[[#This Row],[CODIGO]],5,2)</f>
        <v/>
      </c>
    </row>
    <row r="3017" spans="3:17" hidden="1" x14ac:dyDescent="0.3">
      <c r="C3017" s="1923" t="str">
        <f>IF(D3017&gt;0,SUBTOTAL(103,$D$6:D3017),"")</f>
        <v/>
      </c>
      <c r="D3017" s="67"/>
      <c r="E3017" s="258"/>
      <c r="F3017" s="67"/>
      <c r="G3017" s="1912"/>
      <c r="H3017" s="67"/>
      <c r="I3017" s="67"/>
      <c r="J3017" s="1907"/>
      <c r="K3017" s="67"/>
      <c r="L3017" s="1910"/>
      <c r="M3017" s="1910" t="e">
        <f t="shared" si="48"/>
        <v>#N/A</v>
      </c>
      <c r="N3017" s="1924"/>
      <c r="Q3017" s="101" t="str">
        <f>MID(Tabla5[[#This Row],[CODIGO]],5,2)</f>
        <v/>
      </c>
    </row>
    <row r="3018" spans="3:17" hidden="1" x14ac:dyDescent="0.3">
      <c r="C3018" s="1923" t="str">
        <f>IF(D3018&gt;0,SUBTOTAL(103,$D$6:D3018),"")</f>
        <v/>
      </c>
      <c r="D3018" s="67"/>
      <c r="E3018" s="258"/>
      <c r="F3018" s="67"/>
      <c r="G3018" s="1912"/>
      <c r="H3018" s="67"/>
      <c r="I3018" s="67"/>
      <c r="J3018" s="1907"/>
      <c r="K3018" s="67"/>
      <c r="L3018" s="1910"/>
      <c r="M3018" s="1910" t="e">
        <f t="shared" si="48"/>
        <v>#N/A</v>
      </c>
      <c r="N3018" s="1924"/>
      <c r="Q3018" s="101" t="str">
        <f>MID(Tabla5[[#This Row],[CODIGO]],5,2)</f>
        <v/>
      </c>
    </row>
    <row r="3019" spans="3:17" hidden="1" x14ac:dyDescent="0.3">
      <c r="C3019" s="1923" t="str">
        <f>IF(D3019&gt;0,SUBTOTAL(103,$D$6:D3019),"")</f>
        <v/>
      </c>
      <c r="D3019" s="67"/>
      <c r="E3019" s="258"/>
      <c r="F3019" s="67"/>
      <c r="G3019" s="1912"/>
      <c r="H3019" s="67"/>
      <c r="I3019" s="67"/>
      <c r="J3019" s="1907"/>
      <c r="K3019" s="67"/>
      <c r="L3019" s="1910"/>
      <c r="M3019" s="1910" t="e">
        <f t="shared" si="48"/>
        <v>#N/A</v>
      </c>
      <c r="N3019" s="1924"/>
      <c r="Q3019" s="101" t="str">
        <f>MID(Tabla5[[#This Row],[CODIGO]],5,2)</f>
        <v/>
      </c>
    </row>
    <row r="3020" spans="3:17" hidden="1" x14ac:dyDescent="0.3">
      <c r="C3020" s="1923" t="str">
        <f>IF(D3020&gt;0,SUBTOTAL(103,$D$6:D3020),"")</f>
        <v/>
      </c>
      <c r="D3020" s="67"/>
      <c r="E3020" s="258"/>
      <c r="F3020" s="67"/>
      <c r="G3020" s="1912"/>
      <c r="H3020" s="67"/>
      <c r="I3020" s="67"/>
      <c r="J3020" s="1907"/>
      <c r="K3020" s="67"/>
      <c r="L3020" s="1910"/>
      <c r="M3020" s="1910" t="e">
        <f t="shared" si="48"/>
        <v>#N/A</v>
      </c>
      <c r="N3020" s="1924"/>
      <c r="Q3020" s="101" t="str">
        <f>MID(Tabla5[[#This Row],[CODIGO]],5,2)</f>
        <v/>
      </c>
    </row>
    <row r="3021" spans="3:17" hidden="1" x14ac:dyDescent="0.3">
      <c r="C3021" s="1923" t="str">
        <f>IF(D3021&gt;0,SUBTOTAL(103,$D$6:D3021),"")</f>
        <v/>
      </c>
      <c r="D3021" s="67"/>
      <c r="E3021" s="258"/>
      <c r="F3021" s="67"/>
      <c r="G3021" s="1912"/>
      <c r="H3021" s="67"/>
      <c r="I3021" s="67"/>
      <c r="J3021" s="1907"/>
      <c r="K3021" s="67"/>
      <c r="L3021" s="1910"/>
      <c r="M3021" s="1910" t="e">
        <f t="shared" si="48"/>
        <v>#N/A</v>
      </c>
      <c r="N3021" s="1924"/>
      <c r="Q3021" s="101" t="str">
        <f>MID(Tabla5[[#This Row],[CODIGO]],5,2)</f>
        <v/>
      </c>
    </row>
    <row r="3022" spans="3:17" hidden="1" x14ac:dyDescent="0.3">
      <c r="C3022" s="1923" t="str">
        <f>IF(D3022&gt;0,SUBTOTAL(103,$D$6:D3022),"")</f>
        <v/>
      </c>
      <c r="D3022" s="67"/>
      <c r="E3022" s="258"/>
      <c r="F3022" s="67"/>
      <c r="G3022" s="1912"/>
      <c r="H3022" s="67"/>
      <c r="I3022" s="67"/>
      <c r="J3022" s="1907"/>
      <c r="K3022" s="67"/>
      <c r="L3022" s="1910"/>
      <c r="M3022" s="1910" t="e">
        <f t="shared" si="48"/>
        <v>#N/A</v>
      </c>
      <c r="N3022" s="1924"/>
      <c r="Q3022" s="101" t="str">
        <f>MID(Tabla5[[#This Row],[CODIGO]],5,2)</f>
        <v/>
      </c>
    </row>
    <row r="3023" spans="3:17" hidden="1" x14ac:dyDescent="0.3">
      <c r="C3023" s="1923" t="str">
        <f>IF(D3023&gt;0,SUBTOTAL(103,$D$6:D3023),"")</f>
        <v/>
      </c>
      <c r="D3023" s="67"/>
      <c r="E3023" s="258"/>
      <c r="F3023" s="67"/>
      <c r="G3023" s="1912"/>
      <c r="H3023" s="67"/>
      <c r="I3023" s="67"/>
      <c r="J3023" s="1907"/>
      <c r="K3023" s="67"/>
      <c r="L3023" s="1910"/>
      <c r="M3023" s="1910" t="e">
        <f t="shared" si="48"/>
        <v>#N/A</v>
      </c>
      <c r="N3023" s="1924"/>
      <c r="Q3023" s="101" t="str">
        <f>MID(Tabla5[[#This Row],[CODIGO]],5,2)</f>
        <v/>
      </c>
    </row>
    <row r="3024" spans="3:17" hidden="1" x14ac:dyDescent="0.3">
      <c r="C3024" s="1923" t="str">
        <f>IF(D3024&gt;0,SUBTOTAL(103,$D$6:D3024),"")</f>
        <v/>
      </c>
      <c r="D3024" s="67"/>
      <c r="E3024" s="258"/>
      <c r="F3024" s="67"/>
      <c r="G3024" s="1912"/>
      <c r="H3024" s="67"/>
      <c r="I3024" s="67"/>
      <c r="J3024" s="1907"/>
      <c r="K3024" s="67"/>
      <c r="L3024" s="1910"/>
      <c r="M3024" s="1910" t="e">
        <f t="shared" si="48"/>
        <v>#N/A</v>
      </c>
      <c r="N3024" s="1924"/>
      <c r="Q3024" s="101" t="str">
        <f>MID(Tabla5[[#This Row],[CODIGO]],5,2)</f>
        <v/>
      </c>
    </row>
    <row r="3025" spans="3:17" hidden="1" x14ac:dyDescent="0.3">
      <c r="C3025" s="1923" t="str">
        <f>IF(D3025&gt;0,SUBTOTAL(103,$D$6:D3025),"")</f>
        <v/>
      </c>
      <c r="D3025" s="67"/>
      <c r="E3025" s="258"/>
      <c r="F3025" s="67"/>
      <c r="G3025" s="1912"/>
      <c r="H3025" s="67"/>
      <c r="I3025" s="67"/>
      <c r="J3025" s="1907"/>
      <c r="K3025" s="67"/>
      <c r="L3025" s="1910"/>
      <c r="M3025" s="1910" t="e">
        <f t="shared" si="48"/>
        <v>#N/A</v>
      </c>
      <c r="N3025" s="1924"/>
      <c r="Q3025" s="101" t="str">
        <f>MID(Tabla5[[#This Row],[CODIGO]],5,2)</f>
        <v/>
      </c>
    </row>
    <row r="3026" spans="3:17" hidden="1" x14ac:dyDescent="0.3">
      <c r="C3026" s="1923" t="str">
        <f>IF(D3026&gt;0,SUBTOTAL(103,$D$6:D3026),"")</f>
        <v/>
      </c>
      <c r="D3026" s="67"/>
      <c r="E3026" s="258"/>
      <c r="F3026" s="67"/>
      <c r="G3026" s="1912"/>
      <c r="H3026" s="67"/>
      <c r="I3026" s="67"/>
      <c r="J3026" s="1907"/>
      <c r="K3026" s="67"/>
      <c r="L3026" s="1910"/>
      <c r="M3026" s="1910" t="e">
        <f t="shared" si="48"/>
        <v>#N/A</v>
      </c>
      <c r="N3026" s="1924"/>
      <c r="Q3026" s="101" t="str">
        <f>MID(Tabla5[[#This Row],[CODIGO]],5,2)</f>
        <v/>
      </c>
    </row>
    <row r="3027" spans="3:17" hidden="1" x14ac:dyDescent="0.3">
      <c r="C3027" s="1923" t="str">
        <f>IF(D3027&gt;0,SUBTOTAL(103,$D$6:D3027),"")</f>
        <v/>
      </c>
      <c r="D3027" s="67"/>
      <c r="E3027" s="258"/>
      <c r="F3027" s="67"/>
      <c r="G3027" s="1912"/>
      <c r="H3027" s="67"/>
      <c r="I3027" s="67"/>
      <c r="J3027" s="1907"/>
      <c r="K3027" s="67"/>
      <c r="L3027" s="1910"/>
      <c r="M3027" s="1910" t="e">
        <f t="shared" si="48"/>
        <v>#N/A</v>
      </c>
      <c r="N3027" s="1924"/>
      <c r="Q3027" s="101" t="str">
        <f>MID(Tabla5[[#This Row],[CODIGO]],5,2)</f>
        <v/>
      </c>
    </row>
    <row r="3028" spans="3:17" hidden="1" x14ac:dyDescent="0.3">
      <c r="C3028" s="1923" t="str">
        <f>IF(D3028&gt;0,SUBTOTAL(103,$D$6:D3028),"")</f>
        <v/>
      </c>
      <c r="D3028" s="67"/>
      <c r="E3028" s="258"/>
      <c r="F3028" s="67"/>
      <c r="G3028" s="1912"/>
      <c r="H3028" s="67"/>
      <c r="I3028" s="67"/>
      <c r="J3028" s="1907"/>
      <c r="K3028" s="67"/>
      <c r="L3028" s="1910"/>
      <c r="M3028" s="1910" t="e">
        <f t="shared" si="48"/>
        <v>#N/A</v>
      </c>
      <c r="N3028" s="1924"/>
      <c r="Q3028" s="101" t="str">
        <f>MID(Tabla5[[#This Row],[CODIGO]],5,2)</f>
        <v/>
      </c>
    </row>
    <row r="3029" spans="3:17" hidden="1" x14ac:dyDescent="0.3">
      <c r="C3029" s="1923" t="str">
        <f>IF(D3029&gt;0,SUBTOTAL(103,$D$6:D3029),"")</f>
        <v/>
      </c>
      <c r="D3029" s="67"/>
      <c r="E3029" s="258"/>
      <c r="F3029" s="67"/>
      <c r="G3029" s="1912"/>
      <c r="H3029" s="67"/>
      <c r="I3029" s="67"/>
      <c r="J3029" s="1907"/>
      <c r="K3029" s="67"/>
      <c r="L3029" s="1910"/>
      <c r="M3029" s="1910" t="e">
        <f t="shared" si="48"/>
        <v>#N/A</v>
      </c>
      <c r="N3029" s="1924"/>
      <c r="Q3029" s="101" t="str">
        <f>MID(Tabla5[[#This Row],[CODIGO]],5,2)</f>
        <v/>
      </c>
    </row>
    <row r="3030" spans="3:17" hidden="1" x14ac:dyDescent="0.3">
      <c r="C3030" s="1923" t="str">
        <f>IF(D3030&gt;0,SUBTOTAL(103,$D$6:D3030),"")</f>
        <v/>
      </c>
      <c r="D3030" s="67"/>
      <c r="E3030" s="258"/>
      <c r="F3030" s="67"/>
      <c r="G3030" s="1912"/>
      <c r="H3030" s="67"/>
      <c r="I3030" s="67"/>
      <c r="J3030" s="1907"/>
      <c r="K3030" s="67"/>
      <c r="L3030" s="1910"/>
      <c r="M3030" s="1910" t="e">
        <f t="shared" si="48"/>
        <v>#N/A</v>
      </c>
      <c r="N3030" s="1924"/>
      <c r="Q3030" s="101" t="str">
        <f>MID(Tabla5[[#This Row],[CODIGO]],5,2)</f>
        <v/>
      </c>
    </row>
    <row r="3031" spans="3:17" hidden="1" x14ac:dyDescent="0.3">
      <c r="C3031" s="1923" t="str">
        <f>IF(D3031&gt;0,SUBTOTAL(103,$D$6:D3031),"")</f>
        <v/>
      </c>
      <c r="D3031" s="67"/>
      <c r="E3031" s="258"/>
      <c r="F3031" s="67"/>
      <c r="G3031" s="1912"/>
      <c r="H3031" s="67"/>
      <c r="I3031" s="67"/>
      <c r="J3031" s="1907"/>
      <c r="K3031" s="67"/>
      <c r="L3031" s="1910"/>
      <c r="M3031" s="1910" t="e">
        <f t="shared" si="48"/>
        <v>#N/A</v>
      </c>
      <c r="N3031" s="1924"/>
      <c r="Q3031" s="101" t="str">
        <f>MID(Tabla5[[#This Row],[CODIGO]],5,2)</f>
        <v/>
      </c>
    </row>
    <row r="3032" spans="3:17" hidden="1" x14ac:dyDescent="0.3">
      <c r="C3032" s="1923" t="str">
        <f>IF(D3032&gt;0,SUBTOTAL(103,$D$6:D3032),"")</f>
        <v/>
      </c>
      <c r="D3032" s="67"/>
      <c r="E3032" s="258"/>
      <c r="F3032" s="67"/>
      <c r="G3032" s="1912"/>
      <c r="H3032" s="67"/>
      <c r="I3032" s="67"/>
      <c r="J3032" s="1907"/>
      <c r="K3032" s="67"/>
      <c r="L3032" s="1910"/>
      <c r="M3032" s="1910" t="e">
        <f t="shared" si="48"/>
        <v>#N/A</v>
      </c>
      <c r="N3032" s="1924"/>
      <c r="Q3032" s="101" t="str">
        <f>MID(Tabla5[[#This Row],[CODIGO]],5,2)</f>
        <v/>
      </c>
    </row>
    <row r="3033" spans="3:17" hidden="1" x14ac:dyDescent="0.3">
      <c r="C3033" s="1923" t="str">
        <f>IF(D3033&gt;0,SUBTOTAL(103,$D$6:D3033),"")</f>
        <v/>
      </c>
      <c r="D3033" s="67"/>
      <c r="E3033" s="258"/>
      <c r="F3033" s="67"/>
      <c r="G3033" s="1912"/>
      <c r="H3033" s="67"/>
      <c r="I3033" s="67"/>
      <c r="J3033" s="1907"/>
      <c r="K3033" s="67"/>
      <c r="L3033" s="1910"/>
      <c r="M3033" s="1910" t="e">
        <f t="shared" si="48"/>
        <v>#N/A</v>
      </c>
      <c r="N3033" s="1924"/>
      <c r="Q3033" s="101" t="str">
        <f>MID(Tabla5[[#This Row],[CODIGO]],5,2)</f>
        <v/>
      </c>
    </row>
    <row r="3034" spans="3:17" hidden="1" x14ac:dyDescent="0.3">
      <c r="C3034" s="1923" t="str">
        <f>IF(D3034&gt;0,SUBTOTAL(103,$D$6:D3034),"")</f>
        <v/>
      </c>
      <c r="D3034" s="67"/>
      <c r="E3034" s="258"/>
      <c r="F3034" s="67"/>
      <c r="G3034" s="1912"/>
      <c r="H3034" s="67"/>
      <c r="I3034" s="67"/>
      <c r="J3034" s="1907"/>
      <c r="K3034" s="67"/>
      <c r="L3034" s="1910"/>
      <c r="M3034" s="1910" t="e">
        <f t="shared" si="48"/>
        <v>#N/A</v>
      </c>
      <c r="N3034" s="1924"/>
      <c r="Q3034" s="101" t="str">
        <f>MID(Tabla5[[#This Row],[CODIGO]],5,2)</f>
        <v/>
      </c>
    </row>
    <row r="3035" spans="3:17" hidden="1" x14ac:dyDescent="0.3">
      <c r="C3035" s="1923" t="str">
        <f>IF(D3035&gt;0,SUBTOTAL(103,$D$6:D3035),"")</f>
        <v/>
      </c>
      <c r="D3035" s="67"/>
      <c r="E3035" s="258"/>
      <c r="F3035" s="67"/>
      <c r="G3035" s="1912"/>
      <c r="H3035" s="67"/>
      <c r="I3035" s="67"/>
      <c r="J3035" s="1907"/>
      <c r="K3035" s="67"/>
      <c r="L3035" s="1910"/>
      <c r="M3035" s="1910" t="e">
        <f t="shared" si="48"/>
        <v>#N/A</v>
      </c>
      <c r="N3035" s="1924"/>
      <c r="Q3035" s="101" t="str">
        <f>MID(Tabla5[[#This Row],[CODIGO]],5,2)</f>
        <v/>
      </c>
    </row>
    <row r="3036" spans="3:17" hidden="1" x14ac:dyDescent="0.3">
      <c r="C3036" s="1923" t="str">
        <f>IF(D3036&gt;0,SUBTOTAL(103,$D$6:D3036),"")</f>
        <v/>
      </c>
      <c r="D3036" s="67"/>
      <c r="E3036" s="258"/>
      <c r="F3036" s="67"/>
      <c r="G3036" s="1912"/>
      <c r="H3036" s="67"/>
      <c r="I3036" s="67"/>
      <c r="J3036" s="1907"/>
      <c r="K3036" s="67"/>
      <c r="L3036" s="1910"/>
      <c r="M3036" s="1910" t="e">
        <f t="shared" si="48"/>
        <v>#N/A</v>
      </c>
      <c r="N3036" s="1924"/>
      <c r="Q3036" s="101" t="str">
        <f>MID(Tabla5[[#This Row],[CODIGO]],5,2)</f>
        <v/>
      </c>
    </row>
    <row r="3037" spans="3:17" hidden="1" x14ac:dyDescent="0.3">
      <c r="C3037" s="1923" t="str">
        <f>IF(D3037&gt;0,SUBTOTAL(103,$D$6:D3037),"")</f>
        <v/>
      </c>
      <c r="D3037" s="67"/>
      <c r="E3037" s="258"/>
      <c r="F3037" s="67"/>
      <c r="G3037" s="1912"/>
      <c r="H3037" s="67"/>
      <c r="I3037" s="67"/>
      <c r="J3037" s="1907"/>
      <c r="K3037" s="67"/>
      <c r="L3037" s="1910"/>
      <c r="M3037" s="1910" t="e">
        <f t="shared" si="48"/>
        <v>#N/A</v>
      </c>
      <c r="N3037" s="1924"/>
      <c r="Q3037" s="101" t="str">
        <f>MID(Tabla5[[#This Row],[CODIGO]],5,2)</f>
        <v/>
      </c>
    </row>
    <row r="3038" spans="3:17" hidden="1" x14ac:dyDescent="0.3">
      <c r="C3038" s="1923" t="str">
        <f>IF(D3038&gt;0,SUBTOTAL(103,$D$6:D3038),"")</f>
        <v/>
      </c>
      <c r="D3038" s="67"/>
      <c r="E3038" s="258"/>
      <c r="F3038" s="67"/>
      <c r="G3038" s="1912"/>
      <c r="H3038" s="67"/>
      <c r="I3038" s="67"/>
      <c r="J3038" s="1907"/>
      <c r="K3038" s="67"/>
      <c r="L3038" s="1910"/>
      <c r="M3038" s="1910" t="e">
        <f t="shared" si="48"/>
        <v>#N/A</v>
      </c>
      <c r="N3038" s="1924"/>
      <c r="Q3038" s="101" t="str">
        <f>MID(Tabla5[[#This Row],[CODIGO]],5,2)</f>
        <v/>
      </c>
    </row>
    <row r="3039" spans="3:17" hidden="1" x14ac:dyDescent="0.3">
      <c r="C3039" s="1923" t="str">
        <f>IF(D3039&gt;0,SUBTOTAL(103,$D$6:D3039),"")</f>
        <v/>
      </c>
      <c r="D3039" s="67"/>
      <c r="E3039" s="258"/>
      <c r="F3039" s="67"/>
      <c r="G3039" s="1912"/>
      <c r="H3039" s="67"/>
      <c r="I3039" s="67"/>
      <c r="J3039" s="1907"/>
      <c r="K3039" s="67"/>
      <c r="L3039" s="1910"/>
      <c r="M3039" s="1910" t="e">
        <f t="shared" si="48"/>
        <v>#N/A</v>
      </c>
      <c r="N3039" s="1924"/>
      <c r="Q3039" s="101" t="str">
        <f>MID(Tabla5[[#This Row],[CODIGO]],5,2)</f>
        <v/>
      </c>
    </row>
    <row r="3040" spans="3:17" hidden="1" x14ac:dyDescent="0.3">
      <c r="C3040" s="1923" t="str">
        <f>IF(D3040&gt;0,SUBTOTAL(103,$D$6:D3040),"")</f>
        <v/>
      </c>
      <c r="D3040" s="67"/>
      <c r="E3040" s="258"/>
      <c r="F3040" s="67"/>
      <c r="G3040" s="1912"/>
      <c r="H3040" s="67"/>
      <c r="I3040" s="67"/>
      <c r="J3040" s="1907"/>
      <c r="K3040" s="67"/>
      <c r="L3040" s="1910"/>
      <c r="M3040" s="1910" t="e">
        <f t="shared" si="48"/>
        <v>#N/A</v>
      </c>
      <c r="N3040" s="1924"/>
      <c r="Q3040" s="101" t="str">
        <f>MID(Tabla5[[#This Row],[CODIGO]],5,2)</f>
        <v/>
      </c>
    </row>
    <row r="3041" spans="3:17" hidden="1" x14ac:dyDescent="0.3">
      <c r="C3041" s="1923" t="str">
        <f>IF(D3041&gt;0,SUBTOTAL(103,$D$6:D3041),"")</f>
        <v/>
      </c>
      <c r="D3041" s="67"/>
      <c r="E3041" s="258"/>
      <c r="F3041" s="67"/>
      <c r="G3041" s="1912"/>
      <c r="H3041" s="67"/>
      <c r="I3041" s="67"/>
      <c r="J3041" s="1907"/>
      <c r="K3041" s="67"/>
      <c r="L3041" s="1910"/>
      <c r="M3041" s="1910" t="e">
        <f t="shared" si="48"/>
        <v>#N/A</v>
      </c>
      <c r="N3041" s="1924"/>
      <c r="Q3041" s="101" t="str">
        <f>MID(Tabla5[[#This Row],[CODIGO]],5,2)</f>
        <v/>
      </c>
    </row>
    <row r="3042" spans="3:17" hidden="1" x14ac:dyDescent="0.3">
      <c r="C3042" s="1923" t="str">
        <f>IF(D3042&gt;0,SUBTOTAL(103,$D$6:D3042),"")</f>
        <v/>
      </c>
      <c r="D3042" s="67"/>
      <c r="E3042" s="258"/>
      <c r="F3042" s="67"/>
      <c r="G3042" s="1912"/>
      <c r="H3042" s="67"/>
      <c r="I3042" s="67"/>
      <c r="J3042" s="1907"/>
      <c r="K3042" s="67"/>
      <c r="L3042" s="1910"/>
      <c r="M3042" s="1910" t="e">
        <f t="shared" si="48"/>
        <v>#N/A</v>
      </c>
      <c r="N3042" s="1924"/>
      <c r="Q3042" s="101" t="str">
        <f>MID(Tabla5[[#This Row],[CODIGO]],5,2)</f>
        <v/>
      </c>
    </row>
    <row r="3043" spans="3:17" hidden="1" x14ac:dyDescent="0.3">
      <c r="C3043" s="1923" t="str">
        <f>IF(D3043&gt;0,SUBTOTAL(103,$D$6:D3043),"")</f>
        <v/>
      </c>
      <c r="D3043" s="67"/>
      <c r="E3043" s="258"/>
      <c r="F3043" s="67"/>
      <c r="G3043" s="1912"/>
      <c r="H3043" s="67"/>
      <c r="I3043" s="67"/>
      <c r="J3043" s="1907"/>
      <c r="K3043" s="67"/>
      <c r="L3043" s="1910"/>
      <c r="M3043" s="1910" t="e">
        <f t="shared" si="48"/>
        <v>#N/A</v>
      </c>
      <c r="N3043" s="1924"/>
      <c r="Q3043" s="101" t="str">
        <f>MID(Tabla5[[#This Row],[CODIGO]],5,2)</f>
        <v/>
      </c>
    </row>
    <row r="3044" spans="3:17" hidden="1" x14ac:dyDescent="0.3">
      <c r="C3044" s="1923" t="str">
        <f>IF(D3044&gt;0,SUBTOTAL(103,$D$6:D3044),"")</f>
        <v/>
      </c>
      <c r="D3044" s="67"/>
      <c r="E3044" s="258"/>
      <c r="F3044" s="67"/>
      <c r="G3044" s="1912"/>
      <c r="H3044" s="67"/>
      <c r="I3044" s="67"/>
      <c r="J3044" s="1907"/>
      <c r="K3044" s="67"/>
      <c r="L3044" s="1910"/>
      <c r="M3044" s="1910" t="e">
        <f t="shared" si="48"/>
        <v>#N/A</v>
      </c>
      <c r="N3044" s="1924"/>
      <c r="Q3044" s="101" t="str">
        <f>MID(Tabla5[[#This Row],[CODIGO]],5,2)</f>
        <v/>
      </c>
    </row>
    <row r="3045" spans="3:17" hidden="1" x14ac:dyDescent="0.3">
      <c r="C3045" s="1923" t="str">
        <f>IF(D3045&gt;0,SUBTOTAL(103,$D$6:D3045),"")</f>
        <v/>
      </c>
      <c r="D3045" s="67"/>
      <c r="E3045" s="258"/>
      <c r="F3045" s="67"/>
      <c r="G3045" s="1912"/>
      <c r="H3045" s="67"/>
      <c r="I3045" s="67"/>
      <c r="J3045" s="1907"/>
      <c r="K3045" s="67"/>
      <c r="L3045" s="1910"/>
      <c r="M3045" s="1910" t="e">
        <f t="shared" si="48"/>
        <v>#N/A</v>
      </c>
      <c r="N3045" s="1924"/>
      <c r="Q3045" s="101" t="str">
        <f>MID(Tabla5[[#This Row],[CODIGO]],5,2)</f>
        <v/>
      </c>
    </row>
    <row r="3046" spans="3:17" hidden="1" x14ac:dyDescent="0.3">
      <c r="C3046" s="1923" t="str">
        <f>IF(D3046&gt;0,SUBTOTAL(103,$D$6:D3046),"")</f>
        <v/>
      </c>
      <c r="D3046" s="67"/>
      <c r="E3046" s="258"/>
      <c r="F3046" s="67"/>
      <c r="G3046" s="1912"/>
      <c r="H3046" s="67"/>
      <c r="I3046" s="67"/>
      <c r="J3046" s="1907"/>
      <c r="K3046" s="67"/>
      <c r="L3046" s="1910"/>
      <c r="M3046" s="1910" t="e">
        <f t="shared" si="48"/>
        <v>#N/A</v>
      </c>
      <c r="N3046" s="1924"/>
      <c r="Q3046" s="101" t="str">
        <f>MID(Tabla5[[#This Row],[CODIGO]],5,2)</f>
        <v/>
      </c>
    </row>
    <row r="3047" spans="3:17" hidden="1" x14ac:dyDescent="0.3">
      <c r="C3047" s="1923" t="str">
        <f>IF(D3047&gt;0,SUBTOTAL(103,$D$6:D3047),"")</f>
        <v/>
      </c>
      <c r="D3047" s="67"/>
      <c r="E3047" s="258"/>
      <c r="F3047" s="67"/>
      <c r="G3047" s="1912"/>
      <c r="H3047" s="67"/>
      <c r="I3047" s="67"/>
      <c r="J3047" s="1907"/>
      <c r="K3047" s="67"/>
      <c r="L3047" s="1910"/>
      <c r="M3047" s="1910" t="e">
        <f t="shared" si="48"/>
        <v>#N/A</v>
      </c>
      <c r="N3047" s="1924"/>
      <c r="Q3047" s="101" t="str">
        <f>MID(Tabla5[[#This Row],[CODIGO]],5,2)</f>
        <v/>
      </c>
    </row>
    <row r="3048" spans="3:17" hidden="1" x14ac:dyDescent="0.3">
      <c r="C3048" s="1923" t="str">
        <f>IF(D3048&gt;0,SUBTOTAL(103,$D$6:D3048),"")</f>
        <v/>
      </c>
      <c r="D3048" s="67"/>
      <c r="E3048" s="258"/>
      <c r="F3048" s="67"/>
      <c r="G3048" s="1912"/>
      <c r="H3048" s="67"/>
      <c r="I3048" s="67"/>
      <c r="J3048" s="1907"/>
      <c r="K3048" s="67"/>
      <c r="L3048" s="1910"/>
      <c r="M3048" s="1910" t="e">
        <f t="shared" si="48"/>
        <v>#N/A</v>
      </c>
      <c r="N3048" s="1924"/>
      <c r="Q3048" s="101" t="str">
        <f>MID(Tabla5[[#This Row],[CODIGO]],5,2)</f>
        <v/>
      </c>
    </row>
    <row r="3049" spans="3:17" hidden="1" x14ac:dyDescent="0.3">
      <c r="C3049" s="1923" t="str">
        <f>IF(D3049&gt;0,SUBTOTAL(103,$D$6:D3049),"")</f>
        <v/>
      </c>
      <c r="D3049" s="67"/>
      <c r="E3049" s="258"/>
      <c r="F3049" s="67"/>
      <c r="G3049" s="1912"/>
      <c r="H3049" s="67"/>
      <c r="I3049" s="67"/>
      <c r="J3049" s="1907"/>
      <c r="K3049" s="67"/>
      <c r="L3049" s="1910"/>
      <c r="M3049" s="1910" t="e">
        <f t="shared" si="48"/>
        <v>#N/A</v>
      </c>
      <c r="N3049" s="1924"/>
      <c r="Q3049" s="101" t="str">
        <f>MID(Tabla5[[#This Row],[CODIGO]],5,2)</f>
        <v/>
      </c>
    </row>
    <row r="3050" spans="3:17" hidden="1" x14ac:dyDescent="0.3">
      <c r="C3050" s="1923" t="str">
        <f>IF(D3050&gt;0,SUBTOTAL(103,$D$6:D3050),"")</f>
        <v/>
      </c>
      <c r="D3050" s="67"/>
      <c r="E3050" s="258"/>
      <c r="F3050" s="67"/>
      <c r="G3050" s="1912"/>
      <c r="H3050" s="67"/>
      <c r="I3050" s="67"/>
      <c r="J3050" s="1907"/>
      <c r="K3050" s="67"/>
      <c r="L3050" s="1910"/>
      <c r="M3050" s="1910" t="e">
        <f t="shared" si="48"/>
        <v>#N/A</v>
      </c>
      <c r="N3050" s="1924"/>
      <c r="Q3050" s="101" t="str">
        <f>MID(Tabla5[[#This Row],[CODIGO]],5,2)</f>
        <v/>
      </c>
    </row>
    <row r="3051" spans="3:17" hidden="1" x14ac:dyDescent="0.3">
      <c r="C3051" s="1923" t="str">
        <f>IF(D3051&gt;0,SUBTOTAL(103,$D$6:D3051),"")</f>
        <v/>
      </c>
      <c r="D3051" s="67"/>
      <c r="E3051" s="258"/>
      <c r="F3051" s="67"/>
      <c r="G3051" s="1912"/>
      <c r="H3051" s="67"/>
      <c r="I3051" s="67"/>
      <c r="J3051" s="1907"/>
      <c r="K3051" s="67"/>
      <c r="L3051" s="1910"/>
      <c r="M3051" s="1910" t="e">
        <f t="shared" si="48"/>
        <v>#N/A</v>
      </c>
      <c r="N3051" s="1924"/>
      <c r="Q3051" s="101" t="str">
        <f>MID(Tabla5[[#This Row],[CODIGO]],5,2)</f>
        <v/>
      </c>
    </row>
    <row r="3052" spans="3:17" hidden="1" x14ac:dyDescent="0.3">
      <c r="C3052" s="1923" t="str">
        <f>IF(D3052&gt;0,SUBTOTAL(103,$D$6:D3052),"")</f>
        <v/>
      </c>
      <c r="D3052" s="67"/>
      <c r="E3052" s="258"/>
      <c r="F3052" s="67"/>
      <c r="G3052" s="1912"/>
      <c r="H3052" s="67"/>
      <c r="I3052" s="67"/>
      <c r="J3052" s="1907"/>
      <c r="K3052" s="67"/>
      <c r="L3052" s="1910"/>
      <c r="M3052" s="1910" t="e">
        <f t="shared" si="48"/>
        <v>#N/A</v>
      </c>
      <c r="N3052" s="1924"/>
      <c r="Q3052" s="101" t="str">
        <f>MID(Tabla5[[#This Row],[CODIGO]],5,2)</f>
        <v/>
      </c>
    </row>
    <row r="3053" spans="3:17" hidden="1" x14ac:dyDescent="0.3">
      <c r="C3053" s="1923" t="str">
        <f>IF(D3053&gt;0,SUBTOTAL(103,$D$6:D3053),"")</f>
        <v/>
      </c>
      <c r="D3053" s="67"/>
      <c r="E3053" s="258"/>
      <c r="F3053" s="67"/>
      <c r="G3053" s="1912"/>
      <c r="H3053" s="67"/>
      <c r="I3053" s="67"/>
      <c r="J3053" s="1907"/>
      <c r="K3053" s="67"/>
      <c r="L3053" s="1910"/>
      <c r="M3053" s="1910" t="e">
        <f t="shared" si="48"/>
        <v>#N/A</v>
      </c>
      <c r="N3053" s="1924"/>
      <c r="Q3053" s="101" t="str">
        <f>MID(Tabla5[[#This Row],[CODIGO]],5,2)</f>
        <v/>
      </c>
    </row>
    <row r="3054" spans="3:17" hidden="1" x14ac:dyDescent="0.3">
      <c r="C3054" s="1923" t="str">
        <f>IF(D3054&gt;0,SUBTOTAL(103,$D$6:D3054),"")</f>
        <v/>
      </c>
      <c r="D3054" s="67"/>
      <c r="E3054" s="258"/>
      <c r="F3054" s="67"/>
      <c r="G3054" s="1912"/>
      <c r="H3054" s="67"/>
      <c r="I3054" s="67"/>
      <c r="J3054" s="1907"/>
      <c r="K3054" s="67"/>
      <c r="L3054" s="1910"/>
      <c r="M3054" s="1910" t="e">
        <f t="shared" si="48"/>
        <v>#N/A</v>
      </c>
      <c r="N3054" s="1924"/>
      <c r="Q3054" s="101" t="str">
        <f>MID(Tabla5[[#This Row],[CODIGO]],5,2)</f>
        <v/>
      </c>
    </row>
    <row r="3055" spans="3:17" hidden="1" x14ac:dyDescent="0.3">
      <c r="C3055" s="1923" t="str">
        <f>IF(D3055&gt;0,SUBTOTAL(103,$D$6:D3055),"")</f>
        <v/>
      </c>
      <c r="D3055" s="67"/>
      <c r="E3055" s="258"/>
      <c r="F3055" s="67"/>
      <c r="G3055" s="1912"/>
      <c r="H3055" s="67"/>
      <c r="I3055" s="67"/>
      <c r="J3055" s="1907"/>
      <c r="K3055" s="67"/>
      <c r="L3055" s="1910"/>
      <c r="M3055" s="1910" t="e">
        <f t="shared" si="48"/>
        <v>#N/A</v>
      </c>
      <c r="N3055" s="1924"/>
      <c r="Q3055" s="101" t="str">
        <f>MID(Tabla5[[#This Row],[CODIGO]],5,2)</f>
        <v/>
      </c>
    </row>
    <row r="3056" spans="3:17" hidden="1" x14ac:dyDescent="0.3">
      <c r="C3056" s="1923" t="str">
        <f>IF(D3056&gt;0,SUBTOTAL(103,$D$6:D3056),"")</f>
        <v/>
      </c>
      <c r="D3056" s="67"/>
      <c r="E3056" s="258"/>
      <c r="F3056" s="67"/>
      <c r="G3056" s="1912"/>
      <c r="H3056" s="67"/>
      <c r="I3056" s="67"/>
      <c r="J3056" s="1907"/>
      <c r="K3056" s="67"/>
      <c r="L3056" s="1910"/>
      <c r="M3056" s="1910" t="e">
        <f t="shared" si="48"/>
        <v>#N/A</v>
      </c>
      <c r="N3056" s="1924"/>
      <c r="Q3056" s="101" t="str">
        <f>MID(Tabla5[[#This Row],[CODIGO]],5,2)</f>
        <v/>
      </c>
    </row>
    <row r="3057" spans="3:17" hidden="1" x14ac:dyDescent="0.3">
      <c r="C3057" s="1923" t="str">
        <f>IF(D3057&gt;0,SUBTOTAL(103,$D$6:D3057),"")</f>
        <v/>
      </c>
      <c r="D3057" s="67"/>
      <c r="E3057" s="258"/>
      <c r="F3057" s="67"/>
      <c r="G3057" s="1912"/>
      <c r="H3057" s="67"/>
      <c r="I3057" s="67"/>
      <c r="J3057" s="1907"/>
      <c r="K3057" s="67"/>
      <c r="L3057" s="1910"/>
      <c r="M3057" s="1910" t="e">
        <f t="shared" si="48"/>
        <v>#N/A</v>
      </c>
      <c r="N3057" s="1924"/>
      <c r="Q3057" s="101" t="str">
        <f>MID(Tabla5[[#This Row],[CODIGO]],5,2)</f>
        <v/>
      </c>
    </row>
    <row r="3058" spans="3:17" hidden="1" x14ac:dyDescent="0.3">
      <c r="C3058" s="1923" t="str">
        <f>IF(D3058&gt;0,SUBTOTAL(103,$D$6:D3058),"")</f>
        <v/>
      </c>
      <c r="D3058" s="67"/>
      <c r="E3058" s="258"/>
      <c r="F3058" s="67"/>
      <c r="G3058" s="1912"/>
      <c r="H3058" s="67"/>
      <c r="I3058" s="67"/>
      <c r="J3058" s="1907"/>
      <c r="K3058" s="67"/>
      <c r="L3058" s="1910"/>
      <c r="M3058" s="1910" t="e">
        <f t="shared" si="48"/>
        <v>#N/A</v>
      </c>
      <c r="N3058" s="1924"/>
      <c r="Q3058" s="101" t="str">
        <f>MID(Tabla5[[#This Row],[CODIGO]],5,2)</f>
        <v/>
      </c>
    </row>
    <row r="3059" spans="3:17" hidden="1" x14ac:dyDescent="0.3">
      <c r="C3059" s="1923" t="str">
        <f>IF(D3059&gt;0,SUBTOTAL(103,$D$6:D3059),"")</f>
        <v/>
      </c>
      <c r="D3059" s="67"/>
      <c r="E3059" s="258"/>
      <c r="F3059" s="67"/>
      <c r="G3059" s="1912"/>
      <c r="H3059" s="67"/>
      <c r="I3059" s="67"/>
      <c r="J3059" s="1907"/>
      <c r="K3059" s="67"/>
      <c r="L3059" s="1910"/>
      <c r="M3059" s="1910" t="e">
        <f t="shared" si="48"/>
        <v>#N/A</v>
      </c>
      <c r="N3059" s="1924"/>
      <c r="Q3059" s="101" t="str">
        <f>MID(Tabla5[[#This Row],[CODIGO]],5,2)</f>
        <v/>
      </c>
    </row>
    <row r="3060" spans="3:17" hidden="1" x14ac:dyDescent="0.3">
      <c r="C3060" s="1923" t="str">
        <f>IF(D3060&gt;0,SUBTOTAL(103,$D$6:D3060),"")</f>
        <v/>
      </c>
      <c r="D3060" s="67"/>
      <c r="E3060" s="258"/>
      <c r="F3060" s="67"/>
      <c r="G3060" s="1912"/>
      <c r="H3060" s="67"/>
      <c r="I3060" s="67"/>
      <c r="J3060" s="1907"/>
      <c r="K3060" s="67"/>
      <c r="L3060" s="1910"/>
      <c r="M3060" s="1910" t="e">
        <f t="shared" si="48"/>
        <v>#N/A</v>
      </c>
      <c r="N3060" s="1924"/>
      <c r="Q3060" s="101" t="str">
        <f>MID(Tabla5[[#This Row],[CODIGO]],5,2)</f>
        <v/>
      </c>
    </row>
    <row r="3061" spans="3:17" hidden="1" x14ac:dyDescent="0.3">
      <c r="C3061" s="1923" t="str">
        <f>IF(D3061&gt;0,SUBTOTAL(103,$D$6:D3061),"")</f>
        <v/>
      </c>
      <c r="D3061" s="67"/>
      <c r="E3061" s="258"/>
      <c r="F3061" s="67"/>
      <c r="G3061" s="1912"/>
      <c r="H3061" s="67"/>
      <c r="I3061" s="67"/>
      <c r="J3061" s="1907"/>
      <c r="K3061" s="67"/>
      <c r="L3061" s="1910"/>
      <c r="M3061" s="1910" t="e">
        <f t="shared" si="48"/>
        <v>#N/A</v>
      </c>
      <c r="N3061" s="1924"/>
      <c r="Q3061" s="101" t="str">
        <f>MID(Tabla5[[#This Row],[CODIGO]],5,2)</f>
        <v/>
      </c>
    </row>
    <row r="3062" spans="3:17" hidden="1" x14ac:dyDescent="0.3">
      <c r="C3062" s="1923" t="str">
        <f>IF(D3062&gt;0,SUBTOTAL(103,$D$6:D3062),"")</f>
        <v/>
      </c>
      <c r="D3062" s="67"/>
      <c r="E3062" s="258"/>
      <c r="F3062" s="67"/>
      <c r="G3062" s="1912"/>
      <c r="H3062" s="67"/>
      <c r="I3062" s="67"/>
      <c r="J3062" s="1907"/>
      <c r="K3062" s="67"/>
      <c r="L3062" s="1910"/>
      <c r="M3062" s="1910" t="e">
        <f t="shared" si="48"/>
        <v>#N/A</v>
      </c>
      <c r="N3062" s="1924"/>
      <c r="Q3062" s="101" t="str">
        <f>MID(Tabla5[[#This Row],[CODIGO]],5,2)</f>
        <v/>
      </c>
    </row>
    <row r="3063" spans="3:17" hidden="1" x14ac:dyDescent="0.3">
      <c r="C3063" s="1923" t="str">
        <f>IF(D3063&gt;0,SUBTOTAL(103,$D$6:D3063),"")</f>
        <v/>
      </c>
      <c r="D3063" s="67"/>
      <c r="E3063" s="258"/>
      <c r="F3063" s="67"/>
      <c r="G3063" s="1912"/>
      <c r="H3063" s="67"/>
      <c r="I3063" s="67"/>
      <c r="J3063" s="1907"/>
      <c r="K3063" s="67"/>
      <c r="L3063" s="1910"/>
      <c r="M3063" s="1910" t="e">
        <f t="shared" si="48"/>
        <v>#N/A</v>
      </c>
      <c r="N3063" s="1924"/>
      <c r="Q3063" s="101" t="str">
        <f>MID(Tabla5[[#This Row],[CODIGO]],5,2)</f>
        <v/>
      </c>
    </row>
    <row r="3064" spans="3:17" hidden="1" x14ac:dyDescent="0.3">
      <c r="C3064" s="1923" t="str">
        <f>IF(D3064&gt;0,SUBTOTAL(103,$D$6:D3064),"")</f>
        <v/>
      </c>
      <c r="D3064" s="67"/>
      <c r="E3064" s="258"/>
      <c r="F3064" s="67"/>
      <c r="G3064" s="1912"/>
      <c r="H3064" s="67"/>
      <c r="I3064" s="67"/>
      <c r="J3064" s="1907"/>
      <c r="K3064" s="67"/>
      <c r="L3064" s="1910"/>
      <c r="M3064" s="1910" t="e">
        <f t="shared" si="48"/>
        <v>#N/A</v>
      </c>
      <c r="N3064" s="1924"/>
      <c r="Q3064" s="101" t="str">
        <f>MID(Tabla5[[#This Row],[CODIGO]],5,2)</f>
        <v/>
      </c>
    </row>
    <row r="3065" spans="3:17" hidden="1" x14ac:dyDescent="0.3">
      <c r="C3065" s="1923" t="str">
        <f>IF(D3065&gt;0,SUBTOTAL(103,$D$6:D3065),"")</f>
        <v/>
      </c>
      <c r="D3065" s="67"/>
      <c r="E3065" s="258"/>
      <c r="F3065" s="67"/>
      <c r="G3065" s="1912"/>
      <c r="H3065" s="67"/>
      <c r="I3065" s="67"/>
      <c r="J3065" s="1907"/>
      <c r="K3065" s="67"/>
      <c r="L3065" s="1910"/>
      <c r="M3065" s="1910" t="e">
        <f t="shared" si="48"/>
        <v>#N/A</v>
      </c>
      <c r="N3065" s="1924"/>
      <c r="Q3065" s="101" t="str">
        <f>MID(Tabla5[[#This Row],[CODIGO]],5,2)</f>
        <v/>
      </c>
    </row>
    <row r="3066" spans="3:17" hidden="1" x14ac:dyDescent="0.3">
      <c r="C3066" s="1923" t="str">
        <f>IF(D3066&gt;0,SUBTOTAL(103,$D$6:D3066),"")</f>
        <v/>
      </c>
      <c r="D3066" s="67"/>
      <c r="E3066" s="258"/>
      <c r="F3066" s="67"/>
      <c r="G3066" s="1912"/>
      <c r="H3066" s="67"/>
      <c r="I3066" s="67"/>
      <c r="J3066" s="1907"/>
      <c r="K3066" s="67"/>
      <c r="L3066" s="1910"/>
      <c r="M3066" s="1910" t="e">
        <f t="shared" si="48"/>
        <v>#N/A</v>
      </c>
      <c r="N3066" s="1924"/>
      <c r="Q3066" s="101" t="str">
        <f>MID(Tabla5[[#This Row],[CODIGO]],5,2)</f>
        <v/>
      </c>
    </row>
    <row r="3067" spans="3:17" hidden="1" x14ac:dyDescent="0.3">
      <c r="C3067" s="1923" t="str">
        <f>IF(D3067&gt;0,SUBTOTAL(103,$D$6:D3067),"")</f>
        <v/>
      </c>
      <c r="D3067" s="67"/>
      <c r="E3067" s="258"/>
      <c r="F3067" s="67"/>
      <c r="G3067" s="1912"/>
      <c r="H3067" s="67"/>
      <c r="I3067" s="67"/>
      <c r="J3067" s="1907"/>
      <c r="K3067" s="67"/>
      <c r="L3067" s="1910"/>
      <c r="M3067" s="1910" t="e">
        <f t="shared" si="48"/>
        <v>#N/A</v>
      </c>
      <c r="N3067" s="1924"/>
      <c r="Q3067" s="101" t="str">
        <f>MID(Tabla5[[#This Row],[CODIGO]],5,2)</f>
        <v/>
      </c>
    </row>
    <row r="3068" spans="3:17" hidden="1" x14ac:dyDescent="0.3">
      <c r="C3068" s="1923" t="str">
        <f>IF(D3068&gt;0,SUBTOTAL(103,$D$6:D3068),"")</f>
        <v/>
      </c>
      <c r="D3068" s="67"/>
      <c r="E3068" s="258"/>
      <c r="F3068" s="67"/>
      <c r="G3068" s="1912"/>
      <c r="H3068" s="67"/>
      <c r="I3068" s="67"/>
      <c r="J3068" s="1907"/>
      <c r="K3068" s="67"/>
      <c r="L3068" s="1910"/>
      <c r="M3068" s="1910" t="e">
        <f t="shared" si="48"/>
        <v>#N/A</v>
      </c>
      <c r="N3068" s="1924"/>
      <c r="Q3068" s="101" t="str">
        <f>MID(Tabla5[[#This Row],[CODIGO]],5,2)</f>
        <v/>
      </c>
    </row>
    <row r="3069" spans="3:17" hidden="1" x14ac:dyDescent="0.3">
      <c r="C3069" s="1923" t="str">
        <f>IF(D3069&gt;0,SUBTOTAL(103,$D$6:D3069),"")</f>
        <v/>
      </c>
      <c r="D3069" s="67"/>
      <c r="E3069" s="258"/>
      <c r="F3069" s="67"/>
      <c r="G3069" s="1912"/>
      <c r="H3069" s="67"/>
      <c r="I3069" s="67"/>
      <c r="J3069" s="1907"/>
      <c r="K3069" s="67"/>
      <c r="L3069" s="1910"/>
      <c r="M3069" s="1910" t="e">
        <f t="shared" si="48"/>
        <v>#N/A</v>
      </c>
      <c r="N3069" s="1924"/>
      <c r="Q3069" s="101" t="str">
        <f>MID(Tabla5[[#This Row],[CODIGO]],5,2)</f>
        <v/>
      </c>
    </row>
    <row r="3070" spans="3:17" hidden="1" x14ac:dyDescent="0.3">
      <c r="C3070" s="1923" t="str">
        <f>IF(D3070&gt;0,SUBTOTAL(103,$D$6:D3070),"")</f>
        <v/>
      </c>
      <c r="D3070" s="67"/>
      <c r="E3070" s="258"/>
      <c r="F3070" s="67"/>
      <c r="G3070" s="1912"/>
      <c r="H3070" s="67"/>
      <c r="I3070" s="67"/>
      <c r="J3070" s="1907"/>
      <c r="K3070" s="67"/>
      <c r="L3070" s="1910"/>
      <c r="M3070" s="1910" t="e">
        <f t="shared" si="48"/>
        <v>#N/A</v>
      </c>
      <c r="N3070" s="1924"/>
      <c r="Q3070" s="101" t="str">
        <f>MID(Tabla5[[#This Row],[CODIGO]],5,2)</f>
        <v/>
      </c>
    </row>
    <row r="3071" spans="3:17" hidden="1" x14ac:dyDescent="0.3">
      <c r="C3071" s="1923" t="str">
        <f>IF(D3071&gt;0,SUBTOTAL(103,$D$6:D3071),"")</f>
        <v/>
      </c>
      <c r="D3071" s="67"/>
      <c r="E3071" s="258"/>
      <c r="F3071" s="67"/>
      <c r="G3071" s="1912"/>
      <c r="H3071" s="67"/>
      <c r="I3071" s="67"/>
      <c r="J3071" s="1907"/>
      <c r="K3071" s="67"/>
      <c r="L3071" s="1910"/>
      <c r="M3071" s="1910" t="e">
        <f t="shared" si="48"/>
        <v>#N/A</v>
      </c>
      <c r="N3071" s="1924"/>
      <c r="Q3071" s="101" t="str">
        <f>MID(Tabla5[[#This Row],[CODIGO]],5,2)</f>
        <v/>
      </c>
    </row>
    <row r="3072" spans="3:17" hidden="1" x14ac:dyDescent="0.3">
      <c r="C3072" s="1923" t="str">
        <f>IF(D3072&gt;0,SUBTOTAL(103,$D$6:D3072),"")</f>
        <v/>
      </c>
      <c r="D3072" s="67"/>
      <c r="E3072" s="258"/>
      <c r="F3072" s="67"/>
      <c r="G3072" s="1912"/>
      <c r="H3072" s="67"/>
      <c r="I3072" s="67"/>
      <c r="J3072" s="1907"/>
      <c r="K3072" s="67"/>
      <c r="L3072" s="1910"/>
      <c r="M3072" s="1910" t="e">
        <f t="shared" si="48"/>
        <v>#N/A</v>
      </c>
      <c r="N3072" s="1924"/>
      <c r="Q3072" s="101" t="str">
        <f>MID(Tabla5[[#This Row],[CODIGO]],5,2)</f>
        <v/>
      </c>
    </row>
    <row r="3073" spans="3:17" hidden="1" x14ac:dyDescent="0.3">
      <c r="C3073" s="1923" t="str">
        <f>IF(D3073&gt;0,SUBTOTAL(103,$D$6:D3073),"")</f>
        <v/>
      </c>
      <c r="D3073" s="67"/>
      <c r="E3073" s="258"/>
      <c r="F3073" s="67"/>
      <c r="G3073" s="1912"/>
      <c r="H3073" s="67"/>
      <c r="I3073" s="67"/>
      <c r="J3073" s="1907"/>
      <c r="K3073" s="67"/>
      <c r="L3073" s="1910"/>
      <c r="M3073" s="1910" t="e">
        <f t="shared" si="48"/>
        <v>#N/A</v>
      </c>
      <c r="N3073" s="1924"/>
      <c r="Q3073" s="101" t="str">
        <f>MID(Tabla5[[#This Row],[CODIGO]],5,2)</f>
        <v/>
      </c>
    </row>
    <row r="3074" spans="3:17" hidden="1" x14ac:dyDescent="0.3">
      <c r="C3074" s="1923" t="str">
        <f>IF(D3074&gt;0,SUBTOTAL(103,$D$6:D3074),"")</f>
        <v/>
      </c>
      <c r="D3074" s="67"/>
      <c r="E3074" s="258"/>
      <c r="F3074" s="67"/>
      <c r="G3074" s="1912"/>
      <c r="H3074" s="67"/>
      <c r="I3074" s="67"/>
      <c r="J3074" s="1907"/>
      <c r="K3074" s="67"/>
      <c r="L3074" s="1910"/>
      <c r="M3074" s="1910" t="e">
        <f t="shared" si="48"/>
        <v>#N/A</v>
      </c>
      <c r="N3074" s="1924"/>
      <c r="Q3074" s="101" t="str">
        <f>MID(Tabla5[[#This Row],[CODIGO]],5,2)</f>
        <v/>
      </c>
    </row>
    <row r="3075" spans="3:17" hidden="1" x14ac:dyDescent="0.3">
      <c r="C3075" s="1923" t="str">
        <f>IF(D3075&gt;0,SUBTOTAL(103,$D$6:D3075),"")</f>
        <v/>
      </c>
      <c r="D3075" s="67"/>
      <c r="E3075" s="258"/>
      <c r="F3075" s="67"/>
      <c r="G3075" s="1912"/>
      <c r="H3075" s="67"/>
      <c r="I3075" s="67"/>
      <c r="J3075" s="1907"/>
      <c r="K3075" s="67"/>
      <c r="L3075" s="1910"/>
      <c r="M3075" s="1910" t="e">
        <f t="shared" si="48"/>
        <v>#N/A</v>
      </c>
      <c r="N3075" s="1924"/>
      <c r="Q3075" s="101" t="str">
        <f>MID(Tabla5[[#This Row],[CODIGO]],5,2)</f>
        <v/>
      </c>
    </row>
    <row r="3076" spans="3:17" hidden="1" x14ac:dyDescent="0.3">
      <c r="C3076" s="1923" t="str">
        <f>IF(D3076&gt;0,SUBTOTAL(103,$D$6:D3076),"")</f>
        <v/>
      </c>
      <c r="D3076" s="67"/>
      <c r="E3076" s="258"/>
      <c r="F3076" s="67"/>
      <c r="G3076" s="1912"/>
      <c r="H3076" s="67"/>
      <c r="I3076" s="67"/>
      <c r="J3076" s="1907"/>
      <c r="K3076" s="67"/>
      <c r="L3076" s="1910"/>
      <c r="M3076" s="1910" t="e">
        <f t="shared" si="48"/>
        <v>#N/A</v>
      </c>
      <c r="N3076" s="1924"/>
      <c r="Q3076" s="101" t="str">
        <f>MID(Tabla5[[#This Row],[CODIGO]],5,2)</f>
        <v/>
      </c>
    </row>
    <row r="3077" spans="3:17" hidden="1" x14ac:dyDescent="0.3">
      <c r="C3077" s="1923" t="str">
        <f>IF(D3077&gt;0,SUBTOTAL(103,$D$6:D3077),"")</f>
        <v/>
      </c>
      <c r="D3077" s="67"/>
      <c r="E3077" s="258"/>
      <c r="F3077" s="67"/>
      <c r="G3077" s="1912"/>
      <c r="H3077" s="67"/>
      <c r="I3077" s="67"/>
      <c r="J3077" s="1907"/>
      <c r="K3077" s="67"/>
      <c r="L3077" s="1910"/>
      <c r="M3077" s="1910" t="e">
        <f t="shared" si="48"/>
        <v>#N/A</v>
      </c>
      <c r="N3077" s="1924"/>
      <c r="Q3077" s="101" t="str">
        <f>MID(Tabla5[[#This Row],[CODIGO]],5,2)</f>
        <v/>
      </c>
    </row>
    <row r="3078" spans="3:17" hidden="1" x14ac:dyDescent="0.3">
      <c r="C3078" s="1923" t="str">
        <f>IF(D3078&gt;0,SUBTOTAL(103,$D$6:D3078),"")</f>
        <v/>
      </c>
      <c r="D3078" s="67"/>
      <c r="E3078" s="258"/>
      <c r="F3078" s="67"/>
      <c r="G3078" s="1912"/>
      <c r="H3078" s="67"/>
      <c r="I3078" s="67"/>
      <c r="J3078" s="1907"/>
      <c r="K3078" s="67"/>
      <c r="L3078" s="1910"/>
      <c r="M3078" s="1910" t="e">
        <f t="shared" ref="M3078:M3141" si="49">VLOOKUP(Q3078,Codigos,2,FALSE)</f>
        <v>#N/A</v>
      </c>
      <c r="N3078" s="1924"/>
      <c r="Q3078" s="101" t="str">
        <f>MID(Tabla5[[#This Row],[CODIGO]],5,2)</f>
        <v/>
      </c>
    </row>
    <row r="3079" spans="3:17" hidden="1" x14ac:dyDescent="0.3">
      <c r="C3079" s="1923" t="str">
        <f>IF(D3079&gt;0,SUBTOTAL(103,$D$6:D3079),"")</f>
        <v/>
      </c>
      <c r="D3079" s="67"/>
      <c r="E3079" s="258"/>
      <c r="F3079" s="67"/>
      <c r="G3079" s="1912"/>
      <c r="H3079" s="67"/>
      <c r="I3079" s="67"/>
      <c r="J3079" s="1907"/>
      <c r="K3079" s="67"/>
      <c r="L3079" s="1910"/>
      <c r="M3079" s="1910" t="e">
        <f t="shared" si="49"/>
        <v>#N/A</v>
      </c>
      <c r="N3079" s="1924"/>
      <c r="Q3079" s="101" t="str">
        <f>MID(Tabla5[[#This Row],[CODIGO]],5,2)</f>
        <v/>
      </c>
    </row>
    <row r="3080" spans="3:17" hidden="1" x14ac:dyDescent="0.3">
      <c r="C3080" s="1923" t="str">
        <f>IF(D3080&gt;0,SUBTOTAL(103,$D$6:D3080),"")</f>
        <v/>
      </c>
      <c r="D3080" s="67"/>
      <c r="E3080" s="258"/>
      <c r="F3080" s="67"/>
      <c r="G3080" s="1912"/>
      <c r="H3080" s="67"/>
      <c r="I3080" s="67"/>
      <c r="J3080" s="1907"/>
      <c r="K3080" s="67"/>
      <c r="L3080" s="1910"/>
      <c r="M3080" s="1910" t="e">
        <f t="shared" si="49"/>
        <v>#N/A</v>
      </c>
      <c r="N3080" s="1924"/>
      <c r="Q3080" s="101" t="str">
        <f>MID(Tabla5[[#This Row],[CODIGO]],5,2)</f>
        <v/>
      </c>
    </row>
    <row r="3081" spans="3:17" hidden="1" x14ac:dyDescent="0.3">
      <c r="C3081" s="1923" t="str">
        <f>IF(D3081&gt;0,SUBTOTAL(103,$D$6:D3081),"")</f>
        <v/>
      </c>
      <c r="D3081" s="67"/>
      <c r="E3081" s="258"/>
      <c r="F3081" s="67"/>
      <c r="G3081" s="1912"/>
      <c r="H3081" s="67"/>
      <c r="I3081" s="67"/>
      <c r="J3081" s="1907"/>
      <c r="K3081" s="67"/>
      <c r="L3081" s="1910"/>
      <c r="M3081" s="1910" t="e">
        <f t="shared" si="49"/>
        <v>#N/A</v>
      </c>
      <c r="N3081" s="1924"/>
      <c r="Q3081" s="101" t="str">
        <f>MID(Tabla5[[#This Row],[CODIGO]],5,2)</f>
        <v/>
      </c>
    </row>
    <row r="3082" spans="3:17" hidden="1" x14ac:dyDescent="0.3">
      <c r="C3082" s="1923" t="str">
        <f>IF(D3082&gt;0,SUBTOTAL(103,$D$6:D3082),"")</f>
        <v/>
      </c>
      <c r="D3082" s="67"/>
      <c r="E3082" s="258"/>
      <c r="F3082" s="67"/>
      <c r="G3082" s="1912"/>
      <c r="H3082" s="67"/>
      <c r="I3082" s="67"/>
      <c r="J3082" s="1907"/>
      <c r="K3082" s="67"/>
      <c r="L3082" s="1910"/>
      <c r="M3082" s="1910" t="e">
        <f t="shared" si="49"/>
        <v>#N/A</v>
      </c>
      <c r="N3082" s="1924"/>
      <c r="Q3082" s="101" t="str">
        <f>MID(Tabla5[[#This Row],[CODIGO]],5,2)</f>
        <v/>
      </c>
    </row>
    <row r="3083" spans="3:17" hidden="1" x14ac:dyDescent="0.3">
      <c r="C3083" s="1923" t="str">
        <f>IF(D3083&gt;0,SUBTOTAL(103,$D$6:D3083),"")</f>
        <v/>
      </c>
      <c r="D3083" s="67"/>
      <c r="E3083" s="258"/>
      <c r="F3083" s="67"/>
      <c r="G3083" s="1912"/>
      <c r="H3083" s="67"/>
      <c r="I3083" s="67"/>
      <c r="J3083" s="1907"/>
      <c r="K3083" s="67"/>
      <c r="L3083" s="1910"/>
      <c r="M3083" s="1910" t="e">
        <f t="shared" si="49"/>
        <v>#N/A</v>
      </c>
      <c r="N3083" s="1924"/>
      <c r="Q3083" s="101" t="str">
        <f>MID(Tabla5[[#This Row],[CODIGO]],5,2)</f>
        <v/>
      </c>
    </row>
    <row r="3084" spans="3:17" hidden="1" x14ac:dyDescent="0.3">
      <c r="C3084" s="1923" t="str">
        <f>IF(D3084&gt;0,SUBTOTAL(103,$D$6:D3084),"")</f>
        <v/>
      </c>
      <c r="D3084" s="67"/>
      <c r="E3084" s="258"/>
      <c r="F3084" s="67"/>
      <c r="G3084" s="1912"/>
      <c r="H3084" s="67"/>
      <c r="I3084" s="67"/>
      <c r="J3084" s="1907"/>
      <c r="K3084" s="67"/>
      <c r="L3084" s="1910"/>
      <c r="M3084" s="1910" t="e">
        <f t="shared" si="49"/>
        <v>#N/A</v>
      </c>
      <c r="N3084" s="1924"/>
      <c r="Q3084" s="101" t="str">
        <f>MID(Tabla5[[#This Row],[CODIGO]],5,2)</f>
        <v/>
      </c>
    </row>
    <row r="3085" spans="3:17" hidden="1" x14ac:dyDescent="0.3">
      <c r="C3085" s="1923" t="str">
        <f>IF(D3085&gt;0,SUBTOTAL(103,$D$6:D3085),"")</f>
        <v/>
      </c>
      <c r="D3085" s="67"/>
      <c r="E3085" s="258"/>
      <c r="F3085" s="67"/>
      <c r="G3085" s="1912"/>
      <c r="H3085" s="67"/>
      <c r="I3085" s="67"/>
      <c r="J3085" s="1907"/>
      <c r="K3085" s="67"/>
      <c r="L3085" s="1910"/>
      <c r="M3085" s="1910" t="e">
        <f t="shared" si="49"/>
        <v>#N/A</v>
      </c>
      <c r="N3085" s="1924"/>
      <c r="Q3085" s="101" t="str">
        <f>MID(Tabla5[[#This Row],[CODIGO]],5,2)</f>
        <v/>
      </c>
    </row>
    <row r="3086" spans="3:17" hidden="1" x14ac:dyDescent="0.3">
      <c r="C3086" s="1923" t="str">
        <f>IF(D3086&gt;0,SUBTOTAL(103,$D$6:D3086),"")</f>
        <v/>
      </c>
      <c r="D3086" s="67"/>
      <c r="E3086" s="258"/>
      <c r="F3086" s="67"/>
      <c r="G3086" s="1912"/>
      <c r="H3086" s="67"/>
      <c r="I3086" s="67"/>
      <c r="J3086" s="1907"/>
      <c r="K3086" s="67"/>
      <c r="L3086" s="1910"/>
      <c r="M3086" s="1910" t="e">
        <f t="shared" si="49"/>
        <v>#N/A</v>
      </c>
      <c r="N3086" s="1924"/>
      <c r="Q3086" s="101" t="str">
        <f>MID(Tabla5[[#This Row],[CODIGO]],5,2)</f>
        <v/>
      </c>
    </row>
    <row r="3087" spans="3:17" hidden="1" x14ac:dyDescent="0.3">
      <c r="C3087" s="1923" t="str">
        <f>IF(D3087&gt;0,SUBTOTAL(103,$D$6:D3087),"")</f>
        <v/>
      </c>
      <c r="D3087" s="67"/>
      <c r="E3087" s="258"/>
      <c r="F3087" s="67"/>
      <c r="G3087" s="1912"/>
      <c r="H3087" s="67"/>
      <c r="I3087" s="67"/>
      <c r="J3087" s="1907"/>
      <c r="K3087" s="67"/>
      <c r="L3087" s="1910"/>
      <c r="M3087" s="1910" t="e">
        <f t="shared" si="49"/>
        <v>#N/A</v>
      </c>
      <c r="N3087" s="1924"/>
      <c r="Q3087" s="101" t="str">
        <f>MID(Tabla5[[#This Row],[CODIGO]],5,2)</f>
        <v/>
      </c>
    </row>
    <row r="3088" spans="3:17" hidden="1" x14ac:dyDescent="0.3">
      <c r="C3088" s="1923" t="str">
        <f>IF(D3088&gt;0,SUBTOTAL(103,$D$6:D3088),"")</f>
        <v/>
      </c>
      <c r="D3088" s="67"/>
      <c r="E3088" s="258"/>
      <c r="F3088" s="67"/>
      <c r="G3088" s="1912"/>
      <c r="H3088" s="67"/>
      <c r="I3088" s="67"/>
      <c r="J3088" s="1907"/>
      <c r="K3088" s="67"/>
      <c r="L3088" s="1910"/>
      <c r="M3088" s="1910" t="e">
        <f t="shared" si="49"/>
        <v>#N/A</v>
      </c>
      <c r="N3088" s="1924"/>
      <c r="Q3088" s="101" t="str">
        <f>MID(Tabla5[[#This Row],[CODIGO]],5,2)</f>
        <v/>
      </c>
    </row>
    <row r="3089" spans="3:17" hidden="1" x14ac:dyDescent="0.3">
      <c r="C3089" s="1923" t="str">
        <f>IF(D3089&gt;0,SUBTOTAL(103,$D$6:D3089),"")</f>
        <v/>
      </c>
      <c r="D3089" s="67"/>
      <c r="E3089" s="258"/>
      <c r="F3089" s="67"/>
      <c r="G3089" s="1912"/>
      <c r="H3089" s="67"/>
      <c r="I3089" s="67"/>
      <c r="J3089" s="1907"/>
      <c r="K3089" s="67"/>
      <c r="L3089" s="1910"/>
      <c r="M3089" s="1910" t="e">
        <f t="shared" si="49"/>
        <v>#N/A</v>
      </c>
      <c r="N3089" s="1924"/>
      <c r="Q3089" s="101" t="str">
        <f>MID(Tabla5[[#This Row],[CODIGO]],5,2)</f>
        <v/>
      </c>
    </row>
    <row r="3090" spans="3:17" hidden="1" x14ac:dyDescent="0.3">
      <c r="C3090" s="1923" t="str">
        <f>IF(D3090&gt;0,SUBTOTAL(103,$D$6:D3090),"")</f>
        <v/>
      </c>
      <c r="D3090" s="67"/>
      <c r="E3090" s="258"/>
      <c r="F3090" s="67"/>
      <c r="G3090" s="1912"/>
      <c r="H3090" s="67"/>
      <c r="I3090" s="67"/>
      <c r="J3090" s="1907"/>
      <c r="K3090" s="67"/>
      <c r="L3090" s="1910"/>
      <c r="M3090" s="1910" t="e">
        <f t="shared" si="49"/>
        <v>#N/A</v>
      </c>
      <c r="N3090" s="1924"/>
      <c r="Q3090" s="101" t="str">
        <f>MID(Tabla5[[#This Row],[CODIGO]],5,2)</f>
        <v/>
      </c>
    </row>
    <row r="3091" spans="3:17" hidden="1" x14ac:dyDescent="0.3">
      <c r="C3091" s="1923" t="str">
        <f>IF(D3091&gt;0,SUBTOTAL(103,$D$6:D3091),"")</f>
        <v/>
      </c>
      <c r="D3091" s="67"/>
      <c r="E3091" s="258"/>
      <c r="F3091" s="67"/>
      <c r="G3091" s="1912"/>
      <c r="H3091" s="67"/>
      <c r="I3091" s="67"/>
      <c r="J3091" s="1907"/>
      <c r="K3091" s="67"/>
      <c r="L3091" s="1910"/>
      <c r="M3091" s="1910" t="e">
        <f t="shared" si="49"/>
        <v>#N/A</v>
      </c>
      <c r="N3091" s="1924"/>
      <c r="Q3091" s="101" t="str">
        <f>MID(Tabla5[[#This Row],[CODIGO]],5,2)</f>
        <v/>
      </c>
    </row>
    <row r="3092" spans="3:17" hidden="1" x14ac:dyDescent="0.3">
      <c r="C3092" s="1923" t="str">
        <f>IF(D3092&gt;0,SUBTOTAL(103,$D$6:D3092),"")</f>
        <v/>
      </c>
      <c r="D3092" s="67"/>
      <c r="E3092" s="258"/>
      <c r="F3092" s="67"/>
      <c r="G3092" s="1912"/>
      <c r="H3092" s="67"/>
      <c r="I3092" s="67"/>
      <c r="J3092" s="1907"/>
      <c r="K3092" s="67"/>
      <c r="L3092" s="1910"/>
      <c r="M3092" s="1910" t="e">
        <f t="shared" si="49"/>
        <v>#N/A</v>
      </c>
      <c r="N3092" s="1924"/>
      <c r="Q3092" s="101" t="str">
        <f>MID(Tabla5[[#This Row],[CODIGO]],5,2)</f>
        <v/>
      </c>
    </row>
    <row r="3093" spans="3:17" hidden="1" x14ac:dyDescent="0.3">
      <c r="C3093" s="1923" t="str">
        <f>IF(D3093&gt;0,SUBTOTAL(103,$D$6:D3093),"")</f>
        <v/>
      </c>
      <c r="D3093" s="67"/>
      <c r="E3093" s="258"/>
      <c r="F3093" s="67"/>
      <c r="G3093" s="1912"/>
      <c r="H3093" s="67"/>
      <c r="I3093" s="67"/>
      <c r="J3093" s="1907"/>
      <c r="K3093" s="67"/>
      <c r="L3093" s="1910"/>
      <c r="M3093" s="1910" t="e">
        <f t="shared" si="49"/>
        <v>#N/A</v>
      </c>
      <c r="N3093" s="1924"/>
      <c r="Q3093" s="101" t="str">
        <f>MID(Tabla5[[#This Row],[CODIGO]],5,2)</f>
        <v/>
      </c>
    </row>
    <row r="3094" spans="3:17" hidden="1" x14ac:dyDescent="0.3">
      <c r="C3094" s="1923" t="str">
        <f>IF(D3094&gt;0,SUBTOTAL(103,$D$6:D3094),"")</f>
        <v/>
      </c>
      <c r="D3094" s="67"/>
      <c r="E3094" s="258"/>
      <c r="F3094" s="67"/>
      <c r="G3094" s="1912"/>
      <c r="H3094" s="67"/>
      <c r="I3094" s="67"/>
      <c r="J3094" s="1907"/>
      <c r="K3094" s="67"/>
      <c r="L3094" s="1910"/>
      <c r="M3094" s="1910" t="e">
        <f t="shared" si="49"/>
        <v>#N/A</v>
      </c>
      <c r="N3094" s="1924"/>
      <c r="Q3094" s="101" t="str">
        <f>MID(Tabla5[[#This Row],[CODIGO]],5,2)</f>
        <v/>
      </c>
    </row>
    <row r="3095" spans="3:17" hidden="1" x14ac:dyDescent="0.3">
      <c r="C3095" s="1923" t="str">
        <f>IF(D3095&gt;0,SUBTOTAL(103,$D$6:D3095),"")</f>
        <v/>
      </c>
      <c r="D3095" s="67"/>
      <c r="E3095" s="258"/>
      <c r="F3095" s="67"/>
      <c r="G3095" s="1912"/>
      <c r="H3095" s="67"/>
      <c r="I3095" s="67"/>
      <c r="J3095" s="1907"/>
      <c r="K3095" s="67"/>
      <c r="L3095" s="1910"/>
      <c r="M3095" s="1910" t="e">
        <f t="shared" si="49"/>
        <v>#N/A</v>
      </c>
      <c r="N3095" s="1924"/>
      <c r="Q3095" s="101" t="str">
        <f>MID(Tabla5[[#This Row],[CODIGO]],5,2)</f>
        <v/>
      </c>
    </row>
    <row r="3096" spans="3:17" hidden="1" x14ac:dyDescent="0.3">
      <c r="C3096" s="1923" t="str">
        <f>IF(D3096&gt;0,SUBTOTAL(103,$D$6:D3096),"")</f>
        <v/>
      </c>
      <c r="D3096" s="67"/>
      <c r="E3096" s="258"/>
      <c r="F3096" s="67"/>
      <c r="G3096" s="1912"/>
      <c r="H3096" s="67"/>
      <c r="I3096" s="67"/>
      <c r="J3096" s="1907"/>
      <c r="K3096" s="67"/>
      <c r="L3096" s="1910"/>
      <c r="M3096" s="1910" t="e">
        <f t="shared" si="49"/>
        <v>#N/A</v>
      </c>
      <c r="N3096" s="1924"/>
      <c r="Q3096" s="101" t="str">
        <f>MID(Tabla5[[#This Row],[CODIGO]],5,2)</f>
        <v/>
      </c>
    </row>
    <row r="3097" spans="3:17" hidden="1" x14ac:dyDescent="0.3">
      <c r="C3097" s="1923" t="str">
        <f>IF(D3097&gt;0,SUBTOTAL(103,$D$6:D3097),"")</f>
        <v/>
      </c>
      <c r="D3097" s="67"/>
      <c r="E3097" s="258"/>
      <c r="F3097" s="67"/>
      <c r="G3097" s="1912"/>
      <c r="H3097" s="67"/>
      <c r="I3097" s="67"/>
      <c r="J3097" s="1907"/>
      <c r="K3097" s="67"/>
      <c r="L3097" s="1910"/>
      <c r="M3097" s="1910" t="e">
        <f t="shared" si="49"/>
        <v>#N/A</v>
      </c>
      <c r="N3097" s="1924"/>
      <c r="Q3097" s="101" t="str">
        <f>MID(Tabla5[[#This Row],[CODIGO]],5,2)</f>
        <v/>
      </c>
    </row>
    <row r="3098" spans="3:17" hidden="1" x14ac:dyDescent="0.3">
      <c r="C3098" s="1923" t="str">
        <f>IF(D3098&gt;0,SUBTOTAL(103,$D$6:D3098),"")</f>
        <v/>
      </c>
      <c r="D3098" s="67"/>
      <c r="E3098" s="258"/>
      <c r="F3098" s="67"/>
      <c r="G3098" s="1912"/>
      <c r="H3098" s="67"/>
      <c r="I3098" s="67"/>
      <c r="J3098" s="1907"/>
      <c r="K3098" s="67"/>
      <c r="L3098" s="1910"/>
      <c r="M3098" s="1910" t="e">
        <f t="shared" si="49"/>
        <v>#N/A</v>
      </c>
      <c r="N3098" s="1924"/>
      <c r="Q3098" s="101" t="str">
        <f>MID(Tabla5[[#This Row],[CODIGO]],5,2)</f>
        <v/>
      </c>
    </row>
    <row r="3099" spans="3:17" hidden="1" x14ac:dyDescent="0.3">
      <c r="C3099" s="1923" t="str">
        <f>IF(D3099&gt;0,SUBTOTAL(103,$D$6:D3099),"")</f>
        <v/>
      </c>
      <c r="D3099" s="67"/>
      <c r="E3099" s="258"/>
      <c r="F3099" s="67"/>
      <c r="G3099" s="1912"/>
      <c r="H3099" s="67"/>
      <c r="I3099" s="67"/>
      <c r="J3099" s="1907"/>
      <c r="K3099" s="67"/>
      <c r="L3099" s="1910"/>
      <c r="M3099" s="1910" t="e">
        <f t="shared" si="49"/>
        <v>#N/A</v>
      </c>
      <c r="N3099" s="1924"/>
      <c r="Q3099" s="101" t="str">
        <f>MID(Tabla5[[#This Row],[CODIGO]],5,2)</f>
        <v/>
      </c>
    </row>
    <row r="3100" spans="3:17" hidden="1" x14ac:dyDescent="0.3">
      <c r="C3100" s="1923" t="str">
        <f>IF(D3100&gt;0,SUBTOTAL(103,$D$6:D3100),"")</f>
        <v/>
      </c>
      <c r="D3100" s="67"/>
      <c r="E3100" s="258"/>
      <c r="F3100" s="67"/>
      <c r="G3100" s="1912"/>
      <c r="H3100" s="67"/>
      <c r="I3100" s="67"/>
      <c r="J3100" s="1907"/>
      <c r="K3100" s="67"/>
      <c r="L3100" s="1910"/>
      <c r="M3100" s="1910" t="e">
        <f t="shared" si="49"/>
        <v>#N/A</v>
      </c>
      <c r="N3100" s="1924"/>
      <c r="Q3100" s="101" t="str">
        <f>MID(Tabla5[[#This Row],[CODIGO]],5,2)</f>
        <v/>
      </c>
    </row>
    <row r="3101" spans="3:17" hidden="1" x14ac:dyDescent="0.3">
      <c r="C3101" s="1923" t="str">
        <f>IF(D3101&gt;0,SUBTOTAL(103,$D$6:D3101),"")</f>
        <v/>
      </c>
      <c r="D3101" s="67"/>
      <c r="E3101" s="258"/>
      <c r="F3101" s="67"/>
      <c r="G3101" s="1912"/>
      <c r="H3101" s="67"/>
      <c r="I3101" s="67"/>
      <c r="J3101" s="1907"/>
      <c r="K3101" s="67"/>
      <c r="L3101" s="1910"/>
      <c r="M3101" s="1910" t="e">
        <f t="shared" si="49"/>
        <v>#N/A</v>
      </c>
      <c r="N3101" s="1924"/>
      <c r="Q3101" s="101" t="str">
        <f>MID(Tabla5[[#This Row],[CODIGO]],5,2)</f>
        <v/>
      </c>
    </row>
    <row r="3102" spans="3:17" hidden="1" x14ac:dyDescent="0.3">
      <c r="C3102" s="1923" t="str">
        <f>IF(D3102&gt;0,SUBTOTAL(103,$D$6:D3102),"")</f>
        <v/>
      </c>
      <c r="D3102" s="67"/>
      <c r="E3102" s="258"/>
      <c r="F3102" s="67"/>
      <c r="G3102" s="1912"/>
      <c r="H3102" s="67"/>
      <c r="I3102" s="67"/>
      <c r="J3102" s="1907"/>
      <c r="K3102" s="67"/>
      <c r="L3102" s="1910"/>
      <c r="M3102" s="1910" t="e">
        <f t="shared" si="49"/>
        <v>#N/A</v>
      </c>
      <c r="N3102" s="1924"/>
      <c r="Q3102" s="101" t="str">
        <f>MID(Tabla5[[#This Row],[CODIGO]],5,2)</f>
        <v/>
      </c>
    </row>
    <row r="3103" spans="3:17" hidden="1" x14ac:dyDescent="0.3">
      <c r="C3103" s="1923" t="str">
        <f>IF(D3103&gt;0,SUBTOTAL(103,$D$6:D3103),"")</f>
        <v/>
      </c>
      <c r="D3103" s="67"/>
      <c r="E3103" s="258"/>
      <c r="F3103" s="67"/>
      <c r="G3103" s="1912"/>
      <c r="H3103" s="67"/>
      <c r="I3103" s="67"/>
      <c r="J3103" s="1907"/>
      <c r="K3103" s="67"/>
      <c r="L3103" s="1910"/>
      <c r="M3103" s="1910" t="e">
        <f t="shared" si="49"/>
        <v>#N/A</v>
      </c>
      <c r="N3103" s="1924"/>
      <c r="Q3103" s="101" t="str">
        <f>MID(Tabla5[[#This Row],[CODIGO]],5,2)</f>
        <v/>
      </c>
    </row>
    <row r="3104" spans="3:17" hidden="1" x14ac:dyDescent="0.3">
      <c r="C3104" s="1923" t="str">
        <f>IF(D3104&gt;0,SUBTOTAL(103,$D$6:D3104),"")</f>
        <v/>
      </c>
      <c r="D3104" s="67"/>
      <c r="E3104" s="258"/>
      <c r="F3104" s="67"/>
      <c r="G3104" s="1912"/>
      <c r="H3104" s="67"/>
      <c r="I3104" s="67"/>
      <c r="J3104" s="1907"/>
      <c r="K3104" s="67"/>
      <c r="L3104" s="1910"/>
      <c r="M3104" s="1910" t="e">
        <f t="shared" si="49"/>
        <v>#N/A</v>
      </c>
      <c r="N3104" s="1924"/>
      <c r="Q3104" s="101" t="str">
        <f>MID(Tabla5[[#This Row],[CODIGO]],5,2)</f>
        <v/>
      </c>
    </row>
    <row r="3105" spans="3:17" hidden="1" x14ac:dyDescent="0.3">
      <c r="C3105" s="1923" t="str">
        <f>IF(D3105&gt;0,SUBTOTAL(103,$D$6:D3105),"")</f>
        <v/>
      </c>
      <c r="D3105" s="67"/>
      <c r="E3105" s="258"/>
      <c r="F3105" s="67"/>
      <c r="G3105" s="1912"/>
      <c r="H3105" s="67"/>
      <c r="I3105" s="67"/>
      <c r="J3105" s="1907"/>
      <c r="K3105" s="67"/>
      <c r="L3105" s="1910"/>
      <c r="M3105" s="1910" t="e">
        <f t="shared" si="49"/>
        <v>#N/A</v>
      </c>
      <c r="N3105" s="1924"/>
      <c r="Q3105" s="101" t="str">
        <f>MID(Tabla5[[#This Row],[CODIGO]],5,2)</f>
        <v/>
      </c>
    </row>
    <row r="3106" spans="3:17" hidden="1" x14ac:dyDescent="0.3">
      <c r="C3106" s="1923" t="str">
        <f>IF(D3106&gt;0,SUBTOTAL(103,$D$6:D3106),"")</f>
        <v/>
      </c>
      <c r="D3106" s="67"/>
      <c r="E3106" s="258"/>
      <c r="F3106" s="67"/>
      <c r="G3106" s="1912"/>
      <c r="H3106" s="67"/>
      <c r="I3106" s="67"/>
      <c r="J3106" s="1907"/>
      <c r="K3106" s="67"/>
      <c r="L3106" s="1910"/>
      <c r="M3106" s="1910" t="e">
        <f t="shared" si="49"/>
        <v>#N/A</v>
      </c>
      <c r="N3106" s="1924"/>
      <c r="Q3106" s="101" t="str">
        <f>MID(Tabla5[[#This Row],[CODIGO]],5,2)</f>
        <v/>
      </c>
    </row>
    <row r="3107" spans="3:17" hidden="1" x14ac:dyDescent="0.3">
      <c r="C3107" s="1923" t="str">
        <f>IF(D3107&gt;0,SUBTOTAL(103,$D$6:D3107),"")</f>
        <v/>
      </c>
      <c r="D3107" s="67"/>
      <c r="E3107" s="258"/>
      <c r="F3107" s="67"/>
      <c r="G3107" s="1912"/>
      <c r="H3107" s="67"/>
      <c r="I3107" s="67"/>
      <c r="J3107" s="1907"/>
      <c r="K3107" s="67"/>
      <c r="L3107" s="1910"/>
      <c r="M3107" s="1910" t="e">
        <f t="shared" si="49"/>
        <v>#N/A</v>
      </c>
      <c r="N3107" s="1924"/>
      <c r="Q3107" s="101" t="str">
        <f>MID(Tabla5[[#This Row],[CODIGO]],5,2)</f>
        <v/>
      </c>
    </row>
    <row r="3108" spans="3:17" hidden="1" x14ac:dyDescent="0.3">
      <c r="C3108" s="1923" t="str">
        <f>IF(D3108&gt;0,SUBTOTAL(103,$D$6:D3108),"")</f>
        <v/>
      </c>
      <c r="D3108" s="67"/>
      <c r="E3108" s="258"/>
      <c r="F3108" s="67"/>
      <c r="G3108" s="1912"/>
      <c r="H3108" s="67"/>
      <c r="I3108" s="67"/>
      <c r="J3108" s="1907"/>
      <c r="K3108" s="67"/>
      <c r="L3108" s="1910"/>
      <c r="M3108" s="1910" t="e">
        <f t="shared" si="49"/>
        <v>#N/A</v>
      </c>
      <c r="N3108" s="1924"/>
      <c r="Q3108" s="101" t="str">
        <f>MID(Tabla5[[#This Row],[CODIGO]],5,2)</f>
        <v/>
      </c>
    </row>
    <row r="3109" spans="3:17" hidden="1" x14ac:dyDescent="0.3">
      <c r="C3109" s="1923" t="str">
        <f>IF(D3109&gt;0,SUBTOTAL(103,$D$6:D3109),"")</f>
        <v/>
      </c>
      <c r="D3109" s="67"/>
      <c r="E3109" s="258"/>
      <c r="F3109" s="67"/>
      <c r="G3109" s="1912"/>
      <c r="H3109" s="67"/>
      <c r="I3109" s="67"/>
      <c r="J3109" s="1907"/>
      <c r="K3109" s="67"/>
      <c r="L3109" s="1910"/>
      <c r="M3109" s="1910" t="e">
        <f t="shared" si="49"/>
        <v>#N/A</v>
      </c>
      <c r="N3109" s="1924"/>
      <c r="Q3109" s="101" t="str">
        <f>MID(Tabla5[[#This Row],[CODIGO]],5,2)</f>
        <v/>
      </c>
    </row>
    <row r="3110" spans="3:17" hidden="1" x14ac:dyDescent="0.3">
      <c r="C3110" s="1923" t="str">
        <f>IF(D3110&gt;0,SUBTOTAL(103,$D$6:D3110),"")</f>
        <v/>
      </c>
      <c r="D3110" s="67"/>
      <c r="E3110" s="258"/>
      <c r="F3110" s="67"/>
      <c r="G3110" s="1912"/>
      <c r="H3110" s="67"/>
      <c r="I3110" s="67"/>
      <c r="J3110" s="1907"/>
      <c r="K3110" s="67"/>
      <c r="L3110" s="1910"/>
      <c r="M3110" s="1910" t="e">
        <f t="shared" si="49"/>
        <v>#N/A</v>
      </c>
      <c r="N3110" s="1924"/>
      <c r="Q3110" s="101" t="str">
        <f>MID(Tabla5[[#This Row],[CODIGO]],5,2)</f>
        <v/>
      </c>
    </row>
    <row r="3111" spans="3:17" hidden="1" x14ac:dyDescent="0.3">
      <c r="C3111" s="1923" t="str">
        <f>IF(D3111&gt;0,SUBTOTAL(103,$D$6:D3111),"")</f>
        <v/>
      </c>
      <c r="D3111" s="67"/>
      <c r="E3111" s="258"/>
      <c r="F3111" s="67"/>
      <c r="G3111" s="1912"/>
      <c r="H3111" s="67"/>
      <c r="I3111" s="67"/>
      <c r="J3111" s="1907"/>
      <c r="K3111" s="67"/>
      <c r="L3111" s="1910"/>
      <c r="M3111" s="1910" t="e">
        <f t="shared" si="49"/>
        <v>#N/A</v>
      </c>
      <c r="N3111" s="1924"/>
      <c r="Q3111" s="101" t="str">
        <f>MID(Tabla5[[#This Row],[CODIGO]],5,2)</f>
        <v/>
      </c>
    </row>
    <row r="3112" spans="3:17" hidden="1" x14ac:dyDescent="0.3">
      <c r="C3112" s="1923" t="str">
        <f>IF(D3112&gt;0,SUBTOTAL(103,$D$6:D3112),"")</f>
        <v/>
      </c>
      <c r="D3112" s="67"/>
      <c r="E3112" s="258"/>
      <c r="F3112" s="67"/>
      <c r="G3112" s="1912"/>
      <c r="H3112" s="67"/>
      <c r="I3112" s="67"/>
      <c r="J3112" s="1907"/>
      <c r="K3112" s="67"/>
      <c r="L3112" s="1910"/>
      <c r="M3112" s="1910" t="e">
        <f t="shared" si="49"/>
        <v>#N/A</v>
      </c>
      <c r="N3112" s="1924"/>
      <c r="Q3112" s="101" t="str">
        <f>MID(Tabla5[[#This Row],[CODIGO]],5,2)</f>
        <v/>
      </c>
    </row>
    <row r="3113" spans="3:17" hidden="1" x14ac:dyDescent="0.3">
      <c r="C3113" s="1923" t="str">
        <f>IF(D3113&gt;0,SUBTOTAL(103,$D$6:D3113),"")</f>
        <v/>
      </c>
      <c r="D3113" s="67"/>
      <c r="E3113" s="258"/>
      <c r="F3113" s="67"/>
      <c r="G3113" s="1912"/>
      <c r="H3113" s="67"/>
      <c r="I3113" s="67"/>
      <c r="J3113" s="1907"/>
      <c r="K3113" s="67"/>
      <c r="L3113" s="1910"/>
      <c r="M3113" s="1910" t="e">
        <f t="shared" si="49"/>
        <v>#N/A</v>
      </c>
      <c r="N3113" s="1924"/>
      <c r="Q3113" s="101" t="str">
        <f>MID(Tabla5[[#This Row],[CODIGO]],5,2)</f>
        <v/>
      </c>
    </row>
    <row r="3114" spans="3:17" hidden="1" x14ac:dyDescent="0.3">
      <c r="C3114" s="1923" t="str">
        <f>IF(D3114&gt;0,SUBTOTAL(103,$D$6:D3114),"")</f>
        <v/>
      </c>
      <c r="D3114" s="67"/>
      <c r="E3114" s="258"/>
      <c r="F3114" s="67"/>
      <c r="G3114" s="1912"/>
      <c r="H3114" s="67"/>
      <c r="I3114" s="67"/>
      <c r="J3114" s="1907"/>
      <c r="K3114" s="67"/>
      <c r="L3114" s="1910"/>
      <c r="M3114" s="1910" t="e">
        <f t="shared" si="49"/>
        <v>#N/A</v>
      </c>
      <c r="N3114" s="1924"/>
      <c r="Q3114" s="101" t="str">
        <f>MID(Tabla5[[#This Row],[CODIGO]],5,2)</f>
        <v/>
      </c>
    </row>
    <row r="3115" spans="3:17" hidden="1" x14ac:dyDescent="0.3">
      <c r="C3115" s="1923" t="str">
        <f>IF(D3115&gt;0,SUBTOTAL(103,$D$6:D3115),"")</f>
        <v/>
      </c>
      <c r="D3115" s="67"/>
      <c r="E3115" s="258"/>
      <c r="F3115" s="67"/>
      <c r="G3115" s="1912"/>
      <c r="H3115" s="67"/>
      <c r="I3115" s="67"/>
      <c r="J3115" s="1907"/>
      <c r="K3115" s="67"/>
      <c r="L3115" s="1910"/>
      <c r="M3115" s="1910" t="e">
        <f t="shared" si="49"/>
        <v>#N/A</v>
      </c>
      <c r="N3115" s="1924"/>
      <c r="Q3115" s="101" t="str">
        <f>MID(Tabla5[[#This Row],[CODIGO]],5,2)</f>
        <v/>
      </c>
    </row>
    <row r="3116" spans="3:17" hidden="1" x14ac:dyDescent="0.3">
      <c r="C3116" s="1923" t="str">
        <f>IF(D3116&gt;0,SUBTOTAL(103,$D$6:D3116),"")</f>
        <v/>
      </c>
      <c r="D3116" s="67"/>
      <c r="E3116" s="258"/>
      <c r="F3116" s="67"/>
      <c r="G3116" s="1912"/>
      <c r="H3116" s="67"/>
      <c r="I3116" s="67"/>
      <c r="J3116" s="1907"/>
      <c r="K3116" s="67"/>
      <c r="L3116" s="1910"/>
      <c r="M3116" s="1910" t="e">
        <f t="shared" si="49"/>
        <v>#N/A</v>
      </c>
      <c r="N3116" s="1924"/>
      <c r="Q3116" s="101" t="str">
        <f>MID(Tabla5[[#This Row],[CODIGO]],5,2)</f>
        <v/>
      </c>
    </row>
    <row r="3117" spans="3:17" hidden="1" x14ac:dyDescent="0.3">
      <c r="C3117" s="1923" t="str">
        <f>IF(D3117&gt;0,SUBTOTAL(103,$D$6:D3117),"")</f>
        <v/>
      </c>
      <c r="D3117" s="67"/>
      <c r="E3117" s="258"/>
      <c r="F3117" s="67"/>
      <c r="G3117" s="1912"/>
      <c r="H3117" s="67"/>
      <c r="I3117" s="67"/>
      <c r="J3117" s="1907"/>
      <c r="K3117" s="67"/>
      <c r="L3117" s="1910"/>
      <c r="M3117" s="1910" t="e">
        <f t="shared" si="49"/>
        <v>#N/A</v>
      </c>
      <c r="N3117" s="1924"/>
      <c r="Q3117" s="101" t="str">
        <f>MID(Tabla5[[#This Row],[CODIGO]],5,2)</f>
        <v/>
      </c>
    </row>
    <row r="3118" spans="3:17" hidden="1" x14ac:dyDescent="0.3">
      <c r="C3118" s="1923" t="str">
        <f>IF(D3118&gt;0,SUBTOTAL(103,$D$6:D3118),"")</f>
        <v/>
      </c>
      <c r="D3118" s="67"/>
      <c r="E3118" s="258"/>
      <c r="F3118" s="67"/>
      <c r="G3118" s="1912"/>
      <c r="H3118" s="67"/>
      <c r="I3118" s="67"/>
      <c r="J3118" s="1907"/>
      <c r="K3118" s="67"/>
      <c r="L3118" s="1910"/>
      <c r="M3118" s="1910" t="e">
        <f t="shared" si="49"/>
        <v>#N/A</v>
      </c>
      <c r="N3118" s="1924"/>
      <c r="Q3118" s="101" t="str">
        <f>MID(Tabla5[[#This Row],[CODIGO]],5,2)</f>
        <v/>
      </c>
    </row>
    <row r="3119" spans="3:17" hidden="1" x14ac:dyDescent="0.3">
      <c r="C3119" s="1923" t="str">
        <f>IF(D3119&gt;0,SUBTOTAL(103,$D$6:D3119),"")</f>
        <v/>
      </c>
      <c r="D3119" s="67"/>
      <c r="E3119" s="258"/>
      <c r="F3119" s="67"/>
      <c r="G3119" s="1912"/>
      <c r="H3119" s="67"/>
      <c r="I3119" s="67"/>
      <c r="J3119" s="1907"/>
      <c r="K3119" s="67"/>
      <c r="L3119" s="1910"/>
      <c r="M3119" s="1910" t="e">
        <f t="shared" si="49"/>
        <v>#N/A</v>
      </c>
      <c r="N3119" s="1924"/>
      <c r="Q3119" s="101" t="str">
        <f>MID(Tabla5[[#This Row],[CODIGO]],5,2)</f>
        <v/>
      </c>
    </row>
    <row r="3120" spans="3:17" hidden="1" x14ac:dyDescent="0.3">
      <c r="C3120" s="1923" t="str">
        <f>IF(D3120&gt;0,SUBTOTAL(103,$D$6:D3120),"")</f>
        <v/>
      </c>
      <c r="D3120" s="67"/>
      <c r="E3120" s="258"/>
      <c r="F3120" s="67"/>
      <c r="G3120" s="1912"/>
      <c r="H3120" s="67"/>
      <c r="I3120" s="67"/>
      <c r="J3120" s="1907"/>
      <c r="K3120" s="67"/>
      <c r="L3120" s="1910"/>
      <c r="M3120" s="1910" t="e">
        <f t="shared" si="49"/>
        <v>#N/A</v>
      </c>
      <c r="N3120" s="1924"/>
      <c r="Q3120" s="101" t="str">
        <f>MID(Tabla5[[#This Row],[CODIGO]],5,2)</f>
        <v/>
      </c>
    </row>
    <row r="3121" spans="3:17" hidden="1" x14ac:dyDescent="0.3">
      <c r="C3121" s="1923" t="str">
        <f>IF(D3121&gt;0,SUBTOTAL(103,$D$6:D3121),"")</f>
        <v/>
      </c>
      <c r="D3121" s="67"/>
      <c r="E3121" s="258"/>
      <c r="F3121" s="67"/>
      <c r="G3121" s="1912"/>
      <c r="H3121" s="67"/>
      <c r="I3121" s="67"/>
      <c r="J3121" s="1907"/>
      <c r="K3121" s="67"/>
      <c r="L3121" s="1910"/>
      <c r="M3121" s="1910" t="e">
        <f t="shared" si="49"/>
        <v>#N/A</v>
      </c>
      <c r="N3121" s="1924"/>
      <c r="Q3121" s="101" t="str">
        <f>MID(Tabla5[[#This Row],[CODIGO]],5,2)</f>
        <v/>
      </c>
    </row>
    <row r="3122" spans="3:17" hidden="1" x14ac:dyDescent="0.3">
      <c r="C3122" s="1923" t="str">
        <f>IF(D3122&gt;0,SUBTOTAL(103,$D$6:D3122),"")</f>
        <v/>
      </c>
      <c r="D3122" s="67"/>
      <c r="E3122" s="258"/>
      <c r="F3122" s="67"/>
      <c r="G3122" s="1912"/>
      <c r="H3122" s="67"/>
      <c r="I3122" s="67"/>
      <c r="J3122" s="1907"/>
      <c r="K3122" s="67"/>
      <c r="L3122" s="1910"/>
      <c r="M3122" s="1910" t="e">
        <f t="shared" si="49"/>
        <v>#N/A</v>
      </c>
      <c r="N3122" s="1924"/>
      <c r="Q3122" s="101" t="str">
        <f>MID(Tabla5[[#This Row],[CODIGO]],5,2)</f>
        <v/>
      </c>
    </row>
    <row r="3123" spans="3:17" hidden="1" x14ac:dyDescent="0.3">
      <c r="C3123" s="1923" t="str">
        <f>IF(D3123&gt;0,SUBTOTAL(103,$D$6:D3123),"")</f>
        <v/>
      </c>
      <c r="D3123" s="67"/>
      <c r="E3123" s="258"/>
      <c r="F3123" s="67"/>
      <c r="G3123" s="1912"/>
      <c r="H3123" s="67"/>
      <c r="I3123" s="67"/>
      <c r="J3123" s="1907"/>
      <c r="K3123" s="67"/>
      <c r="L3123" s="1910"/>
      <c r="M3123" s="1910" t="e">
        <f t="shared" si="49"/>
        <v>#N/A</v>
      </c>
      <c r="N3123" s="1924"/>
      <c r="Q3123" s="101" t="str">
        <f>MID(Tabla5[[#This Row],[CODIGO]],5,2)</f>
        <v/>
      </c>
    </row>
    <row r="3124" spans="3:17" hidden="1" x14ac:dyDescent="0.3">
      <c r="C3124" s="1923" t="str">
        <f>IF(D3124&gt;0,SUBTOTAL(103,$D$6:D3124),"")</f>
        <v/>
      </c>
      <c r="D3124" s="67"/>
      <c r="E3124" s="258"/>
      <c r="F3124" s="67"/>
      <c r="G3124" s="1912"/>
      <c r="H3124" s="67"/>
      <c r="I3124" s="67"/>
      <c r="J3124" s="1907"/>
      <c r="K3124" s="67"/>
      <c r="L3124" s="1910"/>
      <c r="M3124" s="1910" t="e">
        <f t="shared" si="49"/>
        <v>#N/A</v>
      </c>
      <c r="N3124" s="1924"/>
      <c r="Q3124" s="101" t="str">
        <f>MID(Tabla5[[#This Row],[CODIGO]],5,2)</f>
        <v/>
      </c>
    </row>
    <row r="3125" spans="3:17" hidden="1" x14ac:dyDescent="0.3">
      <c r="C3125" s="1923" t="str">
        <f>IF(D3125&gt;0,SUBTOTAL(103,$D$6:D3125),"")</f>
        <v/>
      </c>
      <c r="D3125" s="67"/>
      <c r="E3125" s="258"/>
      <c r="F3125" s="67"/>
      <c r="G3125" s="1912"/>
      <c r="H3125" s="67"/>
      <c r="I3125" s="67"/>
      <c r="J3125" s="1907"/>
      <c r="K3125" s="67"/>
      <c r="L3125" s="1910"/>
      <c r="M3125" s="1910" t="e">
        <f t="shared" si="49"/>
        <v>#N/A</v>
      </c>
      <c r="N3125" s="1924"/>
      <c r="Q3125" s="101" t="str">
        <f>MID(Tabla5[[#This Row],[CODIGO]],5,2)</f>
        <v/>
      </c>
    </row>
    <row r="3126" spans="3:17" hidden="1" x14ac:dyDescent="0.3">
      <c r="C3126" s="1923" t="str">
        <f>IF(D3126&gt;0,SUBTOTAL(103,$D$6:D3126),"")</f>
        <v/>
      </c>
      <c r="D3126" s="67"/>
      <c r="E3126" s="258"/>
      <c r="F3126" s="67"/>
      <c r="G3126" s="1912"/>
      <c r="H3126" s="67"/>
      <c r="I3126" s="67"/>
      <c r="J3126" s="1907"/>
      <c r="K3126" s="67"/>
      <c r="L3126" s="1910"/>
      <c r="M3126" s="1910" t="e">
        <f t="shared" si="49"/>
        <v>#N/A</v>
      </c>
      <c r="N3126" s="1924"/>
      <c r="Q3126" s="101" t="str">
        <f>MID(Tabla5[[#This Row],[CODIGO]],5,2)</f>
        <v/>
      </c>
    </row>
    <row r="3127" spans="3:17" hidden="1" x14ac:dyDescent="0.3">
      <c r="C3127" s="1923" t="str">
        <f>IF(D3127&gt;0,SUBTOTAL(103,$D$6:D3127),"")</f>
        <v/>
      </c>
      <c r="D3127" s="67"/>
      <c r="E3127" s="258"/>
      <c r="F3127" s="67"/>
      <c r="G3127" s="1912"/>
      <c r="H3127" s="67"/>
      <c r="I3127" s="67"/>
      <c r="J3127" s="1907"/>
      <c r="K3127" s="67"/>
      <c r="L3127" s="1910"/>
      <c r="M3127" s="1910" t="e">
        <f t="shared" si="49"/>
        <v>#N/A</v>
      </c>
      <c r="N3127" s="1924"/>
      <c r="Q3127" s="101" t="str">
        <f>MID(Tabla5[[#This Row],[CODIGO]],5,2)</f>
        <v/>
      </c>
    </row>
    <row r="3128" spans="3:17" hidden="1" x14ac:dyDescent="0.3">
      <c r="C3128" s="1923" t="str">
        <f>IF(D3128&gt;0,SUBTOTAL(103,$D$6:D3128),"")</f>
        <v/>
      </c>
      <c r="D3128" s="67"/>
      <c r="E3128" s="258"/>
      <c r="F3128" s="67"/>
      <c r="G3128" s="1912"/>
      <c r="H3128" s="67"/>
      <c r="I3128" s="67"/>
      <c r="J3128" s="1907"/>
      <c r="K3128" s="67"/>
      <c r="L3128" s="1910"/>
      <c r="M3128" s="1910" t="e">
        <f t="shared" si="49"/>
        <v>#N/A</v>
      </c>
      <c r="N3128" s="1924"/>
      <c r="Q3128" s="101" t="str">
        <f>MID(Tabla5[[#This Row],[CODIGO]],5,2)</f>
        <v/>
      </c>
    </row>
    <row r="3129" spans="3:17" hidden="1" x14ac:dyDescent="0.3">
      <c r="C3129" s="1923" t="str">
        <f>IF(D3129&gt;0,SUBTOTAL(103,$D$6:D3129),"")</f>
        <v/>
      </c>
      <c r="D3129" s="67"/>
      <c r="E3129" s="258"/>
      <c r="F3129" s="67"/>
      <c r="G3129" s="1912"/>
      <c r="H3129" s="67"/>
      <c r="I3129" s="67"/>
      <c r="J3129" s="1907"/>
      <c r="K3129" s="67"/>
      <c r="L3129" s="1910"/>
      <c r="M3129" s="1910" t="e">
        <f t="shared" si="49"/>
        <v>#N/A</v>
      </c>
      <c r="N3129" s="1924"/>
      <c r="Q3129" s="101" t="str">
        <f>MID(Tabla5[[#This Row],[CODIGO]],5,2)</f>
        <v/>
      </c>
    </row>
    <row r="3130" spans="3:17" hidden="1" x14ac:dyDescent="0.3">
      <c r="C3130" s="1923" t="str">
        <f>IF(D3130&gt;0,SUBTOTAL(103,$D$6:D3130),"")</f>
        <v/>
      </c>
      <c r="D3130" s="67"/>
      <c r="E3130" s="258"/>
      <c r="F3130" s="67"/>
      <c r="G3130" s="1912"/>
      <c r="H3130" s="67"/>
      <c r="I3130" s="67"/>
      <c r="J3130" s="1907"/>
      <c r="K3130" s="67"/>
      <c r="L3130" s="1910"/>
      <c r="M3130" s="1910" t="e">
        <f t="shared" si="49"/>
        <v>#N/A</v>
      </c>
      <c r="N3130" s="1924"/>
      <c r="Q3130" s="101" t="str">
        <f>MID(Tabla5[[#This Row],[CODIGO]],5,2)</f>
        <v/>
      </c>
    </row>
    <row r="3131" spans="3:17" hidden="1" x14ac:dyDescent="0.3">
      <c r="C3131" s="1923" t="str">
        <f>IF(D3131&gt;0,SUBTOTAL(103,$D$6:D3131),"")</f>
        <v/>
      </c>
      <c r="D3131" s="67"/>
      <c r="E3131" s="258"/>
      <c r="F3131" s="67"/>
      <c r="G3131" s="1912"/>
      <c r="H3131" s="67"/>
      <c r="I3131" s="67"/>
      <c r="J3131" s="1907"/>
      <c r="K3131" s="67"/>
      <c r="L3131" s="1910"/>
      <c r="M3131" s="1910" t="e">
        <f t="shared" si="49"/>
        <v>#N/A</v>
      </c>
      <c r="N3131" s="1924"/>
      <c r="Q3131" s="101" t="str">
        <f>MID(Tabla5[[#This Row],[CODIGO]],5,2)</f>
        <v/>
      </c>
    </row>
    <row r="3132" spans="3:17" hidden="1" x14ac:dyDescent="0.3">
      <c r="C3132" s="1923" t="str">
        <f>IF(D3132&gt;0,SUBTOTAL(103,$D$6:D3132),"")</f>
        <v/>
      </c>
      <c r="D3132" s="67"/>
      <c r="E3132" s="258"/>
      <c r="F3132" s="67"/>
      <c r="G3132" s="1912"/>
      <c r="H3132" s="67"/>
      <c r="I3132" s="67"/>
      <c r="J3132" s="1907"/>
      <c r="K3132" s="67"/>
      <c r="L3132" s="1910"/>
      <c r="M3132" s="1910" t="e">
        <f t="shared" si="49"/>
        <v>#N/A</v>
      </c>
      <c r="N3132" s="1924"/>
      <c r="Q3132" s="101" t="str">
        <f>MID(Tabla5[[#This Row],[CODIGO]],5,2)</f>
        <v/>
      </c>
    </row>
    <row r="3133" spans="3:17" hidden="1" x14ac:dyDescent="0.3">
      <c r="C3133" s="1923" t="str">
        <f>IF(D3133&gt;0,SUBTOTAL(103,$D$6:D3133),"")</f>
        <v/>
      </c>
      <c r="D3133" s="67"/>
      <c r="E3133" s="258"/>
      <c r="F3133" s="67"/>
      <c r="G3133" s="1912"/>
      <c r="H3133" s="67"/>
      <c r="I3133" s="67"/>
      <c r="J3133" s="1907"/>
      <c r="K3133" s="67"/>
      <c r="L3133" s="1910"/>
      <c r="M3133" s="1910" t="e">
        <f t="shared" si="49"/>
        <v>#N/A</v>
      </c>
      <c r="N3133" s="1924"/>
      <c r="Q3133" s="101" t="str">
        <f>MID(Tabla5[[#This Row],[CODIGO]],5,2)</f>
        <v/>
      </c>
    </row>
    <row r="3134" spans="3:17" hidden="1" x14ac:dyDescent="0.3">
      <c r="C3134" s="1923" t="str">
        <f>IF(D3134&gt;0,SUBTOTAL(103,$D$6:D3134),"")</f>
        <v/>
      </c>
      <c r="D3134" s="67"/>
      <c r="E3134" s="258"/>
      <c r="F3134" s="67"/>
      <c r="G3134" s="1912"/>
      <c r="H3134" s="67"/>
      <c r="I3134" s="67"/>
      <c r="J3134" s="1907"/>
      <c r="K3134" s="67"/>
      <c r="L3134" s="1910"/>
      <c r="M3134" s="1910" t="e">
        <f t="shared" si="49"/>
        <v>#N/A</v>
      </c>
      <c r="N3134" s="1924"/>
      <c r="Q3134" s="101" t="str">
        <f>MID(Tabla5[[#This Row],[CODIGO]],5,2)</f>
        <v/>
      </c>
    </row>
    <row r="3135" spans="3:17" hidden="1" x14ac:dyDescent="0.3">
      <c r="C3135" s="1923" t="str">
        <f>IF(D3135&gt;0,SUBTOTAL(103,$D$6:D3135),"")</f>
        <v/>
      </c>
      <c r="D3135" s="67"/>
      <c r="E3135" s="258"/>
      <c r="F3135" s="67"/>
      <c r="G3135" s="1912"/>
      <c r="H3135" s="67"/>
      <c r="I3135" s="67"/>
      <c r="J3135" s="1907"/>
      <c r="K3135" s="67"/>
      <c r="L3135" s="1910"/>
      <c r="M3135" s="1910" t="e">
        <f t="shared" si="49"/>
        <v>#N/A</v>
      </c>
      <c r="N3135" s="1924"/>
      <c r="Q3135" s="101" t="str">
        <f>MID(Tabla5[[#This Row],[CODIGO]],5,2)</f>
        <v/>
      </c>
    </row>
    <row r="3136" spans="3:17" hidden="1" x14ac:dyDescent="0.3">
      <c r="C3136" s="1923" t="str">
        <f>IF(D3136&gt;0,SUBTOTAL(103,$D$6:D3136),"")</f>
        <v/>
      </c>
      <c r="D3136" s="67"/>
      <c r="E3136" s="258"/>
      <c r="F3136" s="67"/>
      <c r="G3136" s="1912"/>
      <c r="H3136" s="67"/>
      <c r="I3136" s="67"/>
      <c r="J3136" s="1907"/>
      <c r="K3136" s="67"/>
      <c r="L3136" s="1910"/>
      <c r="M3136" s="1910" t="e">
        <f t="shared" si="49"/>
        <v>#N/A</v>
      </c>
      <c r="N3136" s="1924"/>
      <c r="Q3136" s="101" t="str">
        <f>MID(Tabla5[[#This Row],[CODIGO]],5,2)</f>
        <v/>
      </c>
    </row>
    <row r="3137" spans="3:17" hidden="1" x14ac:dyDescent="0.3">
      <c r="C3137" s="1923" t="str">
        <f>IF(D3137&gt;0,SUBTOTAL(103,$D$6:D3137),"")</f>
        <v/>
      </c>
      <c r="D3137" s="67"/>
      <c r="E3137" s="258"/>
      <c r="F3137" s="67"/>
      <c r="G3137" s="1912"/>
      <c r="H3137" s="67"/>
      <c r="I3137" s="67"/>
      <c r="J3137" s="1907"/>
      <c r="K3137" s="67"/>
      <c r="L3137" s="1910"/>
      <c r="M3137" s="1910" t="e">
        <f t="shared" si="49"/>
        <v>#N/A</v>
      </c>
      <c r="N3137" s="1924"/>
      <c r="Q3137" s="101" t="str">
        <f>MID(Tabla5[[#This Row],[CODIGO]],5,2)</f>
        <v/>
      </c>
    </row>
    <row r="3138" spans="3:17" hidden="1" x14ac:dyDescent="0.3">
      <c r="C3138" s="1923" t="str">
        <f>IF(D3138&gt;0,SUBTOTAL(103,$D$6:D3138),"")</f>
        <v/>
      </c>
      <c r="D3138" s="67"/>
      <c r="E3138" s="258"/>
      <c r="F3138" s="67"/>
      <c r="G3138" s="1912"/>
      <c r="H3138" s="67"/>
      <c r="I3138" s="67"/>
      <c r="J3138" s="1907"/>
      <c r="K3138" s="67"/>
      <c r="L3138" s="1910"/>
      <c r="M3138" s="1910" t="e">
        <f t="shared" si="49"/>
        <v>#N/A</v>
      </c>
      <c r="N3138" s="1924"/>
      <c r="Q3138" s="101" t="str">
        <f>MID(Tabla5[[#This Row],[CODIGO]],5,2)</f>
        <v/>
      </c>
    </row>
    <row r="3139" spans="3:17" hidden="1" x14ac:dyDescent="0.3">
      <c r="C3139" s="1923" t="str">
        <f>IF(D3139&gt;0,SUBTOTAL(103,$D$6:D3139),"")</f>
        <v/>
      </c>
      <c r="D3139" s="67"/>
      <c r="E3139" s="258"/>
      <c r="F3139" s="67"/>
      <c r="G3139" s="1912"/>
      <c r="H3139" s="67"/>
      <c r="I3139" s="67"/>
      <c r="J3139" s="1907"/>
      <c r="K3139" s="67"/>
      <c r="L3139" s="1910"/>
      <c r="M3139" s="1910" t="e">
        <f t="shared" si="49"/>
        <v>#N/A</v>
      </c>
      <c r="N3139" s="1924"/>
      <c r="Q3139" s="101" t="str">
        <f>MID(Tabla5[[#This Row],[CODIGO]],5,2)</f>
        <v/>
      </c>
    </row>
    <row r="3140" spans="3:17" hidden="1" x14ac:dyDescent="0.3">
      <c r="C3140" s="1923" t="str">
        <f>IF(D3140&gt;0,SUBTOTAL(103,$D$6:D3140),"")</f>
        <v/>
      </c>
      <c r="D3140" s="67"/>
      <c r="E3140" s="258"/>
      <c r="F3140" s="67"/>
      <c r="G3140" s="1912"/>
      <c r="H3140" s="67"/>
      <c r="I3140" s="67"/>
      <c r="J3140" s="1907"/>
      <c r="K3140" s="67"/>
      <c r="L3140" s="1910"/>
      <c r="M3140" s="1910" t="e">
        <f t="shared" si="49"/>
        <v>#N/A</v>
      </c>
      <c r="N3140" s="1924"/>
      <c r="Q3140" s="101" t="str">
        <f>MID(Tabla5[[#This Row],[CODIGO]],5,2)</f>
        <v/>
      </c>
    </row>
    <row r="3141" spans="3:17" hidden="1" x14ac:dyDescent="0.3">
      <c r="C3141" s="1923" t="str">
        <f>IF(D3141&gt;0,SUBTOTAL(103,$D$6:D3141),"")</f>
        <v/>
      </c>
      <c r="D3141" s="67"/>
      <c r="E3141" s="258"/>
      <c r="F3141" s="67"/>
      <c r="G3141" s="1912"/>
      <c r="H3141" s="67"/>
      <c r="I3141" s="67"/>
      <c r="J3141" s="1907"/>
      <c r="K3141" s="67"/>
      <c r="L3141" s="1910"/>
      <c r="M3141" s="1910" t="e">
        <f t="shared" si="49"/>
        <v>#N/A</v>
      </c>
      <c r="N3141" s="1924"/>
      <c r="Q3141" s="101" t="str">
        <f>MID(Tabla5[[#This Row],[CODIGO]],5,2)</f>
        <v/>
      </c>
    </row>
    <row r="3142" spans="3:17" hidden="1" x14ac:dyDescent="0.3">
      <c r="C3142" s="1923" t="str">
        <f>IF(D3142&gt;0,SUBTOTAL(103,$D$6:D3142),"")</f>
        <v/>
      </c>
      <c r="D3142" s="67"/>
      <c r="E3142" s="258"/>
      <c r="F3142" s="67"/>
      <c r="G3142" s="1912"/>
      <c r="H3142" s="67"/>
      <c r="I3142" s="67"/>
      <c r="J3142" s="1907"/>
      <c r="K3142" s="67"/>
      <c r="L3142" s="1910"/>
      <c r="M3142" s="1910" t="e">
        <f t="shared" ref="M3142:M3205" si="50">VLOOKUP(Q3142,Codigos,2,FALSE)</f>
        <v>#N/A</v>
      </c>
      <c r="N3142" s="1924"/>
      <c r="Q3142" s="101" t="str">
        <f>MID(Tabla5[[#This Row],[CODIGO]],5,2)</f>
        <v/>
      </c>
    </row>
    <row r="3143" spans="3:17" hidden="1" x14ac:dyDescent="0.3">
      <c r="C3143" s="1923" t="str">
        <f>IF(D3143&gt;0,SUBTOTAL(103,$D$6:D3143),"")</f>
        <v/>
      </c>
      <c r="D3143" s="67"/>
      <c r="E3143" s="258"/>
      <c r="F3143" s="67"/>
      <c r="G3143" s="1912"/>
      <c r="H3143" s="67"/>
      <c r="I3143" s="67"/>
      <c r="J3143" s="1907"/>
      <c r="K3143" s="67"/>
      <c r="L3143" s="1910"/>
      <c r="M3143" s="1910" t="e">
        <f t="shared" si="50"/>
        <v>#N/A</v>
      </c>
      <c r="N3143" s="1924"/>
      <c r="Q3143" s="101" t="str">
        <f>MID(Tabla5[[#This Row],[CODIGO]],5,2)</f>
        <v/>
      </c>
    </row>
    <row r="3144" spans="3:17" hidden="1" x14ac:dyDescent="0.3">
      <c r="C3144" s="1923" t="str">
        <f>IF(D3144&gt;0,SUBTOTAL(103,$D$6:D3144),"")</f>
        <v/>
      </c>
      <c r="D3144" s="67"/>
      <c r="E3144" s="258"/>
      <c r="F3144" s="67"/>
      <c r="G3144" s="1912"/>
      <c r="H3144" s="67"/>
      <c r="I3144" s="67"/>
      <c r="J3144" s="1907"/>
      <c r="K3144" s="67"/>
      <c r="L3144" s="1910"/>
      <c r="M3144" s="1910" t="e">
        <f t="shared" si="50"/>
        <v>#N/A</v>
      </c>
      <c r="N3144" s="1924"/>
      <c r="Q3144" s="101" t="str">
        <f>MID(Tabla5[[#This Row],[CODIGO]],5,2)</f>
        <v/>
      </c>
    </row>
    <row r="3145" spans="3:17" hidden="1" x14ac:dyDescent="0.3">
      <c r="C3145" s="1923" t="str">
        <f>IF(D3145&gt;0,SUBTOTAL(103,$D$6:D3145),"")</f>
        <v/>
      </c>
      <c r="D3145" s="67"/>
      <c r="E3145" s="258"/>
      <c r="F3145" s="67"/>
      <c r="G3145" s="1912"/>
      <c r="H3145" s="67"/>
      <c r="I3145" s="67"/>
      <c r="J3145" s="1907"/>
      <c r="K3145" s="67"/>
      <c r="L3145" s="1910"/>
      <c r="M3145" s="1910" t="e">
        <f t="shared" si="50"/>
        <v>#N/A</v>
      </c>
      <c r="N3145" s="1924"/>
      <c r="Q3145" s="101" t="str">
        <f>MID(Tabla5[[#This Row],[CODIGO]],5,2)</f>
        <v/>
      </c>
    </row>
    <row r="3146" spans="3:17" hidden="1" x14ac:dyDescent="0.3">
      <c r="C3146" s="1923" t="str">
        <f>IF(D3146&gt;0,SUBTOTAL(103,$D$6:D3146),"")</f>
        <v/>
      </c>
      <c r="D3146" s="67"/>
      <c r="E3146" s="258"/>
      <c r="F3146" s="67"/>
      <c r="G3146" s="1912"/>
      <c r="H3146" s="67"/>
      <c r="I3146" s="67"/>
      <c r="J3146" s="1907"/>
      <c r="K3146" s="67"/>
      <c r="L3146" s="1910"/>
      <c r="M3146" s="1910" t="e">
        <f t="shared" si="50"/>
        <v>#N/A</v>
      </c>
      <c r="N3146" s="1924"/>
      <c r="Q3146" s="101" t="str">
        <f>MID(Tabla5[[#This Row],[CODIGO]],5,2)</f>
        <v/>
      </c>
    </row>
    <row r="3147" spans="3:17" hidden="1" x14ac:dyDescent="0.3">
      <c r="C3147" s="1923" t="str">
        <f>IF(D3147&gt;0,SUBTOTAL(103,$D$6:D3147),"")</f>
        <v/>
      </c>
      <c r="D3147" s="67"/>
      <c r="E3147" s="258"/>
      <c r="F3147" s="67"/>
      <c r="G3147" s="1912"/>
      <c r="H3147" s="67"/>
      <c r="I3147" s="67"/>
      <c r="J3147" s="1907"/>
      <c r="K3147" s="67"/>
      <c r="L3147" s="1910"/>
      <c r="M3147" s="1910" t="e">
        <f t="shared" si="50"/>
        <v>#N/A</v>
      </c>
      <c r="N3147" s="1924"/>
      <c r="Q3147" s="101" t="str">
        <f>MID(Tabla5[[#This Row],[CODIGO]],5,2)</f>
        <v/>
      </c>
    </row>
    <row r="3148" spans="3:17" hidden="1" x14ac:dyDescent="0.3">
      <c r="C3148" s="1923" t="str">
        <f>IF(D3148&gt;0,SUBTOTAL(103,$D$6:D3148),"")</f>
        <v/>
      </c>
      <c r="D3148" s="67"/>
      <c r="E3148" s="258"/>
      <c r="F3148" s="67"/>
      <c r="G3148" s="1912"/>
      <c r="H3148" s="67"/>
      <c r="I3148" s="67"/>
      <c r="J3148" s="1907"/>
      <c r="K3148" s="67"/>
      <c r="L3148" s="1910"/>
      <c r="M3148" s="1910" t="e">
        <f t="shared" si="50"/>
        <v>#N/A</v>
      </c>
      <c r="N3148" s="1924"/>
      <c r="Q3148" s="101" t="str">
        <f>MID(Tabla5[[#This Row],[CODIGO]],5,2)</f>
        <v/>
      </c>
    </row>
    <row r="3149" spans="3:17" hidden="1" x14ac:dyDescent="0.3">
      <c r="C3149" s="1923" t="str">
        <f>IF(D3149&gt;0,SUBTOTAL(103,$D$6:D3149),"")</f>
        <v/>
      </c>
      <c r="D3149" s="67"/>
      <c r="E3149" s="258"/>
      <c r="F3149" s="67"/>
      <c r="G3149" s="1912"/>
      <c r="H3149" s="67"/>
      <c r="I3149" s="67"/>
      <c r="J3149" s="1907"/>
      <c r="K3149" s="67"/>
      <c r="L3149" s="1910"/>
      <c r="M3149" s="1910" t="e">
        <f t="shared" si="50"/>
        <v>#N/A</v>
      </c>
      <c r="N3149" s="1924"/>
      <c r="Q3149" s="101" t="str">
        <f>MID(Tabla5[[#This Row],[CODIGO]],5,2)</f>
        <v/>
      </c>
    </row>
    <row r="3150" spans="3:17" hidden="1" x14ac:dyDescent="0.3">
      <c r="C3150" s="1923" t="str">
        <f>IF(D3150&gt;0,SUBTOTAL(103,$D$6:D3150),"")</f>
        <v/>
      </c>
      <c r="D3150" s="67"/>
      <c r="E3150" s="258"/>
      <c r="F3150" s="67"/>
      <c r="G3150" s="1912"/>
      <c r="H3150" s="67"/>
      <c r="I3150" s="67"/>
      <c r="J3150" s="1907"/>
      <c r="K3150" s="67"/>
      <c r="L3150" s="1910"/>
      <c r="M3150" s="1910" t="e">
        <f t="shared" si="50"/>
        <v>#N/A</v>
      </c>
      <c r="N3150" s="1924"/>
      <c r="Q3150" s="101" t="str">
        <f>MID(Tabla5[[#This Row],[CODIGO]],5,2)</f>
        <v/>
      </c>
    </row>
    <row r="3151" spans="3:17" hidden="1" x14ac:dyDescent="0.3">
      <c r="C3151" s="1923" t="str">
        <f>IF(D3151&gt;0,SUBTOTAL(103,$D$6:D3151),"")</f>
        <v/>
      </c>
      <c r="D3151" s="67"/>
      <c r="E3151" s="258"/>
      <c r="F3151" s="67"/>
      <c r="G3151" s="1912"/>
      <c r="H3151" s="67"/>
      <c r="I3151" s="67"/>
      <c r="J3151" s="1907"/>
      <c r="K3151" s="67"/>
      <c r="L3151" s="1910"/>
      <c r="M3151" s="1910" t="e">
        <f t="shared" si="50"/>
        <v>#N/A</v>
      </c>
      <c r="N3151" s="1924"/>
      <c r="Q3151" s="101" t="str">
        <f>MID(Tabla5[[#This Row],[CODIGO]],5,2)</f>
        <v/>
      </c>
    </row>
    <row r="3152" spans="3:17" hidden="1" x14ac:dyDescent="0.3">
      <c r="C3152" s="1923" t="str">
        <f>IF(D3152&gt;0,SUBTOTAL(103,$D$6:D3152),"")</f>
        <v/>
      </c>
      <c r="D3152" s="67"/>
      <c r="E3152" s="258"/>
      <c r="F3152" s="67"/>
      <c r="G3152" s="1912"/>
      <c r="H3152" s="67"/>
      <c r="I3152" s="67"/>
      <c r="J3152" s="1907"/>
      <c r="K3152" s="67"/>
      <c r="L3152" s="1910"/>
      <c r="M3152" s="1910" t="e">
        <f t="shared" si="50"/>
        <v>#N/A</v>
      </c>
      <c r="N3152" s="1924"/>
      <c r="Q3152" s="101" t="str">
        <f>MID(Tabla5[[#This Row],[CODIGO]],5,2)</f>
        <v/>
      </c>
    </row>
    <row r="3153" spans="3:17" hidden="1" x14ac:dyDescent="0.3">
      <c r="C3153" s="1923" t="str">
        <f>IF(D3153&gt;0,SUBTOTAL(103,$D$6:D3153),"")</f>
        <v/>
      </c>
      <c r="D3153" s="67"/>
      <c r="E3153" s="258"/>
      <c r="F3153" s="67"/>
      <c r="G3153" s="1912"/>
      <c r="H3153" s="67"/>
      <c r="I3153" s="67"/>
      <c r="J3153" s="1907"/>
      <c r="K3153" s="67"/>
      <c r="L3153" s="1910"/>
      <c r="M3153" s="1910" t="e">
        <f t="shared" si="50"/>
        <v>#N/A</v>
      </c>
      <c r="N3153" s="1924"/>
      <c r="Q3153" s="101" t="str">
        <f>MID(Tabla5[[#This Row],[CODIGO]],5,2)</f>
        <v/>
      </c>
    </row>
    <row r="3154" spans="3:17" hidden="1" x14ac:dyDescent="0.3">
      <c r="C3154" s="1923" t="str">
        <f>IF(D3154&gt;0,SUBTOTAL(103,$D$6:D3154),"")</f>
        <v/>
      </c>
      <c r="D3154" s="67"/>
      <c r="E3154" s="258"/>
      <c r="F3154" s="67"/>
      <c r="G3154" s="1912"/>
      <c r="H3154" s="67"/>
      <c r="I3154" s="67"/>
      <c r="J3154" s="1907"/>
      <c r="K3154" s="67"/>
      <c r="L3154" s="1910"/>
      <c r="M3154" s="1910" t="e">
        <f t="shared" si="50"/>
        <v>#N/A</v>
      </c>
      <c r="N3154" s="1924"/>
      <c r="Q3154" s="101" t="str">
        <f>MID(Tabla5[[#This Row],[CODIGO]],5,2)</f>
        <v/>
      </c>
    </row>
    <row r="3155" spans="3:17" hidden="1" x14ac:dyDescent="0.3">
      <c r="C3155" s="1923" t="str">
        <f>IF(D3155&gt;0,SUBTOTAL(103,$D$6:D3155),"")</f>
        <v/>
      </c>
      <c r="D3155" s="67"/>
      <c r="E3155" s="258"/>
      <c r="F3155" s="67"/>
      <c r="G3155" s="1912"/>
      <c r="H3155" s="67"/>
      <c r="I3155" s="67"/>
      <c r="J3155" s="1907"/>
      <c r="K3155" s="67"/>
      <c r="L3155" s="1910"/>
      <c r="M3155" s="1910" t="e">
        <f t="shared" si="50"/>
        <v>#N/A</v>
      </c>
      <c r="N3155" s="1924"/>
      <c r="Q3155" s="101" t="str">
        <f>MID(Tabla5[[#This Row],[CODIGO]],5,2)</f>
        <v/>
      </c>
    </row>
    <row r="3156" spans="3:17" hidden="1" x14ac:dyDescent="0.3">
      <c r="C3156" s="1923" t="str">
        <f>IF(D3156&gt;0,SUBTOTAL(103,$D$6:D3156),"")</f>
        <v/>
      </c>
      <c r="D3156" s="67"/>
      <c r="E3156" s="258"/>
      <c r="F3156" s="67"/>
      <c r="G3156" s="1912"/>
      <c r="H3156" s="67"/>
      <c r="I3156" s="67"/>
      <c r="J3156" s="1907"/>
      <c r="K3156" s="67"/>
      <c r="L3156" s="1910"/>
      <c r="M3156" s="1910" t="e">
        <f t="shared" si="50"/>
        <v>#N/A</v>
      </c>
      <c r="N3156" s="1924"/>
      <c r="Q3156" s="101" t="str">
        <f>MID(Tabla5[[#This Row],[CODIGO]],5,2)</f>
        <v/>
      </c>
    </row>
    <row r="3157" spans="3:17" hidden="1" x14ac:dyDescent="0.3">
      <c r="C3157" s="1923" t="str">
        <f>IF(D3157&gt;0,SUBTOTAL(103,$D$6:D3157),"")</f>
        <v/>
      </c>
      <c r="D3157" s="67"/>
      <c r="E3157" s="258"/>
      <c r="F3157" s="67"/>
      <c r="G3157" s="1912"/>
      <c r="H3157" s="67"/>
      <c r="I3157" s="67"/>
      <c r="J3157" s="1907"/>
      <c r="K3157" s="67"/>
      <c r="L3157" s="1910"/>
      <c r="M3157" s="1910" t="e">
        <f t="shared" si="50"/>
        <v>#N/A</v>
      </c>
      <c r="N3157" s="1924"/>
      <c r="Q3157" s="101" t="str">
        <f>MID(Tabla5[[#This Row],[CODIGO]],5,2)</f>
        <v/>
      </c>
    </row>
    <row r="3158" spans="3:17" hidden="1" x14ac:dyDescent="0.3">
      <c r="C3158" s="1923" t="str">
        <f>IF(D3158&gt;0,SUBTOTAL(103,$D$6:D3158),"")</f>
        <v/>
      </c>
      <c r="D3158" s="67"/>
      <c r="E3158" s="258"/>
      <c r="F3158" s="67"/>
      <c r="G3158" s="1912"/>
      <c r="H3158" s="67"/>
      <c r="I3158" s="67"/>
      <c r="J3158" s="1907"/>
      <c r="K3158" s="67"/>
      <c r="L3158" s="1910"/>
      <c r="M3158" s="1910" t="e">
        <f t="shared" si="50"/>
        <v>#N/A</v>
      </c>
      <c r="N3158" s="1924"/>
      <c r="Q3158" s="101" t="str">
        <f>MID(Tabla5[[#This Row],[CODIGO]],5,2)</f>
        <v/>
      </c>
    </row>
    <row r="3159" spans="3:17" hidden="1" x14ac:dyDescent="0.3">
      <c r="C3159" s="1923" t="str">
        <f>IF(D3159&gt;0,SUBTOTAL(103,$D$6:D3159),"")</f>
        <v/>
      </c>
      <c r="D3159" s="67"/>
      <c r="E3159" s="258"/>
      <c r="F3159" s="67"/>
      <c r="G3159" s="1912"/>
      <c r="H3159" s="67"/>
      <c r="I3159" s="67"/>
      <c r="J3159" s="1907"/>
      <c r="K3159" s="67"/>
      <c r="L3159" s="1910"/>
      <c r="M3159" s="1910" t="e">
        <f t="shared" si="50"/>
        <v>#N/A</v>
      </c>
      <c r="N3159" s="1924"/>
      <c r="Q3159" s="101" t="str">
        <f>MID(Tabla5[[#This Row],[CODIGO]],5,2)</f>
        <v/>
      </c>
    </row>
    <row r="3160" spans="3:17" hidden="1" x14ac:dyDescent="0.3">
      <c r="C3160" s="1923" t="str">
        <f>IF(D3160&gt;0,SUBTOTAL(103,$D$6:D3160),"")</f>
        <v/>
      </c>
      <c r="D3160" s="67"/>
      <c r="E3160" s="258"/>
      <c r="F3160" s="67"/>
      <c r="G3160" s="1912"/>
      <c r="H3160" s="67"/>
      <c r="I3160" s="67"/>
      <c r="J3160" s="1907"/>
      <c r="K3160" s="67"/>
      <c r="L3160" s="1910"/>
      <c r="M3160" s="1910" t="e">
        <f t="shared" si="50"/>
        <v>#N/A</v>
      </c>
      <c r="N3160" s="1924"/>
      <c r="Q3160" s="101" t="str">
        <f>MID(Tabla5[[#This Row],[CODIGO]],5,2)</f>
        <v/>
      </c>
    </row>
    <row r="3161" spans="3:17" hidden="1" x14ac:dyDescent="0.3">
      <c r="C3161" s="1923" t="str">
        <f>IF(D3161&gt;0,SUBTOTAL(103,$D$6:D3161),"")</f>
        <v/>
      </c>
      <c r="D3161" s="67"/>
      <c r="E3161" s="258"/>
      <c r="F3161" s="67"/>
      <c r="G3161" s="1912"/>
      <c r="H3161" s="67"/>
      <c r="I3161" s="67"/>
      <c r="J3161" s="1907"/>
      <c r="K3161" s="67"/>
      <c r="L3161" s="1910"/>
      <c r="M3161" s="1910" t="e">
        <f t="shared" si="50"/>
        <v>#N/A</v>
      </c>
      <c r="N3161" s="1924"/>
      <c r="Q3161" s="101" t="str">
        <f>MID(Tabla5[[#This Row],[CODIGO]],5,2)</f>
        <v/>
      </c>
    </row>
    <row r="3162" spans="3:17" hidden="1" x14ac:dyDescent="0.3">
      <c r="C3162" s="1923" t="str">
        <f>IF(D3162&gt;0,SUBTOTAL(103,$D$6:D3162),"")</f>
        <v/>
      </c>
      <c r="D3162" s="67"/>
      <c r="E3162" s="258"/>
      <c r="F3162" s="67"/>
      <c r="G3162" s="1912"/>
      <c r="H3162" s="67"/>
      <c r="I3162" s="67"/>
      <c r="J3162" s="1907"/>
      <c r="K3162" s="67"/>
      <c r="L3162" s="1910"/>
      <c r="M3162" s="1910" t="e">
        <f t="shared" si="50"/>
        <v>#N/A</v>
      </c>
      <c r="N3162" s="1924"/>
      <c r="Q3162" s="101" t="str">
        <f>MID(Tabla5[[#This Row],[CODIGO]],5,2)</f>
        <v/>
      </c>
    </row>
    <row r="3163" spans="3:17" hidden="1" x14ac:dyDescent="0.3">
      <c r="C3163" s="1923" t="str">
        <f>IF(D3163&gt;0,SUBTOTAL(103,$D$6:D3163),"")</f>
        <v/>
      </c>
      <c r="D3163" s="67"/>
      <c r="E3163" s="258"/>
      <c r="F3163" s="67"/>
      <c r="G3163" s="1912"/>
      <c r="H3163" s="67"/>
      <c r="I3163" s="67"/>
      <c r="J3163" s="1907"/>
      <c r="K3163" s="67"/>
      <c r="L3163" s="1910"/>
      <c r="M3163" s="1910" t="e">
        <f t="shared" si="50"/>
        <v>#N/A</v>
      </c>
      <c r="N3163" s="1924"/>
      <c r="Q3163" s="101" t="str">
        <f>MID(Tabla5[[#This Row],[CODIGO]],5,2)</f>
        <v/>
      </c>
    </row>
    <row r="3164" spans="3:17" hidden="1" x14ac:dyDescent="0.3">
      <c r="C3164" s="1923" t="str">
        <f>IF(D3164&gt;0,SUBTOTAL(103,$D$6:D3164),"")</f>
        <v/>
      </c>
      <c r="D3164" s="67"/>
      <c r="E3164" s="258"/>
      <c r="F3164" s="67"/>
      <c r="G3164" s="1912"/>
      <c r="H3164" s="67"/>
      <c r="I3164" s="67"/>
      <c r="J3164" s="1907"/>
      <c r="K3164" s="67"/>
      <c r="L3164" s="1910"/>
      <c r="M3164" s="1910" t="e">
        <f t="shared" si="50"/>
        <v>#N/A</v>
      </c>
      <c r="N3164" s="1924"/>
      <c r="Q3164" s="101" t="str">
        <f>MID(Tabla5[[#This Row],[CODIGO]],5,2)</f>
        <v/>
      </c>
    </row>
    <row r="3165" spans="3:17" hidden="1" x14ac:dyDescent="0.3">
      <c r="C3165" s="1923" t="str">
        <f>IF(D3165&gt;0,SUBTOTAL(103,$D$6:D3165),"")</f>
        <v/>
      </c>
      <c r="D3165" s="67"/>
      <c r="E3165" s="258"/>
      <c r="F3165" s="67"/>
      <c r="G3165" s="1912"/>
      <c r="H3165" s="67"/>
      <c r="I3165" s="67"/>
      <c r="J3165" s="1907"/>
      <c r="K3165" s="67"/>
      <c r="L3165" s="1910"/>
      <c r="M3165" s="1910" t="e">
        <f t="shared" si="50"/>
        <v>#N/A</v>
      </c>
      <c r="N3165" s="1924"/>
      <c r="Q3165" s="101" t="str">
        <f>MID(Tabla5[[#This Row],[CODIGO]],5,2)</f>
        <v/>
      </c>
    </row>
    <row r="3166" spans="3:17" hidden="1" x14ac:dyDescent="0.3">
      <c r="C3166" s="1923" t="str">
        <f>IF(D3166&gt;0,SUBTOTAL(103,$D$6:D3166),"")</f>
        <v/>
      </c>
      <c r="D3166" s="67"/>
      <c r="E3166" s="258"/>
      <c r="F3166" s="67"/>
      <c r="G3166" s="1912"/>
      <c r="H3166" s="67"/>
      <c r="I3166" s="67"/>
      <c r="J3166" s="1907"/>
      <c r="K3166" s="67"/>
      <c r="L3166" s="1910"/>
      <c r="M3166" s="1910" t="e">
        <f t="shared" si="50"/>
        <v>#N/A</v>
      </c>
      <c r="N3166" s="1924"/>
      <c r="Q3166" s="101" t="str">
        <f>MID(Tabla5[[#This Row],[CODIGO]],5,2)</f>
        <v/>
      </c>
    </row>
    <row r="3167" spans="3:17" hidden="1" x14ac:dyDescent="0.3">
      <c r="C3167" s="1923" t="str">
        <f>IF(D3167&gt;0,SUBTOTAL(103,$D$6:D3167),"")</f>
        <v/>
      </c>
      <c r="D3167" s="67"/>
      <c r="E3167" s="258"/>
      <c r="F3167" s="67"/>
      <c r="G3167" s="1912"/>
      <c r="H3167" s="67"/>
      <c r="I3167" s="67"/>
      <c r="J3167" s="1907"/>
      <c r="K3167" s="67"/>
      <c r="L3167" s="1910"/>
      <c r="M3167" s="1910" t="e">
        <f t="shared" si="50"/>
        <v>#N/A</v>
      </c>
      <c r="N3167" s="1924"/>
      <c r="Q3167" s="101" t="str">
        <f>MID(Tabla5[[#This Row],[CODIGO]],5,2)</f>
        <v/>
      </c>
    </row>
    <row r="3168" spans="3:17" hidden="1" x14ac:dyDescent="0.3">
      <c r="C3168" s="1923" t="str">
        <f>IF(D3168&gt;0,SUBTOTAL(103,$D$6:D3168),"")</f>
        <v/>
      </c>
      <c r="D3168" s="67"/>
      <c r="E3168" s="258"/>
      <c r="F3168" s="67"/>
      <c r="G3168" s="1912"/>
      <c r="H3168" s="67"/>
      <c r="I3168" s="67"/>
      <c r="J3168" s="1907"/>
      <c r="K3168" s="67"/>
      <c r="L3168" s="1910"/>
      <c r="M3168" s="1910" t="e">
        <f t="shared" si="50"/>
        <v>#N/A</v>
      </c>
      <c r="N3168" s="1924"/>
      <c r="Q3168" s="101" t="str">
        <f>MID(Tabla5[[#This Row],[CODIGO]],5,2)</f>
        <v/>
      </c>
    </row>
    <row r="3169" spans="3:17" hidden="1" x14ac:dyDescent="0.3">
      <c r="C3169" s="1923" t="str">
        <f>IF(D3169&gt;0,SUBTOTAL(103,$D$6:D3169),"")</f>
        <v/>
      </c>
      <c r="D3169" s="67"/>
      <c r="E3169" s="258"/>
      <c r="F3169" s="67"/>
      <c r="G3169" s="1912"/>
      <c r="H3169" s="67"/>
      <c r="I3169" s="67"/>
      <c r="J3169" s="1907"/>
      <c r="K3169" s="67"/>
      <c r="L3169" s="1910"/>
      <c r="M3169" s="1910" t="e">
        <f t="shared" si="50"/>
        <v>#N/A</v>
      </c>
      <c r="N3169" s="1924"/>
      <c r="Q3169" s="101" t="str">
        <f>MID(Tabla5[[#This Row],[CODIGO]],5,2)</f>
        <v/>
      </c>
    </row>
    <row r="3170" spans="3:17" hidden="1" x14ac:dyDescent="0.3">
      <c r="C3170" s="1923" t="str">
        <f>IF(D3170&gt;0,SUBTOTAL(103,$D$6:D3170),"")</f>
        <v/>
      </c>
      <c r="D3170" s="67"/>
      <c r="E3170" s="258"/>
      <c r="F3170" s="67"/>
      <c r="G3170" s="1912"/>
      <c r="H3170" s="67"/>
      <c r="I3170" s="67"/>
      <c r="J3170" s="1907"/>
      <c r="K3170" s="67"/>
      <c r="L3170" s="1910"/>
      <c r="M3170" s="1910" t="e">
        <f t="shared" si="50"/>
        <v>#N/A</v>
      </c>
      <c r="N3170" s="1924"/>
      <c r="Q3170" s="101" t="str">
        <f>MID(Tabla5[[#This Row],[CODIGO]],5,2)</f>
        <v/>
      </c>
    </row>
    <row r="3171" spans="3:17" hidden="1" x14ac:dyDescent="0.3">
      <c r="C3171" s="1923" t="str">
        <f>IF(D3171&gt;0,SUBTOTAL(103,$D$6:D3171),"")</f>
        <v/>
      </c>
      <c r="D3171" s="67"/>
      <c r="E3171" s="258"/>
      <c r="F3171" s="67"/>
      <c r="G3171" s="1912"/>
      <c r="H3171" s="67"/>
      <c r="I3171" s="67"/>
      <c r="J3171" s="1907"/>
      <c r="K3171" s="67"/>
      <c r="L3171" s="1910"/>
      <c r="M3171" s="1910" t="e">
        <f t="shared" si="50"/>
        <v>#N/A</v>
      </c>
      <c r="N3171" s="1924"/>
      <c r="Q3171" s="101" t="str">
        <f>MID(Tabla5[[#This Row],[CODIGO]],5,2)</f>
        <v/>
      </c>
    </row>
    <row r="3172" spans="3:17" hidden="1" x14ac:dyDescent="0.3">
      <c r="C3172" s="1923" t="str">
        <f>IF(D3172&gt;0,SUBTOTAL(103,$D$6:D3172),"")</f>
        <v/>
      </c>
      <c r="D3172" s="67"/>
      <c r="E3172" s="258"/>
      <c r="F3172" s="67"/>
      <c r="G3172" s="1912"/>
      <c r="H3172" s="67"/>
      <c r="I3172" s="67"/>
      <c r="J3172" s="1907"/>
      <c r="K3172" s="67"/>
      <c r="L3172" s="1910"/>
      <c r="M3172" s="1910" t="e">
        <f t="shared" si="50"/>
        <v>#N/A</v>
      </c>
      <c r="N3172" s="1924"/>
      <c r="Q3172" s="101" t="str">
        <f>MID(Tabla5[[#This Row],[CODIGO]],5,2)</f>
        <v/>
      </c>
    </row>
    <row r="3173" spans="3:17" hidden="1" x14ac:dyDescent="0.3">
      <c r="C3173" s="1923" t="str">
        <f>IF(D3173&gt;0,SUBTOTAL(103,$D$6:D3173),"")</f>
        <v/>
      </c>
      <c r="D3173" s="67"/>
      <c r="E3173" s="258"/>
      <c r="F3173" s="67"/>
      <c r="G3173" s="1912"/>
      <c r="H3173" s="67"/>
      <c r="I3173" s="67"/>
      <c r="J3173" s="1907"/>
      <c r="K3173" s="67"/>
      <c r="L3173" s="1910"/>
      <c r="M3173" s="1910" t="e">
        <f t="shared" si="50"/>
        <v>#N/A</v>
      </c>
      <c r="N3173" s="1924"/>
      <c r="Q3173" s="101" t="str">
        <f>MID(Tabla5[[#This Row],[CODIGO]],5,2)</f>
        <v/>
      </c>
    </row>
    <row r="3174" spans="3:17" hidden="1" x14ac:dyDescent="0.3">
      <c r="C3174" s="1923" t="str">
        <f>IF(D3174&gt;0,SUBTOTAL(103,$D$6:D3174),"")</f>
        <v/>
      </c>
      <c r="D3174" s="67"/>
      <c r="E3174" s="258"/>
      <c r="F3174" s="67"/>
      <c r="G3174" s="1912"/>
      <c r="H3174" s="67"/>
      <c r="I3174" s="67"/>
      <c r="J3174" s="1907"/>
      <c r="K3174" s="67"/>
      <c r="L3174" s="1910"/>
      <c r="M3174" s="1910" t="e">
        <f t="shared" si="50"/>
        <v>#N/A</v>
      </c>
      <c r="N3174" s="1924"/>
      <c r="Q3174" s="101" t="str">
        <f>MID(Tabla5[[#This Row],[CODIGO]],5,2)</f>
        <v/>
      </c>
    </row>
    <row r="3175" spans="3:17" hidden="1" x14ac:dyDescent="0.3">
      <c r="C3175" s="1923" t="str">
        <f>IF(D3175&gt;0,SUBTOTAL(103,$D$6:D3175),"")</f>
        <v/>
      </c>
      <c r="D3175" s="67"/>
      <c r="E3175" s="258"/>
      <c r="F3175" s="67"/>
      <c r="G3175" s="1912"/>
      <c r="H3175" s="67"/>
      <c r="I3175" s="67"/>
      <c r="J3175" s="1907"/>
      <c r="K3175" s="67"/>
      <c r="L3175" s="1910"/>
      <c r="M3175" s="1910" t="e">
        <f t="shared" si="50"/>
        <v>#N/A</v>
      </c>
      <c r="N3175" s="1924"/>
      <c r="Q3175" s="101" t="str">
        <f>MID(Tabla5[[#This Row],[CODIGO]],5,2)</f>
        <v/>
      </c>
    </row>
    <row r="3176" spans="3:17" hidden="1" x14ac:dyDescent="0.3">
      <c r="C3176" s="1923" t="str">
        <f>IF(D3176&gt;0,SUBTOTAL(103,$D$6:D3176),"")</f>
        <v/>
      </c>
      <c r="D3176" s="67"/>
      <c r="E3176" s="258"/>
      <c r="F3176" s="67"/>
      <c r="G3176" s="1912"/>
      <c r="H3176" s="67"/>
      <c r="I3176" s="67"/>
      <c r="J3176" s="1907"/>
      <c r="K3176" s="67"/>
      <c r="L3176" s="1910"/>
      <c r="M3176" s="1910" t="e">
        <f t="shared" si="50"/>
        <v>#N/A</v>
      </c>
      <c r="N3176" s="1924"/>
      <c r="Q3176" s="101" t="str">
        <f>MID(Tabla5[[#This Row],[CODIGO]],5,2)</f>
        <v/>
      </c>
    </row>
    <row r="3177" spans="3:17" hidden="1" x14ac:dyDescent="0.3">
      <c r="C3177" s="1923" t="str">
        <f>IF(D3177&gt;0,SUBTOTAL(103,$D$6:D3177),"")</f>
        <v/>
      </c>
      <c r="D3177" s="67"/>
      <c r="E3177" s="258"/>
      <c r="F3177" s="67"/>
      <c r="G3177" s="1912"/>
      <c r="H3177" s="67"/>
      <c r="I3177" s="67"/>
      <c r="J3177" s="1907"/>
      <c r="K3177" s="67"/>
      <c r="L3177" s="1910"/>
      <c r="M3177" s="1910" t="e">
        <f t="shared" si="50"/>
        <v>#N/A</v>
      </c>
      <c r="N3177" s="1924"/>
      <c r="Q3177" s="101" t="str">
        <f>MID(Tabla5[[#This Row],[CODIGO]],5,2)</f>
        <v/>
      </c>
    </row>
    <row r="3178" spans="3:17" hidden="1" x14ac:dyDescent="0.3">
      <c r="C3178" s="1923" t="str">
        <f>IF(D3178&gt;0,SUBTOTAL(103,$D$6:D3178),"")</f>
        <v/>
      </c>
      <c r="D3178" s="67"/>
      <c r="E3178" s="258"/>
      <c r="F3178" s="67"/>
      <c r="G3178" s="1912"/>
      <c r="H3178" s="67"/>
      <c r="I3178" s="67"/>
      <c r="J3178" s="1907"/>
      <c r="K3178" s="67"/>
      <c r="L3178" s="1910"/>
      <c r="M3178" s="1910" t="e">
        <f t="shared" si="50"/>
        <v>#N/A</v>
      </c>
      <c r="N3178" s="1924"/>
      <c r="Q3178" s="101" t="str">
        <f>MID(Tabla5[[#This Row],[CODIGO]],5,2)</f>
        <v/>
      </c>
    </row>
    <row r="3179" spans="3:17" hidden="1" x14ac:dyDescent="0.3">
      <c r="C3179" s="1923" t="str">
        <f>IF(D3179&gt;0,SUBTOTAL(103,$D$6:D3179),"")</f>
        <v/>
      </c>
      <c r="D3179" s="67"/>
      <c r="E3179" s="258"/>
      <c r="F3179" s="67"/>
      <c r="G3179" s="1912"/>
      <c r="H3179" s="67"/>
      <c r="I3179" s="67"/>
      <c r="J3179" s="1907"/>
      <c r="K3179" s="67"/>
      <c r="L3179" s="1910"/>
      <c r="M3179" s="1910" t="e">
        <f t="shared" si="50"/>
        <v>#N/A</v>
      </c>
      <c r="N3179" s="1924"/>
      <c r="Q3179" s="101" t="str">
        <f>MID(Tabla5[[#This Row],[CODIGO]],5,2)</f>
        <v/>
      </c>
    </row>
    <row r="3180" spans="3:17" hidden="1" x14ac:dyDescent="0.3">
      <c r="C3180" s="1923" t="str">
        <f>IF(D3180&gt;0,SUBTOTAL(103,$D$6:D3180),"")</f>
        <v/>
      </c>
      <c r="D3180" s="67"/>
      <c r="E3180" s="258"/>
      <c r="F3180" s="67"/>
      <c r="G3180" s="1912"/>
      <c r="H3180" s="67"/>
      <c r="I3180" s="67"/>
      <c r="J3180" s="1907"/>
      <c r="K3180" s="67"/>
      <c r="L3180" s="1910"/>
      <c r="M3180" s="1910" t="e">
        <f t="shared" si="50"/>
        <v>#N/A</v>
      </c>
      <c r="N3180" s="1924"/>
      <c r="Q3180" s="101" t="str">
        <f>MID(Tabla5[[#This Row],[CODIGO]],5,2)</f>
        <v/>
      </c>
    </row>
    <row r="3181" spans="3:17" hidden="1" x14ac:dyDescent="0.3">
      <c r="C3181" s="1923" t="str">
        <f>IF(D3181&gt;0,SUBTOTAL(103,$D$6:D3181),"")</f>
        <v/>
      </c>
      <c r="D3181" s="67"/>
      <c r="E3181" s="258"/>
      <c r="F3181" s="67"/>
      <c r="G3181" s="1912"/>
      <c r="H3181" s="67"/>
      <c r="I3181" s="67"/>
      <c r="J3181" s="1907"/>
      <c r="K3181" s="67"/>
      <c r="L3181" s="1910"/>
      <c r="M3181" s="1910" t="e">
        <f t="shared" si="50"/>
        <v>#N/A</v>
      </c>
      <c r="N3181" s="1924"/>
      <c r="Q3181" s="101" t="str">
        <f>MID(Tabla5[[#This Row],[CODIGO]],5,2)</f>
        <v/>
      </c>
    </row>
    <row r="3182" spans="3:17" hidden="1" x14ac:dyDescent="0.3">
      <c r="C3182" s="1923" t="str">
        <f>IF(D3182&gt;0,SUBTOTAL(103,$D$6:D3182),"")</f>
        <v/>
      </c>
      <c r="D3182" s="67"/>
      <c r="E3182" s="258"/>
      <c r="F3182" s="67"/>
      <c r="G3182" s="1912"/>
      <c r="H3182" s="67"/>
      <c r="I3182" s="67"/>
      <c r="J3182" s="1907"/>
      <c r="K3182" s="67"/>
      <c r="L3182" s="1910"/>
      <c r="M3182" s="1910" t="e">
        <f t="shared" si="50"/>
        <v>#N/A</v>
      </c>
      <c r="N3182" s="1924"/>
      <c r="Q3182" s="101" t="str">
        <f>MID(Tabla5[[#This Row],[CODIGO]],5,2)</f>
        <v/>
      </c>
    </row>
    <row r="3183" spans="3:17" hidden="1" x14ac:dyDescent="0.3">
      <c r="C3183" s="1923" t="str">
        <f>IF(D3183&gt;0,SUBTOTAL(103,$D$6:D3183),"")</f>
        <v/>
      </c>
      <c r="D3183" s="67"/>
      <c r="E3183" s="258"/>
      <c r="F3183" s="67"/>
      <c r="G3183" s="1912"/>
      <c r="H3183" s="67"/>
      <c r="I3183" s="67"/>
      <c r="J3183" s="1907"/>
      <c r="K3183" s="67"/>
      <c r="L3183" s="1910"/>
      <c r="M3183" s="1910" t="e">
        <f t="shared" si="50"/>
        <v>#N/A</v>
      </c>
      <c r="N3183" s="1924"/>
      <c r="Q3183" s="101" t="str">
        <f>MID(Tabla5[[#This Row],[CODIGO]],5,2)</f>
        <v/>
      </c>
    </row>
    <row r="3184" spans="3:17" hidden="1" x14ac:dyDescent="0.3">
      <c r="C3184" s="1923" t="str">
        <f>IF(D3184&gt;0,SUBTOTAL(103,$D$6:D3184),"")</f>
        <v/>
      </c>
      <c r="D3184" s="67"/>
      <c r="E3184" s="258"/>
      <c r="F3184" s="67"/>
      <c r="G3184" s="1912"/>
      <c r="H3184" s="67"/>
      <c r="I3184" s="67"/>
      <c r="J3184" s="1907"/>
      <c r="K3184" s="67"/>
      <c r="L3184" s="1910"/>
      <c r="M3184" s="1910" t="e">
        <f t="shared" si="50"/>
        <v>#N/A</v>
      </c>
      <c r="N3184" s="1924"/>
      <c r="Q3184" s="101" t="str">
        <f>MID(Tabla5[[#This Row],[CODIGO]],5,2)</f>
        <v/>
      </c>
    </row>
    <row r="3185" spans="3:17" hidden="1" x14ac:dyDescent="0.3">
      <c r="C3185" s="1923" t="str">
        <f>IF(D3185&gt;0,SUBTOTAL(103,$D$6:D3185),"")</f>
        <v/>
      </c>
      <c r="D3185" s="67"/>
      <c r="E3185" s="258"/>
      <c r="F3185" s="67"/>
      <c r="G3185" s="1912"/>
      <c r="H3185" s="67"/>
      <c r="I3185" s="67"/>
      <c r="J3185" s="1907"/>
      <c r="K3185" s="67"/>
      <c r="L3185" s="1910"/>
      <c r="M3185" s="1910" t="e">
        <f t="shared" si="50"/>
        <v>#N/A</v>
      </c>
      <c r="N3185" s="1924"/>
      <c r="Q3185" s="101" t="str">
        <f>MID(Tabla5[[#This Row],[CODIGO]],5,2)</f>
        <v/>
      </c>
    </row>
    <row r="3186" spans="3:17" hidden="1" x14ac:dyDescent="0.3">
      <c r="C3186" s="1923" t="str">
        <f>IF(D3186&gt;0,SUBTOTAL(103,$D$6:D3186),"")</f>
        <v/>
      </c>
      <c r="D3186" s="67"/>
      <c r="E3186" s="258"/>
      <c r="F3186" s="67"/>
      <c r="G3186" s="1912"/>
      <c r="H3186" s="67"/>
      <c r="I3186" s="67"/>
      <c r="J3186" s="1907"/>
      <c r="K3186" s="67"/>
      <c r="L3186" s="1910"/>
      <c r="M3186" s="1910" t="e">
        <f t="shared" si="50"/>
        <v>#N/A</v>
      </c>
      <c r="N3186" s="1924"/>
      <c r="Q3186" s="101" t="str">
        <f>MID(Tabla5[[#This Row],[CODIGO]],5,2)</f>
        <v/>
      </c>
    </row>
    <row r="3187" spans="3:17" hidden="1" x14ac:dyDescent="0.3">
      <c r="C3187" s="1923" t="str">
        <f>IF(D3187&gt;0,SUBTOTAL(103,$D$6:D3187),"")</f>
        <v/>
      </c>
      <c r="D3187" s="67"/>
      <c r="E3187" s="258"/>
      <c r="F3187" s="67"/>
      <c r="G3187" s="1912"/>
      <c r="H3187" s="67"/>
      <c r="I3187" s="67"/>
      <c r="J3187" s="1907"/>
      <c r="K3187" s="67"/>
      <c r="L3187" s="1910"/>
      <c r="M3187" s="1910" t="e">
        <f t="shared" si="50"/>
        <v>#N/A</v>
      </c>
      <c r="N3187" s="1924"/>
      <c r="Q3187" s="101" t="str">
        <f>MID(Tabla5[[#This Row],[CODIGO]],5,2)</f>
        <v/>
      </c>
    </row>
    <row r="3188" spans="3:17" hidden="1" x14ac:dyDescent="0.3">
      <c r="C3188" s="1923" t="str">
        <f>IF(D3188&gt;0,SUBTOTAL(103,$D$6:D3188),"")</f>
        <v/>
      </c>
      <c r="D3188" s="67"/>
      <c r="E3188" s="258"/>
      <c r="F3188" s="67"/>
      <c r="G3188" s="1912"/>
      <c r="H3188" s="67"/>
      <c r="I3188" s="67"/>
      <c r="J3188" s="1907"/>
      <c r="K3188" s="67"/>
      <c r="L3188" s="1910"/>
      <c r="M3188" s="1910" t="e">
        <f t="shared" si="50"/>
        <v>#N/A</v>
      </c>
      <c r="N3188" s="1924"/>
      <c r="Q3188" s="101" t="str">
        <f>MID(Tabla5[[#This Row],[CODIGO]],5,2)</f>
        <v/>
      </c>
    </row>
    <row r="3189" spans="3:17" hidden="1" x14ac:dyDescent="0.3">
      <c r="C3189" s="1923" t="str">
        <f>IF(D3189&gt;0,SUBTOTAL(103,$D$6:D3189),"")</f>
        <v/>
      </c>
      <c r="D3189" s="67"/>
      <c r="E3189" s="258"/>
      <c r="F3189" s="67"/>
      <c r="G3189" s="1912"/>
      <c r="H3189" s="67"/>
      <c r="I3189" s="67"/>
      <c r="J3189" s="1907"/>
      <c r="K3189" s="67"/>
      <c r="L3189" s="1910"/>
      <c r="M3189" s="1910" t="e">
        <f t="shared" si="50"/>
        <v>#N/A</v>
      </c>
      <c r="N3189" s="1924"/>
      <c r="Q3189" s="101" t="str">
        <f>MID(Tabla5[[#This Row],[CODIGO]],5,2)</f>
        <v/>
      </c>
    </row>
    <row r="3190" spans="3:17" hidden="1" x14ac:dyDescent="0.3">
      <c r="C3190" s="1923" t="str">
        <f>IF(D3190&gt;0,SUBTOTAL(103,$D$6:D3190),"")</f>
        <v/>
      </c>
      <c r="D3190" s="67"/>
      <c r="E3190" s="258"/>
      <c r="F3190" s="67"/>
      <c r="G3190" s="1912"/>
      <c r="H3190" s="67"/>
      <c r="I3190" s="67"/>
      <c r="J3190" s="1907"/>
      <c r="K3190" s="67"/>
      <c r="L3190" s="1910"/>
      <c r="M3190" s="1910" t="e">
        <f t="shared" si="50"/>
        <v>#N/A</v>
      </c>
      <c r="N3190" s="1924"/>
      <c r="Q3190" s="101" t="str">
        <f>MID(Tabla5[[#This Row],[CODIGO]],5,2)</f>
        <v/>
      </c>
    </row>
    <row r="3191" spans="3:17" hidden="1" x14ac:dyDescent="0.3">
      <c r="C3191" s="1923" t="str">
        <f>IF(D3191&gt;0,SUBTOTAL(103,$D$6:D3191),"")</f>
        <v/>
      </c>
      <c r="D3191" s="67"/>
      <c r="E3191" s="258"/>
      <c r="F3191" s="67"/>
      <c r="G3191" s="1912"/>
      <c r="H3191" s="67"/>
      <c r="I3191" s="67"/>
      <c r="J3191" s="1907"/>
      <c r="K3191" s="67"/>
      <c r="L3191" s="1910"/>
      <c r="M3191" s="1910" t="e">
        <f t="shared" si="50"/>
        <v>#N/A</v>
      </c>
      <c r="N3191" s="1924"/>
      <c r="Q3191" s="101" t="str">
        <f>MID(Tabla5[[#This Row],[CODIGO]],5,2)</f>
        <v/>
      </c>
    </row>
    <row r="3192" spans="3:17" hidden="1" x14ac:dyDescent="0.3">
      <c r="C3192" s="1923" t="str">
        <f>IF(D3192&gt;0,SUBTOTAL(103,$D$6:D3192),"")</f>
        <v/>
      </c>
      <c r="D3192" s="67"/>
      <c r="E3192" s="258"/>
      <c r="F3192" s="67"/>
      <c r="G3192" s="1912"/>
      <c r="H3192" s="67"/>
      <c r="I3192" s="67"/>
      <c r="J3192" s="1907"/>
      <c r="K3192" s="67"/>
      <c r="L3192" s="1910"/>
      <c r="M3192" s="1910" t="e">
        <f t="shared" si="50"/>
        <v>#N/A</v>
      </c>
      <c r="N3192" s="1924"/>
      <c r="Q3192" s="101" t="str">
        <f>MID(Tabla5[[#This Row],[CODIGO]],5,2)</f>
        <v/>
      </c>
    </row>
    <row r="3193" spans="3:17" hidden="1" x14ac:dyDescent="0.3">
      <c r="C3193" s="1923" t="str">
        <f>IF(D3193&gt;0,SUBTOTAL(103,$D$6:D3193),"")</f>
        <v/>
      </c>
      <c r="D3193" s="67"/>
      <c r="E3193" s="258"/>
      <c r="F3193" s="67"/>
      <c r="G3193" s="1912"/>
      <c r="H3193" s="67"/>
      <c r="I3193" s="67"/>
      <c r="J3193" s="1907"/>
      <c r="K3193" s="67"/>
      <c r="L3193" s="1910"/>
      <c r="M3193" s="1910" t="e">
        <f t="shared" si="50"/>
        <v>#N/A</v>
      </c>
      <c r="N3193" s="1924"/>
      <c r="Q3193" s="101" t="str">
        <f>MID(Tabla5[[#This Row],[CODIGO]],5,2)</f>
        <v/>
      </c>
    </row>
    <row r="3194" spans="3:17" hidden="1" x14ac:dyDescent="0.3">
      <c r="C3194" s="1923" t="str">
        <f>IF(D3194&gt;0,SUBTOTAL(103,$D$6:D3194),"")</f>
        <v/>
      </c>
      <c r="D3194" s="67"/>
      <c r="E3194" s="258"/>
      <c r="F3194" s="67"/>
      <c r="G3194" s="1912"/>
      <c r="H3194" s="67"/>
      <c r="I3194" s="67"/>
      <c r="J3194" s="1907"/>
      <c r="K3194" s="67"/>
      <c r="L3194" s="1910"/>
      <c r="M3194" s="1910" t="e">
        <f t="shared" si="50"/>
        <v>#N/A</v>
      </c>
      <c r="N3194" s="1924"/>
      <c r="Q3194" s="101" t="str">
        <f>MID(Tabla5[[#This Row],[CODIGO]],5,2)</f>
        <v/>
      </c>
    </row>
    <row r="3195" spans="3:17" hidden="1" x14ac:dyDescent="0.3">
      <c r="C3195" s="1923" t="str">
        <f>IF(D3195&gt;0,SUBTOTAL(103,$D$6:D3195),"")</f>
        <v/>
      </c>
      <c r="D3195" s="67"/>
      <c r="E3195" s="258"/>
      <c r="F3195" s="67"/>
      <c r="G3195" s="1912"/>
      <c r="H3195" s="67"/>
      <c r="I3195" s="67"/>
      <c r="J3195" s="1907"/>
      <c r="K3195" s="67"/>
      <c r="L3195" s="1910"/>
      <c r="M3195" s="1910" t="e">
        <f t="shared" si="50"/>
        <v>#N/A</v>
      </c>
      <c r="N3195" s="1924"/>
      <c r="Q3195" s="101" t="str">
        <f>MID(Tabla5[[#This Row],[CODIGO]],5,2)</f>
        <v/>
      </c>
    </row>
    <row r="3196" spans="3:17" hidden="1" x14ac:dyDescent="0.3">
      <c r="C3196" s="1923" t="str">
        <f>IF(D3196&gt;0,SUBTOTAL(103,$D$6:D3196),"")</f>
        <v/>
      </c>
      <c r="D3196" s="67"/>
      <c r="E3196" s="258"/>
      <c r="F3196" s="67"/>
      <c r="G3196" s="1912"/>
      <c r="H3196" s="67"/>
      <c r="I3196" s="67"/>
      <c r="J3196" s="1907"/>
      <c r="K3196" s="67"/>
      <c r="L3196" s="1910"/>
      <c r="M3196" s="1910" t="e">
        <f t="shared" si="50"/>
        <v>#N/A</v>
      </c>
      <c r="N3196" s="1924"/>
      <c r="Q3196" s="101" t="str">
        <f>MID(Tabla5[[#This Row],[CODIGO]],5,2)</f>
        <v/>
      </c>
    </row>
    <row r="3197" spans="3:17" hidden="1" x14ac:dyDescent="0.3">
      <c r="C3197" s="1923" t="str">
        <f>IF(D3197&gt;0,SUBTOTAL(103,$D$6:D3197),"")</f>
        <v/>
      </c>
      <c r="D3197" s="67"/>
      <c r="E3197" s="258"/>
      <c r="F3197" s="67"/>
      <c r="G3197" s="1912"/>
      <c r="H3197" s="67"/>
      <c r="I3197" s="67"/>
      <c r="J3197" s="1907"/>
      <c r="K3197" s="67"/>
      <c r="L3197" s="1910"/>
      <c r="M3197" s="1910" t="e">
        <f t="shared" si="50"/>
        <v>#N/A</v>
      </c>
      <c r="N3197" s="1924"/>
      <c r="Q3197" s="101" t="str">
        <f>MID(Tabla5[[#This Row],[CODIGO]],5,2)</f>
        <v/>
      </c>
    </row>
    <row r="3198" spans="3:17" hidden="1" x14ac:dyDescent="0.3">
      <c r="C3198" s="1923" t="str">
        <f>IF(D3198&gt;0,SUBTOTAL(103,$D$6:D3198),"")</f>
        <v/>
      </c>
      <c r="D3198" s="67"/>
      <c r="E3198" s="258"/>
      <c r="F3198" s="67"/>
      <c r="G3198" s="1912"/>
      <c r="H3198" s="67"/>
      <c r="I3198" s="67"/>
      <c r="J3198" s="1907"/>
      <c r="K3198" s="67"/>
      <c r="L3198" s="1910"/>
      <c r="M3198" s="1910" t="e">
        <f t="shared" si="50"/>
        <v>#N/A</v>
      </c>
      <c r="N3198" s="1924"/>
      <c r="Q3198" s="101" t="str">
        <f>MID(Tabla5[[#This Row],[CODIGO]],5,2)</f>
        <v/>
      </c>
    </row>
    <row r="3199" spans="3:17" hidden="1" x14ac:dyDescent="0.3">
      <c r="C3199" s="1923" t="str">
        <f>IF(D3199&gt;0,SUBTOTAL(103,$D$6:D3199),"")</f>
        <v/>
      </c>
      <c r="D3199" s="67"/>
      <c r="E3199" s="258"/>
      <c r="F3199" s="67"/>
      <c r="G3199" s="1912"/>
      <c r="H3199" s="67"/>
      <c r="I3199" s="67"/>
      <c r="J3199" s="1907"/>
      <c r="K3199" s="67"/>
      <c r="L3199" s="1910"/>
      <c r="M3199" s="1910" t="e">
        <f t="shared" si="50"/>
        <v>#N/A</v>
      </c>
      <c r="N3199" s="1924"/>
      <c r="Q3199" s="101" t="str">
        <f>MID(Tabla5[[#This Row],[CODIGO]],5,2)</f>
        <v/>
      </c>
    </row>
    <row r="3200" spans="3:17" hidden="1" x14ac:dyDescent="0.3">
      <c r="C3200" s="1923" t="str">
        <f>IF(D3200&gt;0,SUBTOTAL(103,$D$6:D3200),"")</f>
        <v/>
      </c>
      <c r="D3200" s="67"/>
      <c r="E3200" s="258"/>
      <c r="F3200" s="67"/>
      <c r="G3200" s="1912"/>
      <c r="H3200" s="67"/>
      <c r="I3200" s="67"/>
      <c r="J3200" s="1907"/>
      <c r="K3200" s="67"/>
      <c r="L3200" s="1910"/>
      <c r="M3200" s="1910" t="e">
        <f t="shared" si="50"/>
        <v>#N/A</v>
      </c>
      <c r="N3200" s="1924"/>
      <c r="Q3200" s="101" t="str">
        <f>MID(Tabla5[[#This Row],[CODIGO]],5,2)</f>
        <v/>
      </c>
    </row>
    <row r="3201" spans="3:17" hidden="1" x14ac:dyDescent="0.3">
      <c r="C3201" s="1923" t="str">
        <f>IF(D3201&gt;0,SUBTOTAL(103,$D$6:D3201),"")</f>
        <v/>
      </c>
      <c r="D3201" s="67"/>
      <c r="E3201" s="258"/>
      <c r="F3201" s="67"/>
      <c r="G3201" s="1912"/>
      <c r="H3201" s="67"/>
      <c r="I3201" s="67"/>
      <c r="J3201" s="1907"/>
      <c r="K3201" s="67"/>
      <c r="L3201" s="1910"/>
      <c r="M3201" s="1910" t="e">
        <f t="shared" si="50"/>
        <v>#N/A</v>
      </c>
      <c r="N3201" s="1924"/>
      <c r="Q3201" s="101" t="str">
        <f>MID(Tabla5[[#This Row],[CODIGO]],5,2)</f>
        <v/>
      </c>
    </row>
    <row r="3202" spans="3:17" hidden="1" x14ac:dyDescent="0.3">
      <c r="C3202" s="1923" t="str">
        <f>IF(D3202&gt;0,SUBTOTAL(103,$D$6:D3202),"")</f>
        <v/>
      </c>
      <c r="D3202" s="67"/>
      <c r="E3202" s="258"/>
      <c r="F3202" s="67"/>
      <c r="G3202" s="1912"/>
      <c r="H3202" s="67"/>
      <c r="I3202" s="67"/>
      <c r="J3202" s="1907"/>
      <c r="K3202" s="67"/>
      <c r="L3202" s="1910"/>
      <c r="M3202" s="1910" t="e">
        <f t="shared" si="50"/>
        <v>#N/A</v>
      </c>
      <c r="N3202" s="1924"/>
      <c r="Q3202" s="101" t="str">
        <f>MID(Tabla5[[#This Row],[CODIGO]],5,2)</f>
        <v/>
      </c>
    </row>
    <row r="3203" spans="3:17" hidden="1" x14ac:dyDescent="0.3">
      <c r="C3203" s="1923" t="str">
        <f>IF(D3203&gt;0,SUBTOTAL(103,$D$6:D3203),"")</f>
        <v/>
      </c>
      <c r="D3203" s="67"/>
      <c r="E3203" s="258"/>
      <c r="F3203" s="67"/>
      <c r="G3203" s="1912"/>
      <c r="H3203" s="67"/>
      <c r="I3203" s="67"/>
      <c r="J3203" s="1907"/>
      <c r="K3203" s="67"/>
      <c r="L3203" s="1910"/>
      <c r="M3203" s="1910" t="e">
        <f t="shared" si="50"/>
        <v>#N/A</v>
      </c>
      <c r="N3203" s="1924"/>
      <c r="Q3203" s="101" t="str">
        <f>MID(Tabla5[[#This Row],[CODIGO]],5,2)</f>
        <v/>
      </c>
    </row>
    <row r="3204" spans="3:17" hidden="1" x14ac:dyDescent="0.3">
      <c r="C3204" s="1923" t="str">
        <f>IF(D3204&gt;0,SUBTOTAL(103,$D$6:D3204),"")</f>
        <v/>
      </c>
      <c r="D3204" s="67"/>
      <c r="E3204" s="258"/>
      <c r="F3204" s="67"/>
      <c r="G3204" s="1912"/>
      <c r="H3204" s="67"/>
      <c r="I3204" s="67"/>
      <c r="J3204" s="1907"/>
      <c r="K3204" s="67"/>
      <c r="L3204" s="1910"/>
      <c r="M3204" s="1910" t="e">
        <f t="shared" si="50"/>
        <v>#N/A</v>
      </c>
      <c r="N3204" s="1924"/>
      <c r="Q3204" s="101" t="str">
        <f>MID(Tabla5[[#This Row],[CODIGO]],5,2)</f>
        <v/>
      </c>
    </row>
    <row r="3205" spans="3:17" hidden="1" x14ac:dyDescent="0.3">
      <c r="C3205" s="1923" t="str">
        <f>IF(D3205&gt;0,SUBTOTAL(103,$D$6:D3205),"")</f>
        <v/>
      </c>
      <c r="D3205" s="67"/>
      <c r="E3205" s="258"/>
      <c r="F3205" s="67"/>
      <c r="G3205" s="1912"/>
      <c r="H3205" s="67"/>
      <c r="I3205" s="67"/>
      <c r="J3205" s="1907"/>
      <c r="K3205" s="67"/>
      <c r="L3205" s="1910"/>
      <c r="M3205" s="1910" t="e">
        <f t="shared" si="50"/>
        <v>#N/A</v>
      </c>
      <c r="N3205" s="1924"/>
      <c r="Q3205" s="101" t="str">
        <f>MID(Tabla5[[#This Row],[CODIGO]],5,2)</f>
        <v/>
      </c>
    </row>
    <row r="3206" spans="3:17" hidden="1" x14ac:dyDescent="0.3">
      <c r="C3206" s="1923" t="str">
        <f>IF(D3206&gt;0,SUBTOTAL(103,$D$6:D3206),"")</f>
        <v/>
      </c>
      <c r="D3206" s="67"/>
      <c r="E3206" s="258"/>
      <c r="F3206" s="67"/>
      <c r="G3206" s="1912"/>
      <c r="H3206" s="67"/>
      <c r="I3206" s="67"/>
      <c r="J3206" s="1907"/>
      <c r="K3206" s="67"/>
      <c r="L3206" s="1910"/>
      <c r="M3206" s="1910" t="e">
        <f t="shared" ref="M3206:M3269" si="51">VLOOKUP(Q3206,Codigos,2,FALSE)</f>
        <v>#N/A</v>
      </c>
      <c r="N3206" s="1924"/>
      <c r="Q3206" s="101" t="str">
        <f>MID(Tabla5[[#This Row],[CODIGO]],5,2)</f>
        <v/>
      </c>
    </row>
    <row r="3207" spans="3:17" hidden="1" x14ac:dyDescent="0.3">
      <c r="C3207" s="1923" t="str">
        <f>IF(D3207&gt;0,SUBTOTAL(103,$D$6:D3207),"")</f>
        <v/>
      </c>
      <c r="D3207" s="67"/>
      <c r="E3207" s="258"/>
      <c r="F3207" s="67"/>
      <c r="G3207" s="1912"/>
      <c r="H3207" s="67"/>
      <c r="I3207" s="67"/>
      <c r="J3207" s="1907"/>
      <c r="K3207" s="67"/>
      <c r="L3207" s="1910"/>
      <c r="M3207" s="1910" t="e">
        <f t="shared" si="51"/>
        <v>#N/A</v>
      </c>
      <c r="N3207" s="1924"/>
      <c r="Q3207" s="101" t="str">
        <f>MID(Tabla5[[#This Row],[CODIGO]],5,2)</f>
        <v/>
      </c>
    </row>
    <row r="3208" spans="3:17" hidden="1" x14ac:dyDescent="0.3">
      <c r="C3208" s="1923" t="str">
        <f>IF(D3208&gt;0,SUBTOTAL(103,$D$6:D3208),"")</f>
        <v/>
      </c>
      <c r="D3208" s="67"/>
      <c r="E3208" s="258"/>
      <c r="F3208" s="67"/>
      <c r="G3208" s="1912"/>
      <c r="H3208" s="67"/>
      <c r="I3208" s="67"/>
      <c r="J3208" s="1907"/>
      <c r="K3208" s="67"/>
      <c r="L3208" s="1910"/>
      <c r="M3208" s="1910" t="e">
        <f t="shared" si="51"/>
        <v>#N/A</v>
      </c>
      <c r="N3208" s="1924"/>
      <c r="Q3208" s="101" t="str">
        <f>MID(Tabla5[[#This Row],[CODIGO]],5,2)</f>
        <v/>
      </c>
    </row>
    <row r="3209" spans="3:17" hidden="1" x14ac:dyDescent="0.3">
      <c r="C3209" s="1923" t="str">
        <f>IF(D3209&gt;0,SUBTOTAL(103,$D$6:D3209),"")</f>
        <v/>
      </c>
      <c r="D3209" s="67"/>
      <c r="E3209" s="258"/>
      <c r="F3209" s="67"/>
      <c r="G3209" s="1912"/>
      <c r="H3209" s="67"/>
      <c r="I3209" s="67"/>
      <c r="J3209" s="1907"/>
      <c r="K3209" s="67"/>
      <c r="L3209" s="1910"/>
      <c r="M3209" s="1910" t="e">
        <f t="shared" si="51"/>
        <v>#N/A</v>
      </c>
      <c r="N3209" s="1924"/>
      <c r="Q3209" s="101" t="str">
        <f>MID(Tabla5[[#This Row],[CODIGO]],5,2)</f>
        <v/>
      </c>
    </row>
    <row r="3210" spans="3:17" hidden="1" x14ac:dyDescent="0.3">
      <c r="C3210" s="1923" t="str">
        <f>IF(D3210&gt;0,SUBTOTAL(103,$D$6:D3210),"")</f>
        <v/>
      </c>
      <c r="D3210" s="67"/>
      <c r="E3210" s="258"/>
      <c r="F3210" s="67"/>
      <c r="G3210" s="1912"/>
      <c r="H3210" s="67"/>
      <c r="I3210" s="67"/>
      <c r="J3210" s="1907"/>
      <c r="K3210" s="67"/>
      <c r="L3210" s="1910"/>
      <c r="M3210" s="1910" t="e">
        <f t="shared" si="51"/>
        <v>#N/A</v>
      </c>
      <c r="N3210" s="1924"/>
      <c r="Q3210" s="101" t="str">
        <f>MID(Tabla5[[#This Row],[CODIGO]],5,2)</f>
        <v/>
      </c>
    </row>
    <row r="3211" spans="3:17" hidden="1" x14ac:dyDescent="0.3">
      <c r="C3211" s="1923" t="str">
        <f>IF(D3211&gt;0,SUBTOTAL(103,$D$6:D3211),"")</f>
        <v/>
      </c>
      <c r="D3211" s="67"/>
      <c r="E3211" s="258"/>
      <c r="F3211" s="67"/>
      <c r="G3211" s="1912"/>
      <c r="H3211" s="67"/>
      <c r="I3211" s="67"/>
      <c r="J3211" s="1907"/>
      <c r="K3211" s="67"/>
      <c r="L3211" s="1910"/>
      <c r="M3211" s="1910" t="e">
        <f t="shared" si="51"/>
        <v>#N/A</v>
      </c>
      <c r="N3211" s="1924"/>
      <c r="Q3211" s="101" t="str">
        <f>MID(Tabla5[[#This Row],[CODIGO]],5,2)</f>
        <v/>
      </c>
    </row>
    <row r="3212" spans="3:17" hidden="1" x14ac:dyDescent="0.3">
      <c r="C3212" s="1923" t="str">
        <f>IF(D3212&gt;0,SUBTOTAL(103,$D$6:D3212),"")</f>
        <v/>
      </c>
      <c r="D3212" s="67"/>
      <c r="E3212" s="258"/>
      <c r="F3212" s="67"/>
      <c r="G3212" s="1912"/>
      <c r="H3212" s="67"/>
      <c r="I3212" s="67"/>
      <c r="J3212" s="1907"/>
      <c r="K3212" s="67"/>
      <c r="L3212" s="1910"/>
      <c r="M3212" s="1910" t="e">
        <f t="shared" si="51"/>
        <v>#N/A</v>
      </c>
      <c r="N3212" s="1924"/>
      <c r="Q3212" s="101" t="str">
        <f>MID(Tabla5[[#This Row],[CODIGO]],5,2)</f>
        <v/>
      </c>
    </row>
    <row r="3213" spans="3:17" hidden="1" x14ac:dyDescent="0.3">
      <c r="C3213" s="1923" t="str">
        <f>IF(D3213&gt;0,SUBTOTAL(103,$D$6:D3213),"")</f>
        <v/>
      </c>
      <c r="D3213" s="67"/>
      <c r="E3213" s="258"/>
      <c r="F3213" s="67"/>
      <c r="G3213" s="1912"/>
      <c r="H3213" s="67"/>
      <c r="I3213" s="67"/>
      <c r="J3213" s="1907"/>
      <c r="K3213" s="67"/>
      <c r="L3213" s="1910"/>
      <c r="M3213" s="1910" t="e">
        <f t="shared" si="51"/>
        <v>#N/A</v>
      </c>
      <c r="N3213" s="1924"/>
      <c r="Q3213" s="101" t="str">
        <f>MID(Tabla5[[#This Row],[CODIGO]],5,2)</f>
        <v/>
      </c>
    </row>
    <row r="3214" spans="3:17" hidden="1" x14ac:dyDescent="0.3">
      <c r="C3214" s="1923" t="str">
        <f>IF(D3214&gt;0,SUBTOTAL(103,$D$6:D3214),"")</f>
        <v/>
      </c>
      <c r="D3214" s="67"/>
      <c r="E3214" s="258"/>
      <c r="F3214" s="67"/>
      <c r="G3214" s="1912"/>
      <c r="H3214" s="67"/>
      <c r="I3214" s="67"/>
      <c r="J3214" s="1907"/>
      <c r="K3214" s="67"/>
      <c r="L3214" s="1910"/>
      <c r="M3214" s="1910" t="e">
        <f t="shared" si="51"/>
        <v>#N/A</v>
      </c>
      <c r="N3214" s="1924"/>
      <c r="Q3214" s="101" t="str">
        <f>MID(Tabla5[[#This Row],[CODIGO]],5,2)</f>
        <v/>
      </c>
    </row>
    <row r="3215" spans="3:17" hidden="1" x14ac:dyDescent="0.3">
      <c r="C3215" s="1923" t="str">
        <f>IF(D3215&gt;0,SUBTOTAL(103,$D$6:D3215),"")</f>
        <v/>
      </c>
      <c r="D3215" s="67"/>
      <c r="E3215" s="258"/>
      <c r="F3215" s="67"/>
      <c r="G3215" s="1912"/>
      <c r="H3215" s="67"/>
      <c r="I3215" s="67"/>
      <c r="J3215" s="1907"/>
      <c r="K3215" s="67"/>
      <c r="L3215" s="1910"/>
      <c r="M3215" s="1910" t="e">
        <f t="shared" si="51"/>
        <v>#N/A</v>
      </c>
      <c r="N3215" s="1924"/>
      <c r="Q3215" s="101" t="str">
        <f>MID(Tabla5[[#This Row],[CODIGO]],5,2)</f>
        <v/>
      </c>
    </row>
    <row r="3216" spans="3:17" hidden="1" x14ac:dyDescent="0.3">
      <c r="C3216" s="1923" t="str">
        <f>IF(D3216&gt;0,SUBTOTAL(103,$D$6:D3216),"")</f>
        <v/>
      </c>
      <c r="D3216" s="67"/>
      <c r="E3216" s="258"/>
      <c r="F3216" s="67"/>
      <c r="G3216" s="1912"/>
      <c r="H3216" s="67"/>
      <c r="I3216" s="67"/>
      <c r="J3216" s="1907"/>
      <c r="K3216" s="67"/>
      <c r="L3216" s="1910"/>
      <c r="M3216" s="1910" t="e">
        <f t="shared" si="51"/>
        <v>#N/A</v>
      </c>
      <c r="N3216" s="1924"/>
      <c r="Q3216" s="101" t="str">
        <f>MID(Tabla5[[#This Row],[CODIGO]],5,2)</f>
        <v/>
      </c>
    </row>
    <row r="3217" spans="3:17" hidden="1" x14ac:dyDescent="0.3">
      <c r="C3217" s="1923" t="str">
        <f>IF(D3217&gt;0,SUBTOTAL(103,$D$6:D3217),"")</f>
        <v/>
      </c>
      <c r="D3217" s="67"/>
      <c r="E3217" s="258"/>
      <c r="F3217" s="67"/>
      <c r="G3217" s="1912"/>
      <c r="H3217" s="67"/>
      <c r="I3217" s="67"/>
      <c r="J3217" s="1907"/>
      <c r="K3217" s="67"/>
      <c r="L3217" s="1910"/>
      <c r="M3217" s="1910" t="e">
        <f t="shared" si="51"/>
        <v>#N/A</v>
      </c>
      <c r="N3217" s="1924"/>
      <c r="Q3217" s="101" t="str">
        <f>MID(Tabla5[[#This Row],[CODIGO]],5,2)</f>
        <v/>
      </c>
    </row>
    <row r="3218" spans="3:17" hidden="1" x14ac:dyDescent="0.3">
      <c r="C3218" s="1923" t="str">
        <f>IF(D3218&gt;0,SUBTOTAL(103,$D$6:D3218),"")</f>
        <v/>
      </c>
      <c r="D3218" s="67"/>
      <c r="E3218" s="258"/>
      <c r="F3218" s="67"/>
      <c r="G3218" s="1912"/>
      <c r="H3218" s="67"/>
      <c r="I3218" s="67"/>
      <c r="J3218" s="1907"/>
      <c r="K3218" s="67"/>
      <c r="L3218" s="1910"/>
      <c r="M3218" s="1910" t="e">
        <f t="shared" si="51"/>
        <v>#N/A</v>
      </c>
      <c r="N3218" s="1924"/>
      <c r="Q3218" s="101" t="str">
        <f>MID(Tabla5[[#This Row],[CODIGO]],5,2)</f>
        <v/>
      </c>
    </row>
    <row r="3219" spans="3:17" hidden="1" x14ac:dyDescent="0.3">
      <c r="C3219" s="1923" t="str">
        <f>IF(D3219&gt;0,SUBTOTAL(103,$D$6:D3219),"")</f>
        <v/>
      </c>
      <c r="D3219" s="67"/>
      <c r="E3219" s="258"/>
      <c r="F3219" s="67"/>
      <c r="G3219" s="1912"/>
      <c r="H3219" s="67"/>
      <c r="I3219" s="67"/>
      <c r="J3219" s="1907"/>
      <c r="K3219" s="67"/>
      <c r="L3219" s="1910"/>
      <c r="M3219" s="1910" t="e">
        <f t="shared" si="51"/>
        <v>#N/A</v>
      </c>
      <c r="N3219" s="1924"/>
      <c r="Q3219" s="101" t="str">
        <f>MID(Tabla5[[#This Row],[CODIGO]],5,2)</f>
        <v/>
      </c>
    </row>
    <row r="3220" spans="3:17" hidden="1" x14ac:dyDescent="0.3">
      <c r="C3220" s="1923" t="str">
        <f>IF(D3220&gt;0,SUBTOTAL(103,$D$6:D3220),"")</f>
        <v/>
      </c>
      <c r="D3220" s="67"/>
      <c r="E3220" s="258"/>
      <c r="F3220" s="67"/>
      <c r="G3220" s="1912"/>
      <c r="H3220" s="67"/>
      <c r="I3220" s="67"/>
      <c r="J3220" s="1907"/>
      <c r="K3220" s="67"/>
      <c r="L3220" s="1910"/>
      <c r="M3220" s="1910" t="e">
        <f t="shared" si="51"/>
        <v>#N/A</v>
      </c>
      <c r="N3220" s="1924"/>
      <c r="Q3220" s="101" t="str">
        <f>MID(Tabla5[[#This Row],[CODIGO]],5,2)</f>
        <v/>
      </c>
    </row>
    <row r="3221" spans="3:17" hidden="1" x14ac:dyDescent="0.3">
      <c r="C3221" s="1923" t="str">
        <f>IF(D3221&gt;0,SUBTOTAL(103,$D$6:D3221),"")</f>
        <v/>
      </c>
      <c r="D3221" s="67"/>
      <c r="E3221" s="258"/>
      <c r="F3221" s="67"/>
      <c r="G3221" s="1912"/>
      <c r="H3221" s="67"/>
      <c r="I3221" s="67"/>
      <c r="J3221" s="1907"/>
      <c r="K3221" s="67"/>
      <c r="L3221" s="1910"/>
      <c r="M3221" s="1910" t="e">
        <f t="shared" si="51"/>
        <v>#N/A</v>
      </c>
      <c r="N3221" s="1924"/>
      <c r="Q3221" s="101" t="str">
        <f>MID(Tabla5[[#This Row],[CODIGO]],5,2)</f>
        <v/>
      </c>
    </row>
    <row r="3222" spans="3:17" hidden="1" x14ac:dyDescent="0.3">
      <c r="C3222" s="1923" t="str">
        <f>IF(D3222&gt;0,SUBTOTAL(103,$D$6:D3222),"")</f>
        <v/>
      </c>
      <c r="D3222" s="67"/>
      <c r="E3222" s="258"/>
      <c r="F3222" s="67"/>
      <c r="G3222" s="1912"/>
      <c r="H3222" s="67"/>
      <c r="I3222" s="67"/>
      <c r="J3222" s="1907"/>
      <c r="K3222" s="67"/>
      <c r="L3222" s="1910"/>
      <c r="M3222" s="1910" t="e">
        <f t="shared" si="51"/>
        <v>#N/A</v>
      </c>
      <c r="N3222" s="1924"/>
      <c r="Q3222" s="101" t="str">
        <f>MID(Tabla5[[#This Row],[CODIGO]],5,2)</f>
        <v/>
      </c>
    </row>
    <row r="3223" spans="3:17" hidden="1" x14ac:dyDescent="0.3">
      <c r="C3223" s="1923" t="str">
        <f>IF(D3223&gt;0,SUBTOTAL(103,$D$6:D3223),"")</f>
        <v/>
      </c>
      <c r="D3223" s="67"/>
      <c r="E3223" s="258"/>
      <c r="F3223" s="67"/>
      <c r="G3223" s="1912"/>
      <c r="H3223" s="67"/>
      <c r="I3223" s="67"/>
      <c r="J3223" s="1907"/>
      <c r="K3223" s="67"/>
      <c r="L3223" s="1910"/>
      <c r="M3223" s="1910" t="e">
        <f t="shared" si="51"/>
        <v>#N/A</v>
      </c>
      <c r="N3223" s="1924"/>
      <c r="Q3223" s="101" t="str">
        <f>MID(Tabla5[[#This Row],[CODIGO]],5,2)</f>
        <v/>
      </c>
    </row>
    <row r="3224" spans="3:17" hidden="1" x14ac:dyDescent="0.3">
      <c r="C3224" s="1923" t="str">
        <f>IF(D3224&gt;0,SUBTOTAL(103,$D$6:D3224),"")</f>
        <v/>
      </c>
      <c r="D3224" s="67"/>
      <c r="E3224" s="258"/>
      <c r="F3224" s="67"/>
      <c r="G3224" s="1912"/>
      <c r="H3224" s="67"/>
      <c r="I3224" s="67"/>
      <c r="J3224" s="1907"/>
      <c r="K3224" s="67"/>
      <c r="L3224" s="1910"/>
      <c r="M3224" s="1910" t="e">
        <f t="shared" si="51"/>
        <v>#N/A</v>
      </c>
      <c r="N3224" s="1924"/>
      <c r="Q3224" s="101" t="str">
        <f>MID(Tabla5[[#This Row],[CODIGO]],5,2)</f>
        <v/>
      </c>
    </row>
    <row r="3225" spans="3:17" hidden="1" x14ac:dyDescent="0.3">
      <c r="C3225" s="1923" t="str">
        <f>IF(D3225&gt;0,SUBTOTAL(103,$D$6:D3225),"")</f>
        <v/>
      </c>
      <c r="D3225" s="67"/>
      <c r="E3225" s="258"/>
      <c r="F3225" s="67"/>
      <c r="G3225" s="1912"/>
      <c r="H3225" s="67"/>
      <c r="I3225" s="67"/>
      <c r="J3225" s="1907"/>
      <c r="K3225" s="67"/>
      <c r="L3225" s="1910"/>
      <c r="M3225" s="1910" t="e">
        <f t="shared" si="51"/>
        <v>#N/A</v>
      </c>
      <c r="N3225" s="1924"/>
      <c r="Q3225" s="101" t="str">
        <f>MID(Tabla5[[#This Row],[CODIGO]],5,2)</f>
        <v/>
      </c>
    </row>
    <row r="3226" spans="3:17" hidden="1" x14ac:dyDescent="0.3">
      <c r="C3226" s="1923" t="str">
        <f>IF(D3226&gt;0,SUBTOTAL(103,$D$6:D3226),"")</f>
        <v/>
      </c>
      <c r="D3226" s="67"/>
      <c r="E3226" s="258"/>
      <c r="F3226" s="67"/>
      <c r="G3226" s="1912"/>
      <c r="H3226" s="67"/>
      <c r="I3226" s="67"/>
      <c r="J3226" s="1907"/>
      <c r="K3226" s="67"/>
      <c r="L3226" s="1910"/>
      <c r="M3226" s="1910" t="e">
        <f t="shared" si="51"/>
        <v>#N/A</v>
      </c>
      <c r="N3226" s="1924"/>
      <c r="Q3226" s="101" t="str">
        <f>MID(Tabla5[[#This Row],[CODIGO]],5,2)</f>
        <v/>
      </c>
    </row>
    <row r="3227" spans="3:17" hidden="1" x14ac:dyDescent="0.3">
      <c r="C3227" s="1923" t="str">
        <f>IF(D3227&gt;0,SUBTOTAL(103,$D$6:D3227),"")</f>
        <v/>
      </c>
      <c r="D3227" s="67"/>
      <c r="E3227" s="258"/>
      <c r="F3227" s="67"/>
      <c r="G3227" s="1912"/>
      <c r="H3227" s="67"/>
      <c r="I3227" s="67"/>
      <c r="J3227" s="1907"/>
      <c r="K3227" s="67"/>
      <c r="L3227" s="1910"/>
      <c r="M3227" s="1910" t="e">
        <f t="shared" si="51"/>
        <v>#N/A</v>
      </c>
      <c r="N3227" s="1924"/>
      <c r="Q3227" s="101" t="str">
        <f>MID(Tabla5[[#This Row],[CODIGO]],5,2)</f>
        <v/>
      </c>
    </row>
    <row r="3228" spans="3:17" hidden="1" x14ac:dyDescent="0.3">
      <c r="C3228" s="1923" t="str">
        <f>IF(D3228&gt;0,SUBTOTAL(103,$D$6:D3228),"")</f>
        <v/>
      </c>
      <c r="D3228" s="67"/>
      <c r="E3228" s="258"/>
      <c r="F3228" s="67"/>
      <c r="G3228" s="1912"/>
      <c r="H3228" s="67"/>
      <c r="I3228" s="67"/>
      <c r="J3228" s="1907"/>
      <c r="K3228" s="67"/>
      <c r="L3228" s="1910"/>
      <c r="M3228" s="1910" t="e">
        <f t="shared" si="51"/>
        <v>#N/A</v>
      </c>
      <c r="N3228" s="1924"/>
      <c r="Q3228" s="101" t="str">
        <f>MID(Tabla5[[#This Row],[CODIGO]],5,2)</f>
        <v/>
      </c>
    </row>
    <row r="3229" spans="3:17" hidden="1" x14ac:dyDescent="0.3">
      <c r="C3229" s="1923" t="str">
        <f>IF(D3229&gt;0,SUBTOTAL(103,$D$6:D3229),"")</f>
        <v/>
      </c>
      <c r="D3229" s="67"/>
      <c r="E3229" s="258"/>
      <c r="F3229" s="67"/>
      <c r="G3229" s="1912"/>
      <c r="H3229" s="67"/>
      <c r="I3229" s="67"/>
      <c r="J3229" s="1907"/>
      <c r="K3229" s="67"/>
      <c r="L3229" s="1910"/>
      <c r="M3229" s="1910" t="e">
        <f t="shared" si="51"/>
        <v>#N/A</v>
      </c>
      <c r="N3229" s="1924"/>
      <c r="Q3229" s="101" t="str">
        <f>MID(Tabla5[[#This Row],[CODIGO]],5,2)</f>
        <v/>
      </c>
    </row>
    <row r="3230" spans="3:17" hidden="1" x14ac:dyDescent="0.3">
      <c r="C3230" s="1923" t="str">
        <f>IF(D3230&gt;0,SUBTOTAL(103,$D$6:D3230),"")</f>
        <v/>
      </c>
      <c r="D3230" s="67"/>
      <c r="E3230" s="258"/>
      <c r="F3230" s="67"/>
      <c r="G3230" s="1912"/>
      <c r="H3230" s="67"/>
      <c r="I3230" s="67"/>
      <c r="J3230" s="1907"/>
      <c r="K3230" s="67"/>
      <c r="L3230" s="1910"/>
      <c r="M3230" s="1910" t="e">
        <f t="shared" si="51"/>
        <v>#N/A</v>
      </c>
      <c r="N3230" s="1924"/>
      <c r="Q3230" s="101" t="str">
        <f>MID(Tabla5[[#This Row],[CODIGO]],5,2)</f>
        <v/>
      </c>
    </row>
    <row r="3231" spans="3:17" hidden="1" x14ac:dyDescent="0.3">
      <c r="C3231" s="1923" t="str">
        <f>IF(D3231&gt;0,SUBTOTAL(103,$D$6:D3231),"")</f>
        <v/>
      </c>
      <c r="D3231" s="67"/>
      <c r="E3231" s="258"/>
      <c r="F3231" s="67"/>
      <c r="G3231" s="1912"/>
      <c r="H3231" s="67"/>
      <c r="I3231" s="67"/>
      <c r="J3231" s="1907"/>
      <c r="K3231" s="67"/>
      <c r="L3231" s="1910"/>
      <c r="M3231" s="1910" t="e">
        <f t="shared" si="51"/>
        <v>#N/A</v>
      </c>
      <c r="N3231" s="1924"/>
      <c r="Q3231" s="101" t="str">
        <f>MID(Tabla5[[#This Row],[CODIGO]],5,2)</f>
        <v/>
      </c>
    </row>
    <row r="3232" spans="3:17" hidden="1" x14ac:dyDescent="0.3">
      <c r="C3232" s="1923" t="str">
        <f>IF(D3232&gt;0,SUBTOTAL(103,$D$6:D3232),"")</f>
        <v/>
      </c>
      <c r="D3232" s="67"/>
      <c r="E3232" s="258"/>
      <c r="F3232" s="67"/>
      <c r="G3232" s="1912"/>
      <c r="H3232" s="67"/>
      <c r="I3232" s="67"/>
      <c r="J3232" s="1907"/>
      <c r="K3232" s="67"/>
      <c r="L3232" s="1910"/>
      <c r="M3232" s="1910" t="e">
        <f t="shared" si="51"/>
        <v>#N/A</v>
      </c>
      <c r="N3232" s="1924"/>
      <c r="Q3232" s="101" t="str">
        <f>MID(Tabla5[[#This Row],[CODIGO]],5,2)</f>
        <v/>
      </c>
    </row>
    <row r="3233" spans="3:17" hidden="1" x14ac:dyDescent="0.3">
      <c r="C3233" s="1923" t="str">
        <f>IF(D3233&gt;0,SUBTOTAL(103,$D$6:D3233),"")</f>
        <v/>
      </c>
      <c r="D3233" s="67"/>
      <c r="E3233" s="258"/>
      <c r="F3233" s="67"/>
      <c r="G3233" s="1912"/>
      <c r="H3233" s="67"/>
      <c r="I3233" s="67"/>
      <c r="J3233" s="1907"/>
      <c r="K3233" s="67"/>
      <c r="L3233" s="1910"/>
      <c r="M3233" s="1910" t="e">
        <f t="shared" si="51"/>
        <v>#N/A</v>
      </c>
      <c r="N3233" s="1924"/>
      <c r="Q3233" s="101" t="str">
        <f>MID(Tabla5[[#This Row],[CODIGO]],5,2)</f>
        <v/>
      </c>
    </row>
    <row r="3234" spans="3:17" hidden="1" x14ac:dyDescent="0.3">
      <c r="C3234" s="1923" t="str">
        <f>IF(D3234&gt;0,SUBTOTAL(103,$D$6:D3234),"")</f>
        <v/>
      </c>
      <c r="D3234" s="67"/>
      <c r="E3234" s="258"/>
      <c r="F3234" s="67"/>
      <c r="G3234" s="1912"/>
      <c r="H3234" s="67"/>
      <c r="I3234" s="67"/>
      <c r="J3234" s="1907"/>
      <c r="K3234" s="67"/>
      <c r="L3234" s="1910"/>
      <c r="M3234" s="1910" t="e">
        <f t="shared" si="51"/>
        <v>#N/A</v>
      </c>
      <c r="N3234" s="1924"/>
      <c r="Q3234" s="101" t="str">
        <f>MID(Tabla5[[#This Row],[CODIGO]],5,2)</f>
        <v/>
      </c>
    </row>
    <row r="3235" spans="3:17" hidden="1" x14ac:dyDescent="0.3">
      <c r="C3235" s="1923" t="str">
        <f>IF(D3235&gt;0,SUBTOTAL(103,$D$6:D3235),"")</f>
        <v/>
      </c>
      <c r="D3235" s="67"/>
      <c r="E3235" s="258"/>
      <c r="F3235" s="67"/>
      <c r="G3235" s="1912"/>
      <c r="H3235" s="67"/>
      <c r="I3235" s="67"/>
      <c r="J3235" s="1907"/>
      <c r="K3235" s="67"/>
      <c r="L3235" s="1910"/>
      <c r="M3235" s="1910" t="e">
        <f t="shared" si="51"/>
        <v>#N/A</v>
      </c>
      <c r="N3235" s="1924"/>
      <c r="Q3235" s="101" t="str">
        <f>MID(Tabla5[[#This Row],[CODIGO]],5,2)</f>
        <v/>
      </c>
    </row>
    <row r="3236" spans="3:17" hidden="1" x14ac:dyDescent="0.3">
      <c r="C3236" s="1923" t="str">
        <f>IF(D3236&gt;0,SUBTOTAL(103,$D$6:D3236),"")</f>
        <v/>
      </c>
      <c r="D3236" s="67"/>
      <c r="E3236" s="258"/>
      <c r="F3236" s="67"/>
      <c r="G3236" s="1912"/>
      <c r="H3236" s="67"/>
      <c r="I3236" s="67"/>
      <c r="J3236" s="1907"/>
      <c r="K3236" s="67"/>
      <c r="L3236" s="1910"/>
      <c r="M3236" s="1910" t="e">
        <f t="shared" si="51"/>
        <v>#N/A</v>
      </c>
      <c r="N3236" s="1924"/>
      <c r="Q3236" s="101" t="str">
        <f>MID(Tabla5[[#This Row],[CODIGO]],5,2)</f>
        <v/>
      </c>
    </row>
    <row r="3237" spans="3:17" hidden="1" x14ac:dyDescent="0.3">
      <c r="C3237" s="1923" t="str">
        <f>IF(D3237&gt;0,SUBTOTAL(103,$D$6:D3237),"")</f>
        <v/>
      </c>
      <c r="D3237" s="67"/>
      <c r="E3237" s="258"/>
      <c r="F3237" s="67"/>
      <c r="G3237" s="1912"/>
      <c r="H3237" s="67"/>
      <c r="I3237" s="67"/>
      <c r="J3237" s="1907"/>
      <c r="K3237" s="67"/>
      <c r="L3237" s="1910"/>
      <c r="M3237" s="1910" t="e">
        <f t="shared" si="51"/>
        <v>#N/A</v>
      </c>
      <c r="N3237" s="1924"/>
      <c r="Q3237" s="101" t="str">
        <f>MID(Tabla5[[#This Row],[CODIGO]],5,2)</f>
        <v/>
      </c>
    </row>
    <row r="3238" spans="3:17" hidden="1" x14ac:dyDescent="0.3">
      <c r="C3238" s="1923" t="str">
        <f>IF(D3238&gt;0,SUBTOTAL(103,$D$6:D3238),"")</f>
        <v/>
      </c>
      <c r="D3238" s="67"/>
      <c r="E3238" s="258"/>
      <c r="F3238" s="67"/>
      <c r="G3238" s="1912"/>
      <c r="H3238" s="67"/>
      <c r="I3238" s="67"/>
      <c r="J3238" s="1907"/>
      <c r="K3238" s="67"/>
      <c r="L3238" s="1910"/>
      <c r="M3238" s="1910" t="e">
        <f t="shared" si="51"/>
        <v>#N/A</v>
      </c>
      <c r="N3238" s="1924"/>
      <c r="Q3238" s="101" t="str">
        <f>MID(Tabla5[[#This Row],[CODIGO]],5,2)</f>
        <v/>
      </c>
    </row>
    <row r="3239" spans="3:17" hidden="1" x14ac:dyDescent="0.3">
      <c r="C3239" s="1923" t="str">
        <f>IF(D3239&gt;0,SUBTOTAL(103,$D$6:D3239),"")</f>
        <v/>
      </c>
      <c r="D3239" s="67"/>
      <c r="E3239" s="258"/>
      <c r="F3239" s="67"/>
      <c r="G3239" s="1912"/>
      <c r="H3239" s="67"/>
      <c r="I3239" s="67"/>
      <c r="J3239" s="1907"/>
      <c r="K3239" s="67"/>
      <c r="L3239" s="1910"/>
      <c r="M3239" s="1910" t="e">
        <f t="shared" si="51"/>
        <v>#N/A</v>
      </c>
      <c r="N3239" s="1924"/>
      <c r="Q3239" s="101" t="str">
        <f>MID(Tabla5[[#This Row],[CODIGO]],5,2)</f>
        <v/>
      </c>
    </row>
    <row r="3240" spans="3:17" hidden="1" x14ac:dyDescent="0.3">
      <c r="C3240" s="1923" t="str">
        <f>IF(D3240&gt;0,SUBTOTAL(103,$D$6:D3240),"")</f>
        <v/>
      </c>
      <c r="D3240" s="67"/>
      <c r="E3240" s="258"/>
      <c r="F3240" s="67"/>
      <c r="G3240" s="1912"/>
      <c r="H3240" s="67"/>
      <c r="I3240" s="67"/>
      <c r="J3240" s="1907"/>
      <c r="K3240" s="67"/>
      <c r="L3240" s="1910"/>
      <c r="M3240" s="1910" t="e">
        <f t="shared" si="51"/>
        <v>#N/A</v>
      </c>
      <c r="N3240" s="1924"/>
      <c r="Q3240" s="101" t="str">
        <f>MID(Tabla5[[#This Row],[CODIGO]],5,2)</f>
        <v/>
      </c>
    </row>
    <row r="3241" spans="3:17" hidden="1" x14ac:dyDescent="0.3">
      <c r="C3241" s="1923" t="str">
        <f>IF(D3241&gt;0,SUBTOTAL(103,$D$6:D3241),"")</f>
        <v/>
      </c>
      <c r="D3241" s="67"/>
      <c r="E3241" s="258"/>
      <c r="F3241" s="67"/>
      <c r="G3241" s="1912"/>
      <c r="H3241" s="67"/>
      <c r="I3241" s="67"/>
      <c r="J3241" s="1907"/>
      <c r="K3241" s="67"/>
      <c r="L3241" s="1910"/>
      <c r="M3241" s="1910" t="e">
        <f t="shared" si="51"/>
        <v>#N/A</v>
      </c>
      <c r="N3241" s="1924"/>
      <c r="Q3241" s="101" t="str">
        <f>MID(Tabla5[[#This Row],[CODIGO]],5,2)</f>
        <v/>
      </c>
    </row>
    <row r="3242" spans="3:17" hidden="1" x14ac:dyDescent="0.3">
      <c r="C3242" s="1923" t="str">
        <f>IF(D3242&gt;0,SUBTOTAL(103,$D$6:D3242),"")</f>
        <v/>
      </c>
      <c r="D3242" s="67"/>
      <c r="E3242" s="258"/>
      <c r="F3242" s="67"/>
      <c r="G3242" s="1912"/>
      <c r="H3242" s="67"/>
      <c r="I3242" s="67"/>
      <c r="J3242" s="1907"/>
      <c r="K3242" s="67"/>
      <c r="L3242" s="1910"/>
      <c r="M3242" s="1910" t="e">
        <f t="shared" si="51"/>
        <v>#N/A</v>
      </c>
      <c r="N3242" s="1924"/>
      <c r="Q3242" s="101" t="str">
        <f>MID(Tabla5[[#This Row],[CODIGO]],5,2)</f>
        <v/>
      </c>
    </row>
    <row r="3243" spans="3:17" hidden="1" x14ac:dyDescent="0.3">
      <c r="C3243" s="1923" t="str">
        <f>IF(D3243&gt;0,SUBTOTAL(103,$D$6:D3243),"")</f>
        <v/>
      </c>
      <c r="D3243" s="67"/>
      <c r="E3243" s="258"/>
      <c r="F3243" s="67"/>
      <c r="G3243" s="1912"/>
      <c r="H3243" s="67"/>
      <c r="I3243" s="67"/>
      <c r="J3243" s="1907"/>
      <c r="K3243" s="67"/>
      <c r="L3243" s="1910"/>
      <c r="M3243" s="1910" t="e">
        <f t="shared" si="51"/>
        <v>#N/A</v>
      </c>
      <c r="N3243" s="1924"/>
      <c r="Q3243" s="101" t="str">
        <f>MID(Tabla5[[#This Row],[CODIGO]],5,2)</f>
        <v/>
      </c>
    </row>
    <row r="3244" spans="3:17" hidden="1" x14ac:dyDescent="0.3">
      <c r="C3244" s="1923" t="str">
        <f>IF(D3244&gt;0,SUBTOTAL(103,$D$6:D3244),"")</f>
        <v/>
      </c>
      <c r="D3244" s="67"/>
      <c r="E3244" s="258"/>
      <c r="F3244" s="67"/>
      <c r="G3244" s="1912"/>
      <c r="H3244" s="67"/>
      <c r="I3244" s="67"/>
      <c r="J3244" s="1907"/>
      <c r="K3244" s="67"/>
      <c r="L3244" s="1910"/>
      <c r="M3244" s="1910" t="e">
        <f t="shared" si="51"/>
        <v>#N/A</v>
      </c>
      <c r="N3244" s="1924"/>
      <c r="Q3244" s="101" t="str">
        <f>MID(Tabla5[[#This Row],[CODIGO]],5,2)</f>
        <v/>
      </c>
    </row>
    <row r="3245" spans="3:17" hidden="1" x14ac:dyDescent="0.3">
      <c r="C3245" s="1923" t="str">
        <f>IF(D3245&gt;0,SUBTOTAL(103,$D$6:D3245),"")</f>
        <v/>
      </c>
      <c r="D3245" s="67"/>
      <c r="E3245" s="258"/>
      <c r="F3245" s="67"/>
      <c r="G3245" s="1912"/>
      <c r="H3245" s="67"/>
      <c r="I3245" s="67"/>
      <c r="J3245" s="1907"/>
      <c r="K3245" s="67"/>
      <c r="L3245" s="1910"/>
      <c r="M3245" s="1910" t="e">
        <f t="shared" si="51"/>
        <v>#N/A</v>
      </c>
      <c r="N3245" s="1924"/>
      <c r="Q3245" s="101" t="str">
        <f>MID(Tabla5[[#This Row],[CODIGO]],5,2)</f>
        <v/>
      </c>
    </row>
    <row r="3246" spans="3:17" hidden="1" x14ac:dyDescent="0.3">
      <c r="C3246" s="1923" t="str">
        <f>IF(D3246&gt;0,SUBTOTAL(103,$D$6:D3246),"")</f>
        <v/>
      </c>
      <c r="D3246" s="67"/>
      <c r="E3246" s="258"/>
      <c r="F3246" s="67"/>
      <c r="G3246" s="1912"/>
      <c r="H3246" s="67"/>
      <c r="I3246" s="67"/>
      <c r="J3246" s="1907"/>
      <c r="K3246" s="67"/>
      <c r="L3246" s="1910"/>
      <c r="M3246" s="1910" t="e">
        <f t="shared" si="51"/>
        <v>#N/A</v>
      </c>
      <c r="N3246" s="1924"/>
      <c r="Q3246" s="101" t="str">
        <f>MID(Tabla5[[#This Row],[CODIGO]],5,2)</f>
        <v/>
      </c>
    </row>
    <row r="3247" spans="3:17" hidden="1" x14ac:dyDescent="0.3">
      <c r="C3247" s="1923" t="str">
        <f>IF(D3247&gt;0,SUBTOTAL(103,$D$6:D3247),"")</f>
        <v/>
      </c>
      <c r="D3247" s="67"/>
      <c r="E3247" s="258"/>
      <c r="F3247" s="67"/>
      <c r="G3247" s="1912"/>
      <c r="H3247" s="67"/>
      <c r="I3247" s="67"/>
      <c r="J3247" s="1907"/>
      <c r="K3247" s="67"/>
      <c r="L3247" s="1910"/>
      <c r="M3247" s="1910" t="e">
        <f t="shared" si="51"/>
        <v>#N/A</v>
      </c>
      <c r="N3247" s="1924"/>
      <c r="Q3247" s="101" t="str">
        <f>MID(Tabla5[[#This Row],[CODIGO]],5,2)</f>
        <v/>
      </c>
    </row>
    <row r="3248" spans="3:17" hidden="1" x14ac:dyDescent="0.3">
      <c r="C3248" s="1923" t="str">
        <f>IF(D3248&gt;0,SUBTOTAL(103,$D$6:D3248),"")</f>
        <v/>
      </c>
      <c r="D3248" s="67"/>
      <c r="E3248" s="258"/>
      <c r="F3248" s="67"/>
      <c r="G3248" s="1912"/>
      <c r="H3248" s="67"/>
      <c r="I3248" s="67"/>
      <c r="J3248" s="1907"/>
      <c r="K3248" s="67"/>
      <c r="L3248" s="1910"/>
      <c r="M3248" s="1910" t="e">
        <f t="shared" si="51"/>
        <v>#N/A</v>
      </c>
      <c r="N3248" s="1924"/>
      <c r="Q3248" s="101" t="str">
        <f>MID(Tabla5[[#This Row],[CODIGO]],5,2)</f>
        <v/>
      </c>
    </row>
    <row r="3249" spans="3:17" hidden="1" x14ac:dyDescent="0.3">
      <c r="C3249" s="1923" t="str">
        <f>IF(D3249&gt;0,SUBTOTAL(103,$D$6:D3249),"")</f>
        <v/>
      </c>
      <c r="D3249" s="67"/>
      <c r="E3249" s="258"/>
      <c r="F3249" s="67"/>
      <c r="G3249" s="1912"/>
      <c r="H3249" s="67"/>
      <c r="I3249" s="67"/>
      <c r="J3249" s="1907"/>
      <c r="K3249" s="67"/>
      <c r="L3249" s="1910"/>
      <c r="M3249" s="1910" t="e">
        <f t="shared" si="51"/>
        <v>#N/A</v>
      </c>
      <c r="N3249" s="1924"/>
      <c r="Q3249" s="101" t="str">
        <f>MID(Tabla5[[#This Row],[CODIGO]],5,2)</f>
        <v/>
      </c>
    </row>
    <row r="3250" spans="3:17" hidden="1" x14ac:dyDescent="0.3">
      <c r="C3250" s="1923" t="str">
        <f>IF(D3250&gt;0,SUBTOTAL(103,$D$6:D3250),"")</f>
        <v/>
      </c>
      <c r="D3250" s="67"/>
      <c r="E3250" s="258"/>
      <c r="F3250" s="67"/>
      <c r="G3250" s="1912"/>
      <c r="H3250" s="67"/>
      <c r="I3250" s="67"/>
      <c r="J3250" s="1907"/>
      <c r="K3250" s="67"/>
      <c r="L3250" s="1910"/>
      <c r="M3250" s="1910" t="e">
        <f t="shared" si="51"/>
        <v>#N/A</v>
      </c>
      <c r="N3250" s="1924"/>
      <c r="Q3250" s="101" t="str">
        <f>MID(Tabla5[[#This Row],[CODIGO]],5,2)</f>
        <v/>
      </c>
    </row>
    <row r="3251" spans="3:17" hidden="1" x14ac:dyDescent="0.3">
      <c r="C3251" s="1923" t="str">
        <f>IF(D3251&gt;0,SUBTOTAL(103,$D$6:D3251),"")</f>
        <v/>
      </c>
      <c r="D3251" s="67"/>
      <c r="E3251" s="258"/>
      <c r="F3251" s="67"/>
      <c r="G3251" s="1912"/>
      <c r="H3251" s="67"/>
      <c r="I3251" s="67"/>
      <c r="J3251" s="1907"/>
      <c r="K3251" s="67"/>
      <c r="L3251" s="1910"/>
      <c r="M3251" s="1910" t="e">
        <f t="shared" si="51"/>
        <v>#N/A</v>
      </c>
      <c r="N3251" s="1924"/>
      <c r="Q3251" s="101" t="str">
        <f>MID(Tabla5[[#This Row],[CODIGO]],5,2)</f>
        <v/>
      </c>
    </row>
    <row r="3252" spans="3:17" hidden="1" x14ac:dyDescent="0.3">
      <c r="C3252" s="1923" t="str">
        <f>IF(D3252&gt;0,SUBTOTAL(103,$D$6:D3252),"")</f>
        <v/>
      </c>
      <c r="D3252" s="67"/>
      <c r="E3252" s="258"/>
      <c r="F3252" s="67"/>
      <c r="G3252" s="1912"/>
      <c r="H3252" s="67"/>
      <c r="I3252" s="67"/>
      <c r="J3252" s="1907"/>
      <c r="K3252" s="67"/>
      <c r="L3252" s="1910"/>
      <c r="M3252" s="1910" t="e">
        <f t="shared" si="51"/>
        <v>#N/A</v>
      </c>
      <c r="N3252" s="1924"/>
      <c r="Q3252" s="101" t="str">
        <f>MID(Tabla5[[#This Row],[CODIGO]],5,2)</f>
        <v/>
      </c>
    </row>
    <row r="3253" spans="3:17" hidden="1" x14ac:dyDescent="0.3">
      <c r="C3253" s="1923" t="str">
        <f>IF(D3253&gt;0,SUBTOTAL(103,$D$6:D3253),"")</f>
        <v/>
      </c>
      <c r="D3253" s="67"/>
      <c r="E3253" s="258"/>
      <c r="F3253" s="67"/>
      <c r="G3253" s="1912"/>
      <c r="H3253" s="67"/>
      <c r="I3253" s="67"/>
      <c r="J3253" s="1907"/>
      <c r="K3253" s="67"/>
      <c r="L3253" s="1910"/>
      <c r="M3253" s="1910" t="e">
        <f t="shared" si="51"/>
        <v>#N/A</v>
      </c>
      <c r="N3253" s="1924"/>
      <c r="Q3253" s="101" t="str">
        <f>MID(Tabla5[[#This Row],[CODIGO]],5,2)</f>
        <v/>
      </c>
    </row>
    <row r="3254" spans="3:17" hidden="1" x14ac:dyDescent="0.3">
      <c r="C3254" s="1923" t="str">
        <f>IF(D3254&gt;0,SUBTOTAL(103,$D$6:D3254),"")</f>
        <v/>
      </c>
      <c r="D3254" s="67"/>
      <c r="E3254" s="258"/>
      <c r="F3254" s="67"/>
      <c r="G3254" s="1912"/>
      <c r="H3254" s="67"/>
      <c r="I3254" s="67"/>
      <c r="J3254" s="1907"/>
      <c r="K3254" s="67"/>
      <c r="L3254" s="1910"/>
      <c r="M3254" s="1910" t="e">
        <f t="shared" si="51"/>
        <v>#N/A</v>
      </c>
      <c r="N3254" s="1924"/>
      <c r="Q3254" s="101" t="str">
        <f>MID(Tabla5[[#This Row],[CODIGO]],5,2)</f>
        <v/>
      </c>
    </row>
    <row r="3255" spans="3:17" hidden="1" x14ac:dyDescent="0.3">
      <c r="C3255" s="1923" t="str">
        <f>IF(D3255&gt;0,SUBTOTAL(103,$D$6:D3255),"")</f>
        <v/>
      </c>
      <c r="D3255" s="67"/>
      <c r="E3255" s="258"/>
      <c r="F3255" s="67"/>
      <c r="G3255" s="1912"/>
      <c r="H3255" s="67"/>
      <c r="I3255" s="67"/>
      <c r="J3255" s="1907"/>
      <c r="K3255" s="67"/>
      <c r="L3255" s="1910"/>
      <c r="M3255" s="1910" t="e">
        <f t="shared" si="51"/>
        <v>#N/A</v>
      </c>
      <c r="N3255" s="1924"/>
      <c r="Q3255" s="101" t="str">
        <f>MID(Tabla5[[#This Row],[CODIGO]],5,2)</f>
        <v/>
      </c>
    </row>
    <row r="3256" spans="3:17" hidden="1" x14ac:dyDescent="0.3">
      <c r="C3256" s="1923" t="str">
        <f>IF(D3256&gt;0,SUBTOTAL(103,$D$6:D3256),"")</f>
        <v/>
      </c>
      <c r="D3256" s="67"/>
      <c r="E3256" s="258"/>
      <c r="F3256" s="67"/>
      <c r="G3256" s="1912"/>
      <c r="H3256" s="67"/>
      <c r="I3256" s="67"/>
      <c r="J3256" s="1907"/>
      <c r="K3256" s="67"/>
      <c r="L3256" s="1910"/>
      <c r="M3256" s="1910" t="e">
        <f t="shared" si="51"/>
        <v>#N/A</v>
      </c>
      <c r="N3256" s="1924"/>
      <c r="Q3256" s="101" t="str">
        <f>MID(Tabla5[[#This Row],[CODIGO]],5,2)</f>
        <v/>
      </c>
    </row>
    <row r="3257" spans="3:17" hidden="1" x14ac:dyDescent="0.3">
      <c r="C3257" s="1923" t="str">
        <f>IF(D3257&gt;0,SUBTOTAL(103,$D$6:D3257),"")</f>
        <v/>
      </c>
      <c r="D3257" s="67"/>
      <c r="E3257" s="258"/>
      <c r="F3257" s="67"/>
      <c r="G3257" s="1912"/>
      <c r="H3257" s="67"/>
      <c r="I3257" s="67"/>
      <c r="J3257" s="1907"/>
      <c r="K3257" s="67"/>
      <c r="L3257" s="1910"/>
      <c r="M3257" s="1910" t="e">
        <f t="shared" si="51"/>
        <v>#N/A</v>
      </c>
      <c r="N3257" s="1924"/>
      <c r="Q3257" s="101" t="str">
        <f>MID(Tabla5[[#This Row],[CODIGO]],5,2)</f>
        <v/>
      </c>
    </row>
    <row r="3258" spans="3:17" hidden="1" x14ac:dyDescent="0.3">
      <c r="C3258" s="1923" t="str">
        <f>IF(D3258&gt;0,SUBTOTAL(103,$D$6:D3258),"")</f>
        <v/>
      </c>
      <c r="D3258" s="67"/>
      <c r="E3258" s="258"/>
      <c r="F3258" s="67"/>
      <c r="G3258" s="1912"/>
      <c r="H3258" s="67"/>
      <c r="I3258" s="67"/>
      <c r="J3258" s="1907"/>
      <c r="K3258" s="67"/>
      <c r="L3258" s="1910"/>
      <c r="M3258" s="1910" t="e">
        <f t="shared" si="51"/>
        <v>#N/A</v>
      </c>
      <c r="N3258" s="1924"/>
      <c r="Q3258" s="101" t="str">
        <f>MID(Tabla5[[#This Row],[CODIGO]],5,2)</f>
        <v/>
      </c>
    </row>
    <row r="3259" spans="3:17" hidden="1" x14ac:dyDescent="0.3">
      <c r="C3259" s="1923" t="str">
        <f>IF(D3259&gt;0,SUBTOTAL(103,$D$6:D3259),"")</f>
        <v/>
      </c>
      <c r="D3259" s="67"/>
      <c r="E3259" s="258"/>
      <c r="F3259" s="67"/>
      <c r="G3259" s="1912"/>
      <c r="H3259" s="67"/>
      <c r="I3259" s="67"/>
      <c r="J3259" s="1907"/>
      <c r="K3259" s="67"/>
      <c r="L3259" s="1910"/>
      <c r="M3259" s="1910" t="e">
        <f t="shared" si="51"/>
        <v>#N/A</v>
      </c>
      <c r="N3259" s="1924"/>
      <c r="Q3259" s="101" t="str">
        <f>MID(Tabla5[[#This Row],[CODIGO]],5,2)</f>
        <v/>
      </c>
    </row>
    <row r="3260" spans="3:17" hidden="1" x14ac:dyDescent="0.3">
      <c r="C3260" s="1923" t="str">
        <f>IF(D3260&gt;0,SUBTOTAL(103,$D$6:D3260),"")</f>
        <v/>
      </c>
      <c r="D3260" s="67"/>
      <c r="E3260" s="258"/>
      <c r="F3260" s="67"/>
      <c r="G3260" s="1912"/>
      <c r="H3260" s="67"/>
      <c r="I3260" s="67"/>
      <c r="J3260" s="1907"/>
      <c r="K3260" s="67"/>
      <c r="L3260" s="1910"/>
      <c r="M3260" s="1910" t="e">
        <f t="shared" si="51"/>
        <v>#N/A</v>
      </c>
      <c r="N3260" s="1924"/>
      <c r="Q3260" s="101" t="str">
        <f>MID(Tabla5[[#This Row],[CODIGO]],5,2)</f>
        <v/>
      </c>
    </row>
    <row r="3261" spans="3:17" hidden="1" x14ac:dyDescent="0.3">
      <c r="C3261" s="1923" t="str">
        <f>IF(D3261&gt;0,SUBTOTAL(103,$D$6:D3261),"")</f>
        <v/>
      </c>
      <c r="D3261" s="67"/>
      <c r="E3261" s="258"/>
      <c r="F3261" s="67"/>
      <c r="G3261" s="1912"/>
      <c r="H3261" s="67"/>
      <c r="I3261" s="67"/>
      <c r="J3261" s="1907"/>
      <c r="K3261" s="67"/>
      <c r="L3261" s="1910"/>
      <c r="M3261" s="1910" t="e">
        <f t="shared" si="51"/>
        <v>#N/A</v>
      </c>
      <c r="N3261" s="1924"/>
      <c r="Q3261" s="101" t="str">
        <f>MID(Tabla5[[#This Row],[CODIGO]],5,2)</f>
        <v/>
      </c>
    </row>
    <row r="3262" spans="3:17" hidden="1" x14ac:dyDescent="0.3">
      <c r="C3262" s="1923" t="str">
        <f>IF(D3262&gt;0,SUBTOTAL(103,$D$6:D3262),"")</f>
        <v/>
      </c>
      <c r="D3262" s="67"/>
      <c r="E3262" s="258"/>
      <c r="F3262" s="67"/>
      <c r="G3262" s="1912"/>
      <c r="H3262" s="67"/>
      <c r="I3262" s="67"/>
      <c r="J3262" s="1907"/>
      <c r="K3262" s="67"/>
      <c r="L3262" s="1910"/>
      <c r="M3262" s="1910" t="e">
        <f t="shared" si="51"/>
        <v>#N/A</v>
      </c>
      <c r="N3262" s="1924"/>
      <c r="Q3262" s="101" t="str">
        <f>MID(Tabla5[[#This Row],[CODIGO]],5,2)</f>
        <v/>
      </c>
    </row>
    <row r="3263" spans="3:17" hidden="1" x14ac:dyDescent="0.3">
      <c r="C3263" s="1923" t="str">
        <f>IF(D3263&gt;0,SUBTOTAL(103,$D$6:D3263),"")</f>
        <v/>
      </c>
      <c r="D3263" s="67"/>
      <c r="E3263" s="258"/>
      <c r="F3263" s="67"/>
      <c r="G3263" s="1912"/>
      <c r="H3263" s="67"/>
      <c r="I3263" s="67"/>
      <c r="J3263" s="1907"/>
      <c r="K3263" s="67"/>
      <c r="L3263" s="1910"/>
      <c r="M3263" s="1910" t="e">
        <f t="shared" si="51"/>
        <v>#N/A</v>
      </c>
      <c r="N3263" s="1924"/>
      <c r="Q3263" s="101" t="str">
        <f>MID(Tabla5[[#This Row],[CODIGO]],5,2)</f>
        <v/>
      </c>
    </row>
    <row r="3264" spans="3:17" hidden="1" x14ac:dyDescent="0.3">
      <c r="C3264" s="1923" t="str">
        <f>IF(D3264&gt;0,SUBTOTAL(103,$D$6:D3264),"")</f>
        <v/>
      </c>
      <c r="D3264" s="67"/>
      <c r="E3264" s="258"/>
      <c r="F3264" s="67"/>
      <c r="G3264" s="1912"/>
      <c r="H3264" s="67"/>
      <c r="I3264" s="67"/>
      <c r="J3264" s="1907"/>
      <c r="K3264" s="67"/>
      <c r="L3264" s="1910"/>
      <c r="M3264" s="1910" t="e">
        <f t="shared" si="51"/>
        <v>#N/A</v>
      </c>
      <c r="N3264" s="1924"/>
      <c r="Q3264" s="101" t="str">
        <f>MID(Tabla5[[#This Row],[CODIGO]],5,2)</f>
        <v/>
      </c>
    </row>
    <row r="3265" spans="3:17" hidden="1" x14ac:dyDescent="0.3">
      <c r="C3265" s="1923" t="str">
        <f>IF(D3265&gt;0,SUBTOTAL(103,$D$6:D3265),"")</f>
        <v/>
      </c>
      <c r="D3265" s="67"/>
      <c r="E3265" s="258"/>
      <c r="F3265" s="67"/>
      <c r="G3265" s="1912"/>
      <c r="H3265" s="67"/>
      <c r="I3265" s="67"/>
      <c r="J3265" s="1907"/>
      <c r="K3265" s="67"/>
      <c r="L3265" s="1910"/>
      <c r="M3265" s="1910" t="e">
        <f t="shared" si="51"/>
        <v>#N/A</v>
      </c>
      <c r="N3265" s="1924"/>
      <c r="Q3265" s="101" t="str">
        <f>MID(Tabla5[[#This Row],[CODIGO]],5,2)</f>
        <v/>
      </c>
    </row>
    <row r="3266" spans="3:17" hidden="1" x14ac:dyDescent="0.3">
      <c r="C3266" s="1923" t="str">
        <f>IF(D3266&gt;0,SUBTOTAL(103,$D$6:D3266),"")</f>
        <v/>
      </c>
      <c r="D3266" s="67"/>
      <c r="E3266" s="258"/>
      <c r="F3266" s="67"/>
      <c r="G3266" s="1912"/>
      <c r="H3266" s="67"/>
      <c r="I3266" s="67"/>
      <c r="J3266" s="1907"/>
      <c r="K3266" s="67"/>
      <c r="L3266" s="1910"/>
      <c r="M3266" s="1910" t="e">
        <f t="shared" si="51"/>
        <v>#N/A</v>
      </c>
      <c r="N3266" s="1924"/>
      <c r="Q3266" s="101" t="str">
        <f>MID(Tabla5[[#This Row],[CODIGO]],5,2)</f>
        <v/>
      </c>
    </row>
    <row r="3267" spans="3:17" hidden="1" x14ac:dyDescent="0.3">
      <c r="C3267" s="1923" t="str">
        <f>IF(D3267&gt;0,SUBTOTAL(103,$D$6:D3267),"")</f>
        <v/>
      </c>
      <c r="D3267" s="67"/>
      <c r="E3267" s="258"/>
      <c r="F3267" s="67"/>
      <c r="G3267" s="1912"/>
      <c r="H3267" s="67"/>
      <c r="I3267" s="67"/>
      <c r="J3267" s="1907"/>
      <c r="K3267" s="67"/>
      <c r="L3267" s="1910"/>
      <c r="M3267" s="1910" t="e">
        <f t="shared" si="51"/>
        <v>#N/A</v>
      </c>
      <c r="N3267" s="1924"/>
      <c r="Q3267" s="101" t="str">
        <f>MID(Tabla5[[#This Row],[CODIGO]],5,2)</f>
        <v/>
      </c>
    </row>
    <row r="3268" spans="3:17" hidden="1" x14ac:dyDescent="0.3">
      <c r="C3268" s="1923" t="str">
        <f>IF(D3268&gt;0,SUBTOTAL(103,$D$6:D3268),"")</f>
        <v/>
      </c>
      <c r="D3268" s="67"/>
      <c r="E3268" s="258"/>
      <c r="F3268" s="67"/>
      <c r="G3268" s="1912"/>
      <c r="H3268" s="67"/>
      <c r="I3268" s="67"/>
      <c r="J3268" s="1907"/>
      <c r="K3268" s="67"/>
      <c r="L3268" s="1910"/>
      <c r="M3268" s="1910" t="e">
        <f t="shared" si="51"/>
        <v>#N/A</v>
      </c>
      <c r="N3268" s="1924"/>
      <c r="Q3268" s="101" t="str">
        <f>MID(Tabla5[[#This Row],[CODIGO]],5,2)</f>
        <v/>
      </c>
    </row>
    <row r="3269" spans="3:17" hidden="1" x14ac:dyDescent="0.3">
      <c r="C3269" s="1923" t="str">
        <f>IF(D3269&gt;0,SUBTOTAL(103,$D$6:D3269),"")</f>
        <v/>
      </c>
      <c r="D3269" s="67"/>
      <c r="E3269" s="258"/>
      <c r="F3269" s="67"/>
      <c r="G3269" s="1912"/>
      <c r="H3269" s="67"/>
      <c r="I3269" s="67"/>
      <c r="J3269" s="1907"/>
      <c r="K3269" s="67"/>
      <c r="L3269" s="1910"/>
      <c r="M3269" s="1910" t="e">
        <f t="shared" si="51"/>
        <v>#N/A</v>
      </c>
      <c r="N3269" s="1924"/>
      <c r="Q3269" s="101" t="str">
        <f>MID(Tabla5[[#This Row],[CODIGO]],5,2)</f>
        <v/>
      </c>
    </row>
    <row r="3270" spans="3:17" hidden="1" x14ac:dyDescent="0.3">
      <c r="C3270" s="1923" t="str">
        <f>IF(D3270&gt;0,SUBTOTAL(103,$D$6:D3270),"")</f>
        <v/>
      </c>
      <c r="D3270" s="67"/>
      <c r="E3270" s="258"/>
      <c r="F3270" s="67"/>
      <c r="G3270" s="1912"/>
      <c r="H3270" s="67"/>
      <c r="I3270" s="67"/>
      <c r="J3270" s="1907"/>
      <c r="K3270" s="67"/>
      <c r="L3270" s="1910"/>
      <c r="M3270" s="1910" t="e">
        <f t="shared" ref="M3270:M3333" si="52">VLOOKUP(Q3270,Codigos,2,FALSE)</f>
        <v>#N/A</v>
      </c>
      <c r="N3270" s="1924"/>
      <c r="Q3270" s="101" t="str">
        <f>MID(Tabla5[[#This Row],[CODIGO]],5,2)</f>
        <v/>
      </c>
    </row>
    <row r="3271" spans="3:17" hidden="1" x14ac:dyDescent="0.3">
      <c r="C3271" s="1923" t="str">
        <f>IF(D3271&gt;0,SUBTOTAL(103,$D$6:D3271),"")</f>
        <v/>
      </c>
      <c r="D3271" s="67"/>
      <c r="E3271" s="258"/>
      <c r="F3271" s="67"/>
      <c r="G3271" s="1912"/>
      <c r="H3271" s="67"/>
      <c r="I3271" s="67"/>
      <c r="J3271" s="1907"/>
      <c r="K3271" s="67"/>
      <c r="L3271" s="1910"/>
      <c r="M3271" s="1910" t="e">
        <f t="shared" si="52"/>
        <v>#N/A</v>
      </c>
      <c r="N3271" s="1924"/>
      <c r="Q3271" s="101" t="str">
        <f>MID(Tabla5[[#This Row],[CODIGO]],5,2)</f>
        <v/>
      </c>
    </row>
    <row r="3272" spans="3:17" hidden="1" x14ac:dyDescent="0.3">
      <c r="C3272" s="1923" t="str">
        <f>IF(D3272&gt;0,SUBTOTAL(103,$D$6:D3272),"")</f>
        <v/>
      </c>
      <c r="D3272" s="67"/>
      <c r="E3272" s="258"/>
      <c r="F3272" s="67"/>
      <c r="G3272" s="1912"/>
      <c r="H3272" s="67"/>
      <c r="I3272" s="67"/>
      <c r="J3272" s="1907"/>
      <c r="K3272" s="67"/>
      <c r="L3272" s="1910"/>
      <c r="M3272" s="1910" t="e">
        <f t="shared" si="52"/>
        <v>#N/A</v>
      </c>
      <c r="N3272" s="1924"/>
      <c r="Q3272" s="101" t="str">
        <f>MID(Tabla5[[#This Row],[CODIGO]],5,2)</f>
        <v/>
      </c>
    </row>
    <row r="3273" spans="3:17" hidden="1" x14ac:dyDescent="0.3">
      <c r="C3273" s="1923" t="str">
        <f>IF(D3273&gt;0,SUBTOTAL(103,$D$6:D3273),"")</f>
        <v/>
      </c>
      <c r="D3273" s="67"/>
      <c r="E3273" s="258"/>
      <c r="F3273" s="67"/>
      <c r="G3273" s="1912"/>
      <c r="H3273" s="67"/>
      <c r="I3273" s="67"/>
      <c r="J3273" s="1907"/>
      <c r="K3273" s="67"/>
      <c r="L3273" s="1910"/>
      <c r="M3273" s="1910" t="e">
        <f t="shared" si="52"/>
        <v>#N/A</v>
      </c>
      <c r="N3273" s="1924"/>
      <c r="Q3273" s="101" t="str">
        <f>MID(Tabla5[[#This Row],[CODIGO]],5,2)</f>
        <v/>
      </c>
    </row>
    <row r="3274" spans="3:17" hidden="1" x14ac:dyDescent="0.3">
      <c r="C3274" s="1923" t="str">
        <f>IF(D3274&gt;0,SUBTOTAL(103,$D$6:D3274),"")</f>
        <v/>
      </c>
      <c r="D3274" s="67"/>
      <c r="E3274" s="258"/>
      <c r="F3274" s="67"/>
      <c r="G3274" s="1912"/>
      <c r="H3274" s="67"/>
      <c r="I3274" s="67"/>
      <c r="J3274" s="1907"/>
      <c r="K3274" s="67"/>
      <c r="L3274" s="1910"/>
      <c r="M3274" s="1910" t="e">
        <f t="shared" si="52"/>
        <v>#N/A</v>
      </c>
      <c r="N3274" s="1924"/>
      <c r="Q3274" s="101" t="str">
        <f>MID(Tabla5[[#This Row],[CODIGO]],5,2)</f>
        <v/>
      </c>
    </row>
    <row r="3275" spans="3:17" hidden="1" x14ac:dyDescent="0.3">
      <c r="C3275" s="1923" t="str">
        <f>IF(D3275&gt;0,SUBTOTAL(103,$D$6:D3275),"")</f>
        <v/>
      </c>
      <c r="D3275" s="67"/>
      <c r="E3275" s="258"/>
      <c r="F3275" s="67"/>
      <c r="G3275" s="1912"/>
      <c r="H3275" s="67"/>
      <c r="I3275" s="67"/>
      <c r="J3275" s="1907"/>
      <c r="K3275" s="67"/>
      <c r="L3275" s="1910"/>
      <c r="M3275" s="1910" t="e">
        <f t="shared" si="52"/>
        <v>#N/A</v>
      </c>
      <c r="N3275" s="1924"/>
      <c r="Q3275" s="101" t="str">
        <f>MID(Tabla5[[#This Row],[CODIGO]],5,2)</f>
        <v/>
      </c>
    </row>
    <row r="3276" spans="3:17" hidden="1" x14ac:dyDescent="0.3">
      <c r="C3276" s="1923" t="str">
        <f>IF(D3276&gt;0,SUBTOTAL(103,$D$6:D3276),"")</f>
        <v/>
      </c>
      <c r="D3276" s="67"/>
      <c r="E3276" s="258"/>
      <c r="F3276" s="67"/>
      <c r="G3276" s="1912"/>
      <c r="H3276" s="67"/>
      <c r="I3276" s="67"/>
      <c r="J3276" s="1907"/>
      <c r="K3276" s="67"/>
      <c r="L3276" s="1910"/>
      <c r="M3276" s="1910" t="e">
        <f t="shared" si="52"/>
        <v>#N/A</v>
      </c>
      <c r="N3276" s="1924"/>
      <c r="Q3276" s="101" t="str">
        <f>MID(Tabla5[[#This Row],[CODIGO]],5,2)</f>
        <v/>
      </c>
    </row>
    <row r="3277" spans="3:17" hidden="1" x14ac:dyDescent="0.3">
      <c r="C3277" s="1923" t="str">
        <f>IF(D3277&gt;0,SUBTOTAL(103,$D$6:D3277),"")</f>
        <v/>
      </c>
      <c r="D3277" s="67"/>
      <c r="E3277" s="258"/>
      <c r="F3277" s="67"/>
      <c r="G3277" s="1912"/>
      <c r="H3277" s="67"/>
      <c r="I3277" s="67"/>
      <c r="J3277" s="1907"/>
      <c r="K3277" s="67"/>
      <c r="L3277" s="1910"/>
      <c r="M3277" s="1910" t="e">
        <f t="shared" si="52"/>
        <v>#N/A</v>
      </c>
      <c r="N3277" s="1924"/>
      <c r="Q3277" s="101" t="str">
        <f>MID(Tabla5[[#This Row],[CODIGO]],5,2)</f>
        <v/>
      </c>
    </row>
    <row r="3278" spans="3:17" hidden="1" x14ac:dyDescent="0.3">
      <c r="C3278" s="1923" t="str">
        <f>IF(D3278&gt;0,SUBTOTAL(103,$D$6:D3278),"")</f>
        <v/>
      </c>
      <c r="D3278" s="67"/>
      <c r="E3278" s="258"/>
      <c r="F3278" s="67"/>
      <c r="G3278" s="1912"/>
      <c r="H3278" s="67"/>
      <c r="I3278" s="67"/>
      <c r="J3278" s="1907"/>
      <c r="K3278" s="67"/>
      <c r="L3278" s="1910"/>
      <c r="M3278" s="1910" t="e">
        <f t="shared" si="52"/>
        <v>#N/A</v>
      </c>
      <c r="N3278" s="1924"/>
      <c r="Q3278" s="101" t="str">
        <f>MID(Tabla5[[#This Row],[CODIGO]],5,2)</f>
        <v/>
      </c>
    </row>
    <row r="3279" spans="3:17" hidden="1" x14ac:dyDescent="0.3">
      <c r="C3279" s="1923" t="str">
        <f>IF(D3279&gt;0,SUBTOTAL(103,$D$6:D3279),"")</f>
        <v/>
      </c>
      <c r="D3279" s="67"/>
      <c r="E3279" s="258"/>
      <c r="F3279" s="67"/>
      <c r="G3279" s="1912"/>
      <c r="H3279" s="67"/>
      <c r="I3279" s="67"/>
      <c r="J3279" s="1907"/>
      <c r="K3279" s="67"/>
      <c r="L3279" s="1910"/>
      <c r="M3279" s="1910" t="e">
        <f t="shared" si="52"/>
        <v>#N/A</v>
      </c>
      <c r="N3279" s="1924"/>
      <c r="Q3279" s="101" t="str">
        <f>MID(Tabla5[[#This Row],[CODIGO]],5,2)</f>
        <v/>
      </c>
    </row>
    <row r="3280" spans="3:17" hidden="1" x14ac:dyDescent="0.3">
      <c r="C3280" s="1923" t="str">
        <f>IF(D3280&gt;0,SUBTOTAL(103,$D$6:D3280),"")</f>
        <v/>
      </c>
      <c r="D3280" s="67"/>
      <c r="E3280" s="258"/>
      <c r="F3280" s="67"/>
      <c r="G3280" s="1912"/>
      <c r="H3280" s="67"/>
      <c r="I3280" s="67"/>
      <c r="J3280" s="1907"/>
      <c r="K3280" s="67"/>
      <c r="L3280" s="1910"/>
      <c r="M3280" s="1910" t="e">
        <f t="shared" si="52"/>
        <v>#N/A</v>
      </c>
      <c r="N3280" s="1924"/>
      <c r="Q3280" s="101" t="str">
        <f>MID(Tabla5[[#This Row],[CODIGO]],5,2)</f>
        <v/>
      </c>
    </row>
    <row r="3281" spans="3:17" hidden="1" x14ac:dyDescent="0.3">
      <c r="C3281" s="1923" t="str">
        <f>IF(D3281&gt;0,SUBTOTAL(103,$D$6:D3281),"")</f>
        <v/>
      </c>
      <c r="D3281" s="67"/>
      <c r="E3281" s="258"/>
      <c r="F3281" s="67"/>
      <c r="G3281" s="1912"/>
      <c r="H3281" s="67"/>
      <c r="I3281" s="67"/>
      <c r="J3281" s="1907"/>
      <c r="K3281" s="67"/>
      <c r="L3281" s="1910"/>
      <c r="M3281" s="1910" t="e">
        <f t="shared" si="52"/>
        <v>#N/A</v>
      </c>
      <c r="N3281" s="1924"/>
      <c r="Q3281" s="101" t="str">
        <f>MID(Tabla5[[#This Row],[CODIGO]],5,2)</f>
        <v/>
      </c>
    </row>
    <row r="3282" spans="3:17" hidden="1" x14ac:dyDescent="0.3">
      <c r="C3282" s="1923" t="str">
        <f>IF(D3282&gt;0,SUBTOTAL(103,$D$6:D3282),"")</f>
        <v/>
      </c>
      <c r="D3282" s="67"/>
      <c r="E3282" s="258"/>
      <c r="F3282" s="67"/>
      <c r="G3282" s="1912"/>
      <c r="H3282" s="67"/>
      <c r="I3282" s="67"/>
      <c r="J3282" s="1907"/>
      <c r="K3282" s="67"/>
      <c r="L3282" s="1910"/>
      <c r="M3282" s="1910" t="e">
        <f t="shared" si="52"/>
        <v>#N/A</v>
      </c>
      <c r="N3282" s="1924"/>
      <c r="Q3282" s="101" t="str">
        <f>MID(Tabla5[[#This Row],[CODIGO]],5,2)</f>
        <v/>
      </c>
    </row>
    <row r="3283" spans="3:17" hidden="1" x14ac:dyDescent="0.3">
      <c r="C3283" s="1923" t="str">
        <f>IF(D3283&gt;0,SUBTOTAL(103,$D$6:D3283),"")</f>
        <v/>
      </c>
      <c r="D3283" s="67"/>
      <c r="E3283" s="258"/>
      <c r="F3283" s="67"/>
      <c r="G3283" s="1912"/>
      <c r="H3283" s="67"/>
      <c r="I3283" s="67"/>
      <c r="J3283" s="1907"/>
      <c r="K3283" s="67"/>
      <c r="L3283" s="1910"/>
      <c r="M3283" s="1910" t="e">
        <f t="shared" si="52"/>
        <v>#N/A</v>
      </c>
      <c r="N3283" s="1924"/>
      <c r="Q3283" s="101" t="str">
        <f>MID(Tabla5[[#This Row],[CODIGO]],5,2)</f>
        <v/>
      </c>
    </row>
    <row r="3284" spans="3:17" hidden="1" x14ac:dyDescent="0.3">
      <c r="C3284" s="1923" t="str">
        <f>IF(D3284&gt;0,SUBTOTAL(103,$D$6:D3284),"")</f>
        <v/>
      </c>
      <c r="D3284" s="67"/>
      <c r="E3284" s="258"/>
      <c r="F3284" s="67"/>
      <c r="G3284" s="1912"/>
      <c r="H3284" s="67"/>
      <c r="I3284" s="67"/>
      <c r="J3284" s="1907"/>
      <c r="K3284" s="67"/>
      <c r="L3284" s="1910"/>
      <c r="M3284" s="1910" t="e">
        <f t="shared" si="52"/>
        <v>#N/A</v>
      </c>
      <c r="N3284" s="1924"/>
      <c r="Q3284" s="101" t="str">
        <f>MID(Tabla5[[#This Row],[CODIGO]],5,2)</f>
        <v/>
      </c>
    </row>
    <row r="3285" spans="3:17" hidden="1" x14ac:dyDescent="0.3">
      <c r="C3285" s="1923" t="str">
        <f>IF(D3285&gt;0,SUBTOTAL(103,$D$6:D3285),"")</f>
        <v/>
      </c>
      <c r="D3285" s="67"/>
      <c r="E3285" s="258"/>
      <c r="F3285" s="67"/>
      <c r="G3285" s="1912"/>
      <c r="H3285" s="67"/>
      <c r="I3285" s="67"/>
      <c r="J3285" s="1907"/>
      <c r="K3285" s="67"/>
      <c r="L3285" s="1910"/>
      <c r="M3285" s="1910" t="e">
        <f t="shared" si="52"/>
        <v>#N/A</v>
      </c>
      <c r="N3285" s="1924"/>
      <c r="Q3285" s="101" t="str">
        <f>MID(Tabla5[[#This Row],[CODIGO]],5,2)</f>
        <v/>
      </c>
    </row>
    <row r="3286" spans="3:17" hidden="1" x14ac:dyDescent="0.3">
      <c r="C3286" s="1923" t="str">
        <f>IF(D3286&gt;0,SUBTOTAL(103,$D$6:D3286),"")</f>
        <v/>
      </c>
      <c r="D3286" s="67"/>
      <c r="E3286" s="258"/>
      <c r="F3286" s="67"/>
      <c r="G3286" s="1912"/>
      <c r="H3286" s="67"/>
      <c r="I3286" s="67"/>
      <c r="J3286" s="1907"/>
      <c r="K3286" s="67"/>
      <c r="L3286" s="1910"/>
      <c r="M3286" s="1910" t="e">
        <f t="shared" si="52"/>
        <v>#N/A</v>
      </c>
      <c r="N3286" s="1924"/>
      <c r="Q3286" s="101" t="str">
        <f>MID(Tabla5[[#This Row],[CODIGO]],5,2)</f>
        <v/>
      </c>
    </row>
    <row r="3287" spans="3:17" hidden="1" x14ac:dyDescent="0.3">
      <c r="C3287" s="1923" t="str">
        <f>IF(D3287&gt;0,SUBTOTAL(103,$D$6:D3287),"")</f>
        <v/>
      </c>
      <c r="D3287" s="67"/>
      <c r="E3287" s="258"/>
      <c r="F3287" s="67"/>
      <c r="G3287" s="1912"/>
      <c r="H3287" s="67"/>
      <c r="I3287" s="67"/>
      <c r="J3287" s="1907"/>
      <c r="K3287" s="67"/>
      <c r="L3287" s="1910"/>
      <c r="M3287" s="1910" t="e">
        <f t="shared" si="52"/>
        <v>#N/A</v>
      </c>
      <c r="N3287" s="1924"/>
      <c r="Q3287" s="101" t="str">
        <f>MID(Tabla5[[#This Row],[CODIGO]],5,2)</f>
        <v/>
      </c>
    </row>
    <row r="3288" spans="3:17" hidden="1" x14ac:dyDescent="0.3">
      <c r="C3288" s="1923" t="str">
        <f>IF(D3288&gt;0,SUBTOTAL(103,$D$6:D3288),"")</f>
        <v/>
      </c>
      <c r="D3288" s="67"/>
      <c r="E3288" s="258"/>
      <c r="F3288" s="67"/>
      <c r="G3288" s="1912"/>
      <c r="H3288" s="67"/>
      <c r="I3288" s="67"/>
      <c r="J3288" s="1907"/>
      <c r="K3288" s="67"/>
      <c r="L3288" s="1910"/>
      <c r="M3288" s="1910" t="e">
        <f t="shared" si="52"/>
        <v>#N/A</v>
      </c>
      <c r="N3288" s="1924"/>
      <c r="Q3288" s="101" t="str">
        <f>MID(Tabla5[[#This Row],[CODIGO]],5,2)</f>
        <v/>
      </c>
    </row>
    <row r="3289" spans="3:17" hidden="1" x14ac:dyDescent="0.3">
      <c r="C3289" s="1923" t="str">
        <f>IF(D3289&gt;0,SUBTOTAL(103,$D$6:D3289),"")</f>
        <v/>
      </c>
      <c r="D3289" s="67"/>
      <c r="E3289" s="258"/>
      <c r="F3289" s="67"/>
      <c r="G3289" s="1912"/>
      <c r="H3289" s="67"/>
      <c r="I3289" s="67"/>
      <c r="J3289" s="1907"/>
      <c r="K3289" s="67"/>
      <c r="L3289" s="1910"/>
      <c r="M3289" s="1910" t="e">
        <f t="shared" si="52"/>
        <v>#N/A</v>
      </c>
      <c r="N3289" s="1924"/>
      <c r="Q3289" s="101" t="str">
        <f>MID(Tabla5[[#This Row],[CODIGO]],5,2)</f>
        <v/>
      </c>
    </row>
    <row r="3290" spans="3:17" hidden="1" x14ac:dyDescent="0.3">
      <c r="C3290" s="1923" t="str">
        <f>IF(D3290&gt;0,SUBTOTAL(103,$D$6:D3290),"")</f>
        <v/>
      </c>
      <c r="D3290" s="67"/>
      <c r="E3290" s="258"/>
      <c r="F3290" s="67"/>
      <c r="G3290" s="1912"/>
      <c r="H3290" s="67"/>
      <c r="I3290" s="67"/>
      <c r="J3290" s="1907"/>
      <c r="K3290" s="67"/>
      <c r="L3290" s="1910"/>
      <c r="M3290" s="1910" t="e">
        <f t="shared" si="52"/>
        <v>#N/A</v>
      </c>
      <c r="N3290" s="1924"/>
      <c r="Q3290" s="101" t="str">
        <f>MID(Tabla5[[#This Row],[CODIGO]],5,2)</f>
        <v/>
      </c>
    </row>
    <row r="3291" spans="3:17" hidden="1" x14ac:dyDescent="0.3">
      <c r="C3291" s="1923" t="str">
        <f>IF(D3291&gt;0,SUBTOTAL(103,$D$6:D3291),"")</f>
        <v/>
      </c>
      <c r="D3291" s="67"/>
      <c r="E3291" s="258"/>
      <c r="F3291" s="67"/>
      <c r="G3291" s="1912"/>
      <c r="H3291" s="67"/>
      <c r="I3291" s="67"/>
      <c r="J3291" s="1907"/>
      <c r="K3291" s="67"/>
      <c r="L3291" s="1910"/>
      <c r="M3291" s="1910" t="e">
        <f t="shared" si="52"/>
        <v>#N/A</v>
      </c>
      <c r="N3291" s="1924"/>
      <c r="Q3291" s="101" t="str">
        <f>MID(Tabla5[[#This Row],[CODIGO]],5,2)</f>
        <v/>
      </c>
    </row>
    <row r="3292" spans="3:17" hidden="1" x14ac:dyDescent="0.3">
      <c r="C3292" s="1923" t="str">
        <f>IF(D3292&gt;0,SUBTOTAL(103,$D$6:D3292),"")</f>
        <v/>
      </c>
      <c r="D3292" s="67"/>
      <c r="E3292" s="258"/>
      <c r="F3292" s="67"/>
      <c r="G3292" s="1912"/>
      <c r="H3292" s="67"/>
      <c r="I3292" s="67"/>
      <c r="J3292" s="1907"/>
      <c r="K3292" s="67"/>
      <c r="L3292" s="1910"/>
      <c r="M3292" s="1910" t="e">
        <f t="shared" si="52"/>
        <v>#N/A</v>
      </c>
      <c r="N3292" s="1924"/>
      <c r="Q3292" s="101" t="str">
        <f>MID(Tabla5[[#This Row],[CODIGO]],5,2)</f>
        <v/>
      </c>
    </row>
    <row r="3293" spans="3:17" hidden="1" x14ac:dyDescent="0.3">
      <c r="C3293" s="1923" t="str">
        <f>IF(D3293&gt;0,SUBTOTAL(103,$D$6:D3293),"")</f>
        <v/>
      </c>
      <c r="D3293" s="67"/>
      <c r="E3293" s="258"/>
      <c r="F3293" s="67"/>
      <c r="G3293" s="1912"/>
      <c r="H3293" s="67"/>
      <c r="I3293" s="67"/>
      <c r="J3293" s="1907"/>
      <c r="K3293" s="67"/>
      <c r="L3293" s="1910"/>
      <c r="M3293" s="1910" t="e">
        <f t="shared" si="52"/>
        <v>#N/A</v>
      </c>
      <c r="N3293" s="1924"/>
      <c r="Q3293" s="101" t="str">
        <f>MID(Tabla5[[#This Row],[CODIGO]],5,2)</f>
        <v/>
      </c>
    </row>
    <row r="3294" spans="3:17" hidden="1" x14ac:dyDescent="0.3">
      <c r="C3294" s="1923" t="str">
        <f>IF(D3294&gt;0,SUBTOTAL(103,$D$6:D3294),"")</f>
        <v/>
      </c>
      <c r="D3294" s="67"/>
      <c r="E3294" s="258"/>
      <c r="F3294" s="67"/>
      <c r="G3294" s="1912"/>
      <c r="H3294" s="67"/>
      <c r="I3294" s="67"/>
      <c r="J3294" s="1907"/>
      <c r="K3294" s="67"/>
      <c r="L3294" s="1910"/>
      <c r="M3294" s="1910" t="e">
        <f t="shared" si="52"/>
        <v>#N/A</v>
      </c>
      <c r="N3294" s="1924"/>
      <c r="Q3294" s="101" t="str">
        <f>MID(Tabla5[[#This Row],[CODIGO]],5,2)</f>
        <v/>
      </c>
    </row>
    <row r="3295" spans="3:17" hidden="1" x14ac:dyDescent="0.3">
      <c r="C3295" s="1923" t="str">
        <f>IF(D3295&gt;0,SUBTOTAL(103,$D$6:D3295),"")</f>
        <v/>
      </c>
      <c r="D3295" s="67"/>
      <c r="E3295" s="258"/>
      <c r="F3295" s="67"/>
      <c r="G3295" s="1912"/>
      <c r="H3295" s="67"/>
      <c r="I3295" s="67"/>
      <c r="J3295" s="1907"/>
      <c r="K3295" s="67"/>
      <c r="L3295" s="1910"/>
      <c r="M3295" s="1910" t="e">
        <f t="shared" si="52"/>
        <v>#N/A</v>
      </c>
      <c r="N3295" s="1924"/>
      <c r="Q3295" s="101" t="str">
        <f>MID(Tabla5[[#This Row],[CODIGO]],5,2)</f>
        <v/>
      </c>
    </row>
    <row r="3296" spans="3:17" hidden="1" x14ac:dyDescent="0.3">
      <c r="C3296" s="1923" t="str">
        <f>IF(D3296&gt;0,SUBTOTAL(103,$D$6:D3296),"")</f>
        <v/>
      </c>
      <c r="D3296" s="67"/>
      <c r="E3296" s="258"/>
      <c r="F3296" s="67"/>
      <c r="G3296" s="1912"/>
      <c r="H3296" s="67"/>
      <c r="I3296" s="67"/>
      <c r="J3296" s="1907"/>
      <c r="K3296" s="67"/>
      <c r="L3296" s="1910"/>
      <c r="M3296" s="1910" t="e">
        <f t="shared" si="52"/>
        <v>#N/A</v>
      </c>
      <c r="N3296" s="1924"/>
      <c r="Q3296" s="101" t="str">
        <f>MID(Tabla5[[#This Row],[CODIGO]],5,2)</f>
        <v/>
      </c>
    </row>
    <row r="3297" spans="3:17" hidden="1" x14ac:dyDescent="0.3">
      <c r="C3297" s="1923" t="str">
        <f>IF(D3297&gt;0,SUBTOTAL(103,$D$6:D3297),"")</f>
        <v/>
      </c>
      <c r="D3297" s="67"/>
      <c r="E3297" s="258"/>
      <c r="F3297" s="67"/>
      <c r="G3297" s="1912"/>
      <c r="H3297" s="67"/>
      <c r="I3297" s="67"/>
      <c r="J3297" s="1907"/>
      <c r="K3297" s="67"/>
      <c r="L3297" s="1910"/>
      <c r="M3297" s="1910" t="e">
        <f t="shared" si="52"/>
        <v>#N/A</v>
      </c>
      <c r="N3297" s="1924"/>
      <c r="Q3297" s="101" t="str">
        <f>MID(Tabla5[[#This Row],[CODIGO]],5,2)</f>
        <v/>
      </c>
    </row>
    <row r="3298" spans="3:17" hidden="1" x14ac:dyDescent="0.3">
      <c r="C3298" s="1923" t="str">
        <f>IF(D3298&gt;0,SUBTOTAL(103,$D$6:D3298),"")</f>
        <v/>
      </c>
      <c r="D3298" s="67"/>
      <c r="E3298" s="258"/>
      <c r="F3298" s="67"/>
      <c r="G3298" s="1912"/>
      <c r="H3298" s="67"/>
      <c r="I3298" s="67"/>
      <c r="J3298" s="1907"/>
      <c r="K3298" s="67"/>
      <c r="L3298" s="1910"/>
      <c r="M3298" s="1910" t="e">
        <f t="shared" si="52"/>
        <v>#N/A</v>
      </c>
      <c r="N3298" s="1924"/>
      <c r="Q3298" s="101" t="str">
        <f>MID(Tabla5[[#This Row],[CODIGO]],5,2)</f>
        <v/>
      </c>
    </row>
    <row r="3299" spans="3:17" hidden="1" x14ac:dyDescent="0.3">
      <c r="C3299" s="1923" t="str">
        <f>IF(D3299&gt;0,SUBTOTAL(103,$D$6:D3299),"")</f>
        <v/>
      </c>
      <c r="D3299" s="67"/>
      <c r="E3299" s="258"/>
      <c r="F3299" s="67"/>
      <c r="G3299" s="1912"/>
      <c r="H3299" s="67"/>
      <c r="I3299" s="67"/>
      <c r="J3299" s="1907"/>
      <c r="K3299" s="67"/>
      <c r="L3299" s="1910"/>
      <c r="M3299" s="1910" t="e">
        <f t="shared" si="52"/>
        <v>#N/A</v>
      </c>
      <c r="N3299" s="1924"/>
      <c r="Q3299" s="101" t="str">
        <f>MID(Tabla5[[#This Row],[CODIGO]],5,2)</f>
        <v/>
      </c>
    </row>
    <row r="3300" spans="3:17" hidden="1" x14ac:dyDescent="0.3">
      <c r="C3300" s="1923" t="str">
        <f>IF(D3300&gt;0,SUBTOTAL(103,$D$6:D3300),"")</f>
        <v/>
      </c>
      <c r="D3300" s="67"/>
      <c r="E3300" s="258"/>
      <c r="F3300" s="67"/>
      <c r="G3300" s="1912"/>
      <c r="H3300" s="67"/>
      <c r="I3300" s="67"/>
      <c r="J3300" s="1907"/>
      <c r="K3300" s="67"/>
      <c r="L3300" s="1910"/>
      <c r="M3300" s="1910" t="e">
        <f t="shared" si="52"/>
        <v>#N/A</v>
      </c>
      <c r="N3300" s="1924"/>
      <c r="Q3300" s="101" t="str">
        <f>MID(Tabla5[[#This Row],[CODIGO]],5,2)</f>
        <v/>
      </c>
    </row>
    <row r="3301" spans="3:17" hidden="1" x14ac:dyDescent="0.3">
      <c r="C3301" s="1923" t="str">
        <f>IF(D3301&gt;0,SUBTOTAL(103,$D$6:D3301),"")</f>
        <v/>
      </c>
      <c r="D3301" s="67"/>
      <c r="E3301" s="258"/>
      <c r="F3301" s="67"/>
      <c r="G3301" s="1912"/>
      <c r="H3301" s="67"/>
      <c r="I3301" s="67"/>
      <c r="J3301" s="1907"/>
      <c r="K3301" s="67"/>
      <c r="L3301" s="1910"/>
      <c r="M3301" s="1910" t="e">
        <f t="shared" si="52"/>
        <v>#N/A</v>
      </c>
      <c r="N3301" s="1924"/>
      <c r="Q3301" s="101" t="str">
        <f>MID(Tabla5[[#This Row],[CODIGO]],5,2)</f>
        <v/>
      </c>
    </row>
    <row r="3302" spans="3:17" hidden="1" x14ac:dyDescent="0.3">
      <c r="C3302" s="1923" t="str">
        <f>IF(D3302&gt;0,SUBTOTAL(103,$D$6:D3302),"")</f>
        <v/>
      </c>
      <c r="D3302" s="67"/>
      <c r="E3302" s="258"/>
      <c r="F3302" s="67"/>
      <c r="G3302" s="1912"/>
      <c r="H3302" s="67"/>
      <c r="I3302" s="67"/>
      <c r="J3302" s="1907"/>
      <c r="K3302" s="67"/>
      <c r="L3302" s="1910"/>
      <c r="M3302" s="1910" t="e">
        <f t="shared" si="52"/>
        <v>#N/A</v>
      </c>
      <c r="N3302" s="1924"/>
      <c r="Q3302" s="101" t="str">
        <f>MID(Tabla5[[#This Row],[CODIGO]],5,2)</f>
        <v/>
      </c>
    </row>
    <row r="3303" spans="3:17" hidden="1" x14ac:dyDescent="0.3">
      <c r="C3303" s="1923" t="str">
        <f>IF(D3303&gt;0,SUBTOTAL(103,$D$6:D3303),"")</f>
        <v/>
      </c>
      <c r="D3303" s="67"/>
      <c r="E3303" s="258"/>
      <c r="F3303" s="67"/>
      <c r="G3303" s="1912"/>
      <c r="H3303" s="67"/>
      <c r="I3303" s="67"/>
      <c r="J3303" s="1907"/>
      <c r="K3303" s="67"/>
      <c r="L3303" s="1910"/>
      <c r="M3303" s="1910" t="e">
        <f t="shared" si="52"/>
        <v>#N/A</v>
      </c>
      <c r="N3303" s="1924"/>
      <c r="Q3303" s="101" t="str">
        <f>MID(Tabla5[[#This Row],[CODIGO]],5,2)</f>
        <v/>
      </c>
    </row>
    <row r="3304" spans="3:17" hidden="1" x14ac:dyDescent="0.3">
      <c r="C3304" s="1923" t="str">
        <f>IF(D3304&gt;0,SUBTOTAL(103,$D$6:D3304),"")</f>
        <v/>
      </c>
      <c r="D3304" s="67"/>
      <c r="E3304" s="258"/>
      <c r="F3304" s="67"/>
      <c r="G3304" s="1912"/>
      <c r="H3304" s="67"/>
      <c r="I3304" s="67"/>
      <c r="J3304" s="1907"/>
      <c r="K3304" s="67"/>
      <c r="L3304" s="1910"/>
      <c r="M3304" s="1910" t="e">
        <f t="shared" si="52"/>
        <v>#N/A</v>
      </c>
      <c r="N3304" s="1924"/>
      <c r="Q3304" s="101" t="str">
        <f>MID(Tabla5[[#This Row],[CODIGO]],5,2)</f>
        <v/>
      </c>
    </row>
    <row r="3305" spans="3:17" hidden="1" x14ac:dyDescent="0.3">
      <c r="C3305" s="1923" t="str">
        <f>IF(D3305&gt;0,SUBTOTAL(103,$D$6:D3305),"")</f>
        <v/>
      </c>
      <c r="D3305" s="67"/>
      <c r="E3305" s="258"/>
      <c r="F3305" s="67"/>
      <c r="G3305" s="1912"/>
      <c r="H3305" s="67"/>
      <c r="I3305" s="67"/>
      <c r="J3305" s="1907"/>
      <c r="K3305" s="67"/>
      <c r="L3305" s="1910"/>
      <c r="M3305" s="1910" t="e">
        <f t="shared" si="52"/>
        <v>#N/A</v>
      </c>
      <c r="N3305" s="1924"/>
      <c r="Q3305" s="101" t="str">
        <f>MID(Tabla5[[#This Row],[CODIGO]],5,2)</f>
        <v/>
      </c>
    </row>
    <row r="3306" spans="3:17" hidden="1" x14ac:dyDescent="0.3">
      <c r="C3306" s="1923" t="str">
        <f>IF(D3306&gt;0,SUBTOTAL(103,$D$6:D3306),"")</f>
        <v/>
      </c>
      <c r="D3306" s="67"/>
      <c r="E3306" s="258"/>
      <c r="F3306" s="67"/>
      <c r="G3306" s="1912"/>
      <c r="H3306" s="67"/>
      <c r="I3306" s="67"/>
      <c r="J3306" s="1907"/>
      <c r="K3306" s="67"/>
      <c r="L3306" s="1910"/>
      <c r="M3306" s="1910" t="e">
        <f t="shared" si="52"/>
        <v>#N/A</v>
      </c>
      <c r="N3306" s="1924"/>
      <c r="Q3306" s="101" t="str">
        <f>MID(Tabla5[[#This Row],[CODIGO]],5,2)</f>
        <v/>
      </c>
    </row>
    <row r="3307" spans="3:17" hidden="1" x14ac:dyDescent="0.3">
      <c r="C3307" s="1923" t="str">
        <f>IF(D3307&gt;0,SUBTOTAL(103,$D$6:D3307),"")</f>
        <v/>
      </c>
      <c r="D3307" s="67"/>
      <c r="E3307" s="258"/>
      <c r="F3307" s="67"/>
      <c r="G3307" s="1912"/>
      <c r="H3307" s="67"/>
      <c r="I3307" s="67"/>
      <c r="J3307" s="1907"/>
      <c r="K3307" s="67"/>
      <c r="L3307" s="1910"/>
      <c r="M3307" s="1910" t="e">
        <f t="shared" si="52"/>
        <v>#N/A</v>
      </c>
      <c r="N3307" s="1924"/>
      <c r="Q3307" s="101" t="str">
        <f>MID(Tabla5[[#This Row],[CODIGO]],5,2)</f>
        <v/>
      </c>
    </row>
    <row r="3308" spans="3:17" hidden="1" x14ac:dyDescent="0.3">
      <c r="C3308" s="1923" t="str">
        <f>IF(D3308&gt;0,SUBTOTAL(103,$D$6:D3308),"")</f>
        <v/>
      </c>
      <c r="D3308" s="67"/>
      <c r="E3308" s="258"/>
      <c r="F3308" s="67"/>
      <c r="G3308" s="1912"/>
      <c r="H3308" s="67"/>
      <c r="I3308" s="67"/>
      <c r="J3308" s="1907"/>
      <c r="K3308" s="67"/>
      <c r="L3308" s="1910"/>
      <c r="M3308" s="1910" t="e">
        <f t="shared" si="52"/>
        <v>#N/A</v>
      </c>
      <c r="N3308" s="1924"/>
      <c r="Q3308" s="101" t="str">
        <f>MID(Tabla5[[#This Row],[CODIGO]],5,2)</f>
        <v/>
      </c>
    </row>
    <row r="3309" spans="3:17" hidden="1" x14ac:dyDescent="0.3">
      <c r="C3309" s="1923" t="str">
        <f>IF(D3309&gt;0,SUBTOTAL(103,$D$6:D3309),"")</f>
        <v/>
      </c>
      <c r="D3309" s="67"/>
      <c r="E3309" s="258"/>
      <c r="F3309" s="67"/>
      <c r="G3309" s="1912"/>
      <c r="H3309" s="67"/>
      <c r="I3309" s="67"/>
      <c r="J3309" s="1907"/>
      <c r="K3309" s="67"/>
      <c r="L3309" s="1910"/>
      <c r="M3309" s="1910" t="e">
        <f t="shared" si="52"/>
        <v>#N/A</v>
      </c>
      <c r="N3309" s="1924"/>
      <c r="Q3309" s="101" t="str">
        <f>MID(Tabla5[[#This Row],[CODIGO]],5,2)</f>
        <v/>
      </c>
    </row>
    <row r="3310" spans="3:17" hidden="1" x14ac:dyDescent="0.3">
      <c r="C3310" s="1923" t="str">
        <f>IF(D3310&gt;0,SUBTOTAL(103,$D$6:D3310),"")</f>
        <v/>
      </c>
      <c r="D3310" s="67"/>
      <c r="E3310" s="258"/>
      <c r="F3310" s="67"/>
      <c r="G3310" s="1912"/>
      <c r="H3310" s="67"/>
      <c r="I3310" s="67"/>
      <c r="J3310" s="1907"/>
      <c r="K3310" s="67"/>
      <c r="L3310" s="1910"/>
      <c r="M3310" s="1910" t="e">
        <f t="shared" si="52"/>
        <v>#N/A</v>
      </c>
      <c r="N3310" s="1924"/>
      <c r="Q3310" s="101" t="str">
        <f>MID(Tabla5[[#This Row],[CODIGO]],5,2)</f>
        <v/>
      </c>
    </row>
    <row r="3311" spans="3:17" hidden="1" x14ac:dyDescent="0.3">
      <c r="C3311" s="1923" t="str">
        <f>IF(D3311&gt;0,SUBTOTAL(103,$D$6:D3311),"")</f>
        <v/>
      </c>
      <c r="D3311" s="67"/>
      <c r="E3311" s="258"/>
      <c r="F3311" s="67"/>
      <c r="G3311" s="1912"/>
      <c r="H3311" s="67"/>
      <c r="I3311" s="67"/>
      <c r="J3311" s="1907"/>
      <c r="K3311" s="67"/>
      <c r="L3311" s="1910"/>
      <c r="M3311" s="1910" t="e">
        <f t="shared" si="52"/>
        <v>#N/A</v>
      </c>
      <c r="N3311" s="1924"/>
      <c r="Q3311" s="101" t="str">
        <f>MID(Tabla5[[#This Row],[CODIGO]],5,2)</f>
        <v/>
      </c>
    </row>
    <row r="3312" spans="3:17" hidden="1" x14ac:dyDescent="0.3">
      <c r="C3312" s="1923" t="str">
        <f>IF(D3312&gt;0,SUBTOTAL(103,$D$6:D3312),"")</f>
        <v/>
      </c>
      <c r="D3312" s="67"/>
      <c r="E3312" s="258"/>
      <c r="F3312" s="67"/>
      <c r="G3312" s="1912"/>
      <c r="H3312" s="67"/>
      <c r="I3312" s="67"/>
      <c r="J3312" s="1907"/>
      <c r="K3312" s="67"/>
      <c r="L3312" s="1910"/>
      <c r="M3312" s="1910" t="e">
        <f t="shared" si="52"/>
        <v>#N/A</v>
      </c>
      <c r="N3312" s="1924"/>
      <c r="Q3312" s="101" t="str">
        <f>MID(Tabla5[[#This Row],[CODIGO]],5,2)</f>
        <v/>
      </c>
    </row>
    <row r="3313" spans="3:17" hidden="1" x14ac:dyDescent="0.3">
      <c r="C3313" s="1923" t="str">
        <f>IF(D3313&gt;0,SUBTOTAL(103,$D$6:D3313),"")</f>
        <v/>
      </c>
      <c r="D3313" s="67"/>
      <c r="E3313" s="258"/>
      <c r="F3313" s="67"/>
      <c r="G3313" s="1912"/>
      <c r="H3313" s="67"/>
      <c r="I3313" s="67"/>
      <c r="J3313" s="1907"/>
      <c r="K3313" s="67"/>
      <c r="L3313" s="1910"/>
      <c r="M3313" s="1910" t="e">
        <f t="shared" si="52"/>
        <v>#N/A</v>
      </c>
      <c r="N3313" s="1924"/>
      <c r="Q3313" s="101" t="str">
        <f>MID(Tabla5[[#This Row],[CODIGO]],5,2)</f>
        <v/>
      </c>
    </row>
    <row r="3314" spans="3:17" hidden="1" x14ac:dyDescent="0.3">
      <c r="C3314" s="1923" t="str">
        <f>IF(D3314&gt;0,SUBTOTAL(103,$D$6:D3314),"")</f>
        <v/>
      </c>
      <c r="D3314" s="67"/>
      <c r="E3314" s="258"/>
      <c r="F3314" s="67"/>
      <c r="G3314" s="1912"/>
      <c r="H3314" s="67"/>
      <c r="I3314" s="67"/>
      <c r="J3314" s="1907"/>
      <c r="K3314" s="67"/>
      <c r="L3314" s="1910"/>
      <c r="M3314" s="1910" t="e">
        <f t="shared" si="52"/>
        <v>#N/A</v>
      </c>
      <c r="N3314" s="1924"/>
      <c r="Q3314" s="101" t="str">
        <f>MID(Tabla5[[#This Row],[CODIGO]],5,2)</f>
        <v/>
      </c>
    </row>
    <row r="3315" spans="3:17" hidden="1" x14ac:dyDescent="0.3">
      <c r="C3315" s="1923" t="str">
        <f>IF(D3315&gt;0,SUBTOTAL(103,$D$6:D3315),"")</f>
        <v/>
      </c>
      <c r="D3315" s="67"/>
      <c r="E3315" s="258"/>
      <c r="F3315" s="67"/>
      <c r="G3315" s="1912"/>
      <c r="H3315" s="67"/>
      <c r="I3315" s="67"/>
      <c r="J3315" s="1907"/>
      <c r="K3315" s="67"/>
      <c r="L3315" s="1910"/>
      <c r="M3315" s="1910" t="e">
        <f t="shared" si="52"/>
        <v>#N/A</v>
      </c>
      <c r="N3315" s="1924"/>
      <c r="Q3315" s="101" t="str">
        <f>MID(Tabla5[[#This Row],[CODIGO]],5,2)</f>
        <v/>
      </c>
    </row>
    <row r="3316" spans="3:17" hidden="1" x14ac:dyDescent="0.3">
      <c r="C3316" s="1923" t="str">
        <f>IF(D3316&gt;0,SUBTOTAL(103,$D$6:D3316),"")</f>
        <v/>
      </c>
      <c r="D3316" s="67"/>
      <c r="E3316" s="258"/>
      <c r="F3316" s="67"/>
      <c r="G3316" s="1912"/>
      <c r="H3316" s="67"/>
      <c r="I3316" s="67"/>
      <c r="J3316" s="1907"/>
      <c r="K3316" s="67"/>
      <c r="L3316" s="1910"/>
      <c r="M3316" s="1910" t="e">
        <f t="shared" si="52"/>
        <v>#N/A</v>
      </c>
      <c r="N3316" s="1924"/>
      <c r="Q3316" s="101" t="str">
        <f>MID(Tabla5[[#This Row],[CODIGO]],5,2)</f>
        <v/>
      </c>
    </row>
    <row r="3317" spans="3:17" hidden="1" x14ac:dyDescent="0.3">
      <c r="C3317" s="1923" t="str">
        <f>IF(D3317&gt;0,SUBTOTAL(103,$D$6:D3317),"")</f>
        <v/>
      </c>
      <c r="D3317" s="67"/>
      <c r="E3317" s="258"/>
      <c r="F3317" s="67"/>
      <c r="G3317" s="1912"/>
      <c r="H3317" s="67"/>
      <c r="I3317" s="67"/>
      <c r="J3317" s="1907"/>
      <c r="K3317" s="67"/>
      <c r="L3317" s="1910"/>
      <c r="M3317" s="1910" t="e">
        <f t="shared" si="52"/>
        <v>#N/A</v>
      </c>
      <c r="N3317" s="1924"/>
      <c r="Q3317" s="101" t="str">
        <f>MID(Tabla5[[#This Row],[CODIGO]],5,2)</f>
        <v/>
      </c>
    </row>
    <row r="3318" spans="3:17" hidden="1" x14ac:dyDescent="0.3">
      <c r="C3318" s="1923" t="str">
        <f>IF(D3318&gt;0,SUBTOTAL(103,$D$6:D3318),"")</f>
        <v/>
      </c>
      <c r="D3318" s="67"/>
      <c r="E3318" s="258"/>
      <c r="F3318" s="67"/>
      <c r="G3318" s="1912"/>
      <c r="H3318" s="67"/>
      <c r="I3318" s="67"/>
      <c r="J3318" s="1907"/>
      <c r="K3318" s="67"/>
      <c r="L3318" s="1910"/>
      <c r="M3318" s="1910" t="e">
        <f t="shared" si="52"/>
        <v>#N/A</v>
      </c>
      <c r="N3318" s="1924"/>
      <c r="Q3318" s="101" t="str">
        <f>MID(Tabla5[[#This Row],[CODIGO]],5,2)</f>
        <v/>
      </c>
    </row>
    <row r="3319" spans="3:17" hidden="1" x14ac:dyDescent="0.3">
      <c r="C3319" s="1923" t="str">
        <f>IF(D3319&gt;0,SUBTOTAL(103,$D$6:D3319),"")</f>
        <v/>
      </c>
      <c r="D3319" s="67"/>
      <c r="E3319" s="258"/>
      <c r="F3319" s="67"/>
      <c r="G3319" s="1912"/>
      <c r="H3319" s="67"/>
      <c r="I3319" s="67"/>
      <c r="J3319" s="1907"/>
      <c r="K3319" s="67"/>
      <c r="L3319" s="1910"/>
      <c r="M3319" s="1910" t="e">
        <f t="shared" si="52"/>
        <v>#N/A</v>
      </c>
      <c r="N3319" s="1924"/>
      <c r="Q3319" s="101" t="str">
        <f>MID(Tabla5[[#This Row],[CODIGO]],5,2)</f>
        <v/>
      </c>
    </row>
    <row r="3320" spans="3:17" hidden="1" x14ac:dyDescent="0.3">
      <c r="C3320" s="1923" t="str">
        <f>IF(D3320&gt;0,SUBTOTAL(103,$D$6:D3320),"")</f>
        <v/>
      </c>
      <c r="D3320" s="67"/>
      <c r="E3320" s="258"/>
      <c r="F3320" s="67"/>
      <c r="G3320" s="1912"/>
      <c r="H3320" s="67"/>
      <c r="I3320" s="67"/>
      <c r="J3320" s="1907"/>
      <c r="K3320" s="67"/>
      <c r="L3320" s="1910"/>
      <c r="M3320" s="1910" t="e">
        <f t="shared" si="52"/>
        <v>#N/A</v>
      </c>
      <c r="N3320" s="1924"/>
      <c r="Q3320" s="101" t="str">
        <f>MID(Tabla5[[#This Row],[CODIGO]],5,2)</f>
        <v/>
      </c>
    </row>
    <row r="3321" spans="3:17" hidden="1" x14ac:dyDescent="0.3">
      <c r="C3321" s="1923" t="str">
        <f>IF(D3321&gt;0,SUBTOTAL(103,$D$6:D3321),"")</f>
        <v/>
      </c>
      <c r="D3321" s="67"/>
      <c r="E3321" s="258"/>
      <c r="F3321" s="67"/>
      <c r="G3321" s="1912"/>
      <c r="H3321" s="67"/>
      <c r="I3321" s="67"/>
      <c r="J3321" s="1907"/>
      <c r="K3321" s="67"/>
      <c r="L3321" s="1910"/>
      <c r="M3321" s="1910" t="e">
        <f t="shared" si="52"/>
        <v>#N/A</v>
      </c>
      <c r="N3321" s="1924"/>
      <c r="Q3321" s="101" t="str">
        <f>MID(Tabla5[[#This Row],[CODIGO]],5,2)</f>
        <v/>
      </c>
    </row>
    <row r="3322" spans="3:17" hidden="1" x14ac:dyDescent="0.3">
      <c r="C3322" s="1923" t="str">
        <f>IF(D3322&gt;0,SUBTOTAL(103,$D$6:D3322),"")</f>
        <v/>
      </c>
      <c r="D3322" s="67"/>
      <c r="E3322" s="258"/>
      <c r="F3322" s="67"/>
      <c r="G3322" s="1912"/>
      <c r="H3322" s="67"/>
      <c r="I3322" s="67"/>
      <c r="J3322" s="1907"/>
      <c r="K3322" s="67"/>
      <c r="L3322" s="1910"/>
      <c r="M3322" s="1910" t="e">
        <f t="shared" si="52"/>
        <v>#N/A</v>
      </c>
      <c r="N3322" s="1924"/>
      <c r="Q3322" s="101" t="str">
        <f>MID(Tabla5[[#This Row],[CODIGO]],5,2)</f>
        <v/>
      </c>
    </row>
    <row r="3323" spans="3:17" hidden="1" x14ac:dyDescent="0.3">
      <c r="C3323" s="1923" t="str">
        <f>IF(D3323&gt;0,SUBTOTAL(103,$D$6:D3323),"")</f>
        <v/>
      </c>
      <c r="D3323" s="67"/>
      <c r="E3323" s="258"/>
      <c r="F3323" s="67"/>
      <c r="G3323" s="1912"/>
      <c r="H3323" s="67"/>
      <c r="I3323" s="67"/>
      <c r="J3323" s="1907"/>
      <c r="K3323" s="67"/>
      <c r="L3323" s="1910"/>
      <c r="M3323" s="1910" t="e">
        <f t="shared" si="52"/>
        <v>#N/A</v>
      </c>
      <c r="N3323" s="1924"/>
      <c r="Q3323" s="101" t="str">
        <f>MID(Tabla5[[#This Row],[CODIGO]],5,2)</f>
        <v/>
      </c>
    </row>
    <row r="3324" spans="3:17" hidden="1" x14ac:dyDescent="0.3">
      <c r="C3324" s="1923" t="str">
        <f>IF(D3324&gt;0,SUBTOTAL(103,$D$6:D3324),"")</f>
        <v/>
      </c>
      <c r="D3324" s="67"/>
      <c r="E3324" s="258"/>
      <c r="F3324" s="67"/>
      <c r="G3324" s="1912"/>
      <c r="H3324" s="67"/>
      <c r="I3324" s="67"/>
      <c r="J3324" s="1907"/>
      <c r="K3324" s="67"/>
      <c r="L3324" s="1910"/>
      <c r="M3324" s="1910" t="e">
        <f t="shared" si="52"/>
        <v>#N/A</v>
      </c>
      <c r="N3324" s="1924"/>
      <c r="Q3324" s="101" t="str">
        <f>MID(Tabla5[[#This Row],[CODIGO]],5,2)</f>
        <v/>
      </c>
    </row>
    <row r="3325" spans="3:17" hidden="1" x14ac:dyDescent="0.3">
      <c r="C3325" s="1923" t="str">
        <f>IF(D3325&gt;0,SUBTOTAL(103,$D$6:D3325),"")</f>
        <v/>
      </c>
      <c r="D3325" s="67"/>
      <c r="E3325" s="258"/>
      <c r="F3325" s="67"/>
      <c r="G3325" s="1912"/>
      <c r="H3325" s="67"/>
      <c r="I3325" s="67"/>
      <c r="J3325" s="1907"/>
      <c r="K3325" s="67"/>
      <c r="L3325" s="1910"/>
      <c r="M3325" s="1910" t="e">
        <f t="shared" si="52"/>
        <v>#N/A</v>
      </c>
      <c r="N3325" s="1924"/>
      <c r="Q3325" s="101" t="str">
        <f>MID(Tabla5[[#This Row],[CODIGO]],5,2)</f>
        <v/>
      </c>
    </row>
    <row r="3326" spans="3:17" hidden="1" x14ac:dyDescent="0.3">
      <c r="C3326" s="1923" t="str">
        <f>IF(D3326&gt;0,SUBTOTAL(103,$D$6:D3326),"")</f>
        <v/>
      </c>
      <c r="D3326" s="67"/>
      <c r="E3326" s="258"/>
      <c r="F3326" s="67"/>
      <c r="G3326" s="1912"/>
      <c r="H3326" s="67"/>
      <c r="I3326" s="67"/>
      <c r="J3326" s="1907"/>
      <c r="K3326" s="67"/>
      <c r="L3326" s="1910"/>
      <c r="M3326" s="1910" t="e">
        <f t="shared" si="52"/>
        <v>#N/A</v>
      </c>
      <c r="N3326" s="1924"/>
      <c r="Q3326" s="101" t="str">
        <f>MID(Tabla5[[#This Row],[CODIGO]],5,2)</f>
        <v/>
      </c>
    </row>
    <row r="3327" spans="3:17" hidden="1" x14ac:dyDescent="0.3">
      <c r="C3327" s="1923" t="str">
        <f>IF(D3327&gt;0,SUBTOTAL(103,$D$6:D3327),"")</f>
        <v/>
      </c>
      <c r="D3327" s="67"/>
      <c r="E3327" s="258"/>
      <c r="F3327" s="67"/>
      <c r="G3327" s="1912"/>
      <c r="H3327" s="67"/>
      <c r="I3327" s="67"/>
      <c r="J3327" s="1907"/>
      <c r="K3327" s="67"/>
      <c r="L3327" s="1910"/>
      <c r="M3327" s="1910" t="e">
        <f t="shared" si="52"/>
        <v>#N/A</v>
      </c>
      <c r="N3327" s="1924"/>
      <c r="Q3327" s="101" t="str">
        <f>MID(Tabla5[[#This Row],[CODIGO]],5,2)</f>
        <v/>
      </c>
    </row>
    <row r="3328" spans="3:17" hidden="1" x14ac:dyDescent="0.3">
      <c r="C3328" s="1923" t="str">
        <f>IF(D3328&gt;0,SUBTOTAL(103,$D$6:D3328),"")</f>
        <v/>
      </c>
      <c r="D3328" s="67"/>
      <c r="E3328" s="258"/>
      <c r="F3328" s="67"/>
      <c r="G3328" s="1912"/>
      <c r="H3328" s="67"/>
      <c r="I3328" s="67"/>
      <c r="J3328" s="1907"/>
      <c r="K3328" s="67"/>
      <c r="L3328" s="1910"/>
      <c r="M3328" s="1910" t="e">
        <f t="shared" si="52"/>
        <v>#N/A</v>
      </c>
      <c r="N3328" s="1924"/>
      <c r="Q3328" s="101" t="str">
        <f>MID(Tabla5[[#This Row],[CODIGO]],5,2)</f>
        <v/>
      </c>
    </row>
    <row r="3329" spans="3:17" hidden="1" x14ac:dyDescent="0.3">
      <c r="C3329" s="1923" t="str">
        <f>IF(D3329&gt;0,SUBTOTAL(103,$D$6:D3329),"")</f>
        <v/>
      </c>
      <c r="D3329" s="67"/>
      <c r="E3329" s="258"/>
      <c r="F3329" s="67"/>
      <c r="G3329" s="1912"/>
      <c r="H3329" s="67"/>
      <c r="I3329" s="67"/>
      <c r="J3329" s="1907"/>
      <c r="K3329" s="67"/>
      <c r="L3329" s="1910"/>
      <c r="M3329" s="1910" t="e">
        <f t="shared" si="52"/>
        <v>#N/A</v>
      </c>
      <c r="N3329" s="1924"/>
      <c r="Q3329" s="101" t="str">
        <f>MID(Tabla5[[#This Row],[CODIGO]],5,2)</f>
        <v/>
      </c>
    </row>
    <row r="3330" spans="3:17" hidden="1" x14ac:dyDescent="0.3">
      <c r="C3330" s="1923" t="str">
        <f>IF(D3330&gt;0,SUBTOTAL(103,$D$6:D3330),"")</f>
        <v/>
      </c>
      <c r="D3330" s="67"/>
      <c r="E3330" s="258"/>
      <c r="F3330" s="67"/>
      <c r="G3330" s="1912"/>
      <c r="H3330" s="67"/>
      <c r="I3330" s="67"/>
      <c r="J3330" s="1907"/>
      <c r="K3330" s="67"/>
      <c r="L3330" s="1910"/>
      <c r="M3330" s="1910" t="e">
        <f t="shared" si="52"/>
        <v>#N/A</v>
      </c>
      <c r="N3330" s="1924"/>
      <c r="Q3330" s="101" t="str">
        <f>MID(Tabla5[[#This Row],[CODIGO]],5,2)</f>
        <v/>
      </c>
    </row>
    <row r="3331" spans="3:17" hidden="1" x14ac:dyDescent="0.3">
      <c r="C3331" s="1923" t="str">
        <f>IF(D3331&gt;0,SUBTOTAL(103,$D$6:D3331),"")</f>
        <v/>
      </c>
      <c r="D3331" s="67"/>
      <c r="E3331" s="258"/>
      <c r="F3331" s="67"/>
      <c r="G3331" s="1912"/>
      <c r="H3331" s="67"/>
      <c r="I3331" s="67"/>
      <c r="J3331" s="1907"/>
      <c r="K3331" s="67"/>
      <c r="L3331" s="1910"/>
      <c r="M3331" s="1910" t="e">
        <f t="shared" si="52"/>
        <v>#N/A</v>
      </c>
      <c r="N3331" s="1924"/>
      <c r="Q3331" s="101" t="str">
        <f>MID(Tabla5[[#This Row],[CODIGO]],5,2)</f>
        <v/>
      </c>
    </row>
    <row r="3332" spans="3:17" hidden="1" x14ac:dyDescent="0.3">
      <c r="C3332" s="1923" t="str">
        <f>IF(D3332&gt;0,SUBTOTAL(103,$D$6:D3332),"")</f>
        <v/>
      </c>
      <c r="D3332" s="67"/>
      <c r="E3332" s="258"/>
      <c r="F3332" s="67"/>
      <c r="G3332" s="1912"/>
      <c r="H3332" s="67"/>
      <c r="I3332" s="67"/>
      <c r="J3332" s="1907"/>
      <c r="K3332" s="67"/>
      <c r="L3332" s="1910"/>
      <c r="M3332" s="1910" t="e">
        <f t="shared" si="52"/>
        <v>#N/A</v>
      </c>
      <c r="N3332" s="1924"/>
      <c r="Q3332" s="101" t="str">
        <f>MID(Tabla5[[#This Row],[CODIGO]],5,2)</f>
        <v/>
      </c>
    </row>
    <row r="3333" spans="3:17" hidden="1" x14ac:dyDescent="0.3">
      <c r="C3333" s="1923" t="str">
        <f>IF(D3333&gt;0,SUBTOTAL(103,$D$6:D3333),"")</f>
        <v/>
      </c>
      <c r="D3333" s="67"/>
      <c r="E3333" s="258"/>
      <c r="F3333" s="67"/>
      <c r="G3333" s="1912"/>
      <c r="H3333" s="67"/>
      <c r="I3333" s="67"/>
      <c r="J3333" s="1907"/>
      <c r="K3333" s="67"/>
      <c r="L3333" s="1910"/>
      <c r="M3333" s="1910" t="e">
        <f t="shared" si="52"/>
        <v>#N/A</v>
      </c>
      <c r="N3333" s="1924"/>
      <c r="Q3333" s="101" t="str">
        <f>MID(Tabla5[[#This Row],[CODIGO]],5,2)</f>
        <v/>
      </c>
    </row>
    <row r="3334" spans="3:17" hidden="1" x14ac:dyDescent="0.3">
      <c r="C3334" s="1923" t="str">
        <f>IF(D3334&gt;0,SUBTOTAL(103,$D$6:D3334),"")</f>
        <v/>
      </c>
      <c r="D3334" s="67"/>
      <c r="E3334" s="258"/>
      <c r="F3334" s="67"/>
      <c r="G3334" s="1912"/>
      <c r="H3334" s="67"/>
      <c r="I3334" s="67"/>
      <c r="J3334" s="1907"/>
      <c r="K3334" s="67"/>
      <c r="L3334" s="1910"/>
      <c r="M3334" s="1910" t="e">
        <f t="shared" ref="M3334:M3397" si="53">VLOOKUP(Q3334,Codigos,2,FALSE)</f>
        <v>#N/A</v>
      </c>
      <c r="N3334" s="1924"/>
      <c r="Q3334" s="101" t="str">
        <f>MID(Tabla5[[#This Row],[CODIGO]],5,2)</f>
        <v/>
      </c>
    </row>
    <row r="3335" spans="3:17" hidden="1" x14ac:dyDescent="0.3">
      <c r="C3335" s="1923" t="str">
        <f>IF(D3335&gt;0,SUBTOTAL(103,$D$6:D3335),"")</f>
        <v/>
      </c>
      <c r="D3335" s="67"/>
      <c r="E3335" s="258"/>
      <c r="F3335" s="67"/>
      <c r="G3335" s="1912"/>
      <c r="H3335" s="67"/>
      <c r="I3335" s="67"/>
      <c r="J3335" s="1907"/>
      <c r="K3335" s="67"/>
      <c r="L3335" s="1910"/>
      <c r="M3335" s="1910" t="e">
        <f t="shared" si="53"/>
        <v>#N/A</v>
      </c>
      <c r="N3335" s="1924"/>
      <c r="Q3335" s="101" t="str">
        <f>MID(Tabla5[[#This Row],[CODIGO]],5,2)</f>
        <v/>
      </c>
    </row>
    <row r="3336" spans="3:17" hidden="1" x14ac:dyDescent="0.3">
      <c r="C3336" s="1923" t="str">
        <f>IF(D3336&gt;0,SUBTOTAL(103,$D$6:D3336),"")</f>
        <v/>
      </c>
      <c r="D3336" s="67"/>
      <c r="E3336" s="258"/>
      <c r="F3336" s="67"/>
      <c r="G3336" s="1912"/>
      <c r="H3336" s="67"/>
      <c r="I3336" s="67"/>
      <c r="J3336" s="1907"/>
      <c r="K3336" s="67"/>
      <c r="L3336" s="1910"/>
      <c r="M3336" s="1910" t="e">
        <f t="shared" si="53"/>
        <v>#N/A</v>
      </c>
      <c r="N3336" s="1924"/>
      <c r="Q3336" s="101" t="str">
        <f>MID(Tabla5[[#This Row],[CODIGO]],5,2)</f>
        <v/>
      </c>
    </row>
    <row r="3337" spans="3:17" hidden="1" x14ac:dyDescent="0.3">
      <c r="C3337" s="1923" t="str">
        <f>IF(D3337&gt;0,SUBTOTAL(103,$D$6:D3337),"")</f>
        <v/>
      </c>
      <c r="D3337" s="67"/>
      <c r="E3337" s="258"/>
      <c r="F3337" s="67"/>
      <c r="G3337" s="1912"/>
      <c r="H3337" s="67"/>
      <c r="I3337" s="67"/>
      <c r="J3337" s="1907"/>
      <c r="K3337" s="67"/>
      <c r="L3337" s="1910"/>
      <c r="M3337" s="1910" t="e">
        <f t="shared" si="53"/>
        <v>#N/A</v>
      </c>
      <c r="N3337" s="1924"/>
      <c r="Q3337" s="101" t="str">
        <f>MID(Tabla5[[#This Row],[CODIGO]],5,2)</f>
        <v/>
      </c>
    </row>
    <row r="3338" spans="3:17" hidden="1" x14ac:dyDescent="0.3">
      <c r="C3338" s="1923" t="str">
        <f>IF(D3338&gt;0,SUBTOTAL(103,$D$6:D3338),"")</f>
        <v/>
      </c>
      <c r="D3338" s="67"/>
      <c r="E3338" s="258"/>
      <c r="F3338" s="67"/>
      <c r="G3338" s="1912"/>
      <c r="H3338" s="67"/>
      <c r="I3338" s="67"/>
      <c r="J3338" s="1907"/>
      <c r="K3338" s="67"/>
      <c r="L3338" s="1910"/>
      <c r="M3338" s="1910" t="e">
        <f t="shared" si="53"/>
        <v>#N/A</v>
      </c>
      <c r="N3338" s="1924"/>
      <c r="Q3338" s="101" t="str">
        <f>MID(Tabla5[[#This Row],[CODIGO]],5,2)</f>
        <v/>
      </c>
    </row>
    <row r="3339" spans="3:17" hidden="1" x14ac:dyDescent="0.3">
      <c r="C3339" s="1923" t="str">
        <f>IF(D3339&gt;0,SUBTOTAL(103,$D$6:D3339),"")</f>
        <v/>
      </c>
      <c r="D3339" s="67"/>
      <c r="E3339" s="258"/>
      <c r="F3339" s="67"/>
      <c r="G3339" s="1912"/>
      <c r="H3339" s="67"/>
      <c r="I3339" s="67"/>
      <c r="J3339" s="1907"/>
      <c r="K3339" s="67"/>
      <c r="L3339" s="1910"/>
      <c r="M3339" s="1910" t="e">
        <f t="shared" si="53"/>
        <v>#N/A</v>
      </c>
      <c r="N3339" s="1924"/>
      <c r="Q3339" s="101" t="str">
        <f>MID(Tabla5[[#This Row],[CODIGO]],5,2)</f>
        <v/>
      </c>
    </row>
    <row r="3340" spans="3:17" hidden="1" x14ac:dyDescent="0.3">
      <c r="C3340" s="1923" t="str">
        <f>IF(D3340&gt;0,SUBTOTAL(103,$D$6:D3340),"")</f>
        <v/>
      </c>
      <c r="D3340" s="67"/>
      <c r="E3340" s="258"/>
      <c r="F3340" s="67"/>
      <c r="G3340" s="1912"/>
      <c r="H3340" s="67"/>
      <c r="I3340" s="67"/>
      <c r="J3340" s="1907"/>
      <c r="K3340" s="67"/>
      <c r="L3340" s="1910"/>
      <c r="M3340" s="1910" t="e">
        <f t="shared" si="53"/>
        <v>#N/A</v>
      </c>
      <c r="N3340" s="1924"/>
      <c r="Q3340" s="101" t="str">
        <f>MID(Tabla5[[#This Row],[CODIGO]],5,2)</f>
        <v/>
      </c>
    </row>
    <row r="3341" spans="3:17" hidden="1" x14ac:dyDescent="0.3">
      <c r="C3341" s="1923" t="str">
        <f>IF(D3341&gt;0,SUBTOTAL(103,$D$6:D3341),"")</f>
        <v/>
      </c>
      <c r="D3341" s="67"/>
      <c r="E3341" s="258"/>
      <c r="F3341" s="67"/>
      <c r="G3341" s="1912"/>
      <c r="H3341" s="67"/>
      <c r="I3341" s="67"/>
      <c r="J3341" s="1907"/>
      <c r="K3341" s="67"/>
      <c r="L3341" s="1910"/>
      <c r="M3341" s="1910" t="e">
        <f t="shared" si="53"/>
        <v>#N/A</v>
      </c>
      <c r="N3341" s="1924"/>
      <c r="Q3341" s="101" t="str">
        <f>MID(Tabla5[[#This Row],[CODIGO]],5,2)</f>
        <v/>
      </c>
    </row>
    <row r="3342" spans="3:17" hidden="1" x14ac:dyDescent="0.3">
      <c r="C3342" s="1923" t="str">
        <f>IF(D3342&gt;0,SUBTOTAL(103,$D$6:D3342),"")</f>
        <v/>
      </c>
      <c r="D3342" s="67"/>
      <c r="E3342" s="258"/>
      <c r="F3342" s="67"/>
      <c r="G3342" s="1912"/>
      <c r="H3342" s="67"/>
      <c r="I3342" s="67"/>
      <c r="J3342" s="1907"/>
      <c r="K3342" s="67"/>
      <c r="L3342" s="1910"/>
      <c r="M3342" s="1910" t="e">
        <f t="shared" si="53"/>
        <v>#N/A</v>
      </c>
      <c r="N3342" s="1924"/>
      <c r="Q3342" s="101" t="str">
        <f>MID(Tabla5[[#This Row],[CODIGO]],5,2)</f>
        <v/>
      </c>
    </row>
    <row r="3343" spans="3:17" hidden="1" x14ac:dyDescent="0.3">
      <c r="C3343" s="1923" t="str">
        <f>IF(D3343&gt;0,SUBTOTAL(103,$D$6:D3343),"")</f>
        <v/>
      </c>
      <c r="D3343" s="67"/>
      <c r="E3343" s="258"/>
      <c r="F3343" s="67"/>
      <c r="G3343" s="1912"/>
      <c r="H3343" s="67"/>
      <c r="I3343" s="67"/>
      <c r="J3343" s="1907"/>
      <c r="K3343" s="67"/>
      <c r="L3343" s="1910"/>
      <c r="M3343" s="1910" t="e">
        <f t="shared" si="53"/>
        <v>#N/A</v>
      </c>
      <c r="N3343" s="1924"/>
      <c r="Q3343" s="101" t="str">
        <f>MID(Tabla5[[#This Row],[CODIGO]],5,2)</f>
        <v/>
      </c>
    </row>
    <row r="3344" spans="3:17" hidden="1" x14ac:dyDescent="0.3">
      <c r="C3344" s="1923" t="str">
        <f>IF(D3344&gt;0,SUBTOTAL(103,$D$6:D3344),"")</f>
        <v/>
      </c>
      <c r="D3344" s="67"/>
      <c r="E3344" s="258"/>
      <c r="F3344" s="67"/>
      <c r="G3344" s="1912"/>
      <c r="H3344" s="67"/>
      <c r="I3344" s="67"/>
      <c r="J3344" s="1907"/>
      <c r="K3344" s="67"/>
      <c r="L3344" s="1910"/>
      <c r="M3344" s="1910" t="e">
        <f t="shared" si="53"/>
        <v>#N/A</v>
      </c>
      <c r="N3344" s="1924"/>
      <c r="Q3344" s="101" t="str">
        <f>MID(Tabla5[[#This Row],[CODIGO]],5,2)</f>
        <v/>
      </c>
    </row>
    <row r="3345" spans="3:17" hidden="1" x14ac:dyDescent="0.3">
      <c r="C3345" s="1923" t="str">
        <f>IF(D3345&gt;0,SUBTOTAL(103,$D$6:D3345),"")</f>
        <v/>
      </c>
      <c r="D3345" s="67"/>
      <c r="E3345" s="258"/>
      <c r="F3345" s="67"/>
      <c r="G3345" s="1912"/>
      <c r="H3345" s="67"/>
      <c r="I3345" s="67"/>
      <c r="J3345" s="1907"/>
      <c r="K3345" s="67"/>
      <c r="L3345" s="1910"/>
      <c r="M3345" s="1910" t="e">
        <f t="shared" si="53"/>
        <v>#N/A</v>
      </c>
      <c r="N3345" s="1924"/>
      <c r="Q3345" s="101" t="str">
        <f>MID(Tabla5[[#This Row],[CODIGO]],5,2)</f>
        <v/>
      </c>
    </row>
    <row r="3346" spans="3:17" hidden="1" x14ac:dyDescent="0.3">
      <c r="C3346" s="1923" t="str">
        <f>IF(D3346&gt;0,SUBTOTAL(103,$D$6:D3346),"")</f>
        <v/>
      </c>
      <c r="D3346" s="67"/>
      <c r="E3346" s="258"/>
      <c r="F3346" s="67"/>
      <c r="G3346" s="1912"/>
      <c r="H3346" s="67"/>
      <c r="I3346" s="67"/>
      <c r="J3346" s="1907"/>
      <c r="K3346" s="67"/>
      <c r="L3346" s="1910"/>
      <c r="M3346" s="1910" t="e">
        <f t="shared" si="53"/>
        <v>#N/A</v>
      </c>
      <c r="N3346" s="1924"/>
      <c r="Q3346" s="101" t="str">
        <f>MID(Tabla5[[#This Row],[CODIGO]],5,2)</f>
        <v/>
      </c>
    </row>
    <row r="3347" spans="3:17" hidden="1" x14ac:dyDescent="0.3">
      <c r="C3347" s="1923" t="str">
        <f>IF(D3347&gt;0,SUBTOTAL(103,$D$6:D3347),"")</f>
        <v/>
      </c>
      <c r="D3347" s="67"/>
      <c r="E3347" s="258"/>
      <c r="F3347" s="67"/>
      <c r="G3347" s="1912"/>
      <c r="H3347" s="67"/>
      <c r="I3347" s="67"/>
      <c r="J3347" s="1907"/>
      <c r="K3347" s="67"/>
      <c r="L3347" s="1910"/>
      <c r="M3347" s="1910" t="e">
        <f t="shared" si="53"/>
        <v>#N/A</v>
      </c>
      <c r="N3347" s="1924"/>
      <c r="Q3347" s="101" t="str">
        <f>MID(Tabla5[[#This Row],[CODIGO]],5,2)</f>
        <v/>
      </c>
    </row>
    <row r="3348" spans="3:17" hidden="1" x14ac:dyDescent="0.3">
      <c r="C3348" s="1923" t="str">
        <f>IF(D3348&gt;0,SUBTOTAL(103,$D$6:D3348),"")</f>
        <v/>
      </c>
      <c r="D3348" s="67"/>
      <c r="E3348" s="258"/>
      <c r="F3348" s="67"/>
      <c r="G3348" s="1912"/>
      <c r="H3348" s="67"/>
      <c r="I3348" s="67"/>
      <c r="J3348" s="1907"/>
      <c r="K3348" s="67"/>
      <c r="L3348" s="1910"/>
      <c r="M3348" s="1910" t="e">
        <f t="shared" si="53"/>
        <v>#N/A</v>
      </c>
      <c r="N3348" s="1924"/>
      <c r="Q3348" s="101" t="str">
        <f>MID(Tabla5[[#This Row],[CODIGO]],5,2)</f>
        <v/>
      </c>
    </row>
    <row r="3349" spans="3:17" hidden="1" x14ac:dyDescent="0.3">
      <c r="C3349" s="1923" t="str">
        <f>IF(D3349&gt;0,SUBTOTAL(103,$D$6:D3349),"")</f>
        <v/>
      </c>
      <c r="D3349" s="67"/>
      <c r="E3349" s="258"/>
      <c r="F3349" s="67"/>
      <c r="G3349" s="1912"/>
      <c r="H3349" s="67"/>
      <c r="I3349" s="67"/>
      <c r="J3349" s="1907"/>
      <c r="K3349" s="67"/>
      <c r="L3349" s="1910"/>
      <c r="M3349" s="1910" t="e">
        <f t="shared" si="53"/>
        <v>#N/A</v>
      </c>
      <c r="N3349" s="1924"/>
      <c r="Q3349" s="101" t="str">
        <f>MID(Tabla5[[#This Row],[CODIGO]],5,2)</f>
        <v/>
      </c>
    </row>
    <row r="3350" spans="3:17" hidden="1" x14ac:dyDescent="0.3">
      <c r="C3350" s="1923" t="str">
        <f>IF(D3350&gt;0,SUBTOTAL(103,$D$6:D3350),"")</f>
        <v/>
      </c>
      <c r="D3350" s="67"/>
      <c r="E3350" s="258"/>
      <c r="F3350" s="67"/>
      <c r="G3350" s="1912"/>
      <c r="H3350" s="67"/>
      <c r="I3350" s="67"/>
      <c r="J3350" s="1907"/>
      <c r="K3350" s="67"/>
      <c r="L3350" s="1910"/>
      <c r="M3350" s="1910" t="e">
        <f t="shared" si="53"/>
        <v>#N/A</v>
      </c>
      <c r="N3350" s="1924"/>
      <c r="Q3350" s="101" t="str">
        <f>MID(Tabla5[[#This Row],[CODIGO]],5,2)</f>
        <v/>
      </c>
    </row>
    <row r="3351" spans="3:17" hidden="1" x14ac:dyDescent="0.3">
      <c r="C3351" s="1923" t="str">
        <f>IF(D3351&gt;0,SUBTOTAL(103,$D$6:D3351),"")</f>
        <v/>
      </c>
      <c r="D3351" s="67"/>
      <c r="E3351" s="258"/>
      <c r="F3351" s="67"/>
      <c r="G3351" s="1912"/>
      <c r="H3351" s="67"/>
      <c r="I3351" s="67"/>
      <c r="J3351" s="1907"/>
      <c r="K3351" s="67"/>
      <c r="L3351" s="1910"/>
      <c r="M3351" s="1910" t="e">
        <f t="shared" si="53"/>
        <v>#N/A</v>
      </c>
      <c r="N3351" s="1924"/>
      <c r="Q3351" s="101" t="str">
        <f>MID(Tabla5[[#This Row],[CODIGO]],5,2)</f>
        <v/>
      </c>
    </row>
    <row r="3352" spans="3:17" hidden="1" x14ac:dyDescent="0.3">
      <c r="C3352" s="1923" t="str">
        <f>IF(D3352&gt;0,SUBTOTAL(103,$D$6:D3352),"")</f>
        <v/>
      </c>
      <c r="D3352" s="67"/>
      <c r="E3352" s="258"/>
      <c r="F3352" s="67"/>
      <c r="G3352" s="1912"/>
      <c r="H3352" s="67"/>
      <c r="I3352" s="67"/>
      <c r="J3352" s="1907"/>
      <c r="K3352" s="67"/>
      <c r="L3352" s="1910"/>
      <c r="M3352" s="1910" t="e">
        <f t="shared" si="53"/>
        <v>#N/A</v>
      </c>
      <c r="N3352" s="1924"/>
      <c r="Q3352" s="101" t="str">
        <f>MID(Tabla5[[#This Row],[CODIGO]],5,2)</f>
        <v/>
      </c>
    </row>
    <row r="3353" spans="3:17" hidden="1" x14ac:dyDescent="0.3">
      <c r="C3353" s="1923" t="str">
        <f>IF(D3353&gt;0,SUBTOTAL(103,$D$6:D3353),"")</f>
        <v/>
      </c>
      <c r="D3353" s="67"/>
      <c r="E3353" s="258"/>
      <c r="F3353" s="67"/>
      <c r="G3353" s="1912"/>
      <c r="H3353" s="67"/>
      <c r="I3353" s="67"/>
      <c r="J3353" s="1907"/>
      <c r="K3353" s="67"/>
      <c r="L3353" s="1910"/>
      <c r="M3353" s="1910" t="e">
        <f t="shared" si="53"/>
        <v>#N/A</v>
      </c>
      <c r="N3353" s="1924"/>
      <c r="Q3353" s="101" t="str">
        <f>MID(Tabla5[[#This Row],[CODIGO]],5,2)</f>
        <v/>
      </c>
    </row>
    <row r="3354" spans="3:17" hidden="1" x14ac:dyDescent="0.3">
      <c r="C3354" s="1923" t="str">
        <f>IF(D3354&gt;0,SUBTOTAL(103,$D$6:D3354),"")</f>
        <v/>
      </c>
      <c r="D3354" s="67"/>
      <c r="E3354" s="258"/>
      <c r="F3354" s="67"/>
      <c r="G3354" s="1912"/>
      <c r="H3354" s="67"/>
      <c r="I3354" s="67"/>
      <c r="J3354" s="1907"/>
      <c r="K3354" s="67"/>
      <c r="L3354" s="1910"/>
      <c r="M3354" s="1910" t="e">
        <f t="shared" si="53"/>
        <v>#N/A</v>
      </c>
      <c r="N3354" s="1924"/>
      <c r="Q3354" s="101" t="str">
        <f>MID(Tabla5[[#This Row],[CODIGO]],5,2)</f>
        <v/>
      </c>
    </row>
    <row r="3355" spans="3:17" hidden="1" x14ac:dyDescent="0.3">
      <c r="C3355" s="1923" t="str">
        <f>IF(D3355&gt;0,SUBTOTAL(103,$D$6:D3355),"")</f>
        <v/>
      </c>
      <c r="D3355" s="67"/>
      <c r="E3355" s="258"/>
      <c r="F3355" s="67"/>
      <c r="G3355" s="1912"/>
      <c r="H3355" s="67"/>
      <c r="I3355" s="67"/>
      <c r="J3355" s="1907"/>
      <c r="K3355" s="67"/>
      <c r="L3355" s="1910"/>
      <c r="M3355" s="1910" t="e">
        <f t="shared" si="53"/>
        <v>#N/A</v>
      </c>
      <c r="N3355" s="1924"/>
      <c r="Q3355" s="101" t="str">
        <f>MID(Tabla5[[#This Row],[CODIGO]],5,2)</f>
        <v/>
      </c>
    </row>
    <row r="3356" spans="3:17" hidden="1" x14ac:dyDescent="0.3">
      <c r="C3356" s="1923" t="str">
        <f>IF(D3356&gt;0,SUBTOTAL(103,$D$6:D3356),"")</f>
        <v/>
      </c>
      <c r="D3356" s="67"/>
      <c r="E3356" s="258"/>
      <c r="F3356" s="67"/>
      <c r="G3356" s="1912"/>
      <c r="H3356" s="67"/>
      <c r="I3356" s="67"/>
      <c r="J3356" s="1907"/>
      <c r="K3356" s="67"/>
      <c r="L3356" s="1910"/>
      <c r="M3356" s="1910" t="e">
        <f t="shared" si="53"/>
        <v>#N/A</v>
      </c>
      <c r="N3356" s="1924"/>
      <c r="Q3356" s="101" t="str">
        <f>MID(Tabla5[[#This Row],[CODIGO]],5,2)</f>
        <v/>
      </c>
    </row>
    <row r="3357" spans="3:17" hidden="1" x14ac:dyDescent="0.3">
      <c r="C3357" s="1923" t="str">
        <f>IF(D3357&gt;0,SUBTOTAL(103,$D$6:D3357),"")</f>
        <v/>
      </c>
      <c r="D3357" s="67"/>
      <c r="E3357" s="258"/>
      <c r="F3357" s="67"/>
      <c r="G3357" s="1912"/>
      <c r="H3357" s="67"/>
      <c r="I3357" s="67"/>
      <c r="J3357" s="1907"/>
      <c r="K3357" s="67"/>
      <c r="L3357" s="1910"/>
      <c r="M3357" s="1910" t="e">
        <f t="shared" si="53"/>
        <v>#N/A</v>
      </c>
      <c r="N3357" s="1924"/>
      <c r="Q3357" s="101" t="str">
        <f>MID(Tabla5[[#This Row],[CODIGO]],5,2)</f>
        <v/>
      </c>
    </row>
    <row r="3358" spans="3:17" hidden="1" x14ac:dyDescent="0.3">
      <c r="C3358" s="1923" t="str">
        <f>IF(D3358&gt;0,SUBTOTAL(103,$D$6:D3358),"")</f>
        <v/>
      </c>
      <c r="D3358" s="67"/>
      <c r="E3358" s="258"/>
      <c r="F3358" s="67"/>
      <c r="G3358" s="1912"/>
      <c r="H3358" s="67"/>
      <c r="I3358" s="67"/>
      <c r="J3358" s="1907"/>
      <c r="K3358" s="67"/>
      <c r="L3358" s="1910"/>
      <c r="M3358" s="1910" t="e">
        <f t="shared" si="53"/>
        <v>#N/A</v>
      </c>
      <c r="N3358" s="1924"/>
      <c r="Q3358" s="101" t="str">
        <f>MID(Tabla5[[#This Row],[CODIGO]],5,2)</f>
        <v/>
      </c>
    </row>
    <row r="3359" spans="3:17" hidden="1" x14ac:dyDescent="0.3">
      <c r="C3359" s="1923" t="str">
        <f>IF(D3359&gt;0,SUBTOTAL(103,$D$6:D3359),"")</f>
        <v/>
      </c>
      <c r="D3359" s="67"/>
      <c r="E3359" s="258"/>
      <c r="F3359" s="67"/>
      <c r="G3359" s="1912"/>
      <c r="H3359" s="67"/>
      <c r="I3359" s="67"/>
      <c r="J3359" s="1907"/>
      <c r="K3359" s="67"/>
      <c r="L3359" s="1910"/>
      <c r="M3359" s="1910" t="e">
        <f t="shared" si="53"/>
        <v>#N/A</v>
      </c>
      <c r="N3359" s="1924"/>
      <c r="Q3359" s="101" t="str">
        <f>MID(Tabla5[[#This Row],[CODIGO]],5,2)</f>
        <v/>
      </c>
    </row>
    <row r="3360" spans="3:17" hidden="1" x14ac:dyDescent="0.3">
      <c r="C3360" s="1923" t="str">
        <f>IF(D3360&gt;0,SUBTOTAL(103,$D$6:D3360),"")</f>
        <v/>
      </c>
      <c r="D3360" s="67"/>
      <c r="E3360" s="258"/>
      <c r="F3360" s="67"/>
      <c r="G3360" s="1912"/>
      <c r="H3360" s="67"/>
      <c r="I3360" s="67"/>
      <c r="J3360" s="1907"/>
      <c r="K3360" s="67"/>
      <c r="L3360" s="1910"/>
      <c r="M3360" s="1910" t="e">
        <f t="shared" si="53"/>
        <v>#N/A</v>
      </c>
      <c r="N3360" s="1924"/>
      <c r="Q3360" s="101" t="str">
        <f>MID(Tabla5[[#This Row],[CODIGO]],5,2)</f>
        <v/>
      </c>
    </row>
    <row r="3361" spans="3:17" hidden="1" x14ac:dyDescent="0.3">
      <c r="C3361" s="1923" t="str">
        <f>IF(D3361&gt;0,SUBTOTAL(103,$D$6:D3361),"")</f>
        <v/>
      </c>
      <c r="D3361" s="67"/>
      <c r="E3361" s="258"/>
      <c r="F3361" s="67"/>
      <c r="G3361" s="1912"/>
      <c r="H3361" s="67"/>
      <c r="I3361" s="67"/>
      <c r="J3361" s="1907"/>
      <c r="K3361" s="67"/>
      <c r="L3361" s="1910"/>
      <c r="M3361" s="1910" t="e">
        <f t="shared" si="53"/>
        <v>#N/A</v>
      </c>
      <c r="N3361" s="1924"/>
      <c r="Q3361" s="101" t="str">
        <f>MID(Tabla5[[#This Row],[CODIGO]],5,2)</f>
        <v/>
      </c>
    </row>
    <row r="3362" spans="3:17" hidden="1" x14ac:dyDescent="0.3">
      <c r="C3362" s="1923" t="str">
        <f>IF(D3362&gt;0,SUBTOTAL(103,$D$6:D3362),"")</f>
        <v/>
      </c>
      <c r="D3362" s="67"/>
      <c r="E3362" s="258"/>
      <c r="F3362" s="67"/>
      <c r="G3362" s="1912"/>
      <c r="H3362" s="67"/>
      <c r="I3362" s="67"/>
      <c r="J3362" s="1907"/>
      <c r="K3362" s="67"/>
      <c r="L3362" s="1910"/>
      <c r="M3362" s="1910" t="e">
        <f t="shared" si="53"/>
        <v>#N/A</v>
      </c>
      <c r="N3362" s="1924"/>
      <c r="Q3362" s="101" t="str">
        <f>MID(Tabla5[[#This Row],[CODIGO]],5,2)</f>
        <v/>
      </c>
    </row>
    <row r="3363" spans="3:17" hidden="1" x14ac:dyDescent="0.3">
      <c r="C3363" s="1923" t="str">
        <f>IF(D3363&gt;0,SUBTOTAL(103,$D$6:D3363),"")</f>
        <v/>
      </c>
      <c r="D3363" s="67"/>
      <c r="E3363" s="258"/>
      <c r="F3363" s="67"/>
      <c r="G3363" s="1912"/>
      <c r="H3363" s="67"/>
      <c r="I3363" s="67"/>
      <c r="J3363" s="1907"/>
      <c r="K3363" s="67"/>
      <c r="L3363" s="1910"/>
      <c r="M3363" s="1910" t="e">
        <f t="shared" si="53"/>
        <v>#N/A</v>
      </c>
      <c r="N3363" s="1924"/>
      <c r="Q3363" s="101" t="str">
        <f>MID(Tabla5[[#This Row],[CODIGO]],5,2)</f>
        <v/>
      </c>
    </row>
    <row r="3364" spans="3:17" hidden="1" x14ac:dyDescent="0.3">
      <c r="C3364" s="1923" t="str">
        <f>IF(D3364&gt;0,SUBTOTAL(103,$D$6:D3364),"")</f>
        <v/>
      </c>
      <c r="D3364" s="67"/>
      <c r="E3364" s="258"/>
      <c r="F3364" s="67"/>
      <c r="G3364" s="1912"/>
      <c r="H3364" s="67"/>
      <c r="I3364" s="67"/>
      <c r="J3364" s="1907"/>
      <c r="K3364" s="67"/>
      <c r="L3364" s="1910"/>
      <c r="M3364" s="1910" t="e">
        <f t="shared" si="53"/>
        <v>#N/A</v>
      </c>
      <c r="N3364" s="1924"/>
      <c r="Q3364" s="101" t="str">
        <f>MID(Tabla5[[#This Row],[CODIGO]],5,2)</f>
        <v/>
      </c>
    </row>
    <row r="3365" spans="3:17" hidden="1" x14ac:dyDescent="0.3">
      <c r="C3365" s="1923" t="str">
        <f>IF(D3365&gt;0,SUBTOTAL(103,$D$6:D3365),"")</f>
        <v/>
      </c>
      <c r="D3365" s="67"/>
      <c r="E3365" s="258"/>
      <c r="F3365" s="67"/>
      <c r="G3365" s="1912"/>
      <c r="H3365" s="67"/>
      <c r="I3365" s="67"/>
      <c r="J3365" s="1907"/>
      <c r="K3365" s="67"/>
      <c r="L3365" s="1910"/>
      <c r="M3365" s="1910" t="e">
        <f t="shared" si="53"/>
        <v>#N/A</v>
      </c>
      <c r="N3365" s="1924"/>
      <c r="Q3365" s="101" t="str">
        <f>MID(Tabla5[[#This Row],[CODIGO]],5,2)</f>
        <v/>
      </c>
    </row>
    <row r="3366" spans="3:17" hidden="1" x14ac:dyDescent="0.3">
      <c r="C3366" s="1923" t="str">
        <f>IF(D3366&gt;0,SUBTOTAL(103,$D$6:D3366),"")</f>
        <v/>
      </c>
      <c r="D3366" s="67"/>
      <c r="E3366" s="258"/>
      <c r="F3366" s="67"/>
      <c r="G3366" s="1912"/>
      <c r="H3366" s="67"/>
      <c r="I3366" s="67"/>
      <c r="J3366" s="1907"/>
      <c r="K3366" s="67"/>
      <c r="L3366" s="1910"/>
      <c r="M3366" s="1910" t="e">
        <f t="shared" si="53"/>
        <v>#N/A</v>
      </c>
      <c r="N3366" s="1924"/>
      <c r="Q3366" s="101" t="str">
        <f>MID(Tabla5[[#This Row],[CODIGO]],5,2)</f>
        <v/>
      </c>
    </row>
    <row r="3367" spans="3:17" hidden="1" x14ac:dyDescent="0.3">
      <c r="C3367" s="1923" t="str">
        <f>IF(D3367&gt;0,SUBTOTAL(103,$D$6:D3367),"")</f>
        <v/>
      </c>
      <c r="D3367" s="67"/>
      <c r="E3367" s="258"/>
      <c r="F3367" s="67"/>
      <c r="G3367" s="1912"/>
      <c r="H3367" s="67"/>
      <c r="I3367" s="67"/>
      <c r="J3367" s="1907"/>
      <c r="K3367" s="67"/>
      <c r="L3367" s="1910"/>
      <c r="M3367" s="1910" t="e">
        <f t="shared" si="53"/>
        <v>#N/A</v>
      </c>
      <c r="N3367" s="1924"/>
      <c r="Q3367" s="101" t="str">
        <f>MID(Tabla5[[#This Row],[CODIGO]],5,2)</f>
        <v/>
      </c>
    </row>
    <row r="3368" spans="3:17" hidden="1" x14ac:dyDescent="0.3">
      <c r="C3368" s="1923" t="str">
        <f>IF(D3368&gt;0,SUBTOTAL(103,$D$6:D3368),"")</f>
        <v/>
      </c>
      <c r="D3368" s="67"/>
      <c r="E3368" s="258"/>
      <c r="F3368" s="67"/>
      <c r="G3368" s="1912"/>
      <c r="H3368" s="67"/>
      <c r="I3368" s="67"/>
      <c r="J3368" s="1907"/>
      <c r="K3368" s="67"/>
      <c r="L3368" s="1910"/>
      <c r="M3368" s="1910" t="e">
        <f t="shared" si="53"/>
        <v>#N/A</v>
      </c>
      <c r="N3368" s="1924"/>
      <c r="Q3368" s="101" t="str">
        <f>MID(Tabla5[[#This Row],[CODIGO]],5,2)</f>
        <v/>
      </c>
    </row>
    <row r="3369" spans="3:17" hidden="1" x14ac:dyDescent="0.3">
      <c r="C3369" s="1923" t="str">
        <f>IF(D3369&gt;0,SUBTOTAL(103,$D$6:D3369),"")</f>
        <v/>
      </c>
      <c r="D3369" s="67"/>
      <c r="E3369" s="258"/>
      <c r="F3369" s="67"/>
      <c r="G3369" s="1912"/>
      <c r="H3369" s="67"/>
      <c r="I3369" s="67"/>
      <c r="J3369" s="1907"/>
      <c r="K3369" s="67"/>
      <c r="L3369" s="1910"/>
      <c r="M3369" s="1910" t="e">
        <f t="shared" si="53"/>
        <v>#N/A</v>
      </c>
      <c r="N3369" s="1924"/>
      <c r="Q3369" s="101" t="str">
        <f>MID(Tabla5[[#This Row],[CODIGO]],5,2)</f>
        <v/>
      </c>
    </row>
    <row r="3370" spans="3:17" hidden="1" x14ac:dyDescent="0.3">
      <c r="C3370" s="1923" t="str">
        <f>IF(D3370&gt;0,SUBTOTAL(103,$D$6:D3370),"")</f>
        <v/>
      </c>
      <c r="D3370" s="67"/>
      <c r="E3370" s="258"/>
      <c r="F3370" s="67"/>
      <c r="G3370" s="1912"/>
      <c r="H3370" s="67"/>
      <c r="I3370" s="67"/>
      <c r="J3370" s="1907"/>
      <c r="K3370" s="67"/>
      <c r="L3370" s="1910"/>
      <c r="M3370" s="1910" t="e">
        <f t="shared" si="53"/>
        <v>#N/A</v>
      </c>
      <c r="N3370" s="1924"/>
      <c r="Q3370" s="101" t="str">
        <f>MID(Tabla5[[#This Row],[CODIGO]],5,2)</f>
        <v/>
      </c>
    </row>
    <row r="3371" spans="3:17" hidden="1" x14ac:dyDescent="0.3">
      <c r="C3371" s="1923" t="str">
        <f>IF(D3371&gt;0,SUBTOTAL(103,$D$6:D3371),"")</f>
        <v/>
      </c>
      <c r="D3371" s="67"/>
      <c r="E3371" s="258"/>
      <c r="F3371" s="67"/>
      <c r="G3371" s="1912"/>
      <c r="H3371" s="67"/>
      <c r="I3371" s="67"/>
      <c r="J3371" s="1907"/>
      <c r="K3371" s="67"/>
      <c r="L3371" s="1910"/>
      <c r="M3371" s="1910" t="e">
        <f t="shared" si="53"/>
        <v>#N/A</v>
      </c>
      <c r="N3371" s="1924"/>
      <c r="Q3371" s="101" t="str">
        <f>MID(Tabla5[[#This Row],[CODIGO]],5,2)</f>
        <v/>
      </c>
    </row>
    <row r="3372" spans="3:17" hidden="1" x14ac:dyDescent="0.3">
      <c r="C3372" s="1923" t="str">
        <f>IF(D3372&gt;0,SUBTOTAL(103,$D$6:D3372),"")</f>
        <v/>
      </c>
      <c r="D3372" s="67"/>
      <c r="E3372" s="258"/>
      <c r="F3372" s="67"/>
      <c r="G3372" s="1912"/>
      <c r="H3372" s="67"/>
      <c r="I3372" s="67"/>
      <c r="J3372" s="1907"/>
      <c r="K3372" s="67"/>
      <c r="L3372" s="1910"/>
      <c r="M3372" s="1910" t="e">
        <f t="shared" si="53"/>
        <v>#N/A</v>
      </c>
      <c r="N3372" s="1924"/>
      <c r="Q3372" s="101" t="str">
        <f>MID(Tabla5[[#This Row],[CODIGO]],5,2)</f>
        <v/>
      </c>
    </row>
    <row r="3373" spans="3:17" hidden="1" x14ac:dyDescent="0.3">
      <c r="C3373" s="1923" t="str">
        <f>IF(D3373&gt;0,SUBTOTAL(103,$D$6:D3373),"")</f>
        <v/>
      </c>
      <c r="D3373" s="67"/>
      <c r="E3373" s="258"/>
      <c r="F3373" s="67"/>
      <c r="G3373" s="1912"/>
      <c r="H3373" s="67"/>
      <c r="I3373" s="67"/>
      <c r="J3373" s="1907"/>
      <c r="K3373" s="67"/>
      <c r="L3373" s="1910"/>
      <c r="M3373" s="1910" t="e">
        <f t="shared" si="53"/>
        <v>#N/A</v>
      </c>
      <c r="N3373" s="1924"/>
      <c r="Q3373" s="101" t="str">
        <f>MID(Tabla5[[#This Row],[CODIGO]],5,2)</f>
        <v/>
      </c>
    </row>
    <row r="3374" spans="3:17" hidden="1" x14ac:dyDescent="0.3">
      <c r="C3374" s="1923" t="str">
        <f>IF(D3374&gt;0,SUBTOTAL(103,$D$6:D3374),"")</f>
        <v/>
      </c>
      <c r="D3374" s="67"/>
      <c r="E3374" s="258"/>
      <c r="F3374" s="67"/>
      <c r="G3374" s="1912"/>
      <c r="H3374" s="67"/>
      <c r="I3374" s="67"/>
      <c r="J3374" s="1907"/>
      <c r="K3374" s="67"/>
      <c r="L3374" s="1910"/>
      <c r="M3374" s="1910" t="e">
        <f t="shared" si="53"/>
        <v>#N/A</v>
      </c>
      <c r="N3374" s="1924"/>
      <c r="Q3374" s="101" t="str">
        <f>MID(Tabla5[[#This Row],[CODIGO]],5,2)</f>
        <v/>
      </c>
    </row>
    <row r="3375" spans="3:17" hidden="1" x14ac:dyDescent="0.3">
      <c r="C3375" s="1923" t="str">
        <f>IF(D3375&gt;0,SUBTOTAL(103,$D$6:D3375),"")</f>
        <v/>
      </c>
      <c r="D3375" s="67"/>
      <c r="E3375" s="258"/>
      <c r="F3375" s="67"/>
      <c r="G3375" s="1912"/>
      <c r="H3375" s="67"/>
      <c r="I3375" s="67"/>
      <c r="J3375" s="1907"/>
      <c r="K3375" s="67"/>
      <c r="L3375" s="1910"/>
      <c r="M3375" s="1910" t="e">
        <f t="shared" si="53"/>
        <v>#N/A</v>
      </c>
      <c r="N3375" s="1924"/>
      <c r="Q3375" s="101" t="str">
        <f>MID(Tabla5[[#This Row],[CODIGO]],5,2)</f>
        <v/>
      </c>
    </row>
    <row r="3376" spans="3:17" hidden="1" x14ac:dyDescent="0.3">
      <c r="C3376" s="1923" t="str">
        <f>IF(D3376&gt;0,SUBTOTAL(103,$D$6:D3376),"")</f>
        <v/>
      </c>
      <c r="D3376" s="67"/>
      <c r="E3376" s="258"/>
      <c r="F3376" s="67"/>
      <c r="G3376" s="1912"/>
      <c r="H3376" s="67"/>
      <c r="I3376" s="67"/>
      <c r="J3376" s="1907"/>
      <c r="K3376" s="67"/>
      <c r="L3376" s="1910"/>
      <c r="M3376" s="1910" t="e">
        <f t="shared" si="53"/>
        <v>#N/A</v>
      </c>
      <c r="N3376" s="1924"/>
      <c r="Q3376" s="101" t="str">
        <f>MID(Tabla5[[#This Row],[CODIGO]],5,2)</f>
        <v/>
      </c>
    </row>
    <row r="3377" spans="3:17" hidden="1" x14ac:dyDescent="0.3">
      <c r="C3377" s="1923" t="str">
        <f>IF(D3377&gt;0,SUBTOTAL(103,$D$6:D3377),"")</f>
        <v/>
      </c>
      <c r="D3377" s="67"/>
      <c r="E3377" s="258"/>
      <c r="F3377" s="67"/>
      <c r="G3377" s="1912"/>
      <c r="H3377" s="67"/>
      <c r="I3377" s="67"/>
      <c r="J3377" s="1907"/>
      <c r="K3377" s="67"/>
      <c r="L3377" s="1910"/>
      <c r="M3377" s="1910" t="e">
        <f t="shared" si="53"/>
        <v>#N/A</v>
      </c>
      <c r="N3377" s="1924"/>
      <c r="Q3377" s="101" t="str">
        <f>MID(Tabla5[[#This Row],[CODIGO]],5,2)</f>
        <v/>
      </c>
    </row>
    <row r="3378" spans="3:17" hidden="1" x14ac:dyDescent="0.3">
      <c r="C3378" s="1923" t="str">
        <f>IF(D3378&gt;0,SUBTOTAL(103,$D$6:D3378),"")</f>
        <v/>
      </c>
      <c r="D3378" s="67"/>
      <c r="E3378" s="258"/>
      <c r="F3378" s="67"/>
      <c r="G3378" s="1912"/>
      <c r="H3378" s="67"/>
      <c r="I3378" s="67"/>
      <c r="J3378" s="1907"/>
      <c r="K3378" s="67"/>
      <c r="L3378" s="1910"/>
      <c r="M3378" s="1910" t="e">
        <f t="shared" si="53"/>
        <v>#N/A</v>
      </c>
      <c r="N3378" s="1924"/>
      <c r="Q3378" s="101" t="str">
        <f>MID(Tabla5[[#This Row],[CODIGO]],5,2)</f>
        <v/>
      </c>
    </row>
    <row r="3379" spans="3:17" hidden="1" x14ac:dyDescent="0.3">
      <c r="C3379" s="1923" t="str">
        <f>IF(D3379&gt;0,SUBTOTAL(103,$D$6:D3379),"")</f>
        <v/>
      </c>
      <c r="D3379" s="67"/>
      <c r="E3379" s="258"/>
      <c r="F3379" s="67"/>
      <c r="G3379" s="1912"/>
      <c r="H3379" s="67"/>
      <c r="I3379" s="67"/>
      <c r="J3379" s="1907"/>
      <c r="K3379" s="67"/>
      <c r="L3379" s="1910"/>
      <c r="M3379" s="1910" t="e">
        <f t="shared" si="53"/>
        <v>#N/A</v>
      </c>
      <c r="N3379" s="1924"/>
      <c r="Q3379" s="101" t="str">
        <f>MID(Tabla5[[#This Row],[CODIGO]],5,2)</f>
        <v/>
      </c>
    </row>
    <row r="3380" spans="3:17" hidden="1" x14ac:dyDescent="0.3">
      <c r="C3380" s="1923" t="str">
        <f>IF(D3380&gt;0,SUBTOTAL(103,$D$6:D3380),"")</f>
        <v/>
      </c>
      <c r="D3380" s="67"/>
      <c r="E3380" s="258"/>
      <c r="F3380" s="67"/>
      <c r="G3380" s="1912"/>
      <c r="H3380" s="67"/>
      <c r="I3380" s="67"/>
      <c r="J3380" s="1907"/>
      <c r="K3380" s="67"/>
      <c r="L3380" s="1910"/>
      <c r="M3380" s="1910" t="e">
        <f t="shared" si="53"/>
        <v>#N/A</v>
      </c>
      <c r="N3380" s="1924"/>
      <c r="Q3380" s="101" t="str">
        <f>MID(Tabla5[[#This Row],[CODIGO]],5,2)</f>
        <v/>
      </c>
    </row>
    <row r="3381" spans="3:17" hidden="1" x14ac:dyDescent="0.3">
      <c r="C3381" s="1923" t="str">
        <f>IF(D3381&gt;0,SUBTOTAL(103,$D$6:D3381),"")</f>
        <v/>
      </c>
      <c r="D3381" s="67"/>
      <c r="E3381" s="258"/>
      <c r="F3381" s="67"/>
      <c r="G3381" s="1912"/>
      <c r="H3381" s="67"/>
      <c r="I3381" s="67"/>
      <c r="J3381" s="1907"/>
      <c r="K3381" s="67"/>
      <c r="L3381" s="1910"/>
      <c r="M3381" s="1910" t="e">
        <f t="shared" si="53"/>
        <v>#N/A</v>
      </c>
      <c r="N3381" s="1924"/>
      <c r="Q3381" s="101" t="str">
        <f>MID(Tabla5[[#This Row],[CODIGO]],5,2)</f>
        <v/>
      </c>
    </row>
    <row r="3382" spans="3:17" hidden="1" x14ac:dyDescent="0.3">
      <c r="C3382" s="1923" t="str">
        <f>IF(D3382&gt;0,SUBTOTAL(103,$D$6:D3382),"")</f>
        <v/>
      </c>
      <c r="D3382" s="67"/>
      <c r="E3382" s="258"/>
      <c r="F3382" s="67"/>
      <c r="G3382" s="1912"/>
      <c r="H3382" s="67"/>
      <c r="I3382" s="67"/>
      <c r="J3382" s="1907"/>
      <c r="K3382" s="67"/>
      <c r="L3382" s="1910"/>
      <c r="M3382" s="1910" t="e">
        <f t="shared" si="53"/>
        <v>#N/A</v>
      </c>
      <c r="N3382" s="1924"/>
      <c r="Q3382" s="101" t="str">
        <f>MID(Tabla5[[#This Row],[CODIGO]],5,2)</f>
        <v/>
      </c>
    </row>
    <row r="3383" spans="3:17" hidden="1" x14ac:dyDescent="0.3">
      <c r="C3383" s="1923" t="str">
        <f>IF(D3383&gt;0,SUBTOTAL(103,$D$6:D3383),"")</f>
        <v/>
      </c>
      <c r="D3383" s="67"/>
      <c r="E3383" s="258"/>
      <c r="F3383" s="67"/>
      <c r="G3383" s="1912"/>
      <c r="H3383" s="67"/>
      <c r="I3383" s="67"/>
      <c r="J3383" s="1907"/>
      <c r="K3383" s="67"/>
      <c r="L3383" s="1910"/>
      <c r="M3383" s="1910" t="e">
        <f t="shared" si="53"/>
        <v>#N/A</v>
      </c>
      <c r="N3383" s="1924"/>
      <c r="Q3383" s="101" t="str">
        <f>MID(Tabla5[[#This Row],[CODIGO]],5,2)</f>
        <v/>
      </c>
    </row>
    <row r="3384" spans="3:17" hidden="1" x14ac:dyDescent="0.3">
      <c r="C3384" s="1923" t="str">
        <f>IF(D3384&gt;0,SUBTOTAL(103,$D$6:D3384),"")</f>
        <v/>
      </c>
      <c r="D3384" s="67"/>
      <c r="E3384" s="258"/>
      <c r="F3384" s="67"/>
      <c r="G3384" s="1912"/>
      <c r="H3384" s="67"/>
      <c r="I3384" s="67"/>
      <c r="J3384" s="1907"/>
      <c r="K3384" s="67"/>
      <c r="L3384" s="1910"/>
      <c r="M3384" s="1910" t="e">
        <f t="shared" si="53"/>
        <v>#N/A</v>
      </c>
      <c r="N3384" s="1924"/>
      <c r="Q3384" s="101" t="str">
        <f>MID(Tabla5[[#This Row],[CODIGO]],5,2)</f>
        <v/>
      </c>
    </row>
    <row r="3385" spans="3:17" hidden="1" x14ac:dyDescent="0.3">
      <c r="C3385" s="1923" t="str">
        <f>IF(D3385&gt;0,SUBTOTAL(103,$D$6:D3385),"")</f>
        <v/>
      </c>
      <c r="D3385" s="67"/>
      <c r="E3385" s="258"/>
      <c r="F3385" s="67"/>
      <c r="G3385" s="1912"/>
      <c r="H3385" s="67"/>
      <c r="I3385" s="67"/>
      <c r="J3385" s="1907"/>
      <c r="K3385" s="67"/>
      <c r="L3385" s="1910"/>
      <c r="M3385" s="1910" t="e">
        <f t="shared" si="53"/>
        <v>#N/A</v>
      </c>
      <c r="N3385" s="1924"/>
      <c r="Q3385" s="101" t="str">
        <f>MID(Tabla5[[#This Row],[CODIGO]],5,2)</f>
        <v/>
      </c>
    </row>
    <row r="3386" spans="3:17" hidden="1" x14ac:dyDescent="0.3">
      <c r="C3386" s="1923" t="str">
        <f>IF(D3386&gt;0,SUBTOTAL(103,$D$6:D3386),"")</f>
        <v/>
      </c>
      <c r="D3386" s="67"/>
      <c r="E3386" s="258"/>
      <c r="F3386" s="67"/>
      <c r="G3386" s="1912"/>
      <c r="H3386" s="67"/>
      <c r="I3386" s="67"/>
      <c r="J3386" s="1907"/>
      <c r="K3386" s="67"/>
      <c r="L3386" s="1910"/>
      <c r="M3386" s="1910" t="e">
        <f t="shared" si="53"/>
        <v>#N/A</v>
      </c>
      <c r="N3386" s="1924"/>
      <c r="Q3386" s="101" t="str">
        <f>MID(Tabla5[[#This Row],[CODIGO]],5,2)</f>
        <v/>
      </c>
    </row>
    <row r="3387" spans="3:17" hidden="1" x14ac:dyDescent="0.3">
      <c r="C3387" s="1923" t="str">
        <f>IF(D3387&gt;0,SUBTOTAL(103,$D$6:D3387),"")</f>
        <v/>
      </c>
      <c r="D3387" s="67"/>
      <c r="E3387" s="258"/>
      <c r="F3387" s="67"/>
      <c r="G3387" s="1912"/>
      <c r="H3387" s="67"/>
      <c r="I3387" s="67"/>
      <c r="J3387" s="1907"/>
      <c r="K3387" s="67"/>
      <c r="L3387" s="1910"/>
      <c r="M3387" s="1910" t="e">
        <f t="shared" si="53"/>
        <v>#N/A</v>
      </c>
      <c r="N3387" s="1924"/>
      <c r="Q3387" s="101" t="str">
        <f>MID(Tabla5[[#This Row],[CODIGO]],5,2)</f>
        <v/>
      </c>
    </row>
    <row r="3388" spans="3:17" hidden="1" x14ac:dyDescent="0.3">
      <c r="C3388" s="1923" t="str">
        <f>IF(D3388&gt;0,SUBTOTAL(103,$D$6:D3388),"")</f>
        <v/>
      </c>
      <c r="D3388" s="67"/>
      <c r="E3388" s="258"/>
      <c r="F3388" s="67"/>
      <c r="G3388" s="1912"/>
      <c r="H3388" s="67"/>
      <c r="I3388" s="67"/>
      <c r="J3388" s="1907"/>
      <c r="K3388" s="67"/>
      <c r="L3388" s="1910"/>
      <c r="M3388" s="1910" t="e">
        <f t="shared" si="53"/>
        <v>#N/A</v>
      </c>
      <c r="N3388" s="1924"/>
      <c r="Q3388" s="101" t="str">
        <f>MID(Tabla5[[#This Row],[CODIGO]],5,2)</f>
        <v/>
      </c>
    </row>
    <row r="3389" spans="3:17" hidden="1" x14ac:dyDescent="0.3">
      <c r="C3389" s="1923" t="str">
        <f>IF(D3389&gt;0,SUBTOTAL(103,$D$6:D3389),"")</f>
        <v/>
      </c>
      <c r="D3389" s="67"/>
      <c r="E3389" s="258"/>
      <c r="F3389" s="67"/>
      <c r="G3389" s="1912"/>
      <c r="H3389" s="67"/>
      <c r="I3389" s="67"/>
      <c r="J3389" s="1907"/>
      <c r="K3389" s="67"/>
      <c r="L3389" s="1910"/>
      <c r="M3389" s="1910" t="e">
        <f t="shared" si="53"/>
        <v>#N/A</v>
      </c>
      <c r="N3389" s="1924"/>
      <c r="Q3389" s="101" t="str">
        <f>MID(Tabla5[[#This Row],[CODIGO]],5,2)</f>
        <v/>
      </c>
    </row>
    <row r="3390" spans="3:17" hidden="1" x14ac:dyDescent="0.3">
      <c r="C3390" s="1923" t="str">
        <f>IF(D3390&gt;0,SUBTOTAL(103,$D$6:D3390),"")</f>
        <v/>
      </c>
      <c r="D3390" s="67"/>
      <c r="E3390" s="258"/>
      <c r="F3390" s="67"/>
      <c r="G3390" s="1912"/>
      <c r="H3390" s="67"/>
      <c r="I3390" s="67"/>
      <c r="J3390" s="1907"/>
      <c r="K3390" s="67"/>
      <c r="L3390" s="1910"/>
      <c r="M3390" s="1910" t="e">
        <f t="shared" si="53"/>
        <v>#N/A</v>
      </c>
      <c r="N3390" s="1924"/>
      <c r="Q3390" s="101" t="str">
        <f>MID(Tabla5[[#This Row],[CODIGO]],5,2)</f>
        <v/>
      </c>
    </row>
    <row r="3391" spans="3:17" hidden="1" x14ac:dyDescent="0.3">
      <c r="C3391" s="1923" t="str">
        <f>IF(D3391&gt;0,SUBTOTAL(103,$D$6:D3391),"")</f>
        <v/>
      </c>
      <c r="D3391" s="67"/>
      <c r="E3391" s="258"/>
      <c r="F3391" s="67"/>
      <c r="G3391" s="1912"/>
      <c r="H3391" s="67"/>
      <c r="I3391" s="67"/>
      <c r="J3391" s="1907"/>
      <c r="K3391" s="67"/>
      <c r="L3391" s="1910"/>
      <c r="M3391" s="1910" t="e">
        <f t="shared" si="53"/>
        <v>#N/A</v>
      </c>
      <c r="N3391" s="1924"/>
      <c r="Q3391" s="101" t="str">
        <f>MID(Tabla5[[#This Row],[CODIGO]],5,2)</f>
        <v/>
      </c>
    </row>
    <row r="3392" spans="3:17" hidden="1" x14ac:dyDescent="0.3">
      <c r="C3392" s="1923" t="str">
        <f>IF(D3392&gt;0,SUBTOTAL(103,$D$6:D3392),"")</f>
        <v/>
      </c>
      <c r="D3392" s="67"/>
      <c r="E3392" s="258"/>
      <c r="F3392" s="67"/>
      <c r="G3392" s="1912"/>
      <c r="H3392" s="67"/>
      <c r="I3392" s="67"/>
      <c r="J3392" s="1907"/>
      <c r="K3392" s="67"/>
      <c r="L3392" s="1910"/>
      <c r="M3392" s="1910" t="e">
        <f t="shared" si="53"/>
        <v>#N/A</v>
      </c>
      <c r="N3392" s="1924"/>
      <c r="Q3392" s="101" t="str">
        <f>MID(Tabla5[[#This Row],[CODIGO]],5,2)</f>
        <v/>
      </c>
    </row>
    <row r="3393" spans="3:17" hidden="1" x14ac:dyDescent="0.3">
      <c r="C3393" s="1923" t="str">
        <f>IF(D3393&gt;0,SUBTOTAL(103,$D$6:D3393),"")</f>
        <v/>
      </c>
      <c r="D3393" s="67"/>
      <c r="E3393" s="258"/>
      <c r="F3393" s="67"/>
      <c r="G3393" s="1912"/>
      <c r="H3393" s="67"/>
      <c r="I3393" s="67"/>
      <c r="J3393" s="1907"/>
      <c r="K3393" s="67"/>
      <c r="L3393" s="1910"/>
      <c r="M3393" s="1910" t="e">
        <f t="shared" si="53"/>
        <v>#N/A</v>
      </c>
      <c r="N3393" s="1924"/>
      <c r="Q3393" s="101" t="str">
        <f>MID(Tabla5[[#This Row],[CODIGO]],5,2)</f>
        <v/>
      </c>
    </row>
    <row r="3394" spans="3:17" hidden="1" x14ac:dyDescent="0.3">
      <c r="C3394" s="1923" t="str">
        <f>IF(D3394&gt;0,SUBTOTAL(103,$D$6:D3394),"")</f>
        <v/>
      </c>
      <c r="D3394" s="67"/>
      <c r="E3394" s="258"/>
      <c r="F3394" s="67"/>
      <c r="G3394" s="1912"/>
      <c r="H3394" s="67"/>
      <c r="I3394" s="67"/>
      <c r="J3394" s="1907"/>
      <c r="K3394" s="67"/>
      <c r="L3394" s="1910"/>
      <c r="M3394" s="1910" t="e">
        <f t="shared" si="53"/>
        <v>#N/A</v>
      </c>
      <c r="N3394" s="1924"/>
      <c r="Q3394" s="101" t="str">
        <f>MID(Tabla5[[#This Row],[CODIGO]],5,2)</f>
        <v/>
      </c>
    </row>
    <row r="3395" spans="3:17" hidden="1" x14ac:dyDescent="0.3">
      <c r="C3395" s="1923" t="str">
        <f>IF(D3395&gt;0,SUBTOTAL(103,$D$6:D3395),"")</f>
        <v/>
      </c>
      <c r="D3395" s="67"/>
      <c r="E3395" s="258"/>
      <c r="F3395" s="67"/>
      <c r="G3395" s="1912"/>
      <c r="H3395" s="67"/>
      <c r="I3395" s="67"/>
      <c r="J3395" s="1907"/>
      <c r="K3395" s="67"/>
      <c r="L3395" s="1910"/>
      <c r="M3395" s="1910" t="e">
        <f t="shared" si="53"/>
        <v>#N/A</v>
      </c>
      <c r="N3395" s="1924"/>
      <c r="Q3395" s="101" t="str">
        <f>MID(Tabla5[[#This Row],[CODIGO]],5,2)</f>
        <v/>
      </c>
    </row>
    <row r="3396" spans="3:17" hidden="1" x14ac:dyDescent="0.3">
      <c r="C3396" s="1923" t="str">
        <f>IF(D3396&gt;0,SUBTOTAL(103,$D$6:D3396),"")</f>
        <v/>
      </c>
      <c r="D3396" s="67"/>
      <c r="E3396" s="258"/>
      <c r="F3396" s="67"/>
      <c r="G3396" s="1912"/>
      <c r="H3396" s="67"/>
      <c r="I3396" s="67"/>
      <c r="J3396" s="1907"/>
      <c r="K3396" s="67"/>
      <c r="L3396" s="1910"/>
      <c r="M3396" s="1910" t="e">
        <f t="shared" si="53"/>
        <v>#N/A</v>
      </c>
      <c r="N3396" s="1924"/>
      <c r="Q3396" s="101" t="str">
        <f>MID(Tabla5[[#This Row],[CODIGO]],5,2)</f>
        <v/>
      </c>
    </row>
    <row r="3397" spans="3:17" hidden="1" x14ac:dyDescent="0.3">
      <c r="C3397" s="1923" t="str">
        <f>IF(D3397&gt;0,SUBTOTAL(103,$D$6:D3397),"")</f>
        <v/>
      </c>
      <c r="D3397" s="67"/>
      <c r="E3397" s="258"/>
      <c r="F3397" s="67"/>
      <c r="G3397" s="1912"/>
      <c r="H3397" s="67"/>
      <c r="I3397" s="67"/>
      <c r="J3397" s="1907"/>
      <c r="K3397" s="67"/>
      <c r="L3397" s="1910"/>
      <c r="M3397" s="1910" t="e">
        <f t="shared" si="53"/>
        <v>#N/A</v>
      </c>
      <c r="N3397" s="1924"/>
      <c r="Q3397" s="101" t="str">
        <f>MID(Tabla5[[#This Row],[CODIGO]],5,2)</f>
        <v/>
      </c>
    </row>
    <row r="3398" spans="3:17" hidden="1" x14ac:dyDescent="0.3">
      <c r="C3398" s="1923" t="str">
        <f>IF(D3398&gt;0,SUBTOTAL(103,$D$6:D3398),"")</f>
        <v/>
      </c>
      <c r="D3398" s="67"/>
      <c r="E3398" s="258"/>
      <c r="F3398" s="67"/>
      <c r="G3398" s="1912"/>
      <c r="H3398" s="67"/>
      <c r="I3398" s="67"/>
      <c r="J3398" s="1907"/>
      <c r="K3398" s="67"/>
      <c r="L3398" s="1910"/>
      <c r="M3398" s="1910" t="e">
        <f t="shared" ref="M3398:M3461" si="54">VLOOKUP(Q3398,Codigos,2,FALSE)</f>
        <v>#N/A</v>
      </c>
      <c r="N3398" s="1924"/>
      <c r="Q3398" s="101" t="str">
        <f>MID(Tabla5[[#This Row],[CODIGO]],5,2)</f>
        <v/>
      </c>
    </row>
    <row r="3399" spans="3:17" hidden="1" x14ac:dyDescent="0.3">
      <c r="C3399" s="1923" t="str">
        <f>IF(D3399&gt;0,SUBTOTAL(103,$D$6:D3399),"")</f>
        <v/>
      </c>
      <c r="D3399" s="67"/>
      <c r="E3399" s="258"/>
      <c r="F3399" s="67"/>
      <c r="G3399" s="1912"/>
      <c r="H3399" s="67"/>
      <c r="I3399" s="67"/>
      <c r="J3399" s="1907"/>
      <c r="K3399" s="67"/>
      <c r="L3399" s="1910"/>
      <c r="M3399" s="1910" t="e">
        <f t="shared" si="54"/>
        <v>#N/A</v>
      </c>
      <c r="N3399" s="1924"/>
      <c r="Q3399" s="101" t="str">
        <f>MID(Tabla5[[#This Row],[CODIGO]],5,2)</f>
        <v/>
      </c>
    </row>
    <row r="3400" spans="3:17" hidden="1" x14ac:dyDescent="0.3">
      <c r="C3400" s="1923" t="str">
        <f>IF(D3400&gt;0,SUBTOTAL(103,$D$6:D3400),"")</f>
        <v/>
      </c>
      <c r="D3400" s="67"/>
      <c r="E3400" s="258"/>
      <c r="F3400" s="67"/>
      <c r="G3400" s="1912"/>
      <c r="H3400" s="67"/>
      <c r="I3400" s="67"/>
      <c r="J3400" s="1907"/>
      <c r="K3400" s="67"/>
      <c r="L3400" s="1910"/>
      <c r="M3400" s="1910" t="e">
        <f t="shared" si="54"/>
        <v>#N/A</v>
      </c>
      <c r="N3400" s="1924"/>
      <c r="Q3400" s="101" t="str">
        <f>MID(Tabla5[[#This Row],[CODIGO]],5,2)</f>
        <v/>
      </c>
    </row>
    <row r="3401" spans="3:17" hidden="1" x14ac:dyDescent="0.3">
      <c r="C3401" s="1923" t="str">
        <f>IF(D3401&gt;0,SUBTOTAL(103,$D$6:D3401),"")</f>
        <v/>
      </c>
      <c r="D3401" s="67"/>
      <c r="E3401" s="258"/>
      <c r="F3401" s="67"/>
      <c r="G3401" s="1912"/>
      <c r="H3401" s="67"/>
      <c r="I3401" s="67"/>
      <c r="J3401" s="1907"/>
      <c r="K3401" s="67"/>
      <c r="L3401" s="1910"/>
      <c r="M3401" s="1910" t="e">
        <f t="shared" si="54"/>
        <v>#N/A</v>
      </c>
      <c r="N3401" s="1924"/>
      <c r="Q3401" s="101" t="str">
        <f>MID(Tabla5[[#This Row],[CODIGO]],5,2)</f>
        <v/>
      </c>
    </row>
    <row r="3402" spans="3:17" hidden="1" x14ac:dyDescent="0.3">
      <c r="C3402" s="1923" t="str">
        <f>IF(D3402&gt;0,SUBTOTAL(103,$D$6:D3402),"")</f>
        <v/>
      </c>
      <c r="D3402" s="67"/>
      <c r="E3402" s="258"/>
      <c r="F3402" s="67"/>
      <c r="G3402" s="1912"/>
      <c r="H3402" s="67"/>
      <c r="I3402" s="67"/>
      <c r="J3402" s="1907"/>
      <c r="K3402" s="67"/>
      <c r="L3402" s="1910"/>
      <c r="M3402" s="1910" t="e">
        <f t="shared" si="54"/>
        <v>#N/A</v>
      </c>
      <c r="N3402" s="1924"/>
      <c r="Q3402" s="101" t="str">
        <f>MID(Tabla5[[#This Row],[CODIGO]],5,2)</f>
        <v/>
      </c>
    </row>
    <row r="3403" spans="3:17" hidden="1" x14ac:dyDescent="0.3">
      <c r="C3403" s="1923" t="str">
        <f>IF(D3403&gt;0,SUBTOTAL(103,$D$6:D3403),"")</f>
        <v/>
      </c>
      <c r="D3403" s="67"/>
      <c r="E3403" s="258"/>
      <c r="F3403" s="67"/>
      <c r="G3403" s="1912"/>
      <c r="H3403" s="67"/>
      <c r="I3403" s="67"/>
      <c r="J3403" s="1907"/>
      <c r="K3403" s="67"/>
      <c r="L3403" s="1910"/>
      <c r="M3403" s="1910" t="e">
        <f t="shared" si="54"/>
        <v>#N/A</v>
      </c>
      <c r="N3403" s="1924"/>
      <c r="Q3403" s="101" t="str">
        <f>MID(Tabla5[[#This Row],[CODIGO]],5,2)</f>
        <v/>
      </c>
    </row>
    <row r="3404" spans="3:17" hidden="1" x14ac:dyDescent="0.3">
      <c r="C3404" s="1923" t="str">
        <f>IF(D3404&gt;0,SUBTOTAL(103,$D$6:D3404),"")</f>
        <v/>
      </c>
      <c r="D3404" s="67"/>
      <c r="E3404" s="258"/>
      <c r="F3404" s="67"/>
      <c r="G3404" s="1912"/>
      <c r="H3404" s="67"/>
      <c r="I3404" s="67"/>
      <c r="J3404" s="1907"/>
      <c r="K3404" s="67"/>
      <c r="L3404" s="1910"/>
      <c r="M3404" s="1910" t="e">
        <f t="shared" si="54"/>
        <v>#N/A</v>
      </c>
      <c r="N3404" s="1924"/>
      <c r="Q3404" s="101" t="str">
        <f>MID(Tabla5[[#This Row],[CODIGO]],5,2)</f>
        <v/>
      </c>
    </row>
    <row r="3405" spans="3:17" hidden="1" x14ac:dyDescent="0.3">
      <c r="C3405" s="1923" t="str">
        <f>IF(D3405&gt;0,SUBTOTAL(103,$D$6:D3405),"")</f>
        <v/>
      </c>
      <c r="D3405" s="67"/>
      <c r="E3405" s="258"/>
      <c r="F3405" s="67"/>
      <c r="G3405" s="1912"/>
      <c r="H3405" s="67"/>
      <c r="I3405" s="67"/>
      <c r="J3405" s="1907"/>
      <c r="K3405" s="67"/>
      <c r="L3405" s="1910"/>
      <c r="M3405" s="1910" t="e">
        <f t="shared" si="54"/>
        <v>#N/A</v>
      </c>
      <c r="N3405" s="1924"/>
      <c r="Q3405" s="101" t="str">
        <f>MID(Tabla5[[#This Row],[CODIGO]],5,2)</f>
        <v/>
      </c>
    </row>
    <row r="3406" spans="3:17" hidden="1" x14ac:dyDescent="0.3">
      <c r="C3406" s="1923" t="str">
        <f>IF(D3406&gt;0,SUBTOTAL(103,$D$6:D3406),"")</f>
        <v/>
      </c>
      <c r="D3406" s="67"/>
      <c r="E3406" s="258"/>
      <c r="F3406" s="67"/>
      <c r="G3406" s="1912"/>
      <c r="H3406" s="67"/>
      <c r="I3406" s="67"/>
      <c r="J3406" s="1907"/>
      <c r="K3406" s="67"/>
      <c r="L3406" s="1910"/>
      <c r="M3406" s="1910" t="e">
        <f t="shared" si="54"/>
        <v>#N/A</v>
      </c>
      <c r="N3406" s="1924"/>
      <c r="Q3406" s="101" t="str">
        <f>MID(Tabla5[[#This Row],[CODIGO]],5,2)</f>
        <v/>
      </c>
    </row>
    <row r="3407" spans="3:17" hidden="1" x14ac:dyDescent="0.3">
      <c r="C3407" s="1923" t="str">
        <f>IF(D3407&gt;0,SUBTOTAL(103,$D$6:D3407),"")</f>
        <v/>
      </c>
      <c r="D3407" s="67"/>
      <c r="E3407" s="258"/>
      <c r="F3407" s="67"/>
      <c r="G3407" s="1912"/>
      <c r="H3407" s="67"/>
      <c r="I3407" s="67"/>
      <c r="J3407" s="1907"/>
      <c r="K3407" s="67"/>
      <c r="L3407" s="1910"/>
      <c r="M3407" s="1910" t="e">
        <f t="shared" si="54"/>
        <v>#N/A</v>
      </c>
      <c r="N3407" s="1924"/>
      <c r="Q3407" s="101" t="str">
        <f>MID(Tabla5[[#This Row],[CODIGO]],5,2)</f>
        <v/>
      </c>
    </row>
    <row r="3408" spans="3:17" hidden="1" x14ac:dyDescent="0.3">
      <c r="C3408" s="1923" t="str">
        <f>IF(D3408&gt;0,SUBTOTAL(103,$D$6:D3408),"")</f>
        <v/>
      </c>
      <c r="D3408" s="67"/>
      <c r="E3408" s="258"/>
      <c r="F3408" s="67"/>
      <c r="G3408" s="1912"/>
      <c r="H3408" s="67"/>
      <c r="I3408" s="67"/>
      <c r="J3408" s="1907"/>
      <c r="K3408" s="67"/>
      <c r="L3408" s="1910"/>
      <c r="M3408" s="1910" t="e">
        <f t="shared" si="54"/>
        <v>#N/A</v>
      </c>
      <c r="N3408" s="1924"/>
      <c r="Q3408" s="101" t="str">
        <f>MID(Tabla5[[#This Row],[CODIGO]],5,2)</f>
        <v/>
      </c>
    </row>
    <row r="3409" spans="3:17" hidden="1" x14ac:dyDescent="0.3">
      <c r="C3409" s="1923" t="str">
        <f>IF(D3409&gt;0,SUBTOTAL(103,$D$6:D3409),"")</f>
        <v/>
      </c>
      <c r="D3409" s="67"/>
      <c r="E3409" s="258"/>
      <c r="F3409" s="67"/>
      <c r="G3409" s="1912"/>
      <c r="H3409" s="67"/>
      <c r="I3409" s="67"/>
      <c r="J3409" s="1907"/>
      <c r="K3409" s="67"/>
      <c r="L3409" s="1910"/>
      <c r="M3409" s="1910" t="e">
        <f t="shared" si="54"/>
        <v>#N/A</v>
      </c>
      <c r="N3409" s="1924"/>
      <c r="Q3409" s="101" t="str">
        <f>MID(Tabla5[[#This Row],[CODIGO]],5,2)</f>
        <v/>
      </c>
    </row>
    <row r="3410" spans="3:17" hidden="1" x14ac:dyDescent="0.3">
      <c r="C3410" s="1923" t="str">
        <f>IF(D3410&gt;0,SUBTOTAL(103,$D$6:D3410),"")</f>
        <v/>
      </c>
      <c r="D3410" s="67"/>
      <c r="E3410" s="258"/>
      <c r="F3410" s="67"/>
      <c r="G3410" s="1912"/>
      <c r="H3410" s="67"/>
      <c r="I3410" s="67"/>
      <c r="J3410" s="1907"/>
      <c r="K3410" s="67"/>
      <c r="L3410" s="1910"/>
      <c r="M3410" s="1910" t="e">
        <f t="shared" si="54"/>
        <v>#N/A</v>
      </c>
      <c r="N3410" s="1924"/>
      <c r="Q3410" s="101" t="str">
        <f>MID(Tabla5[[#This Row],[CODIGO]],5,2)</f>
        <v/>
      </c>
    </row>
    <row r="3411" spans="3:17" hidden="1" x14ac:dyDescent="0.3">
      <c r="C3411" s="1923" t="str">
        <f>IF(D3411&gt;0,SUBTOTAL(103,$D$6:D3411),"")</f>
        <v/>
      </c>
      <c r="D3411" s="67"/>
      <c r="E3411" s="258"/>
      <c r="F3411" s="67"/>
      <c r="G3411" s="1912"/>
      <c r="H3411" s="67"/>
      <c r="I3411" s="67"/>
      <c r="J3411" s="1907"/>
      <c r="K3411" s="67"/>
      <c r="L3411" s="1910"/>
      <c r="M3411" s="1910" t="e">
        <f t="shared" si="54"/>
        <v>#N/A</v>
      </c>
      <c r="N3411" s="1924"/>
      <c r="Q3411" s="101" t="str">
        <f>MID(Tabla5[[#This Row],[CODIGO]],5,2)</f>
        <v/>
      </c>
    </row>
    <row r="3412" spans="3:17" hidden="1" x14ac:dyDescent="0.3">
      <c r="C3412" s="1923" t="str">
        <f>IF(D3412&gt;0,SUBTOTAL(103,$D$6:D3412),"")</f>
        <v/>
      </c>
      <c r="D3412" s="67"/>
      <c r="E3412" s="258"/>
      <c r="F3412" s="67"/>
      <c r="G3412" s="1912"/>
      <c r="H3412" s="67"/>
      <c r="I3412" s="67"/>
      <c r="J3412" s="1907"/>
      <c r="K3412" s="67"/>
      <c r="L3412" s="1910"/>
      <c r="M3412" s="1910" t="e">
        <f t="shared" si="54"/>
        <v>#N/A</v>
      </c>
      <c r="N3412" s="1924"/>
      <c r="Q3412" s="101" t="str">
        <f>MID(Tabla5[[#This Row],[CODIGO]],5,2)</f>
        <v/>
      </c>
    </row>
    <row r="3413" spans="3:17" hidden="1" x14ac:dyDescent="0.3">
      <c r="C3413" s="1923" t="str">
        <f>IF(D3413&gt;0,SUBTOTAL(103,$D$6:D3413),"")</f>
        <v/>
      </c>
      <c r="D3413" s="67"/>
      <c r="E3413" s="258"/>
      <c r="F3413" s="67"/>
      <c r="G3413" s="1912"/>
      <c r="H3413" s="67"/>
      <c r="I3413" s="67"/>
      <c r="J3413" s="1907"/>
      <c r="K3413" s="67"/>
      <c r="L3413" s="1910"/>
      <c r="M3413" s="1910" t="e">
        <f t="shared" si="54"/>
        <v>#N/A</v>
      </c>
      <c r="N3413" s="1924"/>
      <c r="Q3413" s="101" t="str">
        <f>MID(Tabla5[[#This Row],[CODIGO]],5,2)</f>
        <v/>
      </c>
    </row>
    <row r="3414" spans="3:17" hidden="1" x14ac:dyDescent="0.3">
      <c r="C3414" s="1923" t="str">
        <f>IF(D3414&gt;0,SUBTOTAL(103,$D$6:D3414),"")</f>
        <v/>
      </c>
      <c r="D3414" s="67"/>
      <c r="E3414" s="258"/>
      <c r="F3414" s="67"/>
      <c r="G3414" s="1912"/>
      <c r="H3414" s="67"/>
      <c r="I3414" s="67"/>
      <c r="J3414" s="1907"/>
      <c r="K3414" s="67"/>
      <c r="L3414" s="1910"/>
      <c r="M3414" s="1910" t="e">
        <f t="shared" si="54"/>
        <v>#N/A</v>
      </c>
      <c r="N3414" s="1924"/>
      <c r="Q3414" s="101" t="str">
        <f>MID(Tabla5[[#This Row],[CODIGO]],5,2)</f>
        <v/>
      </c>
    </row>
    <row r="3415" spans="3:17" hidden="1" x14ac:dyDescent="0.3">
      <c r="C3415" s="1923" t="str">
        <f>IF(D3415&gt;0,SUBTOTAL(103,$D$6:D3415),"")</f>
        <v/>
      </c>
      <c r="D3415" s="67"/>
      <c r="E3415" s="258"/>
      <c r="F3415" s="67"/>
      <c r="G3415" s="1912"/>
      <c r="H3415" s="67"/>
      <c r="I3415" s="67"/>
      <c r="J3415" s="1907"/>
      <c r="K3415" s="67"/>
      <c r="L3415" s="1910"/>
      <c r="M3415" s="1910" t="e">
        <f t="shared" si="54"/>
        <v>#N/A</v>
      </c>
      <c r="N3415" s="1924"/>
      <c r="Q3415" s="101" t="str">
        <f>MID(Tabla5[[#This Row],[CODIGO]],5,2)</f>
        <v/>
      </c>
    </row>
    <row r="3416" spans="3:17" hidden="1" x14ac:dyDescent="0.3">
      <c r="C3416" s="1923" t="str">
        <f>IF(D3416&gt;0,SUBTOTAL(103,$D$6:D3416),"")</f>
        <v/>
      </c>
      <c r="D3416" s="67"/>
      <c r="E3416" s="258"/>
      <c r="F3416" s="67"/>
      <c r="G3416" s="1912"/>
      <c r="H3416" s="67"/>
      <c r="I3416" s="67"/>
      <c r="J3416" s="1907"/>
      <c r="K3416" s="67"/>
      <c r="L3416" s="1910"/>
      <c r="M3416" s="1910" t="e">
        <f t="shared" si="54"/>
        <v>#N/A</v>
      </c>
      <c r="N3416" s="1924"/>
      <c r="Q3416" s="101" t="str">
        <f>MID(Tabla5[[#This Row],[CODIGO]],5,2)</f>
        <v/>
      </c>
    </row>
    <row r="3417" spans="3:17" hidden="1" x14ac:dyDescent="0.3">
      <c r="C3417" s="1923" t="str">
        <f>IF(D3417&gt;0,SUBTOTAL(103,$D$6:D3417),"")</f>
        <v/>
      </c>
      <c r="D3417" s="67"/>
      <c r="E3417" s="258"/>
      <c r="F3417" s="67"/>
      <c r="G3417" s="1912"/>
      <c r="H3417" s="67"/>
      <c r="I3417" s="67"/>
      <c r="J3417" s="1907"/>
      <c r="K3417" s="67"/>
      <c r="L3417" s="1910"/>
      <c r="M3417" s="1910" t="e">
        <f t="shared" si="54"/>
        <v>#N/A</v>
      </c>
      <c r="N3417" s="1924"/>
      <c r="Q3417" s="101" t="str">
        <f>MID(Tabla5[[#This Row],[CODIGO]],5,2)</f>
        <v/>
      </c>
    </row>
    <row r="3418" spans="3:17" hidden="1" x14ac:dyDescent="0.3">
      <c r="C3418" s="1923" t="str">
        <f>IF(D3418&gt;0,SUBTOTAL(103,$D$6:D3418),"")</f>
        <v/>
      </c>
      <c r="D3418" s="67"/>
      <c r="E3418" s="258"/>
      <c r="F3418" s="67"/>
      <c r="G3418" s="1912"/>
      <c r="H3418" s="67"/>
      <c r="I3418" s="67"/>
      <c r="J3418" s="1907"/>
      <c r="K3418" s="67"/>
      <c r="L3418" s="1910"/>
      <c r="M3418" s="1910" t="e">
        <f t="shared" si="54"/>
        <v>#N/A</v>
      </c>
      <c r="N3418" s="1924"/>
      <c r="Q3418" s="101" t="str">
        <f>MID(Tabla5[[#This Row],[CODIGO]],5,2)</f>
        <v/>
      </c>
    </row>
    <row r="3419" spans="3:17" hidden="1" x14ac:dyDescent="0.3">
      <c r="C3419" s="1923" t="str">
        <f>IF(D3419&gt;0,SUBTOTAL(103,$D$6:D3419),"")</f>
        <v/>
      </c>
      <c r="D3419" s="67"/>
      <c r="E3419" s="258"/>
      <c r="F3419" s="67"/>
      <c r="G3419" s="1912"/>
      <c r="H3419" s="67"/>
      <c r="I3419" s="67"/>
      <c r="J3419" s="1907"/>
      <c r="K3419" s="67"/>
      <c r="L3419" s="1910"/>
      <c r="M3419" s="1910" t="e">
        <f t="shared" si="54"/>
        <v>#N/A</v>
      </c>
      <c r="N3419" s="1924"/>
      <c r="Q3419" s="101" t="str">
        <f>MID(Tabla5[[#This Row],[CODIGO]],5,2)</f>
        <v/>
      </c>
    </row>
    <row r="3420" spans="3:17" hidden="1" x14ac:dyDescent="0.3">
      <c r="C3420" s="1923" t="str">
        <f>IF(D3420&gt;0,SUBTOTAL(103,$D$6:D3420),"")</f>
        <v/>
      </c>
      <c r="D3420" s="67"/>
      <c r="E3420" s="258"/>
      <c r="F3420" s="67"/>
      <c r="G3420" s="1912"/>
      <c r="H3420" s="67"/>
      <c r="I3420" s="67"/>
      <c r="J3420" s="1907"/>
      <c r="K3420" s="67"/>
      <c r="L3420" s="1910"/>
      <c r="M3420" s="1910" t="e">
        <f t="shared" si="54"/>
        <v>#N/A</v>
      </c>
      <c r="N3420" s="1924"/>
      <c r="Q3420" s="101" t="str">
        <f>MID(Tabla5[[#This Row],[CODIGO]],5,2)</f>
        <v/>
      </c>
    </row>
    <row r="3421" spans="3:17" hidden="1" x14ac:dyDescent="0.3">
      <c r="C3421" s="1923" t="str">
        <f>IF(D3421&gt;0,SUBTOTAL(103,$D$6:D3421),"")</f>
        <v/>
      </c>
      <c r="D3421" s="67"/>
      <c r="E3421" s="258"/>
      <c r="F3421" s="67"/>
      <c r="G3421" s="1912"/>
      <c r="H3421" s="67"/>
      <c r="I3421" s="67"/>
      <c r="J3421" s="1907"/>
      <c r="K3421" s="67"/>
      <c r="L3421" s="1910"/>
      <c r="M3421" s="1910" t="e">
        <f t="shared" si="54"/>
        <v>#N/A</v>
      </c>
      <c r="N3421" s="1924"/>
      <c r="Q3421" s="101" t="str">
        <f>MID(Tabla5[[#This Row],[CODIGO]],5,2)</f>
        <v/>
      </c>
    </row>
    <row r="3422" spans="3:17" hidden="1" x14ac:dyDescent="0.3">
      <c r="C3422" s="1923" t="str">
        <f>IF(D3422&gt;0,SUBTOTAL(103,$D$6:D3422),"")</f>
        <v/>
      </c>
      <c r="D3422" s="67"/>
      <c r="E3422" s="258"/>
      <c r="F3422" s="67"/>
      <c r="G3422" s="1912"/>
      <c r="H3422" s="67"/>
      <c r="I3422" s="67"/>
      <c r="J3422" s="1907"/>
      <c r="K3422" s="67"/>
      <c r="L3422" s="1910"/>
      <c r="M3422" s="1910" t="e">
        <f t="shared" si="54"/>
        <v>#N/A</v>
      </c>
      <c r="N3422" s="1924"/>
      <c r="Q3422" s="101" t="str">
        <f>MID(Tabla5[[#This Row],[CODIGO]],5,2)</f>
        <v/>
      </c>
    </row>
    <row r="3423" spans="3:17" hidden="1" x14ac:dyDescent="0.3">
      <c r="C3423" s="1923" t="str">
        <f>IF(D3423&gt;0,SUBTOTAL(103,$D$6:D3423),"")</f>
        <v/>
      </c>
      <c r="D3423" s="67"/>
      <c r="E3423" s="258"/>
      <c r="F3423" s="67"/>
      <c r="G3423" s="1912"/>
      <c r="H3423" s="67"/>
      <c r="I3423" s="67"/>
      <c r="J3423" s="1907"/>
      <c r="K3423" s="67"/>
      <c r="L3423" s="1910"/>
      <c r="M3423" s="1910" t="e">
        <f t="shared" si="54"/>
        <v>#N/A</v>
      </c>
      <c r="N3423" s="1924"/>
      <c r="Q3423" s="101" t="str">
        <f>MID(Tabla5[[#This Row],[CODIGO]],5,2)</f>
        <v/>
      </c>
    </row>
    <row r="3424" spans="3:17" hidden="1" x14ac:dyDescent="0.3">
      <c r="C3424" s="1923" t="str">
        <f>IF(D3424&gt;0,SUBTOTAL(103,$D$6:D3424),"")</f>
        <v/>
      </c>
      <c r="D3424" s="67"/>
      <c r="E3424" s="258"/>
      <c r="F3424" s="67"/>
      <c r="G3424" s="1912"/>
      <c r="H3424" s="67"/>
      <c r="I3424" s="67"/>
      <c r="J3424" s="1907"/>
      <c r="K3424" s="67"/>
      <c r="L3424" s="1910"/>
      <c r="M3424" s="1910" t="e">
        <f t="shared" si="54"/>
        <v>#N/A</v>
      </c>
      <c r="N3424" s="1924"/>
      <c r="Q3424" s="101" t="str">
        <f>MID(Tabla5[[#This Row],[CODIGO]],5,2)</f>
        <v/>
      </c>
    </row>
    <row r="3425" spans="3:17" hidden="1" x14ac:dyDescent="0.3">
      <c r="C3425" s="1923" t="str">
        <f>IF(D3425&gt;0,SUBTOTAL(103,$D$6:D3425),"")</f>
        <v/>
      </c>
      <c r="D3425" s="67"/>
      <c r="E3425" s="258"/>
      <c r="F3425" s="67"/>
      <c r="G3425" s="1912"/>
      <c r="H3425" s="67"/>
      <c r="I3425" s="67"/>
      <c r="J3425" s="1907"/>
      <c r="K3425" s="67"/>
      <c r="L3425" s="1910"/>
      <c r="M3425" s="1910" t="e">
        <f t="shared" si="54"/>
        <v>#N/A</v>
      </c>
      <c r="N3425" s="1924"/>
      <c r="Q3425" s="101" t="str">
        <f>MID(Tabla5[[#This Row],[CODIGO]],5,2)</f>
        <v/>
      </c>
    </row>
    <row r="3426" spans="3:17" hidden="1" x14ac:dyDescent="0.3">
      <c r="C3426" s="1923" t="str">
        <f>IF(D3426&gt;0,SUBTOTAL(103,$D$6:D3426),"")</f>
        <v/>
      </c>
      <c r="D3426" s="67"/>
      <c r="E3426" s="258"/>
      <c r="F3426" s="67"/>
      <c r="G3426" s="1912"/>
      <c r="H3426" s="67"/>
      <c r="I3426" s="67"/>
      <c r="J3426" s="1907"/>
      <c r="K3426" s="67"/>
      <c r="L3426" s="1910"/>
      <c r="M3426" s="1910" t="e">
        <f t="shared" si="54"/>
        <v>#N/A</v>
      </c>
      <c r="N3426" s="1924"/>
      <c r="Q3426" s="101" t="str">
        <f>MID(Tabla5[[#This Row],[CODIGO]],5,2)</f>
        <v/>
      </c>
    </row>
    <row r="3427" spans="3:17" hidden="1" x14ac:dyDescent="0.3">
      <c r="C3427" s="1923" t="str">
        <f>IF(D3427&gt;0,SUBTOTAL(103,$D$6:D3427),"")</f>
        <v/>
      </c>
      <c r="D3427" s="67"/>
      <c r="E3427" s="258"/>
      <c r="F3427" s="67"/>
      <c r="G3427" s="1912"/>
      <c r="H3427" s="67"/>
      <c r="I3427" s="67"/>
      <c r="J3427" s="1907"/>
      <c r="K3427" s="67"/>
      <c r="L3427" s="1910"/>
      <c r="M3427" s="1910" t="e">
        <f t="shared" si="54"/>
        <v>#N/A</v>
      </c>
      <c r="N3427" s="1924"/>
      <c r="Q3427" s="101" t="str">
        <f>MID(Tabla5[[#This Row],[CODIGO]],5,2)</f>
        <v/>
      </c>
    </row>
    <row r="3428" spans="3:17" hidden="1" x14ac:dyDescent="0.3">
      <c r="C3428" s="1923" t="str">
        <f>IF(D3428&gt;0,SUBTOTAL(103,$D$6:D3428),"")</f>
        <v/>
      </c>
      <c r="D3428" s="67"/>
      <c r="E3428" s="258"/>
      <c r="F3428" s="67"/>
      <c r="G3428" s="1912"/>
      <c r="H3428" s="67"/>
      <c r="I3428" s="67"/>
      <c r="J3428" s="1907"/>
      <c r="K3428" s="67"/>
      <c r="L3428" s="1910"/>
      <c r="M3428" s="1910" t="e">
        <f t="shared" si="54"/>
        <v>#N/A</v>
      </c>
      <c r="N3428" s="1924"/>
      <c r="Q3428" s="101" t="str">
        <f>MID(Tabla5[[#This Row],[CODIGO]],5,2)</f>
        <v/>
      </c>
    </row>
    <row r="3429" spans="3:17" hidden="1" x14ac:dyDescent="0.3">
      <c r="C3429" s="1923" t="str">
        <f>IF(D3429&gt;0,SUBTOTAL(103,$D$6:D3429),"")</f>
        <v/>
      </c>
      <c r="D3429" s="67"/>
      <c r="E3429" s="258"/>
      <c r="F3429" s="67"/>
      <c r="G3429" s="1912"/>
      <c r="H3429" s="67"/>
      <c r="I3429" s="67"/>
      <c r="J3429" s="1907"/>
      <c r="K3429" s="67"/>
      <c r="L3429" s="1910"/>
      <c r="M3429" s="1910" t="e">
        <f t="shared" si="54"/>
        <v>#N/A</v>
      </c>
      <c r="N3429" s="1924"/>
      <c r="Q3429" s="101" t="str">
        <f>MID(Tabla5[[#This Row],[CODIGO]],5,2)</f>
        <v/>
      </c>
    </row>
    <row r="3430" spans="3:17" hidden="1" x14ac:dyDescent="0.3">
      <c r="C3430" s="1923" t="str">
        <f>IF(D3430&gt;0,SUBTOTAL(103,$D$6:D3430),"")</f>
        <v/>
      </c>
      <c r="D3430" s="67"/>
      <c r="E3430" s="258"/>
      <c r="F3430" s="67"/>
      <c r="G3430" s="1912"/>
      <c r="H3430" s="67"/>
      <c r="I3430" s="67"/>
      <c r="J3430" s="1907"/>
      <c r="K3430" s="67"/>
      <c r="L3430" s="1910"/>
      <c r="M3430" s="1910" t="e">
        <f t="shared" si="54"/>
        <v>#N/A</v>
      </c>
      <c r="N3430" s="1924"/>
      <c r="Q3430" s="101" t="str">
        <f>MID(Tabla5[[#This Row],[CODIGO]],5,2)</f>
        <v/>
      </c>
    </row>
    <row r="3431" spans="3:17" hidden="1" x14ac:dyDescent="0.3">
      <c r="C3431" s="1923" t="str">
        <f>IF(D3431&gt;0,SUBTOTAL(103,$D$6:D3431),"")</f>
        <v/>
      </c>
      <c r="D3431" s="67"/>
      <c r="E3431" s="258"/>
      <c r="F3431" s="67"/>
      <c r="G3431" s="1912"/>
      <c r="H3431" s="67"/>
      <c r="I3431" s="67"/>
      <c r="J3431" s="1907"/>
      <c r="K3431" s="67"/>
      <c r="L3431" s="1910"/>
      <c r="M3431" s="1910" t="e">
        <f t="shared" si="54"/>
        <v>#N/A</v>
      </c>
      <c r="N3431" s="1924"/>
      <c r="Q3431" s="101" t="str">
        <f>MID(Tabla5[[#This Row],[CODIGO]],5,2)</f>
        <v/>
      </c>
    </row>
    <row r="3432" spans="3:17" hidden="1" x14ac:dyDescent="0.3">
      <c r="C3432" s="1923" t="str">
        <f>IF(D3432&gt;0,SUBTOTAL(103,$D$6:D3432),"")</f>
        <v/>
      </c>
      <c r="D3432" s="67"/>
      <c r="E3432" s="258"/>
      <c r="F3432" s="67"/>
      <c r="G3432" s="1912"/>
      <c r="H3432" s="67"/>
      <c r="I3432" s="67"/>
      <c r="J3432" s="1907"/>
      <c r="K3432" s="67"/>
      <c r="L3432" s="1910"/>
      <c r="M3432" s="1910" t="e">
        <f t="shared" si="54"/>
        <v>#N/A</v>
      </c>
      <c r="N3432" s="1924"/>
      <c r="Q3432" s="101" t="str">
        <f>MID(Tabla5[[#This Row],[CODIGO]],5,2)</f>
        <v/>
      </c>
    </row>
    <row r="3433" spans="3:17" hidden="1" x14ac:dyDescent="0.3">
      <c r="C3433" s="1923" t="str">
        <f>IF(D3433&gt;0,SUBTOTAL(103,$D$6:D3433),"")</f>
        <v/>
      </c>
      <c r="D3433" s="67"/>
      <c r="E3433" s="258"/>
      <c r="F3433" s="67"/>
      <c r="G3433" s="1912"/>
      <c r="H3433" s="67"/>
      <c r="I3433" s="67"/>
      <c r="J3433" s="1907"/>
      <c r="K3433" s="67"/>
      <c r="L3433" s="1910"/>
      <c r="M3433" s="1910" t="e">
        <f t="shared" si="54"/>
        <v>#N/A</v>
      </c>
      <c r="N3433" s="1924"/>
      <c r="Q3433" s="101" t="str">
        <f>MID(Tabla5[[#This Row],[CODIGO]],5,2)</f>
        <v/>
      </c>
    </row>
    <row r="3434" spans="3:17" hidden="1" x14ac:dyDescent="0.3">
      <c r="C3434" s="1923" t="str">
        <f>IF(D3434&gt;0,SUBTOTAL(103,$D$6:D3434),"")</f>
        <v/>
      </c>
      <c r="D3434" s="67"/>
      <c r="E3434" s="258"/>
      <c r="F3434" s="67"/>
      <c r="G3434" s="1912"/>
      <c r="H3434" s="67"/>
      <c r="I3434" s="67"/>
      <c r="J3434" s="1907"/>
      <c r="K3434" s="67"/>
      <c r="L3434" s="1910"/>
      <c r="M3434" s="1910" t="e">
        <f t="shared" si="54"/>
        <v>#N/A</v>
      </c>
      <c r="N3434" s="1924"/>
      <c r="Q3434" s="101" t="str">
        <f>MID(Tabla5[[#This Row],[CODIGO]],5,2)</f>
        <v/>
      </c>
    </row>
    <row r="3435" spans="3:17" hidden="1" x14ac:dyDescent="0.3">
      <c r="C3435" s="1923" t="str">
        <f>IF(D3435&gt;0,SUBTOTAL(103,$D$6:D3435),"")</f>
        <v/>
      </c>
      <c r="D3435" s="67"/>
      <c r="E3435" s="258"/>
      <c r="F3435" s="67"/>
      <c r="G3435" s="1912"/>
      <c r="H3435" s="67"/>
      <c r="I3435" s="67"/>
      <c r="J3435" s="1907"/>
      <c r="K3435" s="67"/>
      <c r="L3435" s="1910"/>
      <c r="M3435" s="1910" t="e">
        <f t="shared" si="54"/>
        <v>#N/A</v>
      </c>
      <c r="N3435" s="1924"/>
      <c r="Q3435" s="101" t="str">
        <f>MID(Tabla5[[#This Row],[CODIGO]],5,2)</f>
        <v/>
      </c>
    </row>
    <row r="3436" spans="3:17" hidden="1" x14ac:dyDescent="0.3">
      <c r="C3436" s="1923" t="str">
        <f>IF(D3436&gt;0,SUBTOTAL(103,$D$6:D3436),"")</f>
        <v/>
      </c>
      <c r="D3436" s="67"/>
      <c r="E3436" s="258"/>
      <c r="F3436" s="67"/>
      <c r="G3436" s="1912"/>
      <c r="H3436" s="67"/>
      <c r="I3436" s="67"/>
      <c r="J3436" s="1907"/>
      <c r="K3436" s="67"/>
      <c r="L3436" s="1910"/>
      <c r="M3436" s="1910" t="e">
        <f t="shared" si="54"/>
        <v>#N/A</v>
      </c>
      <c r="N3436" s="1924"/>
      <c r="Q3436" s="101" t="str">
        <f>MID(Tabla5[[#This Row],[CODIGO]],5,2)</f>
        <v/>
      </c>
    </row>
    <row r="3437" spans="3:17" hidden="1" x14ac:dyDescent="0.3">
      <c r="C3437" s="1923" t="str">
        <f>IF(D3437&gt;0,SUBTOTAL(103,$D$6:D3437),"")</f>
        <v/>
      </c>
      <c r="D3437" s="67"/>
      <c r="E3437" s="258"/>
      <c r="F3437" s="67"/>
      <c r="G3437" s="1912"/>
      <c r="H3437" s="67"/>
      <c r="I3437" s="67"/>
      <c r="J3437" s="1907"/>
      <c r="K3437" s="67"/>
      <c r="L3437" s="1910"/>
      <c r="M3437" s="1910" t="e">
        <f t="shared" si="54"/>
        <v>#N/A</v>
      </c>
      <c r="N3437" s="1924"/>
      <c r="Q3437" s="101" t="str">
        <f>MID(Tabla5[[#This Row],[CODIGO]],5,2)</f>
        <v/>
      </c>
    </row>
    <row r="3438" spans="3:17" hidden="1" x14ac:dyDescent="0.3">
      <c r="C3438" s="1923" t="str">
        <f>IF(D3438&gt;0,SUBTOTAL(103,$D$6:D3438),"")</f>
        <v/>
      </c>
      <c r="D3438" s="67"/>
      <c r="E3438" s="258"/>
      <c r="F3438" s="67"/>
      <c r="G3438" s="1912"/>
      <c r="H3438" s="67"/>
      <c r="I3438" s="67"/>
      <c r="J3438" s="1907"/>
      <c r="K3438" s="67"/>
      <c r="L3438" s="1910"/>
      <c r="M3438" s="1910" t="e">
        <f t="shared" si="54"/>
        <v>#N/A</v>
      </c>
      <c r="N3438" s="1924"/>
      <c r="Q3438" s="101" t="str">
        <f>MID(Tabla5[[#This Row],[CODIGO]],5,2)</f>
        <v/>
      </c>
    </row>
    <row r="3439" spans="3:17" hidden="1" x14ac:dyDescent="0.3">
      <c r="C3439" s="1923" t="str">
        <f>IF(D3439&gt;0,SUBTOTAL(103,$D$6:D3439),"")</f>
        <v/>
      </c>
      <c r="D3439" s="67"/>
      <c r="E3439" s="258"/>
      <c r="F3439" s="67"/>
      <c r="G3439" s="1912"/>
      <c r="H3439" s="67"/>
      <c r="I3439" s="67"/>
      <c r="J3439" s="1907"/>
      <c r="K3439" s="67"/>
      <c r="L3439" s="1910"/>
      <c r="M3439" s="1910" t="e">
        <f t="shared" si="54"/>
        <v>#N/A</v>
      </c>
      <c r="N3439" s="1924"/>
      <c r="Q3439" s="101" t="str">
        <f>MID(Tabla5[[#This Row],[CODIGO]],5,2)</f>
        <v/>
      </c>
    </row>
    <row r="3440" spans="3:17" hidden="1" x14ac:dyDescent="0.3">
      <c r="C3440" s="1923" t="str">
        <f>IF(D3440&gt;0,SUBTOTAL(103,$D$6:D3440),"")</f>
        <v/>
      </c>
      <c r="D3440" s="67"/>
      <c r="E3440" s="258"/>
      <c r="F3440" s="67"/>
      <c r="G3440" s="1912"/>
      <c r="H3440" s="67"/>
      <c r="I3440" s="67"/>
      <c r="J3440" s="1907"/>
      <c r="K3440" s="67"/>
      <c r="L3440" s="1910"/>
      <c r="M3440" s="1910" t="e">
        <f t="shared" si="54"/>
        <v>#N/A</v>
      </c>
      <c r="N3440" s="1924"/>
      <c r="Q3440" s="101" t="str">
        <f>MID(Tabla5[[#This Row],[CODIGO]],5,2)</f>
        <v/>
      </c>
    </row>
    <row r="3441" spans="3:17" hidden="1" x14ac:dyDescent="0.3">
      <c r="C3441" s="1923" t="str">
        <f>IF(D3441&gt;0,SUBTOTAL(103,$D$6:D3441),"")</f>
        <v/>
      </c>
      <c r="D3441" s="67"/>
      <c r="E3441" s="258"/>
      <c r="F3441" s="67"/>
      <c r="G3441" s="1912"/>
      <c r="H3441" s="67"/>
      <c r="I3441" s="67"/>
      <c r="J3441" s="1907"/>
      <c r="K3441" s="67"/>
      <c r="L3441" s="1910"/>
      <c r="M3441" s="1910" t="e">
        <f t="shared" si="54"/>
        <v>#N/A</v>
      </c>
      <c r="N3441" s="1924"/>
      <c r="Q3441" s="101" t="str">
        <f>MID(Tabla5[[#This Row],[CODIGO]],5,2)</f>
        <v/>
      </c>
    </row>
    <row r="3442" spans="3:17" hidden="1" x14ac:dyDescent="0.3">
      <c r="C3442" s="1923" t="str">
        <f>IF(D3442&gt;0,SUBTOTAL(103,$D$6:D3442),"")</f>
        <v/>
      </c>
      <c r="D3442" s="67"/>
      <c r="E3442" s="258"/>
      <c r="F3442" s="67"/>
      <c r="G3442" s="1912"/>
      <c r="H3442" s="67"/>
      <c r="I3442" s="67"/>
      <c r="J3442" s="1907"/>
      <c r="K3442" s="67"/>
      <c r="L3442" s="1910"/>
      <c r="M3442" s="1910" t="e">
        <f t="shared" si="54"/>
        <v>#N/A</v>
      </c>
      <c r="N3442" s="1924"/>
      <c r="Q3442" s="101" t="str">
        <f>MID(Tabla5[[#This Row],[CODIGO]],5,2)</f>
        <v/>
      </c>
    </row>
    <row r="3443" spans="3:17" hidden="1" x14ac:dyDescent="0.3">
      <c r="C3443" s="1923" t="str">
        <f>IF(D3443&gt;0,SUBTOTAL(103,$D$6:D3443),"")</f>
        <v/>
      </c>
      <c r="D3443" s="67"/>
      <c r="E3443" s="258"/>
      <c r="F3443" s="67"/>
      <c r="G3443" s="1912"/>
      <c r="H3443" s="67"/>
      <c r="I3443" s="67"/>
      <c r="J3443" s="1907"/>
      <c r="K3443" s="67"/>
      <c r="L3443" s="1910"/>
      <c r="M3443" s="1910" t="e">
        <f t="shared" si="54"/>
        <v>#N/A</v>
      </c>
      <c r="N3443" s="1924"/>
      <c r="Q3443" s="101" t="str">
        <f>MID(Tabla5[[#This Row],[CODIGO]],5,2)</f>
        <v/>
      </c>
    </row>
    <row r="3444" spans="3:17" hidden="1" x14ac:dyDescent="0.3">
      <c r="C3444" s="1923" t="str">
        <f>IF(D3444&gt;0,SUBTOTAL(103,$D$6:D3444),"")</f>
        <v/>
      </c>
      <c r="D3444" s="67"/>
      <c r="E3444" s="258"/>
      <c r="F3444" s="67"/>
      <c r="G3444" s="1912"/>
      <c r="H3444" s="67"/>
      <c r="I3444" s="67"/>
      <c r="J3444" s="1907"/>
      <c r="K3444" s="67"/>
      <c r="L3444" s="1910"/>
      <c r="M3444" s="1910" t="e">
        <f t="shared" si="54"/>
        <v>#N/A</v>
      </c>
      <c r="N3444" s="1924"/>
      <c r="Q3444" s="101" t="str">
        <f>MID(Tabla5[[#This Row],[CODIGO]],5,2)</f>
        <v/>
      </c>
    </row>
    <row r="3445" spans="3:17" hidden="1" x14ac:dyDescent="0.3">
      <c r="C3445" s="1923" t="str">
        <f>IF(D3445&gt;0,SUBTOTAL(103,$D$6:D3445),"")</f>
        <v/>
      </c>
      <c r="D3445" s="67"/>
      <c r="E3445" s="258"/>
      <c r="F3445" s="67"/>
      <c r="G3445" s="1912"/>
      <c r="H3445" s="67"/>
      <c r="I3445" s="67"/>
      <c r="J3445" s="1907"/>
      <c r="K3445" s="67"/>
      <c r="L3445" s="1910"/>
      <c r="M3445" s="1910" t="e">
        <f t="shared" si="54"/>
        <v>#N/A</v>
      </c>
      <c r="N3445" s="1924"/>
      <c r="Q3445" s="101" t="str">
        <f>MID(Tabla5[[#This Row],[CODIGO]],5,2)</f>
        <v/>
      </c>
    </row>
    <row r="3446" spans="3:17" hidden="1" x14ac:dyDescent="0.3">
      <c r="C3446" s="1923" t="str">
        <f>IF(D3446&gt;0,SUBTOTAL(103,$D$6:D3446),"")</f>
        <v/>
      </c>
      <c r="D3446" s="67"/>
      <c r="E3446" s="258"/>
      <c r="F3446" s="67"/>
      <c r="G3446" s="1912"/>
      <c r="H3446" s="67"/>
      <c r="I3446" s="67"/>
      <c r="J3446" s="1907"/>
      <c r="K3446" s="67"/>
      <c r="L3446" s="1910"/>
      <c r="M3446" s="1910" t="e">
        <f t="shared" si="54"/>
        <v>#N/A</v>
      </c>
      <c r="N3446" s="1924"/>
      <c r="Q3446" s="101" t="str">
        <f>MID(Tabla5[[#This Row],[CODIGO]],5,2)</f>
        <v/>
      </c>
    </row>
    <row r="3447" spans="3:17" hidden="1" x14ac:dyDescent="0.3">
      <c r="C3447" s="1923" t="str">
        <f>IF(D3447&gt;0,SUBTOTAL(103,$D$6:D3447),"")</f>
        <v/>
      </c>
      <c r="D3447" s="67"/>
      <c r="E3447" s="258"/>
      <c r="F3447" s="67"/>
      <c r="G3447" s="1912"/>
      <c r="H3447" s="67"/>
      <c r="I3447" s="67"/>
      <c r="J3447" s="1907"/>
      <c r="K3447" s="67"/>
      <c r="L3447" s="1910"/>
      <c r="M3447" s="1910" t="e">
        <f t="shared" si="54"/>
        <v>#N/A</v>
      </c>
      <c r="N3447" s="1924"/>
      <c r="Q3447" s="101" t="str">
        <f>MID(Tabla5[[#This Row],[CODIGO]],5,2)</f>
        <v/>
      </c>
    </row>
    <row r="3448" spans="3:17" hidden="1" x14ac:dyDescent="0.3">
      <c r="C3448" s="1923" t="str">
        <f>IF(D3448&gt;0,SUBTOTAL(103,$D$6:D3448),"")</f>
        <v/>
      </c>
      <c r="D3448" s="67"/>
      <c r="E3448" s="258"/>
      <c r="F3448" s="67"/>
      <c r="G3448" s="1912"/>
      <c r="H3448" s="67"/>
      <c r="I3448" s="67"/>
      <c r="J3448" s="1907"/>
      <c r="K3448" s="67"/>
      <c r="L3448" s="1910"/>
      <c r="M3448" s="1910" t="e">
        <f t="shared" si="54"/>
        <v>#N/A</v>
      </c>
      <c r="N3448" s="1924"/>
      <c r="Q3448" s="101" t="str">
        <f>MID(Tabla5[[#This Row],[CODIGO]],5,2)</f>
        <v/>
      </c>
    </row>
    <row r="3449" spans="3:17" hidden="1" x14ac:dyDescent="0.3">
      <c r="C3449" s="1923" t="str">
        <f>IF(D3449&gt;0,SUBTOTAL(103,$D$6:D3449),"")</f>
        <v/>
      </c>
      <c r="D3449" s="67"/>
      <c r="E3449" s="258"/>
      <c r="F3449" s="67"/>
      <c r="G3449" s="1912"/>
      <c r="H3449" s="67"/>
      <c r="I3449" s="67"/>
      <c r="J3449" s="1907"/>
      <c r="K3449" s="67"/>
      <c r="L3449" s="1910"/>
      <c r="M3449" s="1910" t="e">
        <f t="shared" si="54"/>
        <v>#N/A</v>
      </c>
      <c r="N3449" s="1924"/>
      <c r="Q3449" s="101" t="str">
        <f>MID(Tabla5[[#This Row],[CODIGO]],5,2)</f>
        <v/>
      </c>
    </row>
    <row r="3450" spans="3:17" hidden="1" x14ac:dyDescent="0.3">
      <c r="C3450" s="1923" t="str">
        <f>IF(D3450&gt;0,SUBTOTAL(103,$D$6:D3450),"")</f>
        <v/>
      </c>
      <c r="D3450" s="67"/>
      <c r="E3450" s="258"/>
      <c r="F3450" s="67"/>
      <c r="G3450" s="1912"/>
      <c r="H3450" s="67"/>
      <c r="I3450" s="67"/>
      <c r="J3450" s="1907"/>
      <c r="K3450" s="67"/>
      <c r="L3450" s="1910"/>
      <c r="M3450" s="1910" t="e">
        <f t="shared" si="54"/>
        <v>#N/A</v>
      </c>
      <c r="N3450" s="1924"/>
      <c r="Q3450" s="101" t="str">
        <f>MID(Tabla5[[#This Row],[CODIGO]],5,2)</f>
        <v/>
      </c>
    </row>
    <row r="3451" spans="3:17" hidden="1" x14ac:dyDescent="0.3">
      <c r="C3451" s="1923" t="str">
        <f>IF(D3451&gt;0,SUBTOTAL(103,$D$6:D3451),"")</f>
        <v/>
      </c>
      <c r="D3451" s="67"/>
      <c r="E3451" s="258"/>
      <c r="F3451" s="67"/>
      <c r="G3451" s="1912"/>
      <c r="H3451" s="67"/>
      <c r="I3451" s="67"/>
      <c r="J3451" s="1907"/>
      <c r="K3451" s="67"/>
      <c r="L3451" s="1910"/>
      <c r="M3451" s="1910" t="e">
        <f t="shared" si="54"/>
        <v>#N/A</v>
      </c>
      <c r="N3451" s="1924"/>
      <c r="Q3451" s="101" t="str">
        <f>MID(Tabla5[[#This Row],[CODIGO]],5,2)</f>
        <v/>
      </c>
    </row>
    <row r="3452" spans="3:17" hidden="1" x14ac:dyDescent="0.3">
      <c r="C3452" s="1923" t="str">
        <f>IF(D3452&gt;0,SUBTOTAL(103,$D$6:D3452),"")</f>
        <v/>
      </c>
      <c r="D3452" s="67"/>
      <c r="E3452" s="258"/>
      <c r="F3452" s="67"/>
      <c r="G3452" s="1912"/>
      <c r="H3452" s="67"/>
      <c r="I3452" s="67"/>
      <c r="J3452" s="1907"/>
      <c r="K3452" s="67"/>
      <c r="L3452" s="1910"/>
      <c r="M3452" s="1910" t="e">
        <f t="shared" si="54"/>
        <v>#N/A</v>
      </c>
      <c r="N3452" s="1924"/>
      <c r="Q3452" s="101" t="str">
        <f>MID(Tabla5[[#This Row],[CODIGO]],5,2)</f>
        <v/>
      </c>
    </row>
    <row r="3453" spans="3:17" hidden="1" x14ac:dyDescent="0.3">
      <c r="C3453" s="1923" t="str">
        <f>IF(D3453&gt;0,SUBTOTAL(103,$D$6:D3453),"")</f>
        <v/>
      </c>
      <c r="D3453" s="67"/>
      <c r="E3453" s="258"/>
      <c r="F3453" s="67"/>
      <c r="G3453" s="1912"/>
      <c r="H3453" s="67"/>
      <c r="I3453" s="67"/>
      <c r="J3453" s="1907"/>
      <c r="K3453" s="67"/>
      <c r="L3453" s="1910"/>
      <c r="M3453" s="1910" t="e">
        <f t="shared" si="54"/>
        <v>#N/A</v>
      </c>
      <c r="N3453" s="1924"/>
      <c r="Q3453" s="101" t="str">
        <f>MID(Tabla5[[#This Row],[CODIGO]],5,2)</f>
        <v/>
      </c>
    </row>
    <row r="3454" spans="3:17" hidden="1" x14ac:dyDescent="0.3">
      <c r="C3454" s="1923" t="str">
        <f>IF(D3454&gt;0,SUBTOTAL(103,$D$6:D3454),"")</f>
        <v/>
      </c>
      <c r="D3454" s="67"/>
      <c r="E3454" s="258"/>
      <c r="F3454" s="67"/>
      <c r="G3454" s="1912"/>
      <c r="H3454" s="67"/>
      <c r="I3454" s="67"/>
      <c r="J3454" s="1907"/>
      <c r="K3454" s="67"/>
      <c r="L3454" s="1910"/>
      <c r="M3454" s="1910" t="e">
        <f t="shared" si="54"/>
        <v>#N/A</v>
      </c>
      <c r="N3454" s="1924"/>
      <c r="Q3454" s="101" t="str">
        <f>MID(Tabla5[[#This Row],[CODIGO]],5,2)</f>
        <v/>
      </c>
    </row>
    <row r="3455" spans="3:17" hidden="1" x14ac:dyDescent="0.3">
      <c r="C3455" s="1923" t="str">
        <f>IF(D3455&gt;0,SUBTOTAL(103,$D$6:D3455),"")</f>
        <v/>
      </c>
      <c r="D3455" s="67"/>
      <c r="E3455" s="258"/>
      <c r="F3455" s="67"/>
      <c r="G3455" s="1912"/>
      <c r="H3455" s="67"/>
      <c r="I3455" s="67"/>
      <c r="J3455" s="1907"/>
      <c r="K3455" s="67"/>
      <c r="L3455" s="1910"/>
      <c r="M3455" s="1910" t="e">
        <f t="shared" si="54"/>
        <v>#N/A</v>
      </c>
      <c r="N3455" s="1924"/>
      <c r="Q3455" s="101" t="str">
        <f>MID(Tabla5[[#This Row],[CODIGO]],5,2)</f>
        <v/>
      </c>
    </row>
    <row r="3456" spans="3:17" hidden="1" x14ac:dyDescent="0.3">
      <c r="C3456" s="1923" t="str">
        <f>IF(D3456&gt;0,SUBTOTAL(103,$D$6:D3456),"")</f>
        <v/>
      </c>
      <c r="D3456" s="67"/>
      <c r="E3456" s="258"/>
      <c r="F3456" s="67"/>
      <c r="G3456" s="1912"/>
      <c r="H3456" s="67"/>
      <c r="I3456" s="67"/>
      <c r="J3456" s="1907"/>
      <c r="K3456" s="67"/>
      <c r="L3456" s="1910"/>
      <c r="M3456" s="1910" t="e">
        <f t="shared" si="54"/>
        <v>#N/A</v>
      </c>
      <c r="N3456" s="1924"/>
      <c r="Q3456" s="101" t="str">
        <f>MID(Tabla5[[#This Row],[CODIGO]],5,2)</f>
        <v/>
      </c>
    </row>
    <row r="3457" spans="3:17" hidden="1" x14ac:dyDescent="0.3">
      <c r="C3457" s="1923" t="str">
        <f>IF(D3457&gt;0,SUBTOTAL(103,$D$6:D3457),"")</f>
        <v/>
      </c>
      <c r="D3457" s="67"/>
      <c r="E3457" s="258"/>
      <c r="F3457" s="67"/>
      <c r="G3457" s="1912"/>
      <c r="H3457" s="67"/>
      <c r="I3457" s="67"/>
      <c r="J3457" s="1907"/>
      <c r="K3457" s="67"/>
      <c r="L3457" s="1910"/>
      <c r="M3457" s="1910" t="e">
        <f t="shared" si="54"/>
        <v>#N/A</v>
      </c>
      <c r="N3457" s="1924"/>
      <c r="Q3457" s="101" t="str">
        <f>MID(Tabla5[[#This Row],[CODIGO]],5,2)</f>
        <v/>
      </c>
    </row>
    <row r="3458" spans="3:17" hidden="1" x14ac:dyDescent="0.3">
      <c r="C3458" s="1923" t="str">
        <f>IF(D3458&gt;0,SUBTOTAL(103,$D$6:D3458),"")</f>
        <v/>
      </c>
      <c r="D3458" s="67"/>
      <c r="E3458" s="258"/>
      <c r="F3458" s="67"/>
      <c r="G3458" s="1912"/>
      <c r="H3458" s="67"/>
      <c r="I3458" s="67"/>
      <c r="J3458" s="1907"/>
      <c r="K3458" s="67"/>
      <c r="L3458" s="1910"/>
      <c r="M3458" s="1910" t="e">
        <f t="shared" si="54"/>
        <v>#N/A</v>
      </c>
      <c r="N3458" s="1924"/>
      <c r="Q3458" s="101" t="str">
        <f>MID(Tabla5[[#This Row],[CODIGO]],5,2)</f>
        <v/>
      </c>
    </row>
    <row r="3459" spans="3:17" hidden="1" x14ac:dyDescent="0.3">
      <c r="C3459" s="1923" t="str">
        <f>IF(D3459&gt;0,SUBTOTAL(103,$D$6:D3459),"")</f>
        <v/>
      </c>
      <c r="D3459" s="67"/>
      <c r="E3459" s="258"/>
      <c r="F3459" s="67"/>
      <c r="G3459" s="1912"/>
      <c r="H3459" s="67"/>
      <c r="I3459" s="67"/>
      <c r="J3459" s="1907"/>
      <c r="K3459" s="67"/>
      <c r="L3459" s="1910"/>
      <c r="M3459" s="1910" t="e">
        <f t="shared" si="54"/>
        <v>#N/A</v>
      </c>
      <c r="N3459" s="1924"/>
      <c r="Q3459" s="101" t="str">
        <f>MID(Tabla5[[#This Row],[CODIGO]],5,2)</f>
        <v/>
      </c>
    </row>
    <row r="3460" spans="3:17" hidden="1" x14ac:dyDescent="0.3">
      <c r="C3460" s="1923" t="str">
        <f>IF(D3460&gt;0,SUBTOTAL(103,$D$6:D3460),"")</f>
        <v/>
      </c>
      <c r="D3460" s="67"/>
      <c r="E3460" s="258"/>
      <c r="F3460" s="67"/>
      <c r="G3460" s="1912"/>
      <c r="H3460" s="67"/>
      <c r="I3460" s="67"/>
      <c r="J3460" s="1907"/>
      <c r="K3460" s="67"/>
      <c r="L3460" s="1910"/>
      <c r="M3460" s="1910" t="e">
        <f t="shared" si="54"/>
        <v>#N/A</v>
      </c>
      <c r="N3460" s="1924"/>
      <c r="Q3460" s="101" t="str">
        <f>MID(Tabla5[[#This Row],[CODIGO]],5,2)</f>
        <v/>
      </c>
    </row>
    <row r="3461" spans="3:17" hidden="1" x14ac:dyDescent="0.3">
      <c r="C3461" s="1923" t="str">
        <f>IF(D3461&gt;0,SUBTOTAL(103,$D$6:D3461),"")</f>
        <v/>
      </c>
      <c r="D3461" s="67"/>
      <c r="E3461" s="258"/>
      <c r="F3461" s="67"/>
      <c r="G3461" s="1912"/>
      <c r="H3461" s="67"/>
      <c r="I3461" s="67"/>
      <c r="J3461" s="1907"/>
      <c r="K3461" s="67"/>
      <c r="L3461" s="1910"/>
      <c r="M3461" s="1910" t="e">
        <f t="shared" si="54"/>
        <v>#N/A</v>
      </c>
      <c r="N3461" s="1924"/>
      <c r="Q3461" s="101" t="str">
        <f>MID(Tabla5[[#This Row],[CODIGO]],5,2)</f>
        <v/>
      </c>
    </row>
    <row r="3462" spans="3:17" hidden="1" x14ac:dyDescent="0.3">
      <c r="C3462" s="1923" t="str">
        <f>IF(D3462&gt;0,SUBTOTAL(103,$D$6:D3462),"")</f>
        <v/>
      </c>
      <c r="D3462" s="67"/>
      <c r="E3462" s="258"/>
      <c r="F3462" s="67"/>
      <c r="G3462" s="1912"/>
      <c r="H3462" s="67"/>
      <c r="I3462" s="67"/>
      <c r="J3462" s="1907"/>
      <c r="K3462" s="67"/>
      <c r="L3462" s="1910"/>
      <c r="M3462" s="1910" t="e">
        <f t="shared" ref="M3462:M3525" si="55">VLOOKUP(Q3462,Codigos,2,FALSE)</f>
        <v>#N/A</v>
      </c>
      <c r="N3462" s="1924"/>
      <c r="Q3462" s="101" t="str">
        <f>MID(Tabla5[[#This Row],[CODIGO]],5,2)</f>
        <v/>
      </c>
    </row>
    <row r="3463" spans="3:17" hidden="1" x14ac:dyDescent="0.3">
      <c r="C3463" s="1923" t="str">
        <f>IF(D3463&gt;0,SUBTOTAL(103,$D$6:D3463),"")</f>
        <v/>
      </c>
      <c r="D3463" s="67"/>
      <c r="E3463" s="258"/>
      <c r="F3463" s="67"/>
      <c r="G3463" s="1912"/>
      <c r="H3463" s="67"/>
      <c r="I3463" s="67"/>
      <c r="J3463" s="1907"/>
      <c r="K3463" s="67"/>
      <c r="L3463" s="1910"/>
      <c r="M3463" s="1910" t="e">
        <f t="shared" si="55"/>
        <v>#N/A</v>
      </c>
      <c r="N3463" s="1924"/>
      <c r="Q3463" s="101" t="str">
        <f>MID(Tabla5[[#This Row],[CODIGO]],5,2)</f>
        <v/>
      </c>
    </row>
    <row r="3464" spans="3:17" hidden="1" x14ac:dyDescent="0.3">
      <c r="C3464" s="1923" t="str">
        <f>IF(D3464&gt;0,SUBTOTAL(103,$D$6:D3464),"")</f>
        <v/>
      </c>
      <c r="D3464" s="67"/>
      <c r="E3464" s="258"/>
      <c r="F3464" s="67"/>
      <c r="G3464" s="1912"/>
      <c r="H3464" s="67"/>
      <c r="I3464" s="67"/>
      <c r="J3464" s="1907"/>
      <c r="K3464" s="67"/>
      <c r="L3464" s="1910"/>
      <c r="M3464" s="1910" t="e">
        <f t="shared" si="55"/>
        <v>#N/A</v>
      </c>
      <c r="N3464" s="1924"/>
      <c r="Q3464" s="101" t="str">
        <f>MID(Tabla5[[#This Row],[CODIGO]],5,2)</f>
        <v/>
      </c>
    </row>
    <row r="3465" spans="3:17" hidden="1" x14ac:dyDescent="0.3">
      <c r="C3465" s="1923" t="str">
        <f>IF(D3465&gt;0,SUBTOTAL(103,$D$6:D3465),"")</f>
        <v/>
      </c>
      <c r="D3465" s="67"/>
      <c r="E3465" s="258"/>
      <c r="F3465" s="67"/>
      <c r="G3465" s="1912"/>
      <c r="H3465" s="67"/>
      <c r="I3465" s="67"/>
      <c r="J3465" s="1907"/>
      <c r="K3465" s="67"/>
      <c r="L3465" s="1910"/>
      <c r="M3465" s="1910" t="e">
        <f t="shared" si="55"/>
        <v>#N/A</v>
      </c>
      <c r="N3465" s="1924"/>
      <c r="Q3465" s="101" t="str">
        <f>MID(Tabla5[[#This Row],[CODIGO]],5,2)</f>
        <v/>
      </c>
    </row>
    <row r="3466" spans="3:17" hidden="1" x14ac:dyDescent="0.3">
      <c r="C3466" s="1923" t="str">
        <f>IF(D3466&gt;0,SUBTOTAL(103,$D$6:D3466),"")</f>
        <v/>
      </c>
      <c r="D3466" s="67"/>
      <c r="E3466" s="258"/>
      <c r="F3466" s="67"/>
      <c r="G3466" s="1912"/>
      <c r="H3466" s="67"/>
      <c r="I3466" s="67"/>
      <c r="J3466" s="1907"/>
      <c r="K3466" s="67"/>
      <c r="L3466" s="1910"/>
      <c r="M3466" s="1910" t="e">
        <f t="shared" si="55"/>
        <v>#N/A</v>
      </c>
      <c r="N3466" s="1924"/>
      <c r="Q3466" s="101" t="str">
        <f>MID(Tabla5[[#This Row],[CODIGO]],5,2)</f>
        <v/>
      </c>
    </row>
    <row r="3467" spans="3:17" hidden="1" x14ac:dyDescent="0.3">
      <c r="C3467" s="1923" t="str">
        <f>IF(D3467&gt;0,SUBTOTAL(103,$D$6:D3467),"")</f>
        <v/>
      </c>
      <c r="D3467" s="67"/>
      <c r="E3467" s="258"/>
      <c r="F3467" s="67"/>
      <c r="G3467" s="1912"/>
      <c r="H3467" s="67"/>
      <c r="I3467" s="67"/>
      <c r="J3467" s="1907"/>
      <c r="K3467" s="67"/>
      <c r="L3467" s="1910"/>
      <c r="M3467" s="1910" t="e">
        <f t="shared" si="55"/>
        <v>#N/A</v>
      </c>
      <c r="N3467" s="1924"/>
      <c r="Q3467" s="101" t="str">
        <f>MID(Tabla5[[#This Row],[CODIGO]],5,2)</f>
        <v/>
      </c>
    </row>
    <row r="3468" spans="3:17" hidden="1" x14ac:dyDescent="0.3">
      <c r="C3468" s="1923" t="str">
        <f>IF(D3468&gt;0,SUBTOTAL(103,$D$6:D3468),"")</f>
        <v/>
      </c>
      <c r="D3468" s="67"/>
      <c r="E3468" s="258"/>
      <c r="F3468" s="67"/>
      <c r="G3468" s="1912"/>
      <c r="H3468" s="67"/>
      <c r="I3468" s="67"/>
      <c r="J3468" s="1907"/>
      <c r="K3468" s="67"/>
      <c r="L3468" s="1910"/>
      <c r="M3468" s="1910" t="e">
        <f t="shared" si="55"/>
        <v>#N/A</v>
      </c>
      <c r="N3468" s="1924"/>
      <c r="Q3468" s="101" t="str">
        <f>MID(Tabla5[[#This Row],[CODIGO]],5,2)</f>
        <v/>
      </c>
    </row>
    <row r="3469" spans="3:17" hidden="1" x14ac:dyDescent="0.3">
      <c r="C3469" s="1923" t="str">
        <f>IF(D3469&gt;0,SUBTOTAL(103,$D$6:D3469),"")</f>
        <v/>
      </c>
      <c r="D3469" s="67"/>
      <c r="E3469" s="258"/>
      <c r="F3469" s="67"/>
      <c r="G3469" s="1912"/>
      <c r="H3469" s="67"/>
      <c r="I3469" s="67"/>
      <c r="J3469" s="1907"/>
      <c r="K3469" s="67"/>
      <c r="L3469" s="1910"/>
      <c r="M3469" s="1910" t="e">
        <f t="shared" si="55"/>
        <v>#N/A</v>
      </c>
      <c r="N3469" s="1924"/>
      <c r="Q3469" s="101" t="str">
        <f>MID(Tabla5[[#This Row],[CODIGO]],5,2)</f>
        <v/>
      </c>
    </row>
    <row r="3470" spans="3:17" hidden="1" x14ac:dyDescent="0.3">
      <c r="C3470" s="1923" t="str">
        <f>IF(D3470&gt;0,SUBTOTAL(103,$D$6:D3470),"")</f>
        <v/>
      </c>
      <c r="D3470" s="67"/>
      <c r="E3470" s="258"/>
      <c r="F3470" s="67"/>
      <c r="G3470" s="1912"/>
      <c r="H3470" s="67"/>
      <c r="I3470" s="67"/>
      <c r="J3470" s="1907"/>
      <c r="K3470" s="67"/>
      <c r="L3470" s="1910"/>
      <c r="M3470" s="1910" t="e">
        <f t="shared" si="55"/>
        <v>#N/A</v>
      </c>
      <c r="N3470" s="1924"/>
      <c r="Q3470" s="101" t="str">
        <f>MID(Tabla5[[#This Row],[CODIGO]],5,2)</f>
        <v/>
      </c>
    </row>
    <row r="3471" spans="3:17" hidden="1" x14ac:dyDescent="0.3">
      <c r="C3471" s="1923" t="str">
        <f>IF(D3471&gt;0,SUBTOTAL(103,$D$6:D3471),"")</f>
        <v/>
      </c>
      <c r="D3471" s="67"/>
      <c r="E3471" s="258"/>
      <c r="F3471" s="67"/>
      <c r="G3471" s="1912"/>
      <c r="H3471" s="67"/>
      <c r="I3471" s="67"/>
      <c r="J3471" s="1907"/>
      <c r="K3471" s="67"/>
      <c r="L3471" s="1910"/>
      <c r="M3471" s="1910" t="e">
        <f t="shared" si="55"/>
        <v>#N/A</v>
      </c>
      <c r="N3471" s="1924"/>
      <c r="Q3471" s="101" t="str">
        <f>MID(Tabla5[[#This Row],[CODIGO]],5,2)</f>
        <v/>
      </c>
    </row>
    <row r="3472" spans="3:17" hidden="1" x14ac:dyDescent="0.3">
      <c r="C3472" s="1923" t="str">
        <f>IF(D3472&gt;0,SUBTOTAL(103,$D$6:D3472),"")</f>
        <v/>
      </c>
      <c r="D3472" s="67"/>
      <c r="E3472" s="258"/>
      <c r="F3472" s="67"/>
      <c r="G3472" s="1912"/>
      <c r="H3472" s="67"/>
      <c r="I3472" s="67"/>
      <c r="J3472" s="1907"/>
      <c r="K3472" s="67"/>
      <c r="L3472" s="1910"/>
      <c r="M3472" s="1910" t="e">
        <f t="shared" si="55"/>
        <v>#N/A</v>
      </c>
      <c r="N3472" s="1924"/>
      <c r="Q3472" s="101" t="str">
        <f>MID(Tabla5[[#This Row],[CODIGO]],5,2)</f>
        <v/>
      </c>
    </row>
    <row r="3473" spans="3:17" hidden="1" x14ac:dyDescent="0.3">
      <c r="C3473" s="1923" t="str">
        <f>IF(D3473&gt;0,SUBTOTAL(103,$D$6:D3473),"")</f>
        <v/>
      </c>
      <c r="D3473" s="67"/>
      <c r="E3473" s="258"/>
      <c r="F3473" s="67"/>
      <c r="G3473" s="1912"/>
      <c r="H3473" s="67"/>
      <c r="I3473" s="67"/>
      <c r="J3473" s="1907"/>
      <c r="K3473" s="67"/>
      <c r="L3473" s="1910"/>
      <c r="M3473" s="1910" t="e">
        <f t="shared" si="55"/>
        <v>#N/A</v>
      </c>
      <c r="N3473" s="1924"/>
      <c r="Q3473" s="101" t="str">
        <f>MID(Tabla5[[#This Row],[CODIGO]],5,2)</f>
        <v/>
      </c>
    </row>
    <row r="3474" spans="3:17" hidden="1" x14ac:dyDescent="0.3">
      <c r="C3474" s="1923" t="str">
        <f>IF(D3474&gt;0,SUBTOTAL(103,$D$6:D3474),"")</f>
        <v/>
      </c>
      <c r="D3474" s="67"/>
      <c r="E3474" s="258"/>
      <c r="F3474" s="67"/>
      <c r="G3474" s="1912"/>
      <c r="H3474" s="67"/>
      <c r="I3474" s="67"/>
      <c r="J3474" s="1907"/>
      <c r="K3474" s="67"/>
      <c r="L3474" s="1910"/>
      <c r="M3474" s="1910" t="e">
        <f t="shared" si="55"/>
        <v>#N/A</v>
      </c>
      <c r="N3474" s="1924"/>
      <c r="Q3474" s="101" t="str">
        <f>MID(Tabla5[[#This Row],[CODIGO]],5,2)</f>
        <v/>
      </c>
    </row>
    <row r="3475" spans="3:17" hidden="1" x14ac:dyDescent="0.3">
      <c r="C3475" s="1923" t="str">
        <f>IF(D3475&gt;0,SUBTOTAL(103,$D$6:D3475),"")</f>
        <v/>
      </c>
      <c r="D3475" s="67"/>
      <c r="E3475" s="258"/>
      <c r="F3475" s="67"/>
      <c r="G3475" s="1912"/>
      <c r="H3475" s="67"/>
      <c r="I3475" s="67"/>
      <c r="J3475" s="1907"/>
      <c r="K3475" s="67"/>
      <c r="L3475" s="1910"/>
      <c r="M3475" s="1910" t="e">
        <f t="shared" si="55"/>
        <v>#N/A</v>
      </c>
      <c r="N3475" s="1924"/>
      <c r="Q3475" s="101" t="str">
        <f>MID(Tabla5[[#This Row],[CODIGO]],5,2)</f>
        <v/>
      </c>
    </row>
    <row r="3476" spans="3:17" hidden="1" x14ac:dyDescent="0.3">
      <c r="C3476" s="1923" t="str">
        <f>IF(D3476&gt;0,SUBTOTAL(103,$D$6:D3476),"")</f>
        <v/>
      </c>
      <c r="D3476" s="67"/>
      <c r="E3476" s="258"/>
      <c r="F3476" s="67"/>
      <c r="G3476" s="1912"/>
      <c r="H3476" s="67"/>
      <c r="I3476" s="67"/>
      <c r="J3476" s="1907"/>
      <c r="K3476" s="67"/>
      <c r="L3476" s="1910"/>
      <c r="M3476" s="1910" t="e">
        <f t="shared" si="55"/>
        <v>#N/A</v>
      </c>
      <c r="N3476" s="1924"/>
      <c r="Q3476" s="101" t="str">
        <f>MID(Tabla5[[#This Row],[CODIGO]],5,2)</f>
        <v/>
      </c>
    </row>
    <row r="3477" spans="3:17" hidden="1" x14ac:dyDescent="0.3">
      <c r="C3477" s="1923" t="str">
        <f>IF(D3477&gt;0,SUBTOTAL(103,$D$6:D3477),"")</f>
        <v/>
      </c>
      <c r="D3477" s="67"/>
      <c r="E3477" s="258"/>
      <c r="F3477" s="67"/>
      <c r="G3477" s="1912"/>
      <c r="H3477" s="67"/>
      <c r="I3477" s="67"/>
      <c r="J3477" s="1907"/>
      <c r="K3477" s="67"/>
      <c r="L3477" s="1910"/>
      <c r="M3477" s="1910" t="e">
        <f t="shared" si="55"/>
        <v>#N/A</v>
      </c>
      <c r="N3477" s="1924"/>
      <c r="Q3477" s="101" t="str">
        <f>MID(Tabla5[[#This Row],[CODIGO]],5,2)</f>
        <v/>
      </c>
    </row>
    <row r="3478" spans="3:17" hidden="1" x14ac:dyDescent="0.3">
      <c r="C3478" s="1923" t="str">
        <f>IF(D3478&gt;0,SUBTOTAL(103,$D$6:D3478),"")</f>
        <v/>
      </c>
      <c r="D3478" s="67"/>
      <c r="E3478" s="258"/>
      <c r="F3478" s="67"/>
      <c r="G3478" s="1912"/>
      <c r="H3478" s="67"/>
      <c r="I3478" s="67"/>
      <c r="J3478" s="1907"/>
      <c r="K3478" s="67"/>
      <c r="L3478" s="1910"/>
      <c r="M3478" s="1910" t="e">
        <f t="shared" si="55"/>
        <v>#N/A</v>
      </c>
      <c r="N3478" s="1924"/>
      <c r="Q3478" s="101" t="str">
        <f>MID(Tabla5[[#This Row],[CODIGO]],5,2)</f>
        <v/>
      </c>
    </row>
    <row r="3479" spans="3:17" hidden="1" x14ac:dyDescent="0.3">
      <c r="C3479" s="1923" t="str">
        <f>IF(D3479&gt;0,SUBTOTAL(103,$D$6:D3479),"")</f>
        <v/>
      </c>
      <c r="D3479" s="67"/>
      <c r="E3479" s="258"/>
      <c r="F3479" s="67"/>
      <c r="G3479" s="1912"/>
      <c r="H3479" s="67"/>
      <c r="I3479" s="67"/>
      <c r="J3479" s="1907"/>
      <c r="K3479" s="67"/>
      <c r="L3479" s="1910"/>
      <c r="M3479" s="1910" t="e">
        <f t="shared" si="55"/>
        <v>#N/A</v>
      </c>
      <c r="N3479" s="1924"/>
      <c r="Q3479" s="101" t="str">
        <f>MID(Tabla5[[#This Row],[CODIGO]],5,2)</f>
        <v/>
      </c>
    </row>
    <row r="3480" spans="3:17" hidden="1" x14ac:dyDescent="0.3">
      <c r="C3480" s="1923" t="str">
        <f>IF(D3480&gt;0,SUBTOTAL(103,$D$6:D3480),"")</f>
        <v/>
      </c>
      <c r="D3480" s="67"/>
      <c r="E3480" s="258"/>
      <c r="F3480" s="67"/>
      <c r="G3480" s="1912"/>
      <c r="H3480" s="67"/>
      <c r="I3480" s="67"/>
      <c r="J3480" s="1907"/>
      <c r="K3480" s="67"/>
      <c r="L3480" s="1910"/>
      <c r="M3480" s="1910" t="e">
        <f t="shared" si="55"/>
        <v>#N/A</v>
      </c>
      <c r="N3480" s="1924"/>
      <c r="Q3480" s="101" t="str">
        <f>MID(Tabla5[[#This Row],[CODIGO]],5,2)</f>
        <v/>
      </c>
    </row>
    <row r="3481" spans="3:17" hidden="1" x14ac:dyDescent="0.3">
      <c r="C3481" s="1923" t="str">
        <f>IF(D3481&gt;0,SUBTOTAL(103,$D$6:D3481),"")</f>
        <v/>
      </c>
      <c r="D3481" s="67"/>
      <c r="E3481" s="258"/>
      <c r="F3481" s="67"/>
      <c r="G3481" s="1912"/>
      <c r="H3481" s="67"/>
      <c r="I3481" s="67"/>
      <c r="J3481" s="1907"/>
      <c r="K3481" s="67"/>
      <c r="L3481" s="1910"/>
      <c r="M3481" s="1910" t="e">
        <f t="shared" si="55"/>
        <v>#N/A</v>
      </c>
      <c r="N3481" s="1924"/>
      <c r="Q3481" s="101" t="str">
        <f>MID(Tabla5[[#This Row],[CODIGO]],5,2)</f>
        <v/>
      </c>
    </row>
    <row r="3482" spans="3:17" hidden="1" x14ac:dyDescent="0.3">
      <c r="C3482" s="1923" t="str">
        <f>IF(D3482&gt;0,SUBTOTAL(103,$D$6:D3482),"")</f>
        <v/>
      </c>
      <c r="D3482" s="67"/>
      <c r="E3482" s="258"/>
      <c r="F3482" s="67"/>
      <c r="G3482" s="1912"/>
      <c r="H3482" s="67"/>
      <c r="I3482" s="67"/>
      <c r="J3482" s="1907"/>
      <c r="K3482" s="67"/>
      <c r="L3482" s="1910"/>
      <c r="M3482" s="1910" t="e">
        <f t="shared" si="55"/>
        <v>#N/A</v>
      </c>
      <c r="N3482" s="1924"/>
      <c r="Q3482" s="101" t="str">
        <f>MID(Tabla5[[#This Row],[CODIGO]],5,2)</f>
        <v/>
      </c>
    </row>
    <row r="3483" spans="3:17" hidden="1" x14ac:dyDescent="0.3">
      <c r="C3483" s="1923" t="str">
        <f>IF(D3483&gt;0,SUBTOTAL(103,$D$6:D3483),"")</f>
        <v/>
      </c>
      <c r="D3483" s="67"/>
      <c r="E3483" s="258"/>
      <c r="F3483" s="67"/>
      <c r="G3483" s="1912"/>
      <c r="H3483" s="67"/>
      <c r="I3483" s="67"/>
      <c r="J3483" s="1907"/>
      <c r="K3483" s="67"/>
      <c r="L3483" s="1910"/>
      <c r="M3483" s="1910" t="e">
        <f t="shared" si="55"/>
        <v>#N/A</v>
      </c>
      <c r="N3483" s="1924"/>
      <c r="Q3483" s="101" t="str">
        <f>MID(Tabla5[[#This Row],[CODIGO]],5,2)</f>
        <v/>
      </c>
    </row>
    <row r="3484" spans="3:17" hidden="1" x14ac:dyDescent="0.3">
      <c r="C3484" s="1923" t="str">
        <f>IF(D3484&gt;0,SUBTOTAL(103,$D$6:D3484),"")</f>
        <v/>
      </c>
      <c r="D3484" s="67"/>
      <c r="E3484" s="258"/>
      <c r="F3484" s="67"/>
      <c r="G3484" s="1912"/>
      <c r="H3484" s="67"/>
      <c r="I3484" s="67"/>
      <c r="J3484" s="1907"/>
      <c r="K3484" s="67"/>
      <c r="L3484" s="1910"/>
      <c r="M3484" s="1910" t="e">
        <f t="shared" si="55"/>
        <v>#N/A</v>
      </c>
      <c r="N3484" s="1924"/>
      <c r="Q3484" s="101" t="str">
        <f>MID(Tabla5[[#This Row],[CODIGO]],5,2)</f>
        <v/>
      </c>
    </row>
    <row r="3485" spans="3:17" hidden="1" x14ac:dyDescent="0.3">
      <c r="C3485" s="1923" t="str">
        <f>IF(D3485&gt;0,SUBTOTAL(103,$D$6:D3485),"")</f>
        <v/>
      </c>
      <c r="D3485" s="67"/>
      <c r="E3485" s="258"/>
      <c r="F3485" s="67"/>
      <c r="G3485" s="1912"/>
      <c r="H3485" s="67"/>
      <c r="I3485" s="67"/>
      <c r="J3485" s="1907"/>
      <c r="K3485" s="67"/>
      <c r="L3485" s="1910"/>
      <c r="M3485" s="1910" t="e">
        <f t="shared" si="55"/>
        <v>#N/A</v>
      </c>
      <c r="N3485" s="1924"/>
      <c r="Q3485" s="101" t="str">
        <f>MID(Tabla5[[#This Row],[CODIGO]],5,2)</f>
        <v/>
      </c>
    </row>
    <row r="3486" spans="3:17" hidden="1" x14ac:dyDescent="0.3">
      <c r="C3486" s="1923" t="str">
        <f>IF(D3486&gt;0,SUBTOTAL(103,$D$6:D3486),"")</f>
        <v/>
      </c>
      <c r="D3486" s="67"/>
      <c r="E3486" s="258"/>
      <c r="F3486" s="67"/>
      <c r="G3486" s="1912"/>
      <c r="H3486" s="67"/>
      <c r="I3486" s="67"/>
      <c r="J3486" s="1907"/>
      <c r="K3486" s="67"/>
      <c r="L3486" s="1910"/>
      <c r="M3486" s="1910" t="e">
        <f t="shared" si="55"/>
        <v>#N/A</v>
      </c>
      <c r="N3486" s="1924"/>
      <c r="Q3486" s="101" t="str">
        <f>MID(Tabla5[[#This Row],[CODIGO]],5,2)</f>
        <v/>
      </c>
    </row>
    <row r="3487" spans="3:17" hidden="1" x14ac:dyDescent="0.3">
      <c r="C3487" s="1923" t="str">
        <f>IF(D3487&gt;0,SUBTOTAL(103,$D$6:D3487),"")</f>
        <v/>
      </c>
      <c r="D3487" s="67"/>
      <c r="E3487" s="258"/>
      <c r="F3487" s="67"/>
      <c r="G3487" s="1912"/>
      <c r="H3487" s="67"/>
      <c r="I3487" s="67"/>
      <c r="J3487" s="1907"/>
      <c r="K3487" s="67"/>
      <c r="L3487" s="1910"/>
      <c r="M3487" s="1910" t="e">
        <f t="shared" si="55"/>
        <v>#N/A</v>
      </c>
      <c r="N3487" s="1924"/>
      <c r="Q3487" s="101" t="str">
        <f>MID(Tabla5[[#This Row],[CODIGO]],5,2)</f>
        <v/>
      </c>
    </row>
    <row r="3488" spans="3:17" hidden="1" x14ac:dyDescent="0.3">
      <c r="C3488" s="1923" t="str">
        <f>IF(D3488&gt;0,SUBTOTAL(103,$D$6:D3488),"")</f>
        <v/>
      </c>
      <c r="D3488" s="67"/>
      <c r="E3488" s="258"/>
      <c r="F3488" s="67"/>
      <c r="G3488" s="1912"/>
      <c r="H3488" s="67"/>
      <c r="I3488" s="67"/>
      <c r="J3488" s="1907"/>
      <c r="K3488" s="67"/>
      <c r="L3488" s="1910"/>
      <c r="M3488" s="1910" t="e">
        <f t="shared" si="55"/>
        <v>#N/A</v>
      </c>
      <c r="N3488" s="1924"/>
      <c r="Q3488" s="101" t="str">
        <f>MID(Tabla5[[#This Row],[CODIGO]],5,2)</f>
        <v/>
      </c>
    </row>
    <row r="3489" spans="3:17" hidden="1" x14ac:dyDescent="0.3">
      <c r="C3489" s="1923" t="str">
        <f>IF(D3489&gt;0,SUBTOTAL(103,$D$6:D3489),"")</f>
        <v/>
      </c>
      <c r="D3489" s="67"/>
      <c r="E3489" s="258"/>
      <c r="F3489" s="67"/>
      <c r="G3489" s="1912"/>
      <c r="H3489" s="67"/>
      <c r="I3489" s="67"/>
      <c r="J3489" s="1907"/>
      <c r="K3489" s="67"/>
      <c r="L3489" s="1910"/>
      <c r="M3489" s="1910" t="e">
        <f t="shared" si="55"/>
        <v>#N/A</v>
      </c>
      <c r="N3489" s="1924"/>
      <c r="Q3489" s="101" t="str">
        <f>MID(Tabla5[[#This Row],[CODIGO]],5,2)</f>
        <v/>
      </c>
    </row>
    <row r="3490" spans="3:17" hidden="1" x14ac:dyDescent="0.3">
      <c r="C3490" s="1923" t="str">
        <f>IF(D3490&gt;0,SUBTOTAL(103,$D$6:D3490),"")</f>
        <v/>
      </c>
      <c r="D3490" s="67"/>
      <c r="E3490" s="258"/>
      <c r="F3490" s="67"/>
      <c r="G3490" s="1912"/>
      <c r="H3490" s="67"/>
      <c r="I3490" s="67"/>
      <c r="J3490" s="1907"/>
      <c r="K3490" s="67"/>
      <c r="L3490" s="1910"/>
      <c r="M3490" s="1910" t="e">
        <f t="shared" si="55"/>
        <v>#N/A</v>
      </c>
      <c r="N3490" s="1924"/>
      <c r="Q3490" s="101" t="str">
        <f>MID(Tabla5[[#This Row],[CODIGO]],5,2)</f>
        <v/>
      </c>
    </row>
    <row r="3491" spans="3:17" hidden="1" x14ac:dyDescent="0.3">
      <c r="C3491" s="1923" t="str">
        <f>IF(D3491&gt;0,SUBTOTAL(103,$D$6:D3491),"")</f>
        <v/>
      </c>
      <c r="D3491" s="67"/>
      <c r="E3491" s="258"/>
      <c r="F3491" s="67"/>
      <c r="G3491" s="1912"/>
      <c r="H3491" s="67"/>
      <c r="I3491" s="67"/>
      <c r="J3491" s="1907"/>
      <c r="K3491" s="67"/>
      <c r="L3491" s="1910"/>
      <c r="M3491" s="1910" t="e">
        <f t="shared" si="55"/>
        <v>#N/A</v>
      </c>
      <c r="N3491" s="1924"/>
      <c r="Q3491" s="101" t="str">
        <f>MID(Tabla5[[#This Row],[CODIGO]],5,2)</f>
        <v/>
      </c>
    </row>
    <row r="3492" spans="3:17" hidden="1" x14ac:dyDescent="0.3">
      <c r="C3492" s="1923" t="str">
        <f>IF(D3492&gt;0,SUBTOTAL(103,$D$6:D3492),"")</f>
        <v/>
      </c>
      <c r="D3492" s="67"/>
      <c r="E3492" s="258"/>
      <c r="F3492" s="67"/>
      <c r="G3492" s="1912"/>
      <c r="H3492" s="67"/>
      <c r="I3492" s="67"/>
      <c r="J3492" s="1907"/>
      <c r="K3492" s="67"/>
      <c r="L3492" s="1910"/>
      <c r="M3492" s="1910" t="e">
        <f t="shared" si="55"/>
        <v>#N/A</v>
      </c>
      <c r="N3492" s="1924"/>
      <c r="Q3492" s="101" t="str">
        <f>MID(Tabla5[[#This Row],[CODIGO]],5,2)</f>
        <v/>
      </c>
    </row>
    <row r="3493" spans="3:17" hidden="1" x14ac:dyDescent="0.3">
      <c r="C3493" s="1923" t="str">
        <f>IF(D3493&gt;0,SUBTOTAL(103,$D$6:D3493),"")</f>
        <v/>
      </c>
      <c r="D3493" s="67"/>
      <c r="E3493" s="258"/>
      <c r="F3493" s="67"/>
      <c r="G3493" s="1912"/>
      <c r="H3493" s="67"/>
      <c r="I3493" s="67"/>
      <c r="J3493" s="1907"/>
      <c r="K3493" s="67"/>
      <c r="L3493" s="1910"/>
      <c r="M3493" s="1910" t="e">
        <f t="shared" si="55"/>
        <v>#N/A</v>
      </c>
      <c r="N3493" s="1924"/>
      <c r="Q3493" s="101" t="str">
        <f>MID(Tabla5[[#This Row],[CODIGO]],5,2)</f>
        <v/>
      </c>
    </row>
    <row r="3494" spans="3:17" hidden="1" x14ac:dyDescent="0.3">
      <c r="C3494" s="1923" t="str">
        <f>IF(D3494&gt;0,SUBTOTAL(103,$D$6:D3494),"")</f>
        <v/>
      </c>
      <c r="D3494" s="67"/>
      <c r="E3494" s="258"/>
      <c r="F3494" s="67"/>
      <c r="G3494" s="1912"/>
      <c r="H3494" s="67"/>
      <c r="I3494" s="67"/>
      <c r="J3494" s="1907"/>
      <c r="K3494" s="67"/>
      <c r="L3494" s="1910"/>
      <c r="M3494" s="1910" t="e">
        <f t="shared" si="55"/>
        <v>#N/A</v>
      </c>
      <c r="N3494" s="1924"/>
      <c r="Q3494" s="101" t="str">
        <f>MID(Tabla5[[#This Row],[CODIGO]],5,2)</f>
        <v/>
      </c>
    </row>
    <row r="3495" spans="3:17" hidden="1" x14ac:dyDescent="0.3">
      <c r="C3495" s="1923" t="str">
        <f>IF(D3495&gt;0,SUBTOTAL(103,$D$6:D3495),"")</f>
        <v/>
      </c>
      <c r="D3495" s="67"/>
      <c r="E3495" s="258"/>
      <c r="F3495" s="67"/>
      <c r="G3495" s="1912"/>
      <c r="H3495" s="67"/>
      <c r="I3495" s="67"/>
      <c r="J3495" s="1907"/>
      <c r="K3495" s="67"/>
      <c r="L3495" s="1910"/>
      <c r="M3495" s="1910" t="e">
        <f t="shared" si="55"/>
        <v>#N/A</v>
      </c>
      <c r="N3495" s="1924"/>
      <c r="Q3495" s="101" t="str">
        <f>MID(Tabla5[[#This Row],[CODIGO]],5,2)</f>
        <v/>
      </c>
    </row>
    <row r="3496" spans="3:17" hidden="1" x14ac:dyDescent="0.3">
      <c r="C3496" s="1923" t="str">
        <f>IF(D3496&gt;0,SUBTOTAL(103,$D$6:D3496),"")</f>
        <v/>
      </c>
      <c r="D3496" s="67"/>
      <c r="E3496" s="258"/>
      <c r="F3496" s="67"/>
      <c r="G3496" s="1912"/>
      <c r="H3496" s="67"/>
      <c r="I3496" s="67"/>
      <c r="J3496" s="1907"/>
      <c r="K3496" s="67"/>
      <c r="L3496" s="1910"/>
      <c r="M3496" s="1910" t="e">
        <f t="shared" si="55"/>
        <v>#N/A</v>
      </c>
      <c r="N3496" s="1924"/>
      <c r="Q3496" s="101" t="str">
        <f>MID(Tabla5[[#This Row],[CODIGO]],5,2)</f>
        <v/>
      </c>
    </row>
    <row r="3497" spans="3:17" hidden="1" x14ac:dyDescent="0.3">
      <c r="C3497" s="1923" t="str">
        <f>IF(D3497&gt;0,SUBTOTAL(103,$D$6:D3497),"")</f>
        <v/>
      </c>
      <c r="D3497" s="67"/>
      <c r="E3497" s="258"/>
      <c r="F3497" s="67"/>
      <c r="G3497" s="1912"/>
      <c r="H3497" s="67"/>
      <c r="I3497" s="67"/>
      <c r="J3497" s="1907"/>
      <c r="K3497" s="67"/>
      <c r="L3497" s="1910"/>
      <c r="M3497" s="1910" t="e">
        <f t="shared" si="55"/>
        <v>#N/A</v>
      </c>
      <c r="N3497" s="1924"/>
      <c r="Q3497" s="101" t="str">
        <f>MID(Tabla5[[#This Row],[CODIGO]],5,2)</f>
        <v/>
      </c>
    </row>
    <row r="3498" spans="3:17" hidden="1" x14ac:dyDescent="0.3">
      <c r="C3498" s="1923" t="str">
        <f>IF(D3498&gt;0,SUBTOTAL(103,$D$6:D3498),"")</f>
        <v/>
      </c>
      <c r="D3498" s="67"/>
      <c r="E3498" s="258"/>
      <c r="F3498" s="67"/>
      <c r="G3498" s="1912"/>
      <c r="H3498" s="67"/>
      <c r="I3498" s="67"/>
      <c r="J3498" s="1907"/>
      <c r="K3498" s="67"/>
      <c r="L3498" s="1910"/>
      <c r="M3498" s="1910" t="e">
        <f t="shared" si="55"/>
        <v>#N/A</v>
      </c>
      <c r="N3498" s="1924"/>
      <c r="Q3498" s="101" t="str">
        <f>MID(Tabla5[[#This Row],[CODIGO]],5,2)</f>
        <v/>
      </c>
    </row>
    <row r="3499" spans="3:17" hidden="1" x14ac:dyDescent="0.3">
      <c r="C3499" s="1923" t="str">
        <f>IF(D3499&gt;0,SUBTOTAL(103,$D$6:D3499),"")</f>
        <v/>
      </c>
      <c r="D3499" s="67"/>
      <c r="E3499" s="258"/>
      <c r="F3499" s="67"/>
      <c r="G3499" s="1912"/>
      <c r="H3499" s="67"/>
      <c r="I3499" s="67"/>
      <c r="J3499" s="1907"/>
      <c r="K3499" s="67"/>
      <c r="L3499" s="1910"/>
      <c r="M3499" s="1910" t="e">
        <f t="shared" si="55"/>
        <v>#N/A</v>
      </c>
      <c r="N3499" s="1924"/>
      <c r="Q3499" s="101" t="str">
        <f>MID(Tabla5[[#This Row],[CODIGO]],5,2)</f>
        <v/>
      </c>
    </row>
    <row r="3500" spans="3:17" hidden="1" x14ac:dyDescent="0.3">
      <c r="C3500" s="1923" t="str">
        <f>IF(D3500&gt;0,SUBTOTAL(103,$D$6:D3500),"")</f>
        <v/>
      </c>
      <c r="D3500" s="67"/>
      <c r="E3500" s="258"/>
      <c r="F3500" s="67"/>
      <c r="G3500" s="1912"/>
      <c r="H3500" s="67"/>
      <c r="I3500" s="67"/>
      <c r="J3500" s="1907"/>
      <c r="K3500" s="67"/>
      <c r="L3500" s="1910"/>
      <c r="M3500" s="1910" t="e">
        <f t="shared" si="55"/>
        <v>#N/A</v>
      </c>
      <c r="N3500" s="1924"/>
      <c r="Q3500" s="101" t="str">
        <f>MID(Tabla5[[#This Row],[CODIGO]],5,2)</f>
        <v/>
      </c>
    </row>
    <row r="3501" spans="3:17" hidden="1" x14ac:dyDescent="0.3">
      <c r="C3501" s="1923" t="str">
        <f>IF(D3501&gt;0,SUBTOTAL(103,$D$6:D3501),"")</f>
        <v/>
      </c>
      <c r="D3501" s="67"/>
      <c r="E3501" s="258"/>
      <c r="F3501" s="67"/>
      <c r="G3501" s="1912"/>
      <c r="H3501" s="67"/>
      <c r="I3501" s="67"/>
      <c r="J3501" s="1907"/>
      <c r="K3501" s="67"/>
      <c r="L3501" s="1910"/>
      <c r="M3501" s="1910" t="e">
        <f t="shared" si="55"/>
        <v>#N/A</v>
      </c>
      <c r="N3501" s="1924"/>
      <c r="Q3501" s="101" t="str">
        <f>MID(Tabla5[[#This Row],[CODIGO]],5,2)</f>
        <v/>
      </c>
    </row>
    <row r="3502" spans="3:17" hidden="1" x14ac:dyDescent="0.3">
      <c r="C3502" s="1923" t="str">
        <f>IF(D3502&gt;0,SUBTOTAL(103,$D$6:D3502),"")</f>
        <v/>
      </c>
      <c r="D3502" s="67"/>
      <c r="E3502" s="258"/>
      <c r="F3502" s="67"/>
      <c r="G3502" s="1912"/>
      <c r="H3502" s="67"/>
      <c r="I3502" s="67"/>
      <c r="J3502" s="1907"/>
      <c r="K3502" s="67"/>
      <c r="L3502" s="1910"/>
      <c r="M3502" s="1910" t="e">
        <f t="shared" si="55"/>
        <v>#N/A</v>
      </c>
      <c r="N3502" s="1924"/>
      <c r="Q3502" s="101" t="str">
        <f>MID(Tabla5[[#This Row],[CODIGO]],5,2)</f>
        <v/>
      </c>
    </row>
    <row r="3503" spans="3:17" hidden="1" x14ac:dyDescent="0.3">
      <c r="C3503" s="1923" t="str">
        <f>IF(D3503&gt;0,SUBTOTAL(103,$D$6:D3503),"")</f>
        <v/>
      </c>
      <c r="D3503" s="67"/>
      <c r="E3503" s="258"/>
      <c r="F3503" s="67"/>
      <c r="G3503" s="1912"/>
      <c r="H3503" s="67"/>
      <c r="I3503" s="67"/>
      <c r="J3503" s="1907"/>
      <c r="K3503" s="67"/>
      <c r="L3503" s="1910"/>
      <c r="M3503" s="1910" t="e">
        <f t="shared" si="55"/>
        <v>#N/A</v>
      </c>
      <c r="N3503" s="1924"/>
      <c r="Q3503" s="101" t="str">
        <f>MID(Tabla5[[#This Row],[CODIGO]],5,2)</f>
        <v/>
      </c>
    </row>
    <row r="3504" spans="3:17" hidden="1" x14ac:dyDescent="0.3">
      <c r="C3504" s="1923" t="str">
        <f>IF(D3504&gt;0,SUBTOTAL(103,$D$6:D3504),"")</f>
        <v/>
      </c>
      <c r="D3504" s="67"/>
      <c r="E3504" s="258"/>
      <c r="F3504" s="67"/>
      <c r="G3504" s="1912"/>
      <c r="H3504" s="67"/>
      <c r="I3504" s="67"/>
      <c r="J3504" s="1907"/>
      <c r="K3504" s="67"/>
      <c r="L3504" s="1910"/>
      <c r="M3504" s="1910" t="e">
        <f t="shared" si="55"/>
        <v>#N/A</v>
      </c>
      <c r="N3504" s="1924"/>
      <c r="Q3504" s="101" t="str">
        <f>MID(Tabla5[[#This Row],[CODIGO]],5,2)</f>
        <v/>
      </c>
    </row>
    <row r="3505" spans="3:17" hidden="1" x14ac:dyDescent="0.3">
      <c r="C3505" s="1923" t="str">
        <f>IF(D3505&gt;0,SUBTOTAL(103,$D$6:D3505),"")</f>
        <v/>
      </c>
      <c r="D3505" s="67"/>
      <c r="E3505" s="258"/>
      <c r="F3505" s="67"/>
      <c r="G3505" s="1912"/>
      <c r="H3505" s="67"/>
      <c r="I3505" s="67"/>
      <c r="J3505" s="1907"/>
      <c r="K3505" s="67"/>
      <c r="L3505" s="1910"/>
      <c r="M3505" s="1910" t="e">
        <f t="shared" si="55"/>
        <v>#N/A</v>
      </c>
      <c r="N3505" s="1924"/>
      <c r="Q3505" s="101" t="str">
        <f>MID(Tabla5[[#This Row],[CODIGO]],5,2)</f>
        <v/>
      </c>
    </row>
    <row r="3506" spans="3:17" hidden="1" x14ac:dyDescent="0.3">
      <c r="C3506" s="1923" t="str">
        <f>IF(D3506&gt;0,SUBTOTAL(103,$D$6:D3506),"")</f>
        <v/>
      </c>
      <c r="D3506" s="67"/>
      <c r="E3506" s="258"/>
      <c r="F3506" s="67"/>
      <c r="G3506" s="1912"/>
      <c r="H3506" s="67"/>
      <c r="I3506" s="67"/>
      <c r="J3506" s="1907"/>
      <c r="K3506" s="67"/>
      <c r="L3506" s="1910"/>
      <c r="M3506" s="1910" t="e">
        <f t="shared" si="55"/>
        <v>#N/A</v>
      </c>
      <c r="N3506" s="1924"/>
      <c r="Q3506" s="101" t="str">
        <f>MID(Tabla5[[#This Row],[CODIGO]],5,2)</f>
        <v/>
      </c>
    </row>
    <row r="3507" spans="3:17" hidden="1" x14ac:dyDescent="0.3">
      <c r="C3507" s="1923" t="str">
        <f>IF(D3507&gt;0,SUBTOTAL(103,$D$6:D3507),"")</f>
        <v/>
      </c>
      <c r="D3507" s="67"/>
      <c r="E3507" s="258"/>
      <c r="F3507" s="67"/>
      <c r="G3507" s="1912"/>
      <c r="H3507" s="67"/>
      <c r="I3507" s="67"/>
      <c r="J3507" s="1907"/>
      <c r="K3507" s="67"/>
      <c r="L3507" s="1910"/>
      <c r="M3507" s="1910" t="e">
        <f t="shared" si="55"/>
        <v>#N/A</v>
      </c>
      <c r="N3507" s="1924"/>
      <c r="Q3507" s="101" t="str">
        <f>MID(Tabla5[[#This Row],[CODIGO]],5,2)</f>
        <v/>
      </c>
    </row>
    <row r="3508" spans="3:17" hidden="1" x14ac:dyDescent="0.3">
      <c r="C3508" s="1923" t="str">
        <f>IF(D3508&gt;0,SUBTOTAL(103,$D$6:D3508),"")</f>
        <v/>
      </c>
      <c r="D3508" s="67"/>
      <c r="E3508" s="258"/>
      <c r="F3508" s="67"/>
      <c r="G3508" s="1912"/>
      <c r="H3508" s="67"/>
      <c r="I3508" s="67"/>
      <c r="J3508" s="1907"/>
      <c r="K3508" s="67"/>
      <c r="L3508" s="1910"/>
      <c r="M3508" s="1910" t="e">
        <f t="shared" si="55"/>
        <v>#N/A</v>
      </c>
      <c r="N3508" s="1924"/>
      <c r="Q3508" s="101" t="str">
        <f>MID(Tabla5[[#This Row],[CODIGO]],5,2)</f>
        <v/>
      </c>
    </row>
    <row r="3509" spans="3:17" hidden="1" x14ac:dyDescent="0.3">
      <c r="C3509" s="1923" t="str">
        <f>IF(D3509&gt;0,SUBTOTAL(103,$D$6:D3509),"")</f>
        <v/>
      </c>
      <c r="D3509" s="67"/>
      <c r="E3509" s="258"/>
      <c r="F3509" s="67"/>
      <c r="G3509" s="1912"/>
      <c r="H3509" s="67"/>
      <c r="I3509" s="67"/>
      <c r="J3509" s="1907"/>
      <c r="K3509" s="67"/>
      <c r="L3509" s="1910"/>
      <c r="M3509" s="1910" t="e">
        <f t="shared" si="55"/>
        <v>#N/A</v>
      </c>
      <c r="N3509" s="1924"/>
      <c r="Q3509" s="101" t="str">
        <f>MID(Tabla5[[#This Row],[CODIGO]],5,2)</f>
        <v/>
      </c>
    </row>
    <row r="3510" spans="3:17" hidden="1" x14ac:dyDescent="0.3">
      <c r="C3510" s="1923" t="str">
        <f>IF(D3510&gt;0,SUBTOTAL(103,$D$6:D3510),"")</f>
        <v/>
      </c>
      <c r="D3510" s="67"/>
      <c r="E3510" s="258"/>
      <c r="F3510" s="67"/>
      <c r="G3510" s="1912"/>
      <c r="H3510" s="67"/>
      <c r="I3510" s="67"/>
      <c r="J3510" s="1907"/>
      <c r="K3510" s="67"/>
      <c r="L3510" s="1910"/>
      <c r="M3510" s="1910" t="e">
        <f t="shared" si="55"/>
        <v>#N/A</v>
      </c>
      <c r="N3510" s="1924"/>
      <c r="Q3510" s="101" t="str">
        <f>MID(Tabla5[[#This Row],[CODIGO]],5,2)</f>
        <v/>
      </c>
    </row>
    <row r="3511" spans="3:17" hidden="1" x14ac:dyDescent="0.3">
      <c r="C3511" s="1923" t="str">
        <f>IF(D3511&gt;0,SUBTOTAL(103,$D$6:D3511),"")</f>
        <v/>
      </c>
      <c r="D3511" s="67"/>
      <c r="E3511" s="258"/>
      <c r="F3511" s="67"/>
      <c r="G3511" s="1912"/>
      <c r="H3511" s="67"/>
      <c r="I3511" s="67"/>
      <c r="J3511" s="1907"/>
      <c r="K3511" s="67"/>
      <c r="L3511" s="1910"/>
      <c r="M3511" s="1910" t="e">
        <f t="shared" si="55"/>
        <v>#N/A</v>
      </c>
      <c r="N3511" s="1924"/>
      <c r="Q3511" s="101" t="str">
        <f>MID(Tabla5[[#This Row],[CODIGO]],5,2)</f>
        <v/>
      </c>
    </row>
    <row r="3512" spans="3:17" hidden="1" x14ac:dyDescent="0.3">
      <c r="C3512" s="1923" t="str">
        <f>IF(D3512&gt;0,SUBTOTAL(103,$D$6:D3512),"")</f>
        <v/>
      </c>
      <c r="D3512" s="67"/>
      <c r="E3512" s="258"/>
      <c r="F3512" s="67"/>
      <c r="G3512" s="1912"/>
      <c r="H3512" s="67"/>
      <c r="I3512" s="67"/>
      <c r="J3512" s="1907"/>
      <c r="K3512" s="67"/>
      <c r="L3512" s="1910"/>
      <c r="M3512" s="1910" t="e">
        <f t="shared" si="55"/>
        <v>#N/A</v>
      </c>
      <c r="N3512" s="1924"/>
      <c r="Q3512" s="101" t="str">
        <f>MID(Tabla5[[#This Row],[CODIGO]],5,2)</f>
        <v/>
      </c>
    </row>
    <row r="3513" spans="3:17" hidden="1" x14ac:dyDescent="0.3">
      <c r="C3513" s="1923" t="str">
        <f>IF(D3513&gt;0,SUBTOTAL(103,$D$6:D3513),"")</f>
        <v/>
      </c>
      <c r="D3513" s="67"/>
      <c r="E3513" s="258"/>
      <c r="F3513" s="67"/>
      <c r="G3513" s="1912"/>
      <c r="H3513" s="67"/>
      <c r="I3513" s="67"/>
      <c r="J3513" s="1907"/>
      <c r="K3513" s="67"/>
      <c r="L3513" s="1910"/>
      <c r="M3513" s="1910" t="e">
        <f t="shared" si="55"/>
        <v>#N/A</v>
      </c>
      <c r="N3513" s="1924"/>
      <c r="Q3513" s="101" t="str">
        <f>MID(Tabla5[[#This Row],[CODIGO]],5,2)</f>
        <v/>
      </c>
    </row>
    <row r="3514" spans="3:17" hidden="1" x14ac:dyDescent="0.3">
      <c r="C3514" s="1923" t="str">
        <f>IF(D3514&gt;0,SUBTOTAL(103,$D$6:D3514),"")</f>
        <v/>
      </c>
      <c r="D3514" s="67"/>
      <c r="E3514" s="258"/>
      <c r="F3514" s="67"/>
      <c r="G3514" s="1912"/>
      <c r="H3514" s="67"/>
      <c r="I3514" s="67"/>
      <c r="J3514" s="1907"/>
      <c r="K3514" s="67"/>
      <c r="L3514" s="1910"/>
      <c r="M3514" s="1910" t="e">
        <f t="shared" si="55"/>
        <v>#N/A</v>
      </c>
      <c r="N3514" s="1924"/>
      <c r="Q3514" s="101" t="str">
        <f>MID(Tabla5[[#This Row],[CODIGO]],5,2)</f>
        <v/>
      </c>
    </row>
    <row r="3515" spans="3:17" hidden="1" x14ac:dyDescent="0.3">
      <c r="C3515" s="1923" t="str">
        <f>IF(D3515&gt;0,SUBTOTAL(103,$D$6:D3515),"")</f>
        <v/>
      </c>
      <c r="D3515" s="67"/>
      <c r="E3515" s="258"/>
      <c r="F3515" s="67"/>
      <c r="G3515" s="1912"/>
      <c r="H3515" s="67"/>
      <c r="I3515" s="67"/>
      <c r="J3515" s="1907"/>
      <c r="K3515" s="67"/>
      <c r="L3515" s="1910"/>
      <c r="M3515" s="1910" t="e">
        <f t="shared" si="55"/>
        <v>#N/A</v>
      </c>
      <c r="N3515" s="1924"/>
      <c r="Q3515" s="101" t="str">
        <f>MID(Tabla5[[#This Row],[CODIGO]],5,2)</f>
        <v/>
      </c>
    </row>
    <row r="3516" spans="3:17" hidden="1" x14ac:dyDescent="0.3">
      <c r="C3516" s="1923" t="str">
        <f>IF(D3516&gt;0,SUBTOTAL(103,$D$6:D3516),"")</f>
        <v/>
      </c>
      <c r="D3516" s="67"/>
      <c r="E3516" s="258"/>
      <c r="F3516" s="67"/>
      <c r="G3516" s="1912"/>
      <c r="H3516" s="67"/>
      <c r="I3516" s="67"/>
      <c r="J3516" s="1907"/>
      <c r="K3516" s="67"/>
      <c r="L3516" s="1910"/>
      <c r="M3516" s="1910" t="e">
        <f t="shared" si="55"/>
        <v>#N/A</v>
      </c>
      <c r="N3516" s="1924"/>
      <c r="Q3516" s="101" t="str">
        <f>MID(Tabla5[[#This Row],[CODIGO]],5,2)</f>
        <v/>
      </c>
    </row>
    <row r="3517" spans="3:17" hidden="1" x14ac:dyDescent="0.3">
      <c r="C3517" s="1923" t="str">
        <f>IF(D3517&gt;0,SUBTOTAL(103,$D$6:D3517),"")</f>
        <v/>
      </c>
      <c r="D3517" s="67"/>
      <c r="E3517" s="258"/>
      <c r="F3517" s="67"/>
      <c r="G3517" s="1912"/>
      <c r="H3517" s="67"/>
      <c r="I3517" s="67"/>
      <c r="J3517" s="1907"/>
      <c r="K3517" s="67"/>
      <c r="L3517" s="1910"/>
      <c r="M3517" s="1910" t="e">
        <f t="shared" si="55"/>
        <v>#N/A</v>
      </c>
      <c r="N3517" s="1924"/>
      <c r="Q3517" s="101" t="str">
        <f>MID(Tabla5[[#This Row],[CODIGO]],5,2)</f>
        <v/>
      </c>
    </row>
    <row r="3518" spans="3:17" hidden="1" x14ac:dyDescent="0.3">
      <c r="C3518" s="1923" t="str">
        <f>IF(D3518&gt;0,SUBTOTAL(103,$D$6:D3518),"")</f>
        <v/>
      </c>
      <c r="D3518" s="67"/>
      <c r="E3518" s="258"/>
      <c r="F3518" s="67"/>
      <c r="G3518" s="1912"/>
      <c r="H3518" s="67"/>
      <c r="I3518" s="67"/>
      <c r="J3518" s="1907"/>
      <c r="K3518" s="67"/>
      <c r="L3518" s="1910"/>
      <c r="M3518" s="1910" t="e">
        <f t="shared" si="55"/>
        <v>#N/A</v>
      </c>
      <c r="N3518" s="1924"/>
      <c r="Q3518" s="101" t="str">
        <f>MID(Tabla5[[#This Row],[CODIGO]],5,2)</f>
        <v/>
      </c>
    </row>
    <row r="3519" spans="3:17" hidden="1" x14ac:dyDescent="0.3">
      <c r="C3519" s="1923" t="str">
        <f>IF(D3519&gt;0,SUBTOTAL(103,$D$6:D3519),"")</f>
        <v/>
      </c>
      <c r="D3519" s="67"/>
      <c r="E3519" s="258"/>
      <c r="F3519" s="67"/>
      <c r="G3519" s="1912"/>
      <c r="H3519" s="67"/>
      <c r="I3519" s="67"/>
      <c r="J3519" s="1907"/>
      <c r="K3519" s="67"/>
      <c r="L3519" s="1910"/>
      <c r="M3519" s="1910" t="e">
        <f t="shared" si="55"/>
        <v>#N/A</v>
      </c>
      <c r="N3519" s="1924"/>
      <c r="Q3519" s="101" t="str">
        <f>MID(Tabla5[[#This Row],[CODIGO]],5,2)</f>
        <v/>
      </c>
    </row>
    <row r="3520" spans="3:17" hidden="1" x14ac:dyDescent="0.3">
      <c r="C3520" s="1923" t="str">
        <f>IF(D3520&gt;0,SUBTOTAL(103,$D$6:D3520),"")</f>
        <v/>
      </c>
      <c r="D3520" s="67"/>
      <c r="E3520" s="258"/>
      <c r="F3520" s="67"/>
      <c r="G3520" s="1912"/>
      <c r="H3520" s="67"/>
      <c r="I3520" s="67"/>
      <c r="J3520" s="1907"/>
      <c r="K3520" s="67"/>
      <c r="L3520" s="1910"/>
      <c r="M3520" s="1910" t="e">
        <f t="shared" si="55"/>
        <v>#N/A</v>
      </c>
      <c r="N3520" s="1924"/>
      <c r="Q3520" s="101" t="str">
        <f>MID(Tabla5[[#This Row],[CODIGO]],5,2)</f>
        <v/>
      </c>
    </row>
    <row r="3521" spans="3:17" hidden="1" x14ac:dyDescent="0.3">
      <c r="C3521" s="1923" t="str">
        <f>IF(D3521&gt;0,SUBTOTAL(103,$D$6:D3521),"")</f>
        <v/>
      </c>
      <c r="D3521" s="67"/>
      <c r="E3521" s="258"/>
      <c r="F3521" s="67"/>
      <c r="G3521" s="1912"/>
      <c r="H3521" s="67"/>
      <c r="I3521" s="67"/>
      <c r="J3521" s="1907"/>
      <c r="K3521" s="67"/>
      <c r="L3521" s="1910"/>
      <c r="M3521" s="1910" t="e">
        <f t="shared" si="55"/>
        <v>#N/A</v>
      </c>
      <c r="N3521" s="1924"/>
      <c r="Q3521" s="101" t="str">
        <f>MID(Tabla5[[#This Row],[CODIGO]],5,2)</f>
        <v/>
      </c>
    </row>
    <row r="3522" spans="3:17" hidden="1" x14ac:dyDescent="0.3">
      <c r="C3522" s="1923" t="str">
        <f>IF(D3522&gt;0,SUBTOTAL(103,$D$6:D3522),"")</f>
        <v/>
      </c>
      <c r="D3522" s="67"/>
      <c r="E3522" s="258"/>
      <c r="F3522" s="67"/>
      <c r="G3522" s="1912"/>
      <c r="H3522" s="67"/>
      <c r="I3522" s="67"/>
      <c r="J3522" s="1907"/>
      <c r="K3522" s="67"/>
      <c r="L3522" s="1910"/>
      <c r="M3522" s="1910" t="e">
        <f t="shared" si="55"/>
        <v>#N/A</v>
      </c>
      <c r="N3522" s="1924"/>
      <c r="Q3522" s="101" t="str">
        <f>MID(Tabla5[[#This Row],[CODIGO]],5,2)</f>
        <v/>
      </c>
    </row>
    <row r="3523" spans="3:17" hidden="1" x14ac:dyDescent="0.3">
      <c r="C3523" s="1923" t="str">
        <f>IF(D3523&gt;0,SUBTOTAL(103,$D$6:D3523),"")</f>
        <v/>
      </c>
      <c r="D3523" s="67"/>
      <c r="E3523" s="258"/>
      <c r="F3523" s="67"/>
      <c r="G3523" s="1912"/>
      <c r="H3523" s="67"/>
      <c r="I3523" s="67"/>
      <c r="J3523" s="1907"/>
      <c r="K3523" s="67"/>
      <c r="L3523" s="1910"/>
      <c r="M3523" s="1910" t="e">
        <f t="shared" si="55"/>
        <v>#N/A</v>
      </c>
      <c r="N3523" s="1924"/>
      <c r="Q3523" s="101" t="str">
        <f>MID(Tabla5[[#This Row],[CODIGO]],5,2)</f>
        <v/>
      </c>
    </row>
    <row r="3524" spans="3:17" hidden="1" x14ac:dyDescent="0.3">
      <c r="C3524" s="1923" t="str">
        <f>IF(D3524&gt;0,SUBTOTAL(103,$D$6:D3524),"")</f>
        <v/>
      </c>
      <c r="D3524" s="67"/>
      <c r="E3524" s="258"/>
      <c r="F3524" s="67"/>
      <c r="G3524" s="1912"/>
      <c r="H3524" s="67"/>
      <c r="I3524" s="67"/>
      <c r="J3524" s="1907"/>
      <c r="K3524" s="67"/>
      <c r="L3524" s="1910"/>
      <c r="M3524" s="1910" t="e">
        <f t="shared" si="55"/>
        <v>#N/A</v>
      </c>
      <c r="N3524" s="1924"/>
      <c r="Q3524" s="101" t="str">
        <f>MID(Tabla5[[#This Row],[CODIGO]],5,2)</f>
        <v/>
      </c>
    </row>
    <row r="3525" spans="3:17" hidden="1" x14ac:dyDescent="0.3">
      <c r="C3525" s="1923" t="str">
        <f>IF(D3525&gt;0,SUBTOTAL(103,$D$6:D3525),"")</f>
        <v/>
      </c>
      <c r="D3525" s="67"/>
      <c r="E3525" s="258"/>
      <c r="F3525" s="67"/>
      <c r="G3525" s="1912"/>
      <c r="H3525" s="67"/>
      <c r="I3525" s="67"/>
      <c r="J3525" s="1907"/>
      <c r="K3525" s="67"/>
      <c r="L3525" s="1910"/>
      <c r="M3525" s="1910" t="e">
        <f t="shared" si="55"/>
        <v>#N/A</v>
      </c>
      <c r="N3525" s="1924"/>
      <c r="Q3525" s="101" t="str">
        <f>MID(Tabla5[[#This Row],[CODIGO]],5,2)</f>
        <v/>
      </c>
    </row>
    <row r="3526" spans="3:17" hidden="1" x14ac:dyDescent="0.3">
      <c r="C3526" s="1923" t="str">
        <f>IF(D3526&gt;0,SUBTOTAL(103,$D$6:D3526),"")</f>
        <v/>
      </c>
      <c r="D3526" s="67"/>
      <c r="E3526" s="258"/>
      <c r="F3526" s="67"/>
      <c r="G3526" s="1912"/>
      <c r="H3526" s="67"/>
      <c r="I3526" s="67"/>
      <c r="J3526" s="1907"/>
      <c r="K3526" s="67"/>
      <c r="L3526" s="1910"/>
      <c r="M3526" s="1910" t="e">
        <f t="shared" ref="M3526:M3589" si="56">VLOOKUP(Q3526,Codigos,2,FALSE)</f>
        <v>#N/A</v>
      </c>
      <c r="N3526" s="1924"/>
      <c r="Q3526" s="101" t="str">
        <f>MID(Tabla5[[#This Row],[CODIGO]],5,2)</f>
        <v/>
      </c>
    </row>
    <row r="3527" spans="3:17" hidden="1" x14ac:dyDescent="0.3">
      <c r="C3527" s="1923" t="str">
        <f>IF(D3527&gt;0,SUBTOTAL(103,$D$6:D3527),"")</f>
        <v/>
      </c>
      <c r="D3527" s="67"/>
      <c r="E3527" s="258"/>
      <c r="F3527" s="67"/>
      <c r="G3527" s="1912"/>
      <c r="H3527" s="67"/>
      <c r="I3527" s="67"/>
      <c r="J3527" s="1907"/>
      <c r="K3527" s="67"/>
      <c r="L3527" s="1910"/>
      <c r="M3527" s="1910" t="e">
        <f t="shared" si="56"/>
        <v>#N/A</v>
      </c>
      <c r="N3527" s="1924"/>
      <c r="Q3527" s="101" t="str">
        <f>MID(Tabla5[[#This Row],[CODIGO]],5,2)</f>
        <v/>
      </c>
    </row>
    <row r="3528" spans="3:17" hidden="1" x14ac:dyDescent="0.3">
      <c r="C3528" s="1923" t="str">
        <f>IF(D3528&gt;0,SUBTOTAL(103,$D$6:D3528),"")</f>
        <v/>
      </c>
      <c r="D3528" s="67"/>
      <c r="E3528" s="258"/>
      <c r="F3528" s="67"/>
      <c r="G3528" s="1912"/>
      <c r="H3528" s="67"/>
      <c r="I3528" s="67"/>
      <c r="J3528" s="1907"/>
      <c r="K3528" s="67"/>
      <c r="L3528" s="1910"/>
      <c r="M3528" s="1910" t="e">
        <f t="shared" si="56"/>
        <v>#N/A</v>
      </c>
      <c r="N3528" s="1924"/>
      <c r="Q3528" s="101" t="str">
        <f>MID(Tabla5[[#This Row],[CODIGO]],5,2)</f>
        <v/>
      </c>
    </row>
    <row r="3529" spans="3:17" hidden="1" x14ac:dyDescent="0.3">
      <c r="C3529" s="1923" t="str">
        <f>IF(D3529&gt;0,SUBTOTAL(103,$D$6:D3529),"")</f>
        <v/>
      </c>
      <c r="D3529" s="67"/>
      <c r="E3529" s="258"/>
      <c r="F3529" s="67"/>
      <c r="G3529" s="1912"/>
      <c r="H3529" s="67"/>
      <c r="I3529" s="67"/>
      <c r="J3529" s="1907"/>
      <c r="K3529" s="67"/>
      <c r="L3529" s="1910"/>
      <c r="M3529" s="1910" t="e">
        <f t="shared" si="56"/>
        <v>#N/A</v>
      </c>
      <c r="N3529" s="1924"/>
      <c r="Q3529" s="101" t="str">
        <f>MID(Tabla5[[#This Row],[CODIGO]],5,2)</f>
        <v/>
      </c>
    </row>
    <row r="3530" spans="3:17" hidden="1" x14ac:dyDescent="0.3">
      <c r="C3530" s="1923" t="str">
        <f>IF(D3530&gt;0,SUBTOTAL(103,$D$6:D3530),"")</f>
        <v/>
      </c>
      <c r="D3530" s="67"/>
      <c r="E3530" s="258"/>
      <c r="F3530" s="67"/>
      <c r="G3530" s="1912"/>
      <c r="H3530" s="67"/>
      <c r="I3530" s="67"/>
      <c r="J3530" s="1907"/>
      <c r="K3530" s="67"/>
      <c r="L3530" s="1910"/>
      <c r="M3530" s="1910" t="e">
        <f t="shared" si="56"/>
        <v>#N/A</v>
      </c>
      <c r="N3530" s="1924"/>
      <c r="Q3530" s="101" t="str">
        <f>MID(Tabla5[[#This Row],[CODIGO]],5,2)</f>
        <v/>
      </c>
    </row>
    <row r="3531" spans="3:17" hidden="1" x14ac:dyDescent="0.3">
      <c r="C3531" s="1923" t="str">
        <f>IF(D3531&gt;0,SUBTOTAL(103,$D$6:D3531),"")</f>
        <v/>
      </c>
      <c r="D3531" s="67"/>
      <c r="E3531" s="258"/>
      <c r="F3531" s="67"/>
      <c r="G3531" s="1912"/>
      <c r="H3531" s="67"/>
      <c r="I3531" s="67"/>
      <c r="J3531" s="1907"/>
      <c r="K3531" s="67"/>
      <c r="L3531" s="1910"/>
      <c r="M3531" s="1910" t="e">
        <f t="shared" si="56"/>
        <v>#N/A</v>
      </c>
      <c r="N3531" s="1924"/>
      <c r="Q3531" s="101" t="str">
        <f>MID(Tabla5[[#This Row],[CODIGO]],5,2)</f>
        <v/>
      </c>
    </row>
    <row r="3532" spans="3:17" hidden="1" x14ac:dyDescent="0.3">
      <c r="C3532" s="1923" t="str">
        <f>IF(D3532&gt;0,SUBTOTAL(103,$D$6:D3532),"")</f>
        <v/>
      </c>
      <c r="D3532" s="67"/>
      <c r="E3532" s="258"/>
      <c r="F3532" s="67"/>
      <c r="G3532" s="1912"/>
      <c r="H3532" s="67"/>
      <c r="I3532" s="67"/>
      <c r="J3532" s="1907"/>
      <c r="K3532" s="67"/>
      <c r="L3532" s="1910"/>
      <c r="M3532" s="1910" t="e">
        <f t="shared" si="56"/>
        <v>#N/A</v>
      </c>
      <c r="N3532" s="1924"/>
      <c r="Q3532" s="101" t="str">
        <f>MID(Tabla5[[#This Row],[CODIGO]],5,2)</f>
        <v/>
      </c>
    </row>
    <row r="3533" spans="3:17" hidden="1" x14ac:dyDescent="0.3">
      <c r="C3533" s="1923" t="str">
        <f>IF(D3533&gt;0,SUBTOTAL(103,$D$6:D3533),"")</f>
        <v/>
      </c>
      <c r="D3533" s="67"/>
      <c r="E3533" s="258"/>
      <c r="F3533" s="67"/>
      <c r="G3533" s="1912"/>
      <c r="H3533" s="67"/>
      <c r="I3533" s="67"/>
      <c r="J3533" s="1907"/>
      <c r="K3533" s="67"/>
      <c r="L3533" s="1910"/>
      <c r="M3533" s="1910" t="e">
        <f t="shared" si="56"/>
        <v>#N/A</v>
      </c>
      <c r="N3533" s="1924"/>
      <c r="Q3533" s="101" t="str">
        <f>MID(Tabla5[[#This Row],[CODIGO]],5,2)</f>
        <v/>
      </c>
    </row>
    <row r="3534" spans="3:17" hidden="1" x14ac:dyDescent="0.3">
      <c r="C3534" s="1923" t="str">
        <f>IF(D3534&gt;0,SUBTOTAL(103,$D$6:D3534),"")</f>
        <v/>
      </c>
      <c r="D3534" s="67"/>
      <c r="E3534" s="258"/>
      <c r="F3534" s="67"/>
      <c r="G3534" s="1912"/>
      <c r="H3534" s="67"/>
      <c r="I3534" s="67"/>
      <c r="J3534" s="1907"/>
      <c r="K3534" s="67"/>
      <c r="L3534" s="1910"/>
      <c r="M3534" s="1910" t="e">
        <f t="shared" si="56"/>
        <v>#N/A</v>
      </c>
      <c r="N3534" s="1924"/>
      <c r="Q3534" s="101" t="str">
        <f>MID(Tabla5[[#This Row],[CODIGO]],5,2)</f>
        <v/>
      </c>
    </row>
    <row r="3535" spans="3:17" hidden="1" x14ac:dyDescent="0.3">
      <c r="C3535" s="1923" t="str">
        <f>IF(D3535&gt;0,SUBTOTAL(103,$D$6:D3535),"")</f>
        <v/>
      </c>
      <c r="D3535" s="67"/>
      <c r="E3535" s="258"/>
      <c r="F3535" s="67"/>
      <c r="G3535" s="1912"/>
      <c r="H3535" s="67"/>
      <c r="I3535" s="67"/>
      <c r="J3535" s="1907"/>
      <c r="K3535" s="67"/>
      <c r="L3535" s="1910"/>
      <c r="M3535" s="1910" t="e">
        <f t="shared" si="56"/>
        <v>#N/A</v>
      </c>
      <c r="N3535" s="1924"/>
      <c r="Q3535" s="101" t="str">
        <f>MID(Tabla5[[#This Row],[CODIGO]],5,2)</f>
        <v/>
      </c>
    </row>
    <row r="3536" spans="3:17" hidden="1" x14ac:dyDescent="0.3">
      <c r="C3536" s="1923" t="str">
        <f>IF(D3536&gt;0,SUBTOTAL(103,$D$6:D3536),"")</f>
        <v/>
      </c>
      <c r="D3536" s="67"/>
      <c r="E3536" s="258"/>
      <c r="F3536" s="67"/>
      <c r="G3536" s="1912"/>
      <c r="H3536" s="67"/>
      <c r="I3536" s="67"/>
      <c r="J3536" s="1907"/>
      <c r="K3536" s="67"/>
      <c r="L3536" s="1910"/>
      <c r="M3536" s="1910" t="e">
        <f t="shared" si="56"/>
        <v>#N/A</v>
      </c>
      <c r="N3536" s="1924"/>
      <c r="Q3536" s="101" t="str">
        <f>MID(Tabla5[[#This Row],[CODIGO]],5,2)</f>
        <v/>
      </c>
    </row>
    <row r="3537" spans="3:17" hidden="1" x14ac:dyDescent="0.3">
      <c r="C3537" s="1923" t="str">
        <f>IF(D3537&gt;0,SUBTOTAL(103,$D$6:D3537),"")</f>
        <v/>
      </c>
      <c r="D3537" s="67"/>
      <c r="E3537" s="258"/>
      <c r="F3537" s="67"/>
      <c r="G3537" s="1912"/>
      <c r="H3537" s="67"/>
      <c r="I3537" s="67"/>
      <c r="J3537" s="1907"/>
      <c r="K3537" s="67"/>
      <c r="L3537" s="1910"/>
      <c r="M3537" s="1910" t="e">
        <f t="shared" si="56"/>
        <v>#N/A</v>
      </c>
      <c r="N3537" s="1924"/>
      <c r="Q3537" s="101" t="str">
        <f>MID(Tabla5[[#This Row],[CODIGO]],5,2)</f>
        <v/>
      </c>
    </row>
    <row r="3538" spans="3:17" hidden="1" x14ac:dyDescent="0.3">
      <c r="C3538" s="1923" t="str">
        <f>IF(D3538&gt;0,SUBTOTAL(103,$D$6:D3538),"")</f>
        <v/>
      </c>
      <c r="D3538" s="67"/>
      <c r="E3538" s="258"/>
      <c r="F3538" s="67"/>
      <c r="G3538" s="1912"/>
      <c r="H3538" s="67"/>
      <c r="I3538" s="67"/>
      <c r="J3538" s="1907"/>
      <c r="K3538" s="67"/>
      <c r="L3538" s="1910"/>
      <c r="M3538" s="1910" t="e">
        <f t="shared" si="56"/>
        <v>#N/A</v>
      </c>
      <c r="N3538" s="1924"/>
      <c r="Q3538" s="101" t="str">
        <f>MID(Tabla5[[#This Row],[CODIGO]],5,2)</f>
        <v/>
      </c>
    </row>
    <row r="3539" spans="3:17" hidden="1" x14ac:dyDescent="0.3">
      <c r="C3539" s="1923" t="str">
        <f>IF(D3539&gt;0,SUBTOTAL(103,$D$6:D3539),"")</f>
        <v/>
      </c>
      <c r="D3539" s="67"/>
      <c r="E3539" s="258"/>
      <c r="F3539" s="67"/>
      <c r="G3539" s="1912"/>
      <c r="H3539" s="67"/>
      <c r="I3539" s="67"/>
      <c r="J3539" s="1907"/>
      <c r="K3539" s="67"/>
      <c r="L3539" s="1910"/>
      <c r="M3539" s="1910" t="e">
        <f t="shared" si="56"/>
        <v>#N/A</v>
      </c>
      <c r="N3539" s="1924"/>
      <c r="Q3539" s="101" t="str">
        <f>MID(Tabla5[[#This Row],[CODIGO]],5,2)</f>
        <v/>
      </c>
    </row>
    <row r="3540" spans="3:17" hidden="1" x14ac:dyDescent="0.3">
      <c r="C3540" s="1923" t="str">
        <f>IF(D3540&gt;0,SUBTOTAL(103,$D$6:D3540),"")</f>
        <v/>
      </c>
      <c r="D3540" s="67"/>
      <c r="E3540" s="258"/>
      <c r="F3540" s="67"/>
      <c r="G3540" s="1912"/>
      <c r="H3540" s="67"/>
      <c r="I3540" s="67"/>
      <c r="J3540" s="1907"/>
      <c r="K3540" s="67"/>
      <c r="L3540" s="1910"/>
      <c r="M3540" s="1910" t="e">
        <f t="shared" si="56"/>
        <v>#N/A</v>
      </c>
      <c r="N3540" s="1924"/>
      <c r="Q3540" s="101" t="str">
        <f>MID(Tabla5[[#This Row],[CODIGO]],5,2)</f>
        <v/>
      </c>
    </row>
    <row r="3541" spans="3:17" hidden="1" x14ac:dyDescent="0.3">
      <c r="C3541" s="1923" t="str">
        <f>IF(D3541&gt;0,SUBTOTAL(103,$D$6:D3541),"")</f>
        <v/>
      </c>
      <c r="D3541" s="67"/>
      <c r="E3541" s="258"/>
      <c r="F3541" s="67"/>
      <c r="G3541" s="1912"/>
      <c r="H3541" s="67"/>
      <c r="I3541" s="67"/>
      <c r="J3541" s="1907"/>
      <c r="K3541" s="67"/>
      <c r="L3541" s="1910"/>
      <c r="M3541" s="1910" t="e">
        <f t="shared" si="56"/>
        <v>#N/A</v>
      </c>
      <c r="N3541" s="1924"/>
      <c r="Q3541" s="101" t="str">
        <f>MID(Tabla5[[#This Row],[CODIGO]],5,2)</f>
        <v/>
      </c>
    </row>
    <row r="3542" spans="3:17" hidden="1" x14ac:dyDescent="0.3">
      <c r="C3542" s="1923" t="str">
        <f>IF(D3542&gt;0,SUBTOTAL(103,$D$6:D3542),"")</f>
        <v/>
      </c>
      <c r="D3542" s="67"/>
      <c r="E3542" s="258"/>
      <c r="F3542" s="67"/>
      <c r="G3542" s="1912"/>
      <c r="H3542" s="67"/>
      <c r="I3542" s="67"/>
      <c r="J3542" s="1907"/>
      <c r="K3542" s="67"/>
      <c r="L3542" s="1910"/>
      <c r="M3542" s="1910" t="e">
        <f t="shared" si="56"/>
        <v>#N/A</v>
      </c>
      <c r="N3542" s="1924"/>
      <c r="Q3542" s="101" t="str">
        <f>MID(Tabla5[[#This Row],[CODIGO]],5,2)</f>
        <v/>
      </c>
    </row>
    <row r="3543" spans="3:17" hidden="1" x14ac:dyDescent="0.3">
      <c r="C3543" s="1923" t="str">
        <f>IF(D3543&gt;0,SUBTOTAL(103,$D$6:D3543),"")</f>
        <v/>
      </c>
      <c r="D3543" s="67"/>
      <c r="E3543" s="258"/>
      <c r="F3543" s="67"/>
      <c r="G3543" s="1912"/>
      <c r="H3543" s="67"/>
      <c r="I3543" s="67"/>
      <c r="J3543" s="1907"/>
      <c r="K3543" s="67"/>
      <c r="L3543" s="1910"/>
      <c r="M3543" s="1910" t="e">
        <f t="shared" si="56"/>
        <v>#N/A</v>
      </c>
      <c r="N3543" s="1924"/>
      <c r="Q3543" s="101" t="str">
        <f>MID(Tabla5[[#This Row],[CODIGO]],5,2)</f>
        <v/>
      </c>
    </row>
    <row r="3544" spans="3:17" hidden="1" x14ac:dyDescent="0.3">
      <c r="C3544" s="1923" t="str">
        <f>IF(D3544&gt;0,SUBTOTAL(103,$D$6:D3544),"")</f>
        <v/>
      </c>
      <c r="D3544" s="67"/>
      <c r="E3544" s="258"/>
      <c r="F3544" s="67"/>
      <c r="G3544" s="1912"/>
      <c r="H3544" s="67"/>
      <c r="I3544" s="67"/>
      <c r="J3544" s="1907"/>
      <c r="K3544" s="67"/>
      <c r="L3544" s="1910"/>
      <c r="M3544" s="1910" t="e">
        <f t="shared" si="56"/>
        <v>#N/A</v>
      </c>
      <c r="N3544" s="1924"/>
      <c r="Q3544" s="101" t="str">
        <f>MID(Tabla5[[#This Row],[CODIGO]],5,2)</f>
        <v/>
      </c>
    </row>
    <row r="3545" spans="3:17" hidden="1" x14ac:dyDescent="0.3">
      <c r="C3545" s="1923" t="str">
        <f>IF(D3545&gt;0,SUBTOTAL(103,$D$6:D3545),"")</f>
        <v/>
      </c>
      <c r="D3545" s="67"/>
      <c r="E3545" s="258"/>
      <c r="F3545" s="67"/>
      <c r="G3545" s="1912"/>
      <c r="H3545" s="67"/>
      <c r="I3545" s="67"/>
      <c r="J3545" s="1907"/>
      <c r="K3545" s="67"/>
      <c r="L3545" s="1910"/>
      <c r="M3545" s="1910" t="e">
        <f t="shared" si="56"/>
        <v>#N/A</v>
      </c>
      <c r="N3545" s="1924"/>
      <c r="Q3545" s="101" t="str">
        <f>MID(Tabla5[[#This Row],[CODIGO]],5,2)</f>
        <v/>
      </c>
    </row>
    <row r="3546" spans="3:17" hidden="1" x14ac:dyDescent="0.3">
      <c r="C3546" s="1923" t="str">
        <f>IF(D3546&gt;0,SUBTOTAL(103,$D$6:D3546),"")</f>
        <v/>
      </c>
      <c r="D3546" s="67"/>
      <c r="E3546" s="258"/>
      <c r="F3546" s="67"/>
      <c r="G3546" s="1912"/>
      <c r="H3546" s="67"/>
      <c r="I3546" s="67"/>
      <c r="J3546" s="1907"/>
      <c r="K3546" s="67"/>
      <c r="L3546" s="1910"/>
      <c r="M3546" s="1910" t="e">
        <f t="shared" si="56"/>
        <v>#N/A</v>
      </c>
      <c r="N3546" s="1924"/>
      <c r="Q3546" s="101" t="str">
        <f>MID(Tabla5[[#This Row],[CODIGO]],5,2)</f>
        <v/>
      </c>
    </row>
    <row r="3547" spans="3:17" hidden="1" x14ac:dyDescent="0.3">
      <c r="C3547" s="1923" t="str">
        <f>IF(D3547&gt;0,SUBTOTAL(103,$D$6:D3547),"")</f>
        <v/>
      </c>
      <c r="D3547" s="67"/>
      <c r="E3547" s="258"/>
      <c r="F3547" s="67"/>
      <c r="G3547" s="1912"/>
      <c r="H3547" s="67"/>
      <c r="I3547" s="67"/>
      <c r="J3547" s="1907"/>
      <c r="K3547" s="67"/>
      <c r="L3547" s="1910"/>
      <c r="M3547" s="1910" t="e">
        <f t="shared" si="56"/>
        <v>#N/A</v>
      </c>
      <c r="N3547" s="1924"/>
      <c r="Q3547" s="101" t="str">
        <f>MID(Tabla5[[#This Row],[CODIGO]],5,2)</f>
        <v/>
      </c>
    </row>
    <row r="3548" spans="3:17" hidden="1" x14ac:dyDescent="0.3">
      <c r="C3548" s="1923" t="str">
        <f>IF(D3548&gt;0,SUBTOTAL(103,$D$6:D3548),"")</f>
        <v/>
      </c>
      <c r="D3548" s="67"/>
      <c r="E3548" s="258"/>
      <c r="F3548" s="67"/>
      <c r="G3548" s="1912"/>
      <c r="H3548" s="67"/>
      <c r="I3548" s="67"/>
      <c r="J3548" s="1907"/>
      <c r="K3548" s="67"/>
      <c r="L3548" s="1910"/>
      <c r="M3548" s="1910" t="e">
        <f t="shared" si="56"/>
        <v>#N/A</v>
      </c>
      <c r="N3548" s="1924"/>
      <c r="Q3548" s="101" t="str">
        <f>MID(Tabla5[[#This Row],[CODIGO]],5,2)</f>
        <v/>
      </c>
    </row>
    <row r="3549" spans="3:17" hidden="1" x14ac:dyDescent="0.3">
      <c r="C3549" s="1923" t="str">
        <f>IF(D3549&gt;0,SUBTOTAL(103,$D$6:D3549),"")</f>
        <v/>
      </c>
      <c r="D3549" s="67"/>
      <c r="E3549" s="258"/>
      <c r="F3549" s="67"/>
      <c r="G3549" s="1912"/>
      <c r="H3549" s="67"/>
      <c r="I3549" s="67"/>
      <c r="J3549" s="1907"/>
      <c r="K3549" s="67"/>
      <c r="L3549" s="1910"/>
      <c r="M3549" s="1910" t="e">
        <f t="shared" si="56"/>
        <v>#N/A</v>
      </c>
      <c r="N3549" s="1924"/>
      <c r="Q3549" s="101" t="str">
        <f>MID(Tabla5[[#This Row],[CODIGO]],5,2)</f>
        <v/>
      </c>
    </row>
    <row r="3550" spans="3:17" hidden="1" x14ac:dyDescent="0.3">
      <c r="C3550" s="1923" t="str">
        <f>IF(D3550&gt;0,SUBTOTAL(103,$D$6:D3550),"")</f>
        <v/>
      </c>
      <c r="D3550" s="67"/>
      <c r="E3550" s="258"/>
      <c r="F3550" s="67"/>
      <c r="G3550" s="1912"/>
      <c r="H3550" s="67"/>
      <c r="I3550" s="67"/>
      <c r="J3550" s="1907"/>
      <c r="K3550" s="67"/>
      <c r="L3550" s="1910"/>
      <c r="M3550" s="1910" t="e">
        <f t="shared" si="56"/>
        <v>#N/A</v>
      </c>
      <c r="N3550" s="1924"/>
      <c r="Q3550" s="101" t="str">
        <f>MID(Tabla5[[#This Row],[CODIGO]],5,2)</f>
        <v/>
      </c>
    </row>
    <row r="3551" spans="3:17" hidden="1" x14ac:dyDescent="0.3">
      <c r="C3551" s="1923" t="str">
        <f>IF(D3551&gt;0,SUBTOTAL(103,$D$6:D3551),"")</f>
        <v/>
      </c>
      <c r="D3551" s="67"/>
      <c r="E3551" s="258"/>
      <c r="F3551" s="67"/>
      <c r="G3551" s="1912"/>
      <c r="H3551" s="67"/>
      <c r="I3551" s="67"/>
      <c r="J3551" s="1907"/>
      <c r="K3551" s="67"/>
      <c r="L3551" s="1910"/>
      <c r="M3551" s="1910" t="e">
        <f t="shared" si="56"/>
        <v>#N/A</v>
      </c>
      <c r="N3551" s="1924"/>
      <c r="Q3551" s="101" t="str">
        <f>MID(Tabla5[[#This Row],[CODIGO]],5,2)</f>
        <v/>
      </c>
    </row>
    <row r="3552" spans="3:17" hidden="1" x14ac:dyDescent="0.3">
      <c r="C3552" s="1923" t="str">
        <f>IF(D3552&gt;0,SUBTOTAL(103,$D$6:D3552),"")</f>
        <v/>
      </c>
      <c r="D3552" s="67"/>
      <c r="E3552" s="258"/>
      <c r="F3552" s="67"/>
      <c r="G3552" s="1912"/>
      <c r="H3552" s="67"/>
      <c r="I3552" s="67"/>
      <c r="J3552" s="1907"/>
      <c r="K3552" s="67"/>
      <c r="L3552" s="1910"/>
      <c r="M3552" s="1910" t="e">
        <f t="shared" si="56"/>
        <v>#N/A</v>
      </c>
      <c r="N3552" s="1924"/>
      <c r="Q3552" s="101" t="str">
        <f>MID(Tabla5[[#This Row],[CODIGO]],5,2)</f>
        <v/>
      </c>
    </row>
    <row r="3553" spans="3:17" hidden="1" x14ac:dyDescent="0.3">
      <c r="C3553" s="1923" t="str">
        <f>IF(D3553&gt;0,SUBTOTAL(103,$D$6:D3553),"")</f>
        <v/>
      </c>
      <c r="D3553" s="67"/>
      <c r="E3553" s="258"/>
      <c r="F3553" s="67"/>
      <c r="G3553" s="1912"/>
      <c r="H3553" s="67"/>
      <c r="I3553" s="67"/>
      <c r="J3553" s="1907"/>
      <c r="K3553" s="67"/>
      <c r="L3553" s="1910"/>
      <c r="M3553" s="1910" t="e">
        <f t="shared" si="56"/>
        <v>#N/A</v>
      </c>
      <c r="N3553" s="1924"/>
      <c r="Q3553" s="101" t="str">
        <f>MID(Tabla5[[#This Row],[CODIGO]],5,2)</f>
        <v/>
      </c>
    </row>
    <row r="3554" spans="3:17" hidden="1" x14ac:dyDescent="0.3">
      <c r="C3554" s="1923" t="str">
        <f>IF(D3554&gt;0,SUBTOTAL(103,$D$6:D3554),"")</f>
        <v/>
      </c>
      <c r="D3554" s="67"/>
      <c r="E3554" s="258"/>
      <c r="F3554" s="67"/>
      <c r="G3554" s="1912"/>
      <c r="H3554" s="67"/>
      <c r="I3554" s="67"/>
      <c r="J3554" s="1907"/>
      <c r="K3554" s="67"/>
      <c r="L3554" s="1910"/>
      <c r="M3554" s="1910" t="e">
        <f t="shared" si="56"/>
        <v>#N/A</v>
      </c>
      <c r="N3554" s="1924"/>
      <c r="Q3554" s="101" t="str">
        <f>MID(Tabla5[[#This Row],[CODIGO]],5,2)</f>
        <v/>
      </c>
    </row>
    <row r="3555" spans="3:17" hidden="1" x14ac:dyDescent="0.3">
      <c r="C3555" s="1923" t="str">
        <f>IF(D3555&gt;0,SUBTOTAL(103,$D$6:D3555),"")</f>
        <v/>
      </c>
      <c r="D3555" s="67"/>
      <c r="E3555" s="258"/>
      <c r="F3555" s="67"/>
      <c r="G3555" s="1912"/>
      <c r="H3555" s="67"/>
      <c r="I3555" s="67"/>
      <c r="J3555" s="1907"/>
      <c r="K3555" s="67"/>
      <c r="L3555" s="1910"/>
      <c r="M3555" s="1910" t="e">
        <f t="shared" si="56"/>
        <v>#N/A</v>
      </c>
      <c r="N3555" s="1924"/>
      <c r="Q3555" s="101" t="str">
        <f>MID(Tabla5[[#This Row],[CODIGO]],5,2)</f>
        <v/>
      </c>
    </row>
    <row r="3556" spans="3:17" hidden="1" x14ac:dyDescent="0.3">
      <c r="C3556" s="1923" t="str">
        <f>IF(D3556&gt;0,SUBTOTAL(103,$D$6:D3556),"")</f>
        <v/>
      </c>
      <c r="D3556" s="67"/>
      <c r="E3556" s="258"/>
      <c r="F3556" s="67"/>
      <c r="G3556" s="1912"/>
      <c r="H3556" s="67"/>
      <c r="I3556" s="67"/>
      <c r="J3556" s="1907"/>
      <c r="K3556" s="67"/>
      <c r="L3556" s="1910"/>
      <c r="M3556" s="1910" t="e">
        <f t="shared" si="56"/>
        <v>#N/A</v>
      </c>
      <c r="N3556" s="1924"/>
      <c r="Q3556" s="101" t="str">
        <f>MID(Tabla5[[#This Row],[CODIGO]],5,2)</f>
        <v/>
      </c>
    </row>
    <row r="3557" spans="3:17" hidden="1" x14ac:dyDescent="0.3">
      <c r="C3557" s="1923" t="str">
        <f>IF(D3557&gt;0,SUBTOTAL(103,$D$6:D3557),"")</f>
        <v/>
      </c>
      <c r="D3557" s="67"/>
      <c r="E3557" s="258"/>
      <c r="F3557" s="67"/>
      <c r="G3557" s="1912"/>
      <c r="H3557" s="67"/>
      <c r="I3557" s="67"/>
      <c r="J3557" s="1907"/>
      <c r="K3557" s="67"/>
      <c r="L3557" s="1910"/>
      <c r="M3557" s="1910" t="e">
        <f t="shared" si="56"/>
        <v>#N/A</v>
      </c>
      <c r="N3557" s="1924"/>
      <c r="Q3557" s="101" t="str">
        <f>MID(Tabla5[[#This Row],[CODIGO]],5,2)</f>
        <v/>
      </c>
    </row>
    <row r="3558" spans="3:17" hidden="1" x14ac:dyDescent="0.3">
      <c r="C3558" s="1923" t="str">
        <f>IF(D3558&gt;0,SUBTOTAL(103,$D$6:D3558),"")</f>
        <v/>
      </c>
      <c r="D3558" s="67"/>
      <c r="E3558" s="258"/>
      <c r="F3558" s="67"/>
      <c r="G3558" s="1912"/>
      <c r="H3558" s="67"/>
      <c r="I3558" s="67"/>
      <c r="J3558" s="1907"/>
      <c r="K3558" s="67"/>
      <c r="L3558" s="1910"/>
      <c r="M3558" s="1910" t="e">
        <f t="shared" si="56"/>
        <v>#N/A</v>
      </c>
      <c r="N3558" s="1924"/>
      <c r="Q3558" s="101" t="str">
        <f>MID(Tabla5[[#This Row],[CODIGO]],5,2)</f>
        <v/>
      </c>
    </row>
    <row r="3559" spans="3:17" hidden="1" x14ac:dyDescent="0.3">
      <c r="C3559" s="1923" t="str">
        <f>IF(D3559&gt;0,SUBTOTAL(103,$D$6:D3559),"")</f>
        <v/>
      </c>
      <c r="D3559" s="67"/>
      <c r="E3559" s="258"/>
      <c r="F3559" s="67"/>
      <c r="G3559" s="1912"/>
      <c r="H3559" s="67"/>
      <c r="I3559" s="67"/>
      <c r="J3559" s="1907"/>
      <c r="K3559" s="67"/>
      <c r="L3559" s="1910"/>
      <c r="M3559" s="1910" t="e">
        <f t="shared" si="56"/>
        <v>#N/A</v>
      </c>
      <c r="N3559" s="1924"/>
      <c r="Q3559" s="101" t="str">
        <f>MID(Tabla5[[#This Row],[CODIGO]],5,2)</f>
        <v/>
      </c>
    </row>
    <row r="3560" spans="3:17" hidden="1" x14ac:dyDescent="0.3">
      <c r="C3560" s="1923" t="str">
        <f>IF(D3560&gt;0,SUBTOTAL(103,$D$6:D3560),"")</f>
        <v/>
      </c>
      <c r="D3560" s="67"/>
      <c r="E3560" s="258"/>
      <c r="F3560" s="67"/>
      <c r="G3560" s="1912"/>
      <c r="H3560" s="67"/>
      <c r="I3560" s="67"/>
      <c r="J3560" s="1907"/>
      <c r="K3560" s="67"/>
      <c r="L3560" s="1910"/>
      <c r="M3560" s="1910" t="e">
        <f t="shared" si="56"/>
        <v>#N/A</v>
      </c>
      <c r="N3560" s="1924"/>
      <c r="Q3560" s="101" t="str">
        <f>MID(Tabla5[[#This Row],[CODIGO]],5,2)</f>
        <v/>
      </c>
    </row>
    <row r="3561" spans="3:17" hidden="1" x14ac:dyDescent="0.3">
      <c r="C3561" s="1923" t="str">
        <f>IF(D3561&gt;0,SUBTOTAL(103,$D$6:D3561),"")</f>
        <v/>
      </c>
      <c r="D3561" s="67"/>
      <c r="E3561" s="258"/>
      <c r="F3561" s="67"/>
      <c r="G3561" s="1912"/>
      <c r="H3561" s="67"/>
      <c r="I3561" s="67"/>
      <c r="J3561" s="1907"/>
      <c r="K3561" s="67"/>
      <c r="L3561" s="1910"/>
      <c r="M3561" s="1910" t="e">
        <f t="shared" si="56"/>
        <v>#N/A</v>
      </c>
      <c r="N3561" s="1924"/>
      <c r="Q3561" s="101" t="str">
        <f>MID(Tabla5[[#This Row],[CODIGO]],5,2)</f>
        <v/>
      </c>
    </row>
    <row r="3562" spans="3:17" hidden="1" x14ac:dyDescent="0.3">
      <c r="C3562" s="1923" t="str">
        <f>IF(D3562&gt;0,SUBTOTAL(103,$D$6:D3562),"")</f>
        <v/>
      </c>
      <c r="D3562" s="67"/>
      <c r="E3562" s="258"/>
      <c r="F3562" s="67"/>
      <c r="G3562" s="1912"/>
      <c r="H3562" s="67"/>
      <c r="I3562" s="67"/>
      <c r="J3562" s="1907"/>
      <c r="K3562" s="67"/>
      <c r="L3562" s="1910"/>
      <c r="M3562" s="1910" t="e">
        <f t="shared" si="56"/>
        <v>#N/A</v>
      </c>
      <c r="N3562" s="1924"/>
      <c r="Q3562" s="101" t="str">
        <f>MID(Tabla5[[#This Row],[CODIGO]],5,2)</f>
        <v/>
      </c>
    </row>
    <row r="3563" spans="3:17" hidden="1" x14ac:dyDescent="0.3">
      <c r="C3563" s="1923" t="str">
        <f>IF(D3563&gt;0,SUBTOTAL(103,$D$6:D3563),"")</f>
        <v/>
      </c>
      <c r="D3563" s="67"/>
      <c r="E3563" s="258"/>
      <c r="F3563" s="67"/>
      <c r="G3563" s="1912"/>
      <c r="H3563" s="67"/>
      <c r="I3563" s="67"/>
      <c r="J3563" s="1907"/>
      <c r="K3563" s="67"/>
      <c r="L3563" s="1910"/>
      <c r="M3563" s="1910" t="e">
        <f t="shared" si="56"/>
        <v>#N/A</v>
      </c>
      <c r="N3563" s="1924"/>
      <c r="Q3563" s="101" t="str">
        <f>MID(Tabla5[[#This Row],[CODIGO]],5,2)</f>
        <v/>
      </c>
    </row>
    <row r="3564" spans="3:17" hidden="1" x14ac:dyDescent="0.3">
      <c r="C3564" s="1923" t="str">
        <f>IF(D3564&gt;0,SUBTOTAL(103,$D$6:D3564),"")</f>
        <v/>
      </c>
      <c r="D3564" s="67"/>
      <c r="E3564" s="258"/>
      <c r="F3564" s="67"/>
      <c r="G3564" s="1912"/>
      <c r="H3564" s="67"/>
      <c r="I3564" s="67"/>
      <c r="J3564" s="1907"/>
      <c r="K3564" s="67"/>
      <c r="L3564" s="1910"/>
      <c r="M3564" s="1910" t="e">
        <f t="shared" si="56"/>
        <v>#N/A</v>
      </c>
      <c r="N3564" s="1924"/>
      <c r="Q3564" s="101" t="str">
        <f>MID(Tabla5[[#This Row],[CODIGO]],5,2)</f>
        <v/>
      </c>
    </row>
    <row r="3565" spans="3:17" hidden="1" x14ac:dyDescent="0.3">
      <c r="C3565" s="1923" t="str">
        <f>IF(D3565&gt;0,SUBTOTAL(103,$D$6:D3565),"")</f>
        <v/>
      </c>
      <c r="D3565" s="67"/>
      <c r="E3565" s="258"/>
      <c r="F3565" s="67"/>
      <c r="G3565" s="1912"/>
      <c r="H3565" s="67"/>
      <c r="I3565" s="67"/>
      <c r="J3565" s="1907"/>
      <c r="K3565" s="67"/>
      <c r="L3565" s="1910"/>
      <c r="M3565" s="1910" t="e">
        <f t="shared" si="56"/>
        <v>#N/A</v>
      </c>
      <c r="N3565" s="1924"/>
      <c r="Q3565" s="101" t="str">
        <f>MID(Tabla5[[#This Row],[CODIGO]],5,2)</f>
        <v/>
      </c>
    </row>
    <row r="3566" spans="3:17" hidden="1" x14ac:dyDescent="0.3">
      <c r="C3566" s="1923" t="str">
        <f>IF(D3566&gt;0,SUBTOTAL(103,$D$6:D3566),"")</f>
        <v/>
      </c>
      <c r="D3566" s="67"/>
      <c r="E3566" s="258"/>
      <c r="F3566" s="67"/>
      <c r="G3566" s="1912"/>
      <c r="H3566" s="67"/>
      <c r="I3566" s="67"/>
      <c r="J3566" s="1907"/>
      <c r="K3566" s="67"/>
      <c r="L3566" s="1910"/>
      <c r="M3566" s="1910" t="e">
        <f t="shared" si="56"/>
        <v>#N/A</v>
      </c>
      <c r="N3566" s="1924"/>
      <c r="Q3566" s="101" t="str">
        <f>MID(Tabla5[[#This Row],[CODIGO]],5,2)</f>
        <v/>
      </c>
    </row>
    <row r="3567" spans="3:17" hidden="1" x14ac:dyDescent="0.3">
      <c r="C3567" s="1923" t="str">
        <f>IF(D3567&gt;0,SUBTOTAL(103,$D$6:D3567),"")</f>
        <v/>
      </c>
      <c r="D3567" s="67"/>
      <c r="E3567" s="258"/>
      <c r="F3567" s="67"/>
      <c r="G3567" s="1912"/>
      <c r="H3567" s="67"/>
      <c r="I3567" s="67"/>
      <c r="J3567" s="1907"/>
      <c r="K3567" s="67"/>
      <c r="L3567" s="1910"/>
      <c r="M3567" s="1910" t="e">
        <f t="shared" si="56"/>
        <v>#N/A</v>
      </c>
      <c r="N3567" s="1924"/>
      <c r="Q3567" s="101" t="str">
        <f>MID(Tabla5[[#This Row],[CODIGO]],5,2)</f>
        <v/>
      </c>
    </row>
    <row r="3568" spans="3:17" hidden="1" x14ac:dyDescent="0.3">
      <c r="C3568" s="1923" t="str">
        <f>IF(D3568&gt;0,SUBTOTAL(103,$D$6:D3568),"")</f>
        <v/>
      </c>
      <c r="D3568" s="67"/>
      <c r="E3568" s="258"/>
      <c r="F3568" s="67"/>
      <c r="G3568" s="1912"/>
      <c r="H3568" s="67"/>
      <c r="I3568" s="67"/>
      <c r="J3568" s="1907"/>
      <c r="K3568" s="67"/>
      <c r="L3568" s="1910"/>
      <c r="M3568" s="1910" t="e">
        <f t="shared" si="56"/>
        <v>#N/A</v>
      </c>
      <c r="N3568" s="1924"/>
      <c r="Q3568" s="101" t="str">
        <f>MID(Tabla5[[#This Row],[CODIGO]],5,2)</f>
        <v/>
      </c>
    </row>
    <row r="3569" spans="3:17" hidden="1" x14ac:dyDescent="0.3">
      <c r="C3569" s="1923" t="str">
        <f>IF(D3569&gt;0,SUBTOTAL(103,$D$6:D3569),"")</f>
        <v/>
      </c>
      <c r="D3569" s="67"/>
      <c r="E3569" s="258"/>
      <c r="F3569" s="67"/>
      <c r="G3569" s="1912"/>
      <c r="H3569" s="67"/>
      <c r="I3569" s="67"/>
      <c r="J3569" s="1907"/>
      <c r="K3569" s="67"/>
      <c r="L3569" s="1910"/>
      <c r="M3569" s="1910" t="e">
        <f t="shared" si="56"/>
        <v>#N/A</v>
      </c>
      <c r="N3569" s="1924"/>
      <c r="Q3569" s="101" t="str">
        <f>MID(Tabla5[[#This Row],[CODIGO]],5,2)</f>
        <v/>
      </c>
    </row>
    <row r="3570" spans="3:17" hidden="1" x14ac:dyDescent="0.3">
      <c r="C3570" s="1923" t="str">
        <f>IF(D3570&gt;0,SUBTOTAL(103,$D$6:D3570),"")</f>
        <v/>
      </c>
      <c r="D3570" s="67"/>
      <c r="E3570" s="258"/>
      <c r="F3570" s="67"/>
      <c r="G3570" s="1912"/>
      <c r="H3570" s="67"/>
      <c r="I3570" s="67"/>
      <c r="J3570" s="1907"/>
      <c r="K3570" s="67"/>
      <c r="L3570" s="1910"/>
      <c r="M3570" s="1910" t="e">
        <f t="shared" si="56"/>
        <v>#N/A</v>
      </c>
      <c r="N3570" s="1924"/>
      <c r="Q3570" s="101" t="str">
        <f>MID(Tabla5[[#This Row],[CODIGO]],5,2)</f>
        <v/>
      </c>
    </row>
    <row r="3571" spans="3:17" hidden="1" x14ac:dyDescent="0.3">
      <c r="C3571" s="1923" t="str">
        <f>IF(D3571&gt;0,SUBTOTAL(103,$D$6:D3571),"")</f>
        <v/>
      </c>
      <c r="D3571" s="67"/>
      <c r="E3571" s="258"/>
      <c r="F3571" s="67"/>
      <c r="G3571" s="1912"/>
      <c r="H3571" s="67"/>
      <c r="I3571" s="67"/>
      <c r="J3571" s="1907"/>
      <c r="K3571" s="67"/>
      <c r="L3571" s="1910"/>
      <c r="M3571" s="1910" t="e">
        <f t="shared" si="56"/>
        <v>#N/A</v>
      </c>
      <c r="N3571" s="1924"/>
      <c r="Q3571" s="101" t="str">
        <f>MID(Tabla5[[#This Row],[CODIGO]],5,2)</f>
        <v/>
      </c>
    </row>
    <row r="3572" spans="3:17" hidden="1" x14ac:dyDescent="0.3">
      <c r="C3572" s="1923" t="str">
        <f>IF(D3572&gt;0,SUBTOTAL(103,$D$6:D3572),"")</f>
        <v/>
      </c>
      <c r="D3572" s="67"/>
      <c r="E3572" s="258"/>
      <c r="F3572" s="67"/>
      <c r="G3572" s="1912"/>
      <c r="H3572" s="67"/>
      <c r="I3572" s="67"/>
      <c r="J3572" s="1907"/>
      <c r="K3572" s="67"/>
      <c r="L3572" s="1910"/>
      <c r="M3572" s="1910" t="e">
        <f t="shared" si="56"/>
        <v>#N/A</v>
      </c>
      <c r="N3572" s="1924"/>
      <c r="Q3572" s="101" t="str">
        <f>MID(Tabla5[[#This Row],[CODIGO]],5,2)</f>
        <v/>
      </c>
    </row>
    <row r="3573" spans="3:17" hidden="1" x14ac:dyDescent="0.3">
      <c r="C3573" s="1923" t="str">
        <f>IF(D3573&gt;0,SUBTOTAL(103,$D$6:D3573),"")</f>
        <v/>
      </c>
      <c r="D3573" s="67"/>
      <c r="E3573" s="258"/>
      <c r="F3573" s="67"/>
      <c r="G3573" s="1912"/>
      <c r="H3573" s="67"/>
      <c r="I3573" s="67"/>
      <c r="J3573" s="1907"/>
      <c r="K3573" s="67"/>
      <c r="L3573" s="1910"/>
      <c r="M3573" s="1910" t="e">
        <f t="shared" si="56"/>
        <v>#N/A</v>
      </c>
      <c r="N3573" s="1924"/>
      <c r="Q3573" s="101" t="str">
        <f>MID(Tabla5[[#This Row],[CODIGO]],5,2)</f>
        <v/>
      </c>
    </row>
    <row r="3574" spans="3:17" hidden="1" x14ac:dyDescent="0.3">
      <c r="C3574" s="1923" t="str">
        <f>IF(D3574&gt;0,SUBTOTAL(103,$D$6:D3574),"")</f>
        <v/>
      </c>
      <c r="D3574" s="67"/>
      <c r="E3574" s="258"/>
      <c r="F3574" s="67"/>
      <c r="G3574" s="1912"/>
      <c r="H3574" s="67"/>
      <c r="I3574" s="67"/>
      <c r="J3574" s="1907"/>
      <c r="K3574" s="67"/>
      <c r="L3574" s="1910"/>
      <c r="M3574" s="1910" t="e">
        <f t="shared" si="56"/>
        <v>#N/A</v>
      </c>
      <c r="N3574" s="1924"/>
      <c r="Q3574" s="101" t="str">
        <f>MID(Tabla5[[#This Row],[CODIGO]],5,2)</f>
        <v/>
      </c>
    </row>
    <row r="3575" spans="3:17" hidden="1" x14ac:dyDescent="0.3">
      <c r="C3575" s="1923" t="str">
        <f>IF(D3575&gt;0,SUBTOTAL(103,$D$6:D3575),"")</f>
        <v/>
      </c>
      <c r="D3575" s="67"/>
      <c r="E3575" s="258"/>
      <c r="F3575" s="67"/>
      <c r="G3575" s="1912"/>
      <c r="H3575" s="67"/>
      <c r="I3575" s="67"/>
      <c r="J3575" s="1907"/>
      <c r="K3575" s="67"/>
      <c r="L3575" s="1910"/>
      <c r="M3575" s="1910" t="e">
        <f t="shared" si="56"/>
        <v>#N/A</v>
      </c>
      <c r="N3575" s="1924"/>
      <c r="Q3575" s="101" t="str">
        <f>MID(Tabla5[[#This Row],[CODIGO]],5,2)</f>
        <v/>
      </c>
    </row>
    <row r="3576" spans="3:17" hidden="1" x14ac:dyDescent="0.3">
      <c r="C3576" s="1923" t="str">
        <f>IF(D3576&gt;0,SUBTOTAL(103,$D$6:D3576),"")</f>
        <v/>
      </c>
      <c r="D3576" s="67"/>
      <c r="E3576" s="258"/>
      <c r="F3576" s="67"/>
      <c r="G3576" s="1912"/>
      <c r="H3576" s="67"/>
      <c r="I3576" s="67"/>
      <c r="J3576" s="1907"/>
      <c r="K3576" s="67"/>
      <c r="L3576" s="1910"/>
      <c r="M3576" s="1910" t="e">
        <f t="shared" si="56"/>
        <v>#N/A</v>
      </c>
      <c r="N3576" s="1924"/>
      <c r="Q3576" s="101" t="str">
        <f>MID(Tabla5[[#This Row],[CODIGO]],5,2)</f>
        <v/>
      </c>
    </row>
    <row r="3577" spans="3:17" hidden="1" x14ac:dyDescent="0.3">
      <c r="C3577" s="1923" t="str">
        <f>IF(D3577&gt;0,SUBTOTAL(103,$D$6:D3577),"")</f>
        <v/>
      </c>
      <c r="D3577" s="67"/>
      <c r="E3577" s="258"/>
      <c r="F3577" s="67"/>
      <c r="G3577" s="1912"/>
      <c r="H3577" s="67"/>
      <c r="I3577" s="67"/>
      <c r="J3577" s="1907"/>
      <c r="K3577" s="67"/>
      <c r="L3577" s="1910"/>
      <c r="M3577" s="1910" t="e">
        <f t="shared" si="56"/>
        <v>#N/A</v>
      </c>
      <c r="N3577" s="1924"/>
      <c r="Q3577" s="101" t="str">
        <f>MID(Tabla5[[#This Row],[CODIGO]],5,2)</f>
        <v/>
      </c>
    </row>
    <row r="3578" spans="3:17" hidden="1" x14ac:dyDescent="0.3">
      <c r="C3578" s="1923" t="str">
        <f>IF(D3578&gt;0,SUBTOTAL(103,$D$6:D3578),"")</f>
        <v/>
      </c>
      <c r="D3578" s="67"/>
      <c r="E3578" s="258"/>
      <c r="F3578" s="67"/>
      <c r="G3578" s="1912"/>
      <c r="H3578" s="67"/>
      <c r="I3578" s="67"/>
      <c r="J3578" s="1907"/>
      <c r="K3578" s="67"/>
      <c r="L3578" s="1910"/>
      <c r="M3578" s="1910" t="e">
        <f t="shared" si="56"/>
        <v>#N/A</v>
      </c>
      <c r="N3578" s="1924"/>
      <c r="Q3578" s="101" t="str">
        <f>MID(Tabla5[[#This Row],[CODIGO]],5,2)</f>
        <v/>
      </c>
    </row>
    <row r="3579" spans="3:17" hidden="1" x14ac:dyDescent="0.3">
      <c r="C3579" s="1923" t="str">
        <f>IF(D3579&gt;0,SUBTOTAL(103,$D$6:D3579),"")</f>
        <v/>
      </c>
      <c r="D3579" s="67"/>
      <c r="E3579" s="258"/>
      <c r="F3579" s="67"/>
      <c r="G3579" s="1912"/>
      <c r="H3579" s="67"/>
      <c r="I3579" s="67"/>
      <c r="J3579" s="1907"/>
      <c r="K3579" s="67"/>
      <c r="L3579" s="1910"/>
      <c r="M3579" s="1910" t="e">
        <f t="shared" si="56"/>
        <v>#N/A</v>
      </c>
      <c r="N3579" s="1924"/>
      <c r="Q3579" s="101" t="str">
        <f>MID(Tabla5[[#This Row],[CODIGO]],5,2)</f>
        <v/>
      </c>
    </row>
    <row r="3580" spans="3:17" hidden="1" x14ac:dyDescent="0.3">
      <c r="C3580" s="1923" t="str">
        <f>IF(D3580&gt;0,SUBTOTAL(103,$D$6:D3580),"")</f>
        <v/>
      </c>
      <c r="D3580" s="67"/>
      <c r="E3580" s="258"/>
      <c r="F3580" s="67"/>
      <c r="G3580" s="1912"/>
      <c r="H3580" s="67"/>
      <c r="I3580" s="67"/>
      <c r="J3580" s="1907"/>
      <c r="K3580" s="67"/>
      <c r="L3580" s="1910"/>
      <c r="M3580" s="1910" t="e">
        <f t="shared" si="56"/>
        <v>#N/A</v>
      </c>
      <c r="N3580" s="1924"/>
      <c r="Q3580" s="101" t="str">
        <f>MID(Tabla5[[#This Row],[CODIGO]],5,2)</f>
        <v/>
      </c>
    </row>
    <row r="3581" spans="3:17" hidden="1" x14ac:dyDescent="0.3">
      <c r="C3581" s="1923" t="str">
        <f>IF(D3581&gt;0,SUBTOTAL(103,$D$6:D3581),"")</f>
        <v/>
      </c>
      <c r="D3581" s="67"/>
      <c r="E3581" s="258"/>
      <c r="F3581" s="67"/>
      <c r="G3581" s="1912"/>
      <c r="H3581" s="67"/>
      <c r="I3581" s="67"/>
      <c r="J3581" s="1907"/>
      <c r="K3581" s="67"/>
      <c r="L3581" s="1910"/>
      <c r="M3581" s="1910" t="e">
        <f t="shared" si="56"/>
        <v>#N/A</v>
      </c>
      <c r="N3581" s="1924"/>
      <c r="Q3581" s="101" t="str">
        <f>MID(Tabla5[[#This Row],[CODIGO]],5,2)</f>
        <v/>
      </c>
    </row>
    <row r="3582" spans="3:17" hidden="1" x14ac:dyDescent="0.3">
      <c r="C3582" s="1923" t="str">
        <f>IF(D3582&gt;0,SUBTOTAL(103,$D$6:D3582),"")</f>
        <v/>
      </c>
      <c r="D3582" s="67"/>
      <c r="E3582" s="258"/>
      <c r="F3582" s="67"/>
      <c r="G3582" s="1912"/>
      <c r="H3582" s="67"/>
      <c r="I3582" s="67"/>
      <c r="J3582" s="1907"/>
      <c r="K3582" s="67"/>
      <c r="L3582" s="1910"/>
      <c r="M3582" s="1910" t="e">
        <f t="shared" si="56"/>
        <v>#N/A</v>
      </c>
      <c r="N3582" s="1924"/>
      <c r="Q3582" s="101" t="str">
        <f>MID(Tabla5[[#This Row],[CODIGO]],5,2)</f>
        <v/>
      </c>
    </row>
    <row r="3583" spans="3:17" hidden="1" x14ac:dyDescent="0.3">
      <c r="C3583" s="1923" t="str">
        <f>IF(D3583&gt;0,SUBTOTAL(103,$D$6:D3583),"")</f>
        <v/>
      </c>
      <c r="D3583" s="67"/>
      <c r="E3583" s="258"/>
      <c r="F3583" s="67"/>
      <c r="G3583" s="1912"/>
      <c r="H3583" s="67"/>
      <c r="I3583" s="67"/>
      <c r="J3583" s="1907"/>
      <c r="K3583" s="67"/>
      <c r="L3583" s="1910"/>
      <c r="M3583" s="1910" t="e">
        <f t="shared" si="56"/>
        <v>#N/A</v>
      </c>
      <c r="N3583" s="1924"/>
      <c r="Q3583" s="101" t="str">
        <f>MID(Tabla5[[#This Row],[CODIGO]],5,2)</f>
        <v/>
      </c>
    </row>
    <row r="3584" spans="3:17" hidden="1" x14ac:dyDescent="0.3">
      <c r="C3584" s="1923" t="str">
        <f>IF(D3584&gt;0,SUBTOTAL(103,$D$6:D3584),"")</f>
        <v/>
      </c>
      <c r="D3584" s="67"/>
      <c r="E3584" s="258"/>
      <c r="F3584" s="67"/>
      <c r="G3584" s="1912"/>
      <c r="H3584" s="67"/>
      <c r="I3584" s="67"/>
      <c r="J3584" s="1907"/>
      <c r="K3584" s="67"/>
      <c r="L3584" s="1910"/>
      <c r="M3584" s="1910" t="e">
        <f t="shared" si="56"/>
        <v>#N/A</v>
      </c>
      <c r="N3584" s="1924"/>
      <c r="Q3584" s="101" t="str">
        <f>MID(Tabla5[[#This Row],[CODIGO]],5,2)</f>
        <v/>
      </c>
    </row>
    <row r="3585" spans="3:17" hidden="1" x14ac:dyDescent="0.3">
      <c r="C3585" s="1923" t="str">
        <f>IF(D3585&gt;0,SUBTOTAL(103,$D$6:D3585),"")</f>
        <v/>
      </c>
      <c r="D3585" s="67"/>
      <c r="E3585" s="258"/>
      <c r="F3585" s="67"/>
      <c r="G3585" s="1912"/>
      <c r="H3585" s="67"/>
      <c r="I3585" s="67"/>
      <c r="J3585" s="1907"/>
      <c r="K3585" s="67"/>
      <c r="L3585" s="1910"/>
      <c r="M3585" s="1910" t="e">
        <f t="shared" si="56"/>
        <v>#N/A</v>
      </c>
      <c r="N3585" s="1924"/>
      <c r="Q3585" s="101" t="str">
        <f>MID(Tabla5[[#This Row],[CODIGO]],5,2)</f>
        <v/>
      </c>
    </row>
    <row r="3586" spans="3:17" hidden="1" x14ac:dyDescent="0.3">
      <c r="C3586" s="1923" t="str">
        <f>IF(D3586&gt;0,SUBTOTAL(103,$D$6:D3586),"")</f>
        <v/>
      </c>
      <c r="D3586" s="67"/>
      <c r="E3586" s="258"/>
      <c r="F3586" s="67"/>
      <c r="G3586" s="1912"/>
      <c r="H3586" s="67"/>
      <c r="I3586" s="67"/>
      <c r="J3586" s="1907"/>
      <c r="K3586" s="67"/>
      <c r="L3586" s="1910"/>
      <c r="M3586" s="1910" t="e">
        <f t="shared" si="56"/>
        <v>#N/A</v>
      </c>
      <c r="N3586" s="1924"/>
      <c r="Q3586" s="101" t="str">
        <f>MID(Tabla5[[#This Row],[CODIGO]],5,2)</f>
        <v/>
      </c>
    </row>
    <row r="3587" spans="3:17" hidden="1" x14ac:dyDescent="0.3">
      <c r="C3587" s="1923" t="str">
        <f>IF(D3587&gt;0,SUBTOTAL(103,$D$6:D3587),"")</f>
        <v/>
      </c>
      <c r="D3587" s="67"/>
      <c r="E3587" s="258"/>
      <c r="F3587" s="67"/>
      <c r="G3587" s="1912"/>
      <c r="H3587" s="67"/>
      <c r="I3587" s="67"/>
      <c r="J3587" s="1907"/>
      <c r="K3587" s="67"/>
      <c r="L3587" s="1910"/>
      <c r="M3587" s="1910" t="e">
        <f t="shared" si="56"/>
        <v>#N/A</v>
      </c>
      <c r="N3587" s="1924"/>
      <c r="Q3587" s="101" t="str">
        <f>MID(Tabla5[[#This Row],[CODIGO]],5,2)</f>
        <v/>
      </c>
    </row>
    <row r="3588" spans="3:17" hidden="1" x14ac:dyDescent="0.3">
      <c r="C3588" s="1923" t="str">
        <f>IF(D3588&gt;0,SUBTOTAL(103,$D$6:D3588),"")</f>
        <v/>
      </c>
      <c r="D3588" s="67"/>
      <c r="E3588" s="258"/>
      <c r="F3588" s="67"/>
      <c r="G3588" s="1912"/>
      <c r="H3588" s="67"/>
      <c r="I3588" s="67"/>
      <c r="J3588" s="1907"/>
      <c r="K3588" s="67"/>
      <c r="L3588" s="1910"/>
      <c r="M3588" s="1910" t="e">
        <f t="shared" si="56"/>
        <v>#N/A</v>
      </c>
      <c r="N3588" s="1924"/>
      <c r="Q3588" s="101" t="str">
        <f>MID(Tabla5[[#This Row],[CODIGO]],5,2)</f>
        <v/>
      </c>
    </row>
    <row r="3589" spans="3:17" hidden="1" x14ac:dyDescent="0.3">
      <c r="C3589" s="1923" t="str">
        <f>IF(D3589&gt;0,SUBTOTAL(103,$D$6:D3589),"")</f>
        <v/>
      </c>
      <c r="D3589" s="67"/>
      <c r="E3589" s="258"/>
      <c r="F3589" s="67"/>
      <c r="G3589" s="1912"/>
      <c r="H3589" s="67"/>
      <c r="I3589" s="67"/>
      <c r="J3589" s="1907"/>
      <c r="K3589" s="67"/>
      <c r="L3589" s="1910"/>
      <c r="M3589" s="1910" t="e">
        <f t="shared" si="56"/>
        <v>#N/A</v>
      </c>
      <c r="N3589" s="1924"/>
      <c r="Q3589" s="101" t="str">
        <f>MID(Tabla5[[#This Row],[CODIGO]],5,2)</f>
        <v/>
      </c>
    </row>
    <row r="3590" spans="3:17" hidden="1" x14ac:dyDescent="0.3">
      <c r="C3590" s="1923" t="str">
        <f>IF(D3590&gt;0,SUBTOTAL(103,$D$6:D3590),"")</f>
        <v/>
      </c>
      <c r="D3590" s="67"/>
      <c r="E3590" s="258"/>
      <c r="F3590" s="67"/>
      <c r="G3590" s="1912"/>
      <c r="H3590" s="67"/>
      <c r="I3590" s="67"/>
      <c r="J3590" s="1907"/>
      <c r="K3590" s="67"/>
      <c r="L3590" s="1910"/>
      <c r="M3590" s="1910" t="e">
        <f t="shared" ref="M3590:M3653" si="57">VLOOKUP(Q3590,Codigos,2,FALSE)</f>
        <v>#N/A</v>
      </c>
      <c r="N3590" s="1924"/>
      <c r="Q3590" s="101" t="str">
        <f>MID(Tabla5[[#This Row],[CODIGO]],5,2)</f>
        <v/>
      </c>
    </row>
    <row r="3591" spans="3:17" hidden="1" x14ac:dyDescent="0.3">
      <c r="C3591" s="1923" t="str">
        <f>IF(D3591&gt;0,SUBTOTAL(103,$D$6:D3591),"")</f>
        <v/>
      </c>
      <c r="D3591" s="67"/>
      <c r="E3591" s="258"/>
      <c r="F3591" s="67"/>
      <c r="G3591" s="1912"/>
      <c r="H3591" s="67"/>
      <c r="I3591" s="67"/>
      <c r="J3591" s="1907"/>
      <c r="K3591" s="67"/>
      <c r="L3591" s="1910"/>
      <c r="M3591" s="1910" t="e">
        <f t="shared" si="57"/>
        <v>#N/A</v>
      </c>
      <c r="N3591" s="1924"/>
      <c r="Q3591" s="101" t="str">
        <f>MID(Tabla5[[#This Row],[CODIGO]],5,2)</f>
        <v/>
      </c>
    </row>
    <row r="3592" spans="3:17" hidden="1" x14ac:dyDescent="0.3">
      <c r="C3592" s="1923" t="str">
        <f>IF(D3592&gt;0,SUBTOTAL(103,$D$6:D3592),"")</f>
        <v/>
      </c>
      <c r="D3592" s="67"/>
      <c r="E3592" s="258"/>
      <c r="F3592" s="67"/>
      <c r="G3592" s="1912"/>
      <c r="H3592" s="67"/>
      <c r="I3592" s="67"/>
      <c r="J3592" s="1907"/>
      <c r="K3592" s="67"/>
      <c r="L3592" s="1910"/>
      <c r="M3592" s="1910" t="e">
        <f t="shared" si="57"/>
        <v>#N/A</v>
      </c>
      <c r="N3592" s="1924"/>
      <c r="Q3592" s="101" t="str">
        <f>MID(Tabla5[[#This Row],[CODIGO]],5,2)</f>
        <v/>
      </c>
    </row>
    <row r="3593" spans="3:17" hidden="1" x14ac:dyDescent="0.3">
      <c r="C3593" s="1923" t="str">
        <f>IF(D3593&gt;0,SUBTOTAL(103,$D$6:D3593),"")</f>
        <v/>
      </c>
      <c r="D3593" s="67"/>
      <c r="E3593" s="258"/>
      <c r="F3593" s="67"/>
      <c r="G3593" s="1912"/>
      <c r="H3593" s="67"/>
      <c r="I3593" s="67"/>
      <c r="J3593" s="1907"/>
      <c r="K3593" s="67"/>
      <c r="L3593" s="1910"/>
      <c r="M3593" s="1910" t="e">
        <f t="shared" si="57"/>
        <v>#N/A</v>
      </c>
      <c r="N3593" s="1924"/>
      <c r="Q3593" s="101" t="str">
        <f>MID(Tabla5[[#This Row],[CODIGO]],5,2)</f>
        <v/>
      </c>
    </row>
    <row r="3594" spans="3:17" hidden="1" x14ac:dyDescent="0.3">
      <c r="C3594" s="1923" t="str">
        <f>IF(D3594&gt;0,SUBTOTAL(103,$D$6:D3594),"")</f>
        <v/>
      </c>
      <c r="D3594" s="67"/>
      <c r="E3594" s="258"/>
      <c r="F3594" s="67"/>
      <c r="G3594" s="1912"/>
      <c r="H3594" s="67"/>
      <c r="I3594" s="67"/>
      <c r="J3594" s="1907"/>
      <c r="K3594" s="67"/>
      <c r="L3594" s="1910"/>
      <c r="M3594" s="1910" t="e">
        <f t="shared" si="57"/>
        <v>#N/A</v>
      </c>
      <c r="N3594" s="1924"/>
      <c r="Q3594" s="101" t="str">
        <f>MID(Tabla5[[#This Row],[CODIGO]],5,2)</f>
        <v/>
      </c>
    </row>
    <row r="3595" spans="3:17" hidden="1" x14ac:dyDescent="0.3">
      <c r="C3595" s="1923" t="str">
        <f>IF(D3595&gt;0,SUBTOTAL(103,$D$6:D3595),"")</f>
        <v/>
      </c>
      <c r="D3595" s="67"/>
      <c r="E3595" s="258"/>
      <c r="F3595" s="67"/>
      <c r="G3595" s="1912"/>
      <c r="H3595" s="67"/>
      <c r="I3595" s="67"/>
      <c r="J3595" s="1907"/>
      <c r="K3595" s="67"/>
      <c r="L3595" s="1910"/>
      <c r="M3595" s="1910" t="e">
        <f t="shared" si="57"/>
        <v>#N/A</v>
      </c>
      <c r="N3595" s="1924"/>
      <c r="Q3595" s="101" t="str">
        <f>MID(Tabla5[[#This Row],[CODIGO]],5,2)</f>
        <v/>
      </c>
    </row>
    <row r="3596" spans="3:17" hidden="1" x14ac:dyDescent="0.3">
      <c r="C3596" s="1923" t="str">
        <f>IF(D3596&gt;0,SUBTOTAL(103,$D$6:D3596),"")</f>
        <v/>
      </c>
      <c r="D3596" s="67"/>
      <c r="E3596" s="258"/>
      <c r="F3596" s="67"/>
      <c r="G3596" s="1912"/>
      <c r="H3596" s="67"/>
      <c r="I3596" s="67"/>
      <c r="J3596" s="1907"/>
      <c r="K3596" s="67"/>
      <c r="L3596" s="1910"/>
      <c r="M3596" s="1910" t="e">
        <f t="shared" si="57"/>
        <v>#N/A</v>
      </c>
      <c r="N3596" s="1924"/>
      <c r="Q3596" s="101" t="str">
        <f>MID(Tabla5[[#This Row],[CODIGO]],5,2)</f>
        <v/>
      </c>
    </row>
    <row r="3597" spans="3:17" hidden="1" x14ac:dyDescent="0.3">
      <c r="C3597" s="1923" t="str">
        <f>IF(D3597&gt;0,SUBTOTAL(103,$D$6:D3597),"")</f>
        <v/>
      </c>
      <c r="D3597" s="67"/>
      <c r="E3597" s="258"/>
      <c r="F3597" s="67"/>
      <c r="G3597" s="1912"/>
      <c r="H3597" s="67"/>
      <c r="I3597" s="67"/>
      <c r="J3597" s="1907"/>
      <c r="K3597" s="67"/>
      <c r="L3597" s="1910"/>
      <c r="M3597" s="1910" t="e">
        <f t="shared" si="57"/>
        <v>#N/A</v>
      </c>
      <c r="N3597" s="1924"/>
      <c r="Q3597" s="101" t="str">
        <f>MID(Tabla5[[#This Row],[CODIGO]],5,2)</f>
        <v/>
      </c>
    </row>
    <row r="3598" spans="3:17" hidden="1" x14ac:dyDescent="0.3">
      <c r="C3598" s="1923" t="str">
        <f>IF(D3598&gt;0,SUBTOTAL(103,$D$6:D3598),"")</f>
        <v/>
      </c>
      <c r="D3598" s="67"/>
      <c r="E3598" s="258"/>
      <c r="F3598" s="67"/>
      <c r="G3598" s="1912"/>
      <c r="H3598" s="67"/>
      <c r="I3598" s="67"/>
      <c r="J3598" s="1907"/>
      <c r="K3598" s="67"/>
      <c r="L3598" s="1910"/>
      <c r="M3598" s="1910" t="e">
        <f t="shared" si="57"/>
        <v>#N/A</v>
      </c>
      <c r="N3598" s="1924"/>
      <c r="Q3598" s="101" t="str">
        <f>MID(Tabla5[[#This Row],[CODIGO]],5,2)</f>
        <v/>
      </c>
    </row>
    <row r="3599" spans="3:17" hidden="1" x14ac:dyDescent="0.3">
      <c r="C3599" s="1923" t="str">
        <f>IF(D3599&gt;0,SUBTOTAL(103,$D$6:D3599),"")</f>
        <v/>
      </c>
      <c r="D3599" s="67"/>
      <c r="E3599" s="258"/>
      <c r="F3599" s="67"/>
      <c r="G3599" s="1912"/>
      <c r="H3599" s="67"/>
      <c r="I3599" s="67"/>
      <c r="J3599" s="1907"/>
      <c r="K3599" s="67"/>
      <c r="L3599" s="1910"/>
      <c r="M3599" s="1910" t="e">
        <f t="shared" si="57"/>
        <v>#N/A</v>
      </c>
      <c r="N3599" s="1924"/>
      <c r="Q3599" s="101" t="str">
        <f>MID(Tabla5[[#This Row],[CODIGO]],5,2)</f>
        <v/>
      </c>
    </row>
    <row r="3600" spans="3:17" hidden="1" x14ac:dyDescent="0.3">
      <c r="C3600" s="1923" t="str">
        <f>IF(D3600&gt;0,SUBTOTAL(103,$D$6:D3600),"")</f>
        <v/>
      </c>
      <c r="D3600" s="67"/>
      <c r="E3600" s="258"/>
      <c r="F3600" s="67"/>
      <c r="G3600" s="1912"/>
      <c r="H3600" s="67"/>
      <c r="I3600" s="67"/>
      <c r="J3600" s="1907"/>
      <c r="K3600" s="67"/>
      <c r="L3600" s="1910"/>
      <c r="M3600" s="1910" t="e">
        <f t="shared" si="57"/>
        <v>#N/A</v>
      </c>
      <c r="N3600" s="1924"/>
      <c r="Q3600" s="101" t="str">
        <f>MID(Tabla5[[#This Row],[CODIGO]],5,2)</f>
        <v/>
      </c>
    </row>
    <row r="3601" spans="3:17" hidden="1" x14ac:dyDescent="0.3">
      <c r="C3601" s="1923" t="str">
        <f>IF(D3601&gt;0,SUBTOTAL(103,$D$6:D3601),"")</f>
        <v/>
      </c>
      <c r="D3601" s="67"/>
      <c r="E3601" s="258"/>
      <c r="F3601" s="67"/>
      <c r="G3601" s="1912"/>
      <c r="H3601" s="67"/>
      <c r="I3601" s="67"/>
      <c r="J3601" s="1907"/>
      <c r="K3601" s="67"/>
      <c r="L3601" s="1910"/>
      <c r="M3601" s="1910" t="e">
        <f t="shared" si="57"/>
        <v>#N/A</v>
      </c>
      <c r="N3601" s="1924"/>
      <c r="Q3601" s="101" t="str">
        <f>MID(Tabla5[[#This Row],[CODIGO]],5,2)</f>
        <v/>
      </c>
    </row>
    <row r="3602" spans="3:17" hidden="1" x14ac:dyDescent="0.3">
      <c r="C3602" s="1923" t="str">
        <f>IF(D3602&gt;0,SUBTOTAL(103,$D$6:D3602),"")</f>
        <v/>
      </c>
      <c r="D3602" s="67"/>
      <c r="E3602" s="258"/>
      <c r="F3602" s="67"/>
      <c r="G3602" s="1912"/>
      <c r="H3602" s="67"/>
      <c r="I3602" s="67"/>
      <c r="J3602" s="1907"/>
      <c r="K3602" s="67"/>
      <c r="L3602" s="1910"/>
      <c r="M3602" s="1910" t="e">
        <f t="shared" si="57"/>
        <v>#N/A</v>
      </c>
      <c r="N3602" s="1924"/>
      <c r="Q3602" s="101" t="str">
        <f>MID(Tabla5[[#This Row],[CODIGO]],5,2)</f>
        <v/>
      </c>
    </row>
    <row r="3603" spans="3:17" hidden="1" x14ac:dyDescent="0.3">
      <c r="C3603" s="1923" t="str">
        <f>IF(D3603&gt;0,SUBTOTAL(103,$D$6:D3603),"")</f>
        <v/>
      </c>
      <c r="D3603" s="67"/>
      <c r="E3603" s="258"/>
      <c r="F3603" s="67"/>
      <c r="G3603" s="1912"/>
      <c r="H3603" s="67"/>
      <c r="I3603" s="67"/>
      <c r="J3603" s="1907"/>
      <c r="K3603" s="67"/>
      <c r="L3603" s="1910"/>
      <c r="M3603" s="1910" t="e">
        <f t="shared" si="57"/>
        <v>#N/A</v>
      </c>
      <c r="N3603" s="1924"/>
      <c r="Q3603" s="101" t="str">
        <f>MID(Tabla5[[#This Row],[CODIGO]],5,2)</f>
        <v/>
      </c>
    </row>
    <row r="3604" spans="3:17" hidden="1" x14ac:dyDescent="0.3">
      <c r="C3604" s="1923" t="str">
        <f>IF(D3604&gt;0,SUBTOTAL(103,$D$6:D3604),"")</f>
        <v/>
      </c>
      <c r="D3604" s="67"/>
      <c r="E3604" s="258"/>
      <c r="F3604" s="67"/>
      <c r="G3604" s="1912"/>
      <c r="H3604" s="67"/>
      <c r="I3604" s="67"/>
      <c r="J3604" s="1907"/>
      <c r="K3604" s="67"/>
      <c r="L3604" s="1910"/>
      <c r="M3604" s="1910" t="e">
        <f t="shared" si="57"/>
        <v>#N/A</v>
      </c>
      <c r="N3604" s="1924"/>
      <c r="Q3604" s="101" t="str">
        <f>MID(Tabla5[[#This Row],[CODIGO]],5,2)</f>
        <v/>
      </c>
    </row>
    <row r="3605" spans="3:17" hidden="1" x14ac:dyDescent="0.3">
      <c r="C3605" s="1923" t="str">
        <f>IF(D3605&gt;0,SUBTOTAL(103,$D$6:D3605),"")</f>
        <v/>
      </c>
      <c r="D3605" s="67"/>
      <c r="E3605" s="258"/>
      <c r="F3605" s="67"/>
      <c r="G3605" s="1912"/>
      <c r="H3605" s="67"/>
      <c r="I3605" s="67"/>
      <c r="J3605" s="1907"/>
      <c r="K3605" s="67"/>
      <c r="L3605" s="1910"/>
      <c r="M3605" s="1910" t="e">
        <f t="shared" si="57"/>
        <v>#N/A</v>
      </c>
      <c r="N3605" s="1924"/>
      <c r="Q3605" s="101" t="str">
        <f>MID(Tabla5[[#This Row],[CODIGO]],5,2)</f>
        <v/>
      </c>
    </row>
    <row r="3606" spans="3:17" hidden="1" x14ac:dyDescent="0.3">
      <c r="C3606" s="1923" t="str">
        <f>IF(D3606&gt;0,SUBTOTAL(103,$D$6:D3606),"")</f>
        <v/>
      </c>
      <c r="D3606" s="67"/>
      <c r="E3606" s="258"/>
      <c r="F3606" s="67"/>
      <c r="G3606" s="1912"/>
      <c r="H3606" s="67"/>
      <c r="I3606" s="67"/>
      <c r="J3606" s="1907"/>
      <c r="K3606" s="67"/>
      <c r="L3606" s="1910"/>
      <c r="M3606" s="1910" t="e">
        <f t="shared" si="57"/>
        <v>#N/A</v>
      </c>
      <c r="N3606" s="1924"/>
      <c r="Q3606" s="101" t="str">
        <f>MID(Tabla5[[#This Row],[CODIGO]],5,2)</f>
        <v/>
      </c>
    </row>
    <row r="3607" spans="3:17" hidden="1" x14ac:dyDescent="0.3">
      <c r="C3607" s="1923" t="str">
        <f>IF(D3607&gt;0,SUBTOTAL(103,$D$6:D3607),"")</f>
        <v/>
      </c>
      <c r="D3607" s="67"/>
      <c r="E3607" s="258"/>
      <c r="F3607" s="67"/>
      <c r="G3607" s="1912"/>
      <c r="H3607" s="67"/>
      <c r="I3607" s="67"/>
      <c r="J3607" s="1907"/>
      <c r="K3607" s="67"/>
      <c r="L3607" s="1910"/>
      <c r="M3607" s="1910" t="e">
        <f t="shared" si="57"/>
        <v>#N/A</v>
      </c>
      <c r="N3607" s="1924"/>
      <c r="Q3607" s="101" t="str">
        <f>MID(Tabla5[[#This Row],[CODIGO]],5,2)</f>
        <v/>
      </c>
    </row>
    <row r="3608" spans="3:17" hidden="1" x14ac:dyDescent="0.3">
      <c r="C3608" s="1923" t="str">
        <f>IF(D3608&gt;0,SUBTOTAL(103,$D$6:D3608),"")</f>
        <v/>
      </c>
      <c r="D3608" s="67"/>
      <c r="E3608" s="258"/>
      <c r="F3608" s="67"/>
      <c r="G3608" s="1912"/>
      <c r="H3608" s="67"/>
      <c r="I3608" s="67"/>
      <c r="J3608" s="1907"/>
      <c r="K3608" s="67"/>
      <c r="L3608" s="1910"/>
      <c r="M3608" s="1910" t="e">
        <f t="shared" si="57"/>
        <v>#N/A</v>
      </c>
      <c r="N3608" s="1924"/>
      <c r="Q3608" s="101" t="str">
        <f>MID(Tabla5[[#This Row],[CODIGO]],5,2)</f>
        <v/>
      </c>
    </row>
    <row r="3609" spans="3:17" hidden="1" x14ac:dyDescent="0.3">
      <c r="C3609" s="1923" t="str">
        <f>IF(D3609&gt;0,SUBTOTAL(103,$D$6:D3609),"")</f>
        <v/>
      </c>
      <c r="D3609" s="67"/>
      <c r="E3609" s="258"/>
      <c r="F3609" s="67"/>
      <c r="G3609" s="1912"/>
      <c r="H3609" s="67"/>
      <c r="I3609" s="67"/>
      <c r="J3609" s="1907"/>
      <c r="K3609" s="67"/>
      <c r="L3609" s="1910"/>
      <c r="M3609" s="1910" t="e">
        <f t="shared" si="57"/>
        <v>#N/A</v>
      </c>
      <c r="N3609" s="1924"/>
      <c r="Q3609" s="101" t="str">
        <f>MID(Tabla5[[#This Row],[CODIGO]],5,2)</f>
        <v/>
      </c>
    </row>
    <row r="3610" spans="3:17" hidden="1" x14ac:dyDescent="0.3">
      <c r="C3610" s="1923" t="str">
        <f>IF(D3610&gt;0,SUBTOTAL(103,$D$6:D3610),"")</f>
        <v/>
      </c>
      <c r="D3610" s="67"/>
      <c r="E3610" s="258"/>
      <c r="F3610" s="67"/>
      <c r="G3610" s="1912"/>
      <c r="H3610" s="67"/>
      <c r="I3610" s="67"/>
      <c r="J3610" s="1907"/>
      <c r="K3610" s="67"/>
      <c r="L3610" s="1910"/>
      <c r="M3610" s="1910" t="e">
        <f t="shared" si="57"/>
        <v>#N/A</v>
      </c>
      <c r="N3610" s="1924"/>
      <c r="Q3610" s="101" t="str">
        <f>MID(Tabla5[[#This Row],[CODIGO]],5,2)</f>
        <v/>
      </c>
    </row>
    <row r="3611" spans="3:17" hidden="1" x14ac:dyDescent="0.3">
      <c r="C3611" s="1923" t="str">
        <f>IF(D3611&gt;0,SUBTOTAL(103,$D$6:D3611),"")</f>
        <v/>
      </c>
      <c r="D3611" s="67"/>
      <c r="E3611" s="258"/>
      <c r="F3611" s="67"/>
      <c r="G3611" s="1912"/>
      <c r="H3611" s="67"/>
      <c r="I3611" s="67"/>
      <c r="J3611" s="1907"/>
      <c r="K3611" s="67"/>
      <c r="L3611" s="1910"/>
      <c r="M3611" s="1910" t="e">
        <f t="shared" si="57"/>
        <v>#N/A</v>
      </c>
      <c r="N3611" s="1924"/>
      <c r="Q3611" s="101" t="str">
        <f>MID(Tabla5[[#This Row],[CODIGO]],5,2)</f>
        <v/>
      </c>
    </row>
    <row r="3612" spans="3:17" hidden="1" x14ac:dyDescent="0.3">
      <c r="C3612" s="1923" t="str">
        <f>IF(D3612&gt;0,SUBTOTAL(103,$D$6:D3612),"")</f>
        <v/>
      </c>
      <c r="D3612" s="67"/>
      <c r="E3612" s="258"/>
      <c r="F3612" s="67"/>
      <c r="G3612" s="1912"/>
      <c r="H3612" s="67"/>
      <c r="I3612" s="67"/>
      <c r="J3612" s="1907"/>
      <c r="K3612" s="67"/>
      <c r="L3612" s="1910"/>
      <c r="M3612" s="1910" t="e">
        <f t="shared" si="57"/>
        <v>#N/A</v>
      </c>
      <c r="N3612" s="1924"/>
      <c r="Q3612" s="101" t="str">
        <f>MID(Tabla5[[#This Row],[CODIGO]],5,2)</f>
        <v/>
      </c>
    </row>
    <row r="3613" spans="3:17" hidden="1" x14ac:dyDescent="0.3">
      <c r="C3613" s="1923" t="str">
        <f>IF(D3613&gt;0,SUBTOTAL(103,$D$6:D3613),"")</f>
        <v/>
      </c>
      <c r="D3613" s="67"/>
      <c r="E3613" s="258"/>
      <c r="F3613" s="67"/>
      <c r="G3613" s="1912"/>
      <c r="H3613" s="67"/>
      <c r="I3613" s="67"/>
      <c r="J3613" s="1907"/>
      <c r="K3613" s="67"/>
      <c r="L3613" s="1910"/>
      <c r="M3613" s="1910" t="e">
        <f t="shared" si="57"/>
        <v>#N/A</v>
      </c>
      <c r="N3613" s="1924"/>
      <c r="Q3613" s="101" t="str">
        <f>MID(Tabla5[[#This Row],[CODIGO]],5,2)</f>
        <v/>
      </c>
    </row>
    <row r="3614" spans="3:17" hidden="1" x14ac:dyDescent="0.3">
      <c r="C3614" s="1923" t="str">
        <f>IF(D3614&gt;0,SUBTOTAL(103,$D$6:D3614),"")</f>
        <v/>
      </c>
      <c r="D3614" s="67"/>
      <c r="E3614" s="258"/>
      <c r="F3614" s="67"/>
      <c r="G3614" s="1912"/>
      <c r="H3614" s="67"/>
      <c r="I3614" s="67"/>
      <c r="J3614" s="1907"/>
      <c r="K3614" s="67"/>
      <c r="L3614" s="1910"/>
      <c r="M3614" s="1910" t="e">
        <f t="shared" si="57"/>
        <v>#N/A</v>
      </c>
      <c r="N3614" s="1924"/>
      <c r="Q3614" s="101" t="str">
        <f>MID(Tabla5[[#This Row],[CODIGO]],5,2)</f>
        <v/>
      </c>
    </row>
    <row r="3615" spans="3:17" hidden="1" x14ac:dyDescent="0.3">
      <c r="C3615" s="1923" t="str">
        <f>IF(D3615&gt;0,SUBTOTAL(103,$D$6:D3615),"")</f>
        <v/>
      </c>
      <c r="D3615" s="67"/>
      <c r="E3615" s="258"/>
      <c r="F3615" s="67"/>
      <c r="G3615" s="1912"/>
      <c r="H3615" s="67"/>
      <c r="I3615" s="67"/>
      <c r="J3615" s="1907"/>
      <c r="K3615" s="67"/>
      <c r="L3615" s="1910"/>
      <c r="M3615" s="1910" t="e">
        <f t="shared" si="57"/>
        <v>#N/A</v>
      </c>
      <c r="N3615" s="1924"/>
      <c r="Q3615" s="101" t="str">
        <f>MID(Tabla5[[#This Row],[CODIGO]],5,2)</f>
        <v/>
      </c>
    </row>
    <row r="3616" spans="3:17" hidden="1" x14ac:dyDescent="0.3">
      <c r="C3616" s="1923" t="str">
        <f>IF(D3616&gt;0,SUBTOTAL(103,$D$6:D3616),"")</f>
        <v/>
      </c>
      <c r="D3616" s="67"/>
      <c r="E3616" s="258"/>
      <c r="F3616" s="67"/>
      <c r="G3616" s="1912"/>
      <c r="H3616" s="67"/>
      <c r="I3616" s="67"/>
      <c r="J3616" s="1907"/>
      <c r="K3616" s="67"/>
      <c r="L3616" s="1910"/>
      <c r="M3616" s="1910" t="e">
        <f t="shared" si="57"/>
        <v>#N/A</v>
      </c>
      <c r="N3616" s="1924"/>
      <c r="Q3616" s="101" t="str">
        <f>MID(Tabla5[[#This Row],[CODIGO]],5,2)</f>
        <v/>
      </c>
    </row>
    <row r="3617" spans="3:17" hidden="1" x14ac:dyDescent="0.3">
      <c r="C3617" s="1923" t="str">
        <f>IF(D3617&gt;0,SUBTOTAL(103,$D$6:D3617),"")</f>
        <v/>
      </c>
      <c r="D3617" s="67"/>
      <c r="E3617" s="258"/>
      <c r="F3617" s="67"/>
      <c r="G3617" s="1912"/>
      <c r="H3617" s="67"/>
      <c r="I3617" s="67"/>
      <c r="J3617" s="1907"/>
      <c r="K3617" s="67"/>
      <c r="L3617" s="1910"/>
      <c r="M3617" s="1910" t="e">
        <f t="shared" si="57"/>
        <v>#N/A</v>
      </c>
      <c r="N3617" s="1924"/>
      <c r="Q3617" s="101" t="str">
        <f>MID(Tabla5[[#This Row],[CODIGO]],5,2)</f>
        <v/>
      </c>
    </row>
    <row r="3618" spans="3:17" hidden="1" x14ac:dyDescent="0.3">
      <c r="C3618" s="1923" t="str">
        <f>IF(D3618&gt;0,SUBTOTAL(103,$D$6:D3618),"")</f>
        <v/>
      </c>
      <c r="D3618" s="67"/>
      <c r="E3618" s="258"/>
      <c r="F3618" s="67"/>
      <c r="G3618" s="1912"/>
      <c r="H3618" s="67"/>
      <c r="I3618" s="67"/>
      <c r="J3618" s="1907"/>
      <c r="K3618" s="67"/>
      <c r="L3618" s="1910"/>
      <c r="M3618" s="1910" t="e">
        <f t="shared" si="57"/>
        <v>#N/A</v>
      </c>
      <c r="N3618" s="1924"/>
      <c r="Q3618" s="101" t="str">
        <f>MID(Tabla5[[#This Row],[CODIGO]],5,2)</f>
        <v/>
      </c>
    </row>
    <row r="3619" spans="3:17" hidden="1" x14ac:dyDescent="0.3">
      <c r="C3619" s="1923" t="str">
        <f>IF(D3619&gt;0,SUBTOTAL(103,$D$6:D3619),"")</f>
        <v/>
      </c>
      <c r="D3619" s="67"/>
      <c r="E3619" s="258"/>
      <c r="F3619" s="67"/>
      <c r="G3619" s="1912"/>
      <c r="H3619" s="67"/>
      <c r="I3619" s="67"/>
      <c r="J3619" s="1907"/>
      <c r="K3619" s="67"/>
      <c r="L3619" s="1910"/>
      <c r="M3619" s="1910" t="e">
        <f t="shared" si="57"/>
        <v>#N/A</v>
      </c>
      <c r="N3619" s="1924"/>
      <c r="Q3619" s="101" t="str">
        <f>MID(Tabla5[[#This Row],[CODIGO]],5,2)</f>
        <v/>
      </c>
    </row>
    <row r="3620" spans="3:17" hidden="1" x14ac:dyDescent="0.3">
      <c r="C3620" s="1923" t="str">
        <f>IF(D3620&gt;0,SUBTOTAL(103,$D$6:D3620),"")</f>
        <v/>
      </c>
      <c r="D3620" s="67"/>
      <c r="E3620" s="258"/>
      <c r="F3620" s="67"/>
      <c r="G3620" s="1912"/>
      <c r="H3620" s="67"/>
      <c r="I3620" s="67"/>
      <c r="J3620" s="1907"/>
      <c r="K3620" s="67"/>
      <c r="L3620" s="1910"/>
      <c r="M3620" s="1910" t="e">
        <f t="shared" si="57"/>
        <v>#N/A</v>
      </c>
      <c r="N3620" s="1924"/>
      <c r="Q3620" s="101" t="str">
        <f>MID(Tabla5[[#This Row],[CODIGO]],5,2)</f>
        <v/>
      </c>
    </row>
    <row r="3621" spans="3:17" hidden="1" x14ac:dyDescent="0.3">
      <c r="C3621" s="1923" t="str">
        <f>IF(D3621&gt;0,SUBTOTAL(103,$D$6:D3621),"")</f>
        <v/>
      </c>
      <c r="D3621" s="67"/>
      <c r="E3621" s="258"/>
      <c r="F3621" s="67"/>
      <c r="G3621" s="1912"/>
      <c r="H3621" s="67"/>
      <c r="I3621" s="67"/>
      <c r="J3621" s="1907"/>
      <c r="K3621" s="67"/>
      <c r="L3621" s="1910"/>
      <c r="M3621" s="1910" t="e">
        <f t="shared" si="57"/>
        <v>#N/A</v>
      </c>
      <c r="N3621" s="1924"/>
      <c r="Q3621" s="101" t="str">
        <f>MID(Tabla5[[#This Row],[CODIGO]],5,2)</f>
        <v/>
      </c>
    </row>
    <row r="3622" spans="3:17" hidden="1" x14ac:dyDescent="0.3">
      <c r="C3622" s="1923" t="str">
        <f>IF(D3622&gt;0,SUBTOTAL(103,$D$6:D3622),"")</f>
        <v/>
      </c>
      <c r="D3622" s="67"/>
      <c r="E3622" s="258"/>
      <c r="F3622" s="67"/>
      <c r="G3622" s="1912"/>
      <c r="H3622" s="67"/>
      <c r="I3622" s="67"/>
      <c r="J3622" s="1907"/>
      <c r="K3622" s="67"/>
      <c r="L3622" s="1910"/>
      <c r="M3622" s="1910" t="e">
        <f t="shared" si="57"/>
        <v>#N/A</v>
      </c>
      <c r="N3622" s="1924"/>
      <c r="Q3622" s="101" t="str">
        <f>MID(Tabla5[[#This Row],[CODIGO]],5,2)</f>
        <v/>
      </c>
    </row>
    <row r="3623" spans="3:17" hidden="1" x14ac:dyDescent="0.3">
      <c r="C3623" s="1923" t="str">
        <f>IF(D3623&gt;0,SUBTOTAL(103,$D$6:D3623),"")</f>
        <v/>
      </c>
      <c r="D3623" s="67"/>
      <c r="E3623" s="258"/>
      <c r="F3623" s="67"/>
      <c r="G3623" s="1912"/>
      <c r="H3623" s="67"/>
      <c r="I3623" s="67"/>
      <c r="J3623" s="1907"/>
      <c r="K3623" s="67"/>
      <c r="L3623" s="1910"/>
      <c r="M3623" s="1910" t="e">
        <f t="shared" si="57"/>
        <v>#N/A</v>
      </c>
      <c r="N3623" s="1924"/>
      <c r="Q3623" s="101" t="str">
        <f>MID(Tabla5[[#This Row],[CODIGO]],5,2)</f>
        <v/>
      </c>
    </row>
    <row r="3624" spans="3:17" hidden="1" x14ac:dyDescent="0.3">
      <c r="C3624" s="1923" t="str">
        <f>IF(D3624&gt;0,SUBTOTAL(103,$D$6:D3624),"")</f>
        <v/>
      </c>
      <c r="D3624" s="67"/>
      <c r="E3624" s="258"/>
      <c r="F3624" s="67"/>
      <c r="G3624" s="1912"/>
      <c r="H3624" s="67"/>
      <c r="I3624" s="67"/>
      <c r="J3624" s="1907"/>
      <c r="K3624" s="67"/>
      <c r="L3624" s="1910"/>
      <c r="M3624" s="1910" t="e">
        <f t="shared" si="57"/>
        <v>#N/A</v>
      </c>
      <c r="N3624" s="1924"/>
      <c r="Q3624" s="101" t="str">
        <f>MID(Tabla5[[#This Row],[CODIGO]],5,2)</f>
        <v/>
      </c>
    </row>
    <row r="3625" spans="3:17" hidden="1" x14ac:dyDescent="0.3">
      <c r="C3625" s="1923" t="str">
        <f>IF(D3625&gt;0,SUBTOTAL(103,$D$6:D3625),"")</f>
        <v/>
      </c>
      <c r="D3625" s="67"/>
      <c r="E3625" s="258"/>
      <c r="F3625" s="67"/>
      <c r="G3625" s="1912"/>
      <c r="H3625" s="67"/>
      <c r="I3625" s="67"/>
      <c r="J3625" s="1907"/>
      <c r="K3625" s="67"/>
      <c r="L3625" s="1910"/>
      <c r="M3625" s="1910" t="e">
        <f t="shared" si="57"/>
        <v>#N/A</v>
      </c>
      <c r="N3625" s="1924"/>
      <c r="Q3625" s="101" t="str">
        <f>MID(Tabla5[[#This Row],[CODIGO]],5,2)</f>
        <v/>
      </c>
    </row>
    <row r="3626" spans="3:17" hidden="1" x14ac:dyDescent="0.3">
      <c r="C3626" s="1923" t="str">
        <f>IF(D3626&gt;0,SUBTOTAL(103,$D$6:D3626),"")</f>
        <v/>
      </c>
      <c r="D3626" s="67"/>
      <c r="E3626" s="258"/>
      <c r="F3626" s="67"/>
      <c r="G3626" s="1912"/>
      <c r="H3626" s="67"/>
      <c r="I3626" s="67"/>
      <c r="J3626" s="1907"/>
      <c r="K3626" s="67"/>
      <c r="L3626" s="1910"/>
      <c r="M3626" s="1910" t="e">
        <f t="shared" si="57"/>
        <v>#N/A</v>
      </c>
      <c r="N3626" s="1924"/>
      <c r="Q3626" s="101" t="str">
        <f>MID(Tabla5[[#This Row],[CODIGO]],5,2)</f>
        <v/>
      </c>
    </row>
    <row r="3627" spans="3:17" hidden="1" x14ac:dyDescent="0.3">
      <c r="C3627" s="1923" t="str">
        <f>IF(D3627&gt;0,SUBTOTAL(103,$D$6:D3627),"")</f>
        <v/>
      </c>
      <c r="D3627" s="67"/>
      <c r="E3627" s="258"/>
      <c r="F3627" s="67"/>
      <c r="G3627" s="1912"/>
      <c r="H3627" s="67"/>
      <c r="I3627" s="67"/>
      <c r="J3627" s="1907"/>
      <c r="K3627" s="67"/>
      <c r="L3627" s="1910"/>
      <c r="M3627" s="1910" t="e">
        <f t="shared" si="57"/>
        <v>#N/A</v>
      </c>
      <c r="N3627" s="1924"/>
      <c r="Q3627" s="101" t="str">
        <f>MID(Tabla5[[#This Row],[CODIGO]],5,2)</f>
        <v/>
      </c>
    </row>
    <row r="3628" spans="3:17" hidden="1" x14ac:dyDescent="0.3">
      <c r="C3628" s="1923" t="str">
        <f>IF(D3628&gt;0,SUBTOTAL(103,$D$6:D3628),"")</f>
        <v/>
      </c>
      <c r="D3628" s="67"/>
      <c r="E3628" s="258"/>
      <c r="F3628" s="67"/>
      <c r="G3628" s="1912"/>
      <c r="H3628" s="67"/>
      <c r="I3628" s="67"/>
      <c r="J3628" s="1907"/>
      <c r="K3628" s="67"/>
      <c r="L3628" s="1910"/>
      <c r="M3628" s="1910" t="e">
        <f t="shared" si="57"/>
        <v>#N/A</v>
      </c>
      <c r="N3628" s="1924"/>
      <c r="Q3628" s="101" t="str">
        <f>MID(Tabla5[[#This Row],[CODIGO]],5,2)</f>
        <v/>
      </c>
    </row>
    <row r="3629" spans="3:17" hidden="1" x14ac:dyDescent="0.3">
      <c r="C3629" s="1923" t="str">
        <f>IF(D3629&gt;0,SUBTOTAL(103,$D$6:D3629),"")</f>
        <v/>
      </c>
      <c r="D3629" s="67"/>
      <c r="E3629" s="258"/>
      <c r="F3629" s="67"/>
      <c r="G3629" s="1912"/>
      <c r="H3629" s="67"/>
      <c r="I3629" s="67"/>
      <c r="J3629" s="1907"/>
      <c r="K3629" s="67"/>
      <c r="L3629" s="1910"/>
      <c r="M3629" s="1910" t="e">
        <f t="shared" si="57"/>
        <v>#N/A</v>
      </c>
      <c r="N3629" s="1924"/>
      <c r="Q3629" s="101" t="str">
        <f>MID(Tabla5[[#This Row],[CODIGO]],5,2)</f>
        <v/>
      </c>
    </row>
    <row r="3630" spans="3:17" hidden="1" x14ac:dyDescent="0.3">
      <c r="C3630" s="1923" t="str">
        <f>IF(D3630&gt;0,SUBTOTAL(103,$D$6:D3630),"")</f>
        <v/>
      </c>
      <c r="D3630" s="67"/>
      <c r="E3630" s="258"/>
      <c r="F3630" s="67"/>
      <c r="G3630" s="1912"/>
      <c r="H3630" s="67"/>
      <c r="I3630" s="67"/>
      <c r="J3630" s="1907"/>
      <c r="K3630" s="67"/>
      <c r="L3630" s="1910"/>
      <c r="M3630" s="1910" t="e">
        <f t="shared" si="57"/>
        <v>#N/A</v>
      </c>
      <c r="N3630" s="1924"/>
      <c r="Q3630" s="101" t="str">
        <f>MID(Tabla5[[#This Row],[CODIGO]],5,2)</f>
        <v/>
      </c>
    </row>
    <row r="3631" spans="3:17" hidden="1" x14ac:dyDescent="0.3">
      <c r="C3631" s="1923" t="str">
        <f>IF(D3631&gt;0,SUBTOTAL(103,$D$6:D3631),"")</f>
        <v/>
      </c>
      <c r="D3631" s="67"/>
      <c r="E3631" s="258"/>
      <c r="F3631" s="67"/>
      <c r="G3631" s="1912"/>
      <c r="H3631" s="67"/>
      <c r="I3631" s="67"/>
      <c r="J3631" s="1907"/>
      <c r="K3631" s="67"/>
      <c r="L3631" s="1910"/>
      <c r="M3631" s="1910" t="e">
        <f t="shared" si="57"/>
        <v>#N/A</v>
      </c>
      <c r="N3631" s="1924"/>
      <c r="Q3631" s="101" t="str">
        <f>MID(Tabla5[[#This Row],[CODIGO]],5,2)</f>
        <v/>
      </c>
    </row>
    <row r="3632" spans="3:17" hidden="1" x14ac:dyDescent="0.3">
      <c r="C3632" s="1923" t="str">
        <f>IF(D3632&gt;0,SUBTOTAL(103,$D$6:D3632),"")</f>
        <v/>
      </c>
      <c r="D3632" s="67"/>
      <c r="E3632" s="258"/>
      <c r="F3632" s="67"/>
      <c r="G3632" s="1912"/>
      <c r="H3632" s="67"/>
      <c r="I3632" s="67"/>
      <c r="J3632" s="1907"/>
      <c r="K3632" s="67"/>
      <c r="L3632" s="1910"/>
      <c r="M3632" s="1910" t="e">
        <f t="shared" si="57"/>
        <v>#N/A</v>
      </c>
      <c r="N3632" s="1924"/>
      <c r="Q3632" s="101" t="str">
        <f>MID(Tabla5[[#This Row],[CODIGO]],5,2)</f>
        <v/>
      </c>
    </row>
    <row r="3633" spans="3:17" hidden="1" x14ac:dyDescent="0.3">
      <c r="C3633" s="1923" t="str">
        <f>IF(D3633&gt;0,SUBTOTAL(103,$D$6:D3633),"")</f>
        <v/>
      </c>
      <c r="D3633" s="67"/>
      <c r="E3633" s="258"/>
      <c r="F3633" s="67"/>
      <c r="G3633" s="1912"/>
      <c r="H3633" s="67"/>
      <c r="I3633" s="67"/>
      <c r="J3633" s="1907"/>
      <c r="K3633" s="67"/>
      <c r="L3633" s="1910"/>
      <c r="M3633" s="1910" t="e">
        <f t="shared" si="57"/>
        <v>#N/A</v>
      </c>
      <c r="N3633" s="1924"/>
      <c r="Q3633" s="101" t="str">
        <f>MID(Tabla5[[#This Row],[CODIGO]],5,2)</f>
        <v/>
      </c>
    </row>
    <row r="3634" spans="3:17" hidden="1" x14ac:dyDescent="0.3">
      <c r="C3634" s="1923" t="str">
        <f>IF(D3634&gt;0,SUBTOTAL(103,$D$6:D3634),"")</f>
        <v/>
      </c>
      <c r="D3634" s="67"/>
      <c r="E3634" s="258"/>
      <c r="F3634" s="67"/>
      <c r="G3634" s="1912"/>
      <c r="H3634" s="67"/>
      <c r="I3634" s="67"/>
      <c r="J3634" s="1907"/>
      <c r="K3634" s="67"/>
      <c r="L3634" s="1910"/>
      <c r="M3634" s="1910" t="e">
        <f t="shared" si="57"/>
        <v>#N/A</v>
      </c>
      <c r="N3634" s="1924"/>
      <c r="Q3634" s="101" t="str">
        <f>MID(Tabla5[[#This Row],[CODIGO]],5,2)</f>
        <v/>
      </c>
    </row>
    <row r="3635" spans="3:17" hidden="1" x14ac:dyDescent="0.3">
      <c r="C3635" s="1923" t="str">
        <f>IF(D3635&gt;0,SUBTOTAL(103,$D$6:D3635),"")</f>
        <v/>
      </c>
      <c r="D3635" s="67"/>
      <c r="E3635" s="258"/>
      <c r="F3635" s="67"/>
      <c r="G3635" s="1912"/>
      <c r="H3635" s="67"/>
      <c r="I3635" s="67"/>
      <c r="J3635" s="1907"/>
      <c r="K3635" s="67"/>
      <c r="L3635" s="1910"/>
      <c r="M3635" s="1910" t="e">
        <f t="shared" si="57"/>
        <v>#N/A</v>
      </c>
      <c r="N3635" s="1924"/>
      <c r="Q3635" s="101" t="str">
        <f>MID(Tabla5[[#This Row],[CODIGO]],5,2)</f>
        <v/>
      </c>
    </row>
    <row r="3636" spans="3:17" hidden="1" x14ac:dyDescent="0.3">
      <c r="C3636" s="1923" t="str">
        <f>IF(D3636&gt;0,SUBTOTAL(103,$D$6:D3636),"")</f>
        <v/>
      </c>
      <c r="D3636" s="67"/>
      <c r="E3636" s="258"/>
      <c r="F3636" s="67"/>
      <c r="G3636" s="1912"/>
      <c r="H3636" s="67"/>
      <c r="I3636" s="67"/>
      <c r="J3636" s="1907"/>
      <c r="K3636" s="67"/>
      <c r="L3636" s="1910"/>
      <c r="M3636" s="1910" t="e">
        <f t="shared" si="57"/>
        <v>#N/A</v>
      </c>
      <c r="N3636" s="1924"/>
      <c r="Q3636" s="101" t="str">
        <f>MID(Tabla5[[#This Row],[CODIGO]],5,2)</f>
        <v/>
      </c>
    </row>
    <row r="3637" spans="3:17" hidden="1" x14ac:dyDescent="0.3">
      <c r="C3637" s="1923" t="str">
        <f>IF(D3637&gt;0,SUBTOTAL(103,$D$6:D3637),"")</f>
        <v/>
      </c>
      <c r="D3637" s="67"/>
      <c r="E3637" s="258"/>
      <c r="F3637" s="67"/>
      <c r="G3637" s="1912"/>
      <c r="H3637" s="67"/>
      <c r="I3637" s="67"/>
      <c r="J3637" s="1907"/>
      <c r="K3637" s="67"/>
      <c r="L3637" s="1910"/>
      <c r="M3637" s="1910" t="e">
        <f t="shared" si="57"/>
        <v>#N/A</v>
      </c>
      <c r="N3637" s="1924"/>
      <c r="Q3637" s="101" t="str">
        <f>MID(Tabla5[[#This Row],[CODIGO]],5,2)</f>
        <v/>
      </c>
    </row>
    <row r="3638" spans="3:17" hidden="1" x14ac:dyDescent="0.3">
      <c r="C3638" s="1923" t="str">
        <f>IF(D3638&gt;0,SUBTOTAL(103,$D$6:D3638),"")</f>
        <v/>
      </c>
      <c r="D3638" s="67"/>
      <c r="E3638" s="258"/>
      <c r="F3638" s="67"/>
      <c r="G3638" s="1912"/>
      <c r="H3638" s="67"/>
      <c r="I3638" s="67"/>
      <c r="J3638" s="1907"/>
      <c r="K3638" s="67"/>
      <c r="L3638" s="1910"/>
      <c r="M3638" s="1910" t="e">
        <f t="shared" si="57"/>
        <v>#N/A</v>
      </c>
      <c r="N3638" s="1924"/>
      <c r="Q3638" s="101" t="str">
        <f>MID(Tabla5[[#This Row],[CODIGO]],5,2)</f>
        <v/>
      </c>
    </row>
    <row r="3639" spans="3:17" hidden="1" x14ac:dyDescent="0.3">
      <c r="C3639" s="1923" t="str">
        <f>IF(D3639&gt;0,SUBTOTAL(103,$D$6:D3639),"")</f>
        <v/>
      </c>
      <c r="D3639" s="67"/>
      <c r="E3639" s="258"/>
      <c r="F3639" s="67"/>
      <c r="G3639" s="1912"/>
      <c r="H3639" s="67"/>
      <c r="I3639" s="67"/>
      <c r="J3639" s="1907"/>
      <c r="K3639" s="67"/>
      <c r="L3639" s="1910"/>
      <c r="M3639" s="1910" t="e">
        <f t="shared" si="57"/>
        <v>#N/A</v>
      </c>
      <c r="N3639" s="1924"/>
      <c r="Q3639" s="101" t="str">
        <f>MID(Tabla5[[#This Row],[CODIGO]],5,2)</f>
        <v/>
      </c>
    </row>
    <row r="3640" spans="3:17" hidden="1" x14ac:dyDescent="0.3">
      <c r="C3640" s="1923" t="str">
        <f>IF(D3640&gt;0,SUBTOTAL(103,$D$6:D3640),"")</f>
        <v/>
      </c>
      <c r="D3640" s="67"/>
      <c r="E3640" s="258"/>
      <c r="F3640" s="67"/>
      <c r="G3640" s="1912"/>
      <c r="H3640" s="67"/>
      <c r="I3640" s="67"/>
      <c r="J3640" s="1907"/>
      <c r="K3640" s="67"/>
      <c r="L3640" s="1910"/>
      <c r="M3640" s="1910" t="e">
        <f t="shared" si="57"/>
        <v>#N/A</v>
      </c>
      <c r="N3640" s="1924"/>
      <c r="Q3640" s="101" t="str">
        <f>MID(Tabla5[[#This Row],[CODIGO]],5,2)</f>
        <v/>
      </c>
    </row>
    <row r="3641" spans="3:17" hidden="1" x14ac:dyDescent="0.3">
      <c r="C3641" s="1923" t="str">
        <f>IF(D3641&gt;0,SUBTOTAL(103,$D$6:D3641),"")</f>
        <v/>
      </c>
      <c r="D3641" s="67"/>
      <c r="E3641" s="258"/>
      <c r="F3641" s="67"/>
      <c r="G3641" s="1912"/>
      <c r="H3641" s="67"/>
      <c r="I3641" s="67"/>
      <c r="J3641" s="1907"/>
      <c r="K3641" s="67"/>
      <c r="L3641" s="1910"/>
      <c r="M3641" s="1910" t="e">
        <f t="shared" si="57"/>
        <v>#N/A</v>
      </c>
      <c r="N3641" s="1924"/>
      <c r="Q3641" s="101" t="str">
        <f>MID(Tabla5[[#This Row],[CODIGO]],5,2)</f>
        <v/>
      </c>
    </row>
    <row r="3642" spans="3:17" hidden="1" x14ac:dyDescent="0.3">
      <c r="C3642" s="1923" t="str">
        <f>IF(D3642&gt;0,SUBTOTAL(103,$D$6:D3642),"")</f>
        <v/>
      </c>
      <c r="D3642" s="67"/>
      <c r="E3642" s="258"/>
      <c r="F3642" s="67"/>
      <c r="G3642" s="1912"/>
      <c r="H3642" s="67"/>
      <c r="I3642" s="67"/>
      <c r="J3642" s="1907"/>
      <c r="K3642" s="67"/>
      <c r="L3642" s="1910"/>
      <c r="M3642" s="1910" t="e">
        <f t="shared" si="57"/>
        <v>#N/A</v>
      </c>
      <c r="N3642" s="1924"/>
      <c r="Q3642" s="101" t="str">
        <f>MID(Tabla5[[#This Row],[CODIGO]],5,2)</f>
        <v/>
      </c>
    </row>
    <row r="3643" spans="3:17" hidden="1" x14ac:dyDescent="0.3">
      <c r="C3643" s="1923" t="str">
        <f>IF(D3643&gt;0,SUBTOTAL(103,$D$6:D3643),"")</f>
        <v/>
      </c>
      <c r="D3643" s="67"/>
      <c r="E3643" s="258"/>
      <c r="F3643" s="67"/>
      <c r="G3643" s="1912"/>
      <c r="H3643" s="67"/>
      <c r="I3643" s="67"/>
      <c r="J3643" s="1907"/>
      <c r="K3643" s="67"/>
      <c r="L3643" s="1910"/>
      <c r="M3643" s="1910" t="e">
        <f t="shared" si="57"/>
        <v>#N/A</v>
      </c>
      <c r="N3643" s="1924"/>
      <c r="Q3643" s="101" t="str">
        <f>MID(Tabla5[[#This Row],[CODIGO]],5,2)</f>
        <v/>
      </c>
    </row>
    <row r="3644" spans="3:17" hidden="1" x14ac:dyDescent="0.3">
      <c r="C3644" s="1923" t="str">
        <f>IF(D3644&gt;0,SUBTOTAL(103,$D$6:D3644),"")</f>
        <v/>
      </c>
      <c r="D3644" s="67"/>
      <c r="E3644" s="258"/>
      <c r="F3644" s="67"/>
      <c r="G3644" s="1912"/>
      <c r="H3644" s="67"/>
      <c r="I3644" s="67"/>
      <c r="J3644" s="1907"/>
      <c r="K3644" s="67"/>
      <c r="L3644" s="1910"/>
      <c r="M3644" s="1910" t="e">
        <f t="shared" si="57"/>
        <v>#N/A</v>
      </c>
      <c r="N3644" s="1924"/>
      <c r="Q3644" s="101" t="str">
        <f>MID(Tabla5[[#This Row],[CODIGO]],5,2)</f>
        <v/>
      </c>
    </row>
    <row r="3645" spans="3:17" hidden="1" x14ac:dyDescent="0.3">
      <c r="C3645" s="1923" t="str">
        <f>IF(D3645&gt;0,SUBTOTAL(103,$D$6:D3645),"")</f>
        <v/>
      </c>
      <c r="D3645" s="67"/>
      <c r="E3645" s="258"/>
      <c r="F3645" s="67"/>
      <c r="G3645" s="1912"/>
      <c r="H3645" s="67"/>
      <c r="I3645" s="67"/>
      <c r="J3645" s="1907"/>
      <c r="K3645" s="67"/>
      <c r="L3645" s="1910"/>
      <c r="M3645" s="1910" t="e">
        <f t="shared" si="57"/>
        <v>#N/A</v>
      </c>
      <c r="N3645" s="1924"/>
      <c r="Q3645" s="101" t="str">
        <f>MID(Tabla5[[#This Row],[CODIGO]],5,2)</f>
        <v/>
      </c>
    </row>
    <row r="3646" spans="3:17" hidden="1" x14ac:dyDescent="0.3">
      <c r="C3646" s="1923" t="str">
        <f>IF(D3646&gt;0,SUBTOTAL(103,$D$6:D3646),"")</f>
        <v/>
      </c>
      <c r="D3646" s="67"/>
      <c r="E3646" s="258"/>
      <c r="F3646" s="67"/>
      <c r="G3646" s="1912"/>
      <c r="H3646" s="67"/>
      <c r="I3646" s="67"/>
      <c r="J3646" s="1907"/>
      <c r="K3646" s="67"/>
      <c r="L3646" s="1910"/>
      <c r="M3646" s="1910" t="e">
        <f t="shared" si="57"/>
        <v>#N/A</v>
      </c>
      <c r="N3646" s="1924"/>
      <c r="Q3646" s="101" t="str">
        <f>MID(Tabla5[[#This Row],[CODIGO]],5,2)</f>
        <v/>
      </c>
    </row>
    <row r="3647" spans="3:17" hidden="1" x14ac:dyDescent="0.3">
      <c r="C3647" s="1923" t="str">
        <f>IF(D3647&gt;0,SUBTOTAL(103,$D$6:D3647),"")</f>
        <v/>
      </c>
      <c r="D3647" s="67"/>
      <c r="E3647" s="258"/>
      <c r="F3647" s="67"/>
      <c r="G3647" s="1912"/>
      <c r="H3647" s="67"/>
      <c r="I3647" s="67"/>
      <c r="J3647" s="1907"/>
      <c r="K3647" s="67"/>
      <c r="L3647" s="1910"/>
      <c r="M3647" s="1910" t="e">
        <f t="shared" si="57"/>
        <v>#N/A</v>
      </c>
      <c r="N3647" s="1924"/>
      <c r="Q3647" s="101" t="str">
        <f>MID(Tabla5[[#This Row],[CODIGO]],5,2)</f>
        <v/>
      </c>
    </row>
    <row r="3648" spans="3:17" hidden="1" x14ac:dyDescent="0.3">
      <c r="C3648" s="1923" t="str">
        <f>IF(D3648&gt;0,SUBTOTAL(103,$D$6:D3648),"")</f>
        <v/>
      </c>
      <c r="D3648" s="67"/>
      <c r="E3648" s="258"/>
      <c r="F3648" s="67"/>
      <c r="G3648" s="1912"/>
      <c r="H3648" s="67"/>
      <c r="I3648" s="67"/>
      <c r="J3648" s="1907"/>
      <c r="K3648" s="67"/>
      <c r="L3648" s="1910"/>
      <c r="M3648" s="1910" t="e">
        <f t="shared" si="57"/>
        <v>#N/A</v>
      </c>
      <c r="N3648" s="1924"/>
      <c r="Q3648" s="101" t="str">
        <f>MID(Tabla5[[#This Row],[CODIGO]],5,2)</f>
        <v/>
      </c>
    </row>
    <row r="3649" spans="3:17" hidden="1" x14ac:dyDescent="0.3">
      <c r="C3649" s="1923" t="str">
        <f>IF(D3649&gt;0,SUBTOTAL(103,$D$6:D3649),"")</f>
        <v/>
      </c>
      <c r="D3649" s="67"/>
      <c r="E3649" s="258"/>
      <c r="F3649" s="67"/>
      <c r="G3649" s="1912"/>
      <c r="H3649" s="67"/>
      <c r="I3649" s="67"/>
      <c r="J3649" s="1907"/>
      <c r="K3649" s="67"/>
      <c r="L3649" s="1910"/>
      <c r="M3649" s="1910" t="e">
        <f t="shared" si="57"/>
        <v>#N/A</v>
      </c>
      <c r="N3649" s="1924"/>
      <c r="Q3649" s="101" t="str">
        <f>MID(Tabla5[[#This Row],[CODIGO]],5,2)</f>
        <v/>
      </c>
    </row>
    <row r="3650" spans="3:17" hidden="1" x14ac:dyDescent="0.3">
      <c r="C3650" s="1923" t="str">
        <f>IF(D3650&gt;0,SUBTOTAL(103,$D$6:D3650),"")</f>
        <v/>
      </c>
      <c r="D3650" s="67"/>
      <c r="E3650" s="258"/>
      <c r="F3650" s="67"/>
      <c r="G3650" s="1912"/>
      <c r="H3650" s="67"/>
      <c r="I3650" s="67"/>
      <c r="J3650" s="1907"/>
      <c r="K3650" s="67"/>
      <c r="L3650" s="1910"/>
      <c r="M3650" s="1910" t="e">
        <f t="shared" si="57"/>
        <v>#N/A</v>
      </c>
      <c r="N3650" s="1924"/>
      <c r="Q3650" s="101" t="str">
        <f>MID(Tabla5[[#This Row],[CODIGO]],5,2)</f>
        <v/>
      </c>
    </row>
    <row r="3651" spans="3:17" hidden="1" x14ac:dyDescent="0.3">
      <c r="C3651" s="1923" t="str">
        <f>IF(D3651&gt;0,SUBTOTAL(103,$D$6:D3651),"")</f>
        <v/>
      </c>
      <c r="D3651" s="67"/>
      <c r="E3651" s="258"/>
      <c r="F3651" s="67"/>
      <c r="G3651" s="1912"/>
      <c r="H3651" s="67"/>
      <c r="I3651" s="67"/>
      <c r="J3651" s="1907"/>
      <c r="K3651" s="67"/>
      <c r="L3651" s="1910"/>
      <c r="M3651" s="1910" t="e">
        <f t="shared" si="57"/>
        <v>#N/A</v>
      </c>
      <c r="N3651" s="1924"/>
      <c r="Q3651" s="101" t="str">
        <f>MID(Tabla5[[#This Row],[CODIGO]],5,2)</f>
        <v/>
      </c>
    </row>
    <row r="3652" spans="3:17" hidden="1" x14ac:dyDescent="0.3">
      <c r="C3652" s="1923" t="str">
        <f>IF(D3652&gt;0,SUBTOTAL(103,$D$6:D3652),"")</f>
        <v/>
      </c>
      <c r="D3652" s="67"/>
      <c r="E3652" s="258"/>
      <c r="F3652" s="67"/>
      <c r="G3652" s="1912"/>
      <c r="H3652" s="67"/>
      <c r="I3652" s="67"/>
      <c r="J3652" s="1907"/>
      <c r="K3652" s="67"/>
      <c r="L3652" s="1910"/>
      <c r="M3652" s="1910" t="e">
        <f t="shared" si="57"/>
        <v>#N/A</v>
      </c>
      <c r="N3652" s="1924"/>
      <c r="Q3652" s="101" t="str">
        <f>MID(Tabla5[[#This Row],[CODIGO]],5,2)</f>
        <v/>
      </c>
    </row>
    <row r="3653" spans="3:17" hidden="1" x14ac:dyDescent="0.3">
      <c r="C3653" s="1923" t="str">
        <f>IF(D3653&gt;0,SUBTOTAL(103,$D$6:D3653),"")</f>
        <v/>
      </c>
      <c r="D3653" s="67"/>
      <c r="E3653" s="258"/>
      <c r="F3653" s="67"/>
      <c r="G3653" s="1912"/>
      <c r="H3653" s="67"/>
      <c r="I3653" s="67"/>
      <c r="J3653" s="1907"/>
      <c r="K3653" s="67"/>
      <c r="L3653" s="1910"/>
      <c r="M3653" s="1910" t="e">
        <f t="shared" si="57"/>
        <v>#N/A</v>
      </c>
      <c r="N3653" s="1924"/>
      <c r="Q3653" s="101" t="str">
        <f>MID(Tabla5[[#This Row],[CODIGO]],5,2)</f>
        <v/>
      </c>
    </row>
    <row r="3654" spans="3:17" hidden="1" x14ac:dyDescent="0.3">
      <c r="C3654" s="1923" t="str">
        <f>IF(D3654&gt;0,SUBTOTAL(103,$D$6:D3654),"")</f>
        <v/>
      </c>
      <c r="D3654" s="67"/>
      <c r="E3654" s="258"/>
      <c r="F3654" s="67"/>
      <c r="G3654" s="1912"/>
      <c r="H3654" s="67"/>
      <c r="I3654" s="67"/>
      <c r="J3654" s="1907"/>
      <c r="K3654" s="67"/>
      <c r="L3654" s="1910"/>
      <c r="M3654" s="1910" t="e">
        <f t="shared" ref="M3654:M3717" si="58">VLOOKUP(Q3654,Codigos,2,FALSE)</f>
        <v>#N/A</v>
      </c>
      <c r="N3654" s="1924"/>
      <c r="Q3654" s="101" t="str">
        <f>MID(Tabla5[[#This Row],[CODIGO]],5,2)</f>
        <v/>
      </c>
    </row>
    <row r="3655" spans="3:17" hidden="1" x14ac:dyDescent="0.3">
      <c r="C3655" s="1923" t="str">
        <f>IF(D3655&gt;0,SUBTOTAL(103,$D$6:D3655),"")</f>
        <v/>
      </c>
      <c r="D3655" s="67"/>
      <c r="E3655" s="258"/>
      <c r="F3655" s="67"/>
      <c r="G3655" s="1912"/>
      <c r="H3655" s="67"/>
      <c r="I3655" s="67"/>
      <c r="J3655" s="1907"/>
      <c r="K3655" s="67"/>
      <c r="L3655" s="1910"/>
      <c r="M3655" s="1910" t="e">
        <f t="shared" si="58"/>
        <v>#N/A</v>
      </c>
      <c r="N3655" s="1924"/>
      <c r="Q3655" s="101" t="str">
        <f>MID(Tabla5[[#This Row],[CODIGO]],5,2)</f>
        <v/>
      </c>
    </row>
    <row r="3656" spans="3:17" hidden="1" x14ac:dyDescent="0.3">
      <c r="C3656" s="1923" t="str">
        <f>IF(D3656&gt;0,SUBTOTAL(103,$D$6:D3656),"")</f>
        <v/>
      </c>
      <c r="D3656" s="67"/>
      <c r="E3656" s="258"/>
      <c r="F3656" s="67"/>
      <c r="G3656" s="1912"/>
      <c r="H3656" s="67"/>
      <c r="I3656" s="67"/>
      <c r="J3656" s="1907"/>
      <c r="K3656" s="67"/>
      <c r="L3656" s="1910"/>
      <c r="M3656" s="1910" t="e">
        <f t="shared" si="58"/>
        <v>#N/A</v>
      </c>
      <c r="N3656" s="1924"/>
      <c r="Q3656" s="101" t="str">
        <f>MID(Tabla5[[#This Row],[CODIGO]],5,2)</f>
        <v/>
      </c>
    </row>
    <row r="3657" spans="3:17" hidden="1" x14ac:dyDescent="0.3">
      <c r="C3657" s="1923" t="str">
        <f>IF(D3657&gt;0,SUBTOTAL(103,$D$6:D3657),"")</f>
        <v/>
      </c>
      <c r="D3657" s="67"/>
      <c r="E3657" s="258"/>
      <c r="F3657" s="67"/>
      <c r="G3657" s="1912"/>
      <c r="H3657" s="67"/>
      <c r="I3657" s="67"/>
      <c r="J3657" s="1907"/>
      <c r="K3657" s="67"/>
      <c r="L3657" s="1910"/>
      <c r="M3657" s="1910" t="e">
        <f t="shared" si="58"/>
        <v>#N/A</v>
      </c>
      <c r="N3657" s="1924"/>
      <c r="Q3657" s="101" t="str">
        <f>MID(Tabla5[[#This Row],[CODIGO]],5,2)</f>
        <v/>
      </c>
    </row>
    <row r="3658" spans="3:17" hidden="1" x14ac:dyDescent="0.3">
      <c r="C3658" s="1923" t="str">
        <f>IF(D3658&gt;0,SUBTOTAL(103,$D$6:D3658),"")</f>
        <v/>
      </c>
      <c r="D3658" s="67"/>
      <c r="E3658" s="258"/>
      <c r="F3658" s="67"/>
      <c r="G3658" s="1912"/>
      <c r="H3658" s="67"/>
      <c r="I3658" s="67"/>
      <c r="J3658" s="1907"/>
      <c r="K3658" s="67"/>
      <c r="L3658" s="1910"/>
      <c r="M3658" s="1910" t="e">
        <f t="shared" si="58"/>
        <v>#N/A</v>
      </c>
      <c r="N3658" s="1924"/>
      <c r="Q3658" s="101" t="str">
        <f>MID(Tabla5[[#This Row],[CODIGO]],5,2)</f>
        <v/>
      </c>
    </row>
    <row r="3659" spans="3:17" hidden="1" x14ac:dyDescent="0.3">
      <c r="C3659" s="1923" t="str">
        <f>IF(D3659&gt;0,SUBTOTAL(103,$D$6:D3659),"")</f>
        <v/>
      </c>
      <c r="D3659" s="67"/>
      <c r="E3659" s="258"/>
      <c r="F3659" s="67"/>
      <c r="G3659" s="1912"/>
      <c r="H3659" s="67"/>
      <c r="I3659" s="67"/>
      <c r="J3659" s="1907"/>
      <c r="K3659" s="67"/>
      <c r="L3659" s="1910"/>
      <c r="M3659" s="1910" t="e">
        <f t="shared" si="58"/>
        <v>#N/A</v>
      </c>
      <c r="N3659" s="1924"/>
      <c r="Q3659" s="101" t="str">
        <f>MID(Tabla5[[#This Row],[CODIGO]],5,2)</f>
        <v/>
      </c>
    </row>
    <row r="3660" spans="3:17" hidden="1" x14ac:dyDescent="0.3">
      <c r="C3660" s="1923" t="str">
        <f>IF(D3660&gt;0,SUBTOTAL(103,$D$6:D3660),"")</f>
        <v/>
      </c>
      <c r="D3660" s="67"/>
      <c r="E3660" s="258"/>
      <c r="F3660" s="67"/>
      <c r="G3660" s="1912"/>
      <c r="H3660" s="67"/>
      <c r="I3660" s="67"/>
      <c r="J3660" s="1907"/>
      <c r="K3660" s="67"/>
      <c r="L3660" s="1910"/>
      <c r="M3660" s="1910" t="e">
        <f t="shared" si="58"/>
        <v>#N/A</v>
      </c>
      <c r="N3660" s="1924"/>
      <c r="Q3660" s="101" t="str">
        <f>MID(Tabla5[[#This Row],[CODIGO]],5,2)</f>
        <v/>
      </c>
    </row>
    <row r="3661" spans="3:17" hidden="1" x14ac:dyDescent="0.3">
      <c r="C3661" s="1923" t="str">
        <f>IF(D3661&gt;0,SUBTOTAL(103,$D$6:D3661),"")</f>
        <v/>
      </c>
      <c r="D3661" s="67"/>
      <c r="E3661" s="258"/>
      <c r="F3661" s="67"/>
      <c r="G3661" s="1912"/>
      <c r="H3661" s="67"/>
      <c r="I3661" s="67"/>
      <c r="J3661" s="1907"/>
      <c r="K3661" s="67"/>
      <c r="L3661" s="1910"/>
      <c r="M3661" s="1910" t="e">
        <f t="shared" si="58"/>
        <v>#N/A</v>
      </c>
      <c r="N3661" s="1924"/>
      <c r="Q3661" s="101" t="str">
        <f>MID(Tabla5[[#This Row],[CODIGO]],5,2)</f>
        <v/>
      </c>
    </row>
    <row r="3662" spans="3:17" hidden="1" x14ac:dyDescent="0.3">
      <c r="C3662" s="1923" t="str">
        <f>IF(D3662&gt;0,SUBTOTAL(103,$D$6:D3662),"")</f>
        <v/>
      </c>
      <c r="D3662" s="67"/>
      <c r="E3662" s="258"/>
      <c r="F3662" s="67"/>
      <c r="G3662" s="1912"/>
      <c r="H3662" s="67"/>
      <c r="I3662" s="67"/>
      <c r="J3662" s="1907"/>
      <c r="K3662" s="67"/>
      <c r="L3662" s="1910"/>
      <c r="M3662" s="1910" t="e">
        <f t="shared" si="58"/>
        <v>#N/A</v>
      </c>
      <c r="N3662" s="1924"/>
      <c r="Q3662" s="101" t="str">
        <f>MID(Tabla5[[#This Row],[CODIGO]],5,2)</f>
        <v/>
      </c>
    </row>
    <row r="3663" spans="3:17" hidden="1" x14ac:dyDescent="0.3">
      <c r="C3663" s="1923" t="str">
        <f>IF(D3663&gt;0,SUBTOTAL(103,$D$6:D3663),"")</f>
        <v/>
      </c>
      <c r="D3663" s="67"/>
      <c r="E3663" s="258"/>
      <c r="F3663" s="67"/>
      <c r="G3663" s="1912"/>
      <c r="H3663" s="67"/>
      <c r="I3663" s="67"/>
      <c r="J3663" s="1907"/>
      <c r="K3663" s="67"/>
      <c r="L3663" s="1910"/>
      <c r="M3663" s="1910" t="e">
        <f t="shared" si="58"/>
        <v>#N/A</v>
      </c>
      <c r="N3663" s="1924"/>
      <c r="Q3663" s="101" t="str">
        <f>MID(Tabla5[[#This Row],[CODIGO]],5,2)</f>
        <v/>
      </c>
    </row>
    <row r="3664" spans="3:17" hidden="1" x14ac:dyDescent="0.3">
      <c r="C3664" s="1923" t="str">
        <f>IF(D3664&gt;0,SUBTOTAL(103,$D$6:D3664),"")</f>
        <v/>
      </c>
      <c r="D3664" s="67"/>
      <c r="E3664" s="258"/>
      <c r="F3664" s="67"/>
      <c r="G3664" s="1912"/>
      <c r="H3664" s="67"/>
      <c r="I3664" s="67"/>
      <c r="J3664" s="1907"/>
      <c r="K3664" s="67"/>
      <c r="L3664" s="1910"/>
      <c r="M3664" s="1910" t="e">
        <f t="shared" si="58"/>
        <v>#N/A</v>
      </c>
      <c r="N3664" s="1924"/>
      <c r="Q3664" s="101" t="str">
        <f>MID(Tabla5[[#This Row],[CODIGO]],5,2)</f>
        <v/>
      </c>
    </row>
    <row r="3665" spans="3:17" hidden="1" x14ac:dyDescent="0.3">
      <c r="C3665" s="1923" t="str">
        <f>IF(D3665&gt;0,SUBTOTAL(103,$D$6:D3665),"")</f>
        <v/>
      </c>
      <c r="D3665" s="67"/>
      <c r="E3665" s="258"/>
      <c r="F3665" s="67"/>
      <c r="G3665" s="1912"/>
      <c r="H3665" s="67"/>
      <c r="I3665" s="67"/>
      <c r="J3665" s="1907"/>
      <c r="K3665" s="67"/>
      <c r="L3665" s="1910"/>
      <c r="M3665" s="1910" t="e">
        <f t="shared" si="58"/>
        <v>#N/A</v>
      </c>
      <c r="N3665" s="1924"/>
      <c r="Q3665" s="101" t="str">
        <f>MID(Tabla5[[#This Row],[CODIGO]],5,2)</f>
        <v/>
      </c>
    </row>
    <row r="3666" spans="3:17" hidden="1" x14ac:dyDescent="0.3">
      <c r="C3666" s="1923" t="str">
        <f>IF(D3666&gt;0,SUBTOTAL(103,$D$6:D3666),"")</f>
        <v/>
      </c>
      <c r="D3666" s="67"/>
      <c r="E3666" s="258"/>
      <c r="F3666" s="67"/>
      <c r="G3666" s="1912"/>
      <c r="H3666" s="67"/>
      <c r="I3666" s="67"/>
      <c r="J3666" s="1907"/>
      <c r="K3666" s="67"/>
      <c r="L3666" s="1910"/>
      <c r="M3666" s="1910" t="e">
        <f t="shared" si="58"/>
        <v>#N/A</v>
      </c>
      <c r="N3666" s="1924"/>
      <c r="Q3666" s="101" t="str">
        <f>MID(Tabla5[[#This Row],[CODIGO]],5,2)</f>
        <v/>
      </c>
    </row>
    <row r="3667" spans="3:17" hidden="1" x14ac:dyDescent="0.3">
      <c r="C3667" s="1923" t="str">
        <f>IF(D3667&gt;0,SUBTOTAL(103,$D$6:D3667),"")</f>
        <v/>
      </c>
      <c r="D3667" s="67"/>
      <c r="E3667" s="258"/>
      <c r="F3667" s="67"/>
      <c r="G3667" s="1912"/>
      <c r="H3667" s="67"/>
      <c r="I3667" s="67"/>
      <c r="J3667" s="1907"/>
      <c r="K3667" s="67"/>
      <c r="L3667" s="1910"/>
      <c r="M3667" s="1910" t="e">
        <f t="shared" si="58"/>
        <v>#N/A</v>
      </c>
      <c r="N3667" s="1924"/>
      <c r="Q3667" s="101" t="str">
        <f>MID(Tabla5[[#This Row],[CODIGO]],5,2)</f>
        <v/>
      </c>
    </row>
    <row r="3668" spans="3:17" hidden="1" x14ac:dyDescent="0.3">
      <c r="C3668" s="1923" t="str">
        <f>IF(D3668&gt;0,SUBTOTAL(103,$D$6:D3668),"")</f>
        <v/>
      </c>
      <c r="D3668" s="67"/>
      <c r="E3668" s="258"/>
      <c r="F3668" s="67"/>
      <c r="G3668" s="1912"/>
      <c r="H3668" s="67"/>
      <c r="I3668" s="67"/>
      <c r="J3668" s="1907"/>
      <c r="K3668" s="67"/>
      <c r="L3668" s="1910"/>
      <c r="M3668" s="1910" t="e">
        <f t="shared" si="58"/>
        <v>#N/A</v>
      </c>
      <c r="N3668" s="1924"/>
      <c r="Q3668" s="101" t="str">
        <f>MID(Tabla5[[#This Row],[CODIGO]],5,2)</f>
        <v/>
      </c>
    </row>
    <row r="3669" spans="3:17" hidden="1" x14ac:dyDescent="0.3">
      <c r="C3669" s="1923" t="str">
        <f>IF(D3669&gt;0,SUBTOTAL(103,$D$6:D3669),"")</f>
        <v/>
      </c>
      <c r="D3669" s="67"/>
      <c r="E3669" s="258"/>
      <c r="F3669" s="67"/>
      <c r="G3669" s="1912"/>
      <c r="H3669" s="67"/>
      <c r="I3669" s="67"/>
      <c r="J3669" s="1907"/>
      <c r="K3669" s="67"/>
      <c r="L3669" s="1910"/>
      <c r="M3669" s="1910" t="e">
        <f t="shared" si="58"/>
        <v>#N/A</v>
      </c>
      <c r="N3669" s="1924"/>
      <c r="Q3669" s="101" t="str">
        <f>MID(Tabla5[[#This Row],[CODIGO]],5,2)</f>
        <v/>
      </c>
    </row>
    <row r="3670" spans="3:17" hidden="1" x14ac:dyDescent="0.3">
      <c r="C3670" s="1923" t="str">
        <f>IF(D3670&gt;0,SUBTOTAL(103,$D$6:D3670),"")</f>
        <v/>
      </c>
      <c r="D3670" s="67"/>
      <c r="E3670" s="258"/>
      <c r="F3670" s="67"/>
      <c r="G3670" s="1912"/>
      <c r="H3670" s="67"/>
      <c r="I3670" s="67"/>
      <c r="J3670" s="1907"/>
      <c r="K3670" s="67"/>
      <c r="L3670" s="1910"/>
      <c r="M3670" s="1910" t="e">
        <f t="shared" si="58"/>
        <v>#N/A</v>
      </c>
      <c r="N3670" s="1924"/>
      <c r="Q3670" s="101" t="str">
        <f>MID(Tabla5[[#This Row],[CODIGO]],5,2)</f>
        <v/>
      </c>
    </row>
    <row r="3671" spans="3:17" hidden="1" x14ac:dyDescent="0.3">
      <c r="C3671" s="1923" t="str">
        <f>IF(D3671&gt;0,SUBTOTAL(103,$D$6:D3671),"")</f>
        <v/>
      </c>
      <c r="D3671" s="67"/>
      <c r="E3671" s="258"/>
      <c r="F3671" s="67"/>
      <c r="G3671" s="1912"/>
      <c r="H3671" s="67"/>
      <c r="I3671" s="67"/>
      <c r="J3671" s="1907"/>
      <c r="K3671" s="67"/>
      <c r="L3671" s="1910"/>
      <c r="M3671" s="1910" t="e">
        <f t="shared" si="58"/>
        <v>#N/A</v>
      </c>
      <c r="N3671" s="1924"/>
      <c r="Q3671" s="101" t="str">
        <f>MID(Tabla5[[#This Row],[CODIGO]],5,2)</f>
        <v/>
      </c>
    </row>
    <row r="3672" spans="3:17" hidden="1" x14ac:dyDescent="0.3">
      <c r="C3672" s="1923" t="str">
        <f>IF(D3672&gt;0,SUBTOTAL(103,$D$6:D3672),"")</f>
        <v/>
      </c>
      <c r="D3672" s="67"/>
      <c r="E3672" s="258"/>
      <c r="F3672" s="67"/>
      <c r="G3672" s="1912"/>
      <c r="H3672" s="67"/>
      <c r="I3672" s="67"/>
      <c r="J3672" s="1907"/>
      <c r="K3672" s="67"/>
      <c r="L3672" s="1910"/>
      <c r="M3672" s="1910" t="e">
        <f t="shared" si="58"/>
        <v>#N/A</v>
      </c>
      <c r="N3672" s="1924"/>
      <c r="Q3672" s="101" t="str">
        <f>MID(Tabla5[[#This Row],[CODIGO]],5,2)</f>
        <v/>
      </c>
    </row>
    <row r="3673" spans="3:17" hidden="1" x14ac:dyDescent="0.3">
      <c r="C3673" s="1923" t="str">
        <f>IF(D3673&gt;0,SUBTOTAL(103,$D$6:D3673),"")</f>
        <v/>
      </c>
      <c r="D3673" s="67"/>
      <c r="E3673" s="258"/>
      <c r="F3673" s="67"/>
      <c r="G3673" s="1912"/>
      <c r="H3673" s="67"/>
      <c r="I3673" s="67"/>
      <c r="J3673" s="1907"/>
      <c r="K3673" s="67"/>
      <c r="L3673" s="1910"/>
      <c r="M3673" s="1910" t="e">
        <f t="shared" si="58"/>
        <v>#N/A</v>
      </c>
      <c r="N3673" s="1924"/>
      <c r="Q3673" s="101" t="str">
        <f>MID(Tabla5[[#This Row],[CODIGO]],5,2)</f>
        <v/>
      </c>
    </row>
    <row r="3674" spans="3:17" hidden="1" x14ac:dyDescent="0.3">
      <c r="C3674" s="1923" t="str">
        <f>IF(D3674&gt;0,SUBTOTAL(103,$D$6:D3674),"")</f>
        <v/>
      </c>
      <c r="D3674" s="67"/>
      <c r="E3674" s="258"/>
      <c r="F3674" s="67"/>
      <c r="G3674" s="1912"/>
      <c r="H3674" s="67"/>
      <c r="I3674" s="67"/>
      <c r="J3674" s="1907"/>
      <c r="K3674" s="67"/>
      <c r="L3674" s="1910"/>
      <c r="M3674" s="1910" t="e">
        <f t="shared" si="58"/>
        <v>#N/A</v>
      </c>
      <c r="N3674" s="1924"/>
      <c r="Q3674" s="101" t="str">
        <f>MID(Tabla5[[#This Row],[CODIGO]],5,2)</f>
        <v/>
      </c>
    </row>
    <row r="3675" spans="3:17" hidden="1" x14ac:dyDescent="0.3">
      <c r="C3675" s="1923" t="str">
        <f>IF(D3675&gt;0,SUBTOTAL(103,$D$6:D3675),"")</f>
        <v/>
      </c>
      <c r="D3675" s="67"/>
      <c r="E3675" s="258"/>
      <c r="F3675" s="67"/>
      <c r="G3675" s="1912"/>
      <c r="H3675" s="67"/>
      <c r="I3675" s="67"/>
      <c r="J3675" s="1907"/>
      <c r="K3675" s="67"/>
      <c r="L3675" s="1910"/>
      <c r="M3675" s="1910" t="e">
        <f t="shared" si="58"/>
        <v>#N/A</v>
      </c>
      <c r="N3675" s="1924"/>
      <c r="Q3675" s="101" t="str">
        <f>MID(Tabla5[[#This Row],[CODIGO]],5,2)</f>
        <v/>
      </c>
    </row>
    <row r="3676" spans="3:17" hidden="1" x14ac:dyDescent="0.3">
      <c r="C3676" s="1923" t="str">
        <f>IF(D3676&gt;0,SUBTOTAL(103,$D$6:D3676),"")</f>
        <v/>
      </c>
      <c r="D3676" s="67"/>
      <c r="E3676" s="258"/>
      <c r="F3676" s="67"/>
      <c r="G3676" s="1912"/>
      <c r="H3676" s="67"/>
      <c r="I3676" s="67"/>
      <c r="J3676" s="1907"/>
      <c r="K3676" s="67"/>
      <c r="L3676" s="1910"/>
      <c r="M3676" s="1910" t="e">
        <f t="shared" si="58"/>
        <v>#N/A</v>
      </c>
      <c r="N3676" s="1924"/>
      <c r="Q3676" s="101" t="str">
        <f>MID(Tabla5[[#This Row],[CODIGO]],5,2)</f>
        <v/>
      </c>
    </row>
    <row r="3677" spans="3:17" hidden="1" x14ac:dyDescent="0.3">
      <c r="C3677" s="1923" t="str">
        <f>IF(D3677&gt;0,SUBTOTAL(103,$D$6:D3677),"")</f>
        <v/>
      </c>
      <c r="D3677" s="67"/>
      <c r="E3677" s="258"/>
      <c r="F3677" s="67"/>
      <c r="G3677" s="1912"/>
      <c r="H3677" s="67"/>
      <c r="I3677" s="67"/>
      <c r="J3677" s="1907"/>
      <c r="K3677" s="67"/>
      <c r="L3677" s="1910"/>
      <c r="M3677" s="1910" t="e">
        <f t="shared" si="58"/>
        <v>#N/A</v>
      </c>
      <c r="N3677" s="1924"/>
      <c r="Q3677" s="101" t="str">
        <f>MID(Tabla5[[#This Row],[CODIGO]],5,2)</f>
        <v/>
      </c>
    </row>
    <row r="3678" spans="3:17" hidden="1" x14ac:dyDescent="0.3">
      <c r="C3678" s="1923" t="str">
        <f>IF(D3678&gt;0,SUBTOTAL(103,$D$6:D3678),"")</f>
        <v/>
      </c>
      <c r="D3678" s="67"/>
      <c r="E3678" s="258"/>
      <c r="F3678" s="67"/>
      <c r="G3678" s="1912"/>
      <c r="H3678" s="67"/>
      <c r="I3678" s="67"/>
      <c r="J3678" s="1907"/>
      <c r="K3678" s="67"/>
      <c r="L3678" s="1910"/>
      <c r="M3678" s="1910" t="e">
        <f t="shared" si="58"/>
        <v>#N/A</v>
      </c>
      <c r="N3678" s="1924"/>
      <c r="Q3678" s="101" t="str">
        <f>MID(Tabla5[[#This Row],[CODIGO]],5,2)</f>
        <v/>
      </c>
    </row>
    <row r="3679" spans="3:17" hidden="1" x14ac:dyDescent="0.3">
      <c r="C3679" s="1923" t="str">
        <f>IF(D3679&gt;0,SUBTOTAL(103,$D$6:D3679),"")</f>
        <v/>
      </c>
      <c r="D3679" s="67"/>
      <c r="E3679" s="258"/>
      <c r="F3679" s="67"/>
      <c r="G3679" s="1912"/>
      <c r="H3679" s="67"/>
      <c r="I3679" s="67"/>
      <c r="J3679" s="1907"/>
      <c r="K3679" s="67"/>
      <c r="L3679" s="1910"/>
      <c r="M3679" s="1910" t="e">
        <f t="shared" si="58"/>
        <v>#N/A</v>
      </c>
      <c r="N3679" s="1924"/>
      <c r="Q3679" s="101" t="str">
        <f>MID(Tabla5[[#This Row],[CODIGO]],5,2)</f>
        <v/>
      </c>
    </row>
    <row r="3680" spans="3:17" hidden="1" x14ac:dyDescent="0.3">
      <c r="C3680" s="1923" t="str">
        <f>IF(D3680&gt;0,SUBTOTAL(103,$D$6:D3680),"")</f>
        <v/>
      </c>
      <c r="D3680" s="67"/>
      <c r="E3680" s="258"/>
      <c r="F3680" s="67"/>
      <c r="G3680" s="1912"/>
      <c r="H3680" s="67"/>
      <c r="I3680" s="67"/>
      <c r="J3680" s="1907"/>
      <c r="K3680" s="67"/>
      <c r="L3680" s="1910"/>
      <c r="M3680" s="1910" t="e">
        <f t="shared" si="58"/>
        <v>#N/A</v>
      </c>
      <c r="N3680" s="1924"/>
      <c r="Q3680" s="101" t="str">
        <f>MID(Tabla5[[#This Row],[CODIGO]],5,2)</f>
        <v/>
      </c>
    </row>
    <row r="3681" spans="3:17" hidden="1" x14ac:dyDescent="0.3">
      <c r="C3681" s="1923" t="str">
        <f>IF(D3681&gt;0,SUBTOTAL(103,$D$6:D3681),"")</f>
        <v/>
      </c>
      <c r="D3681" s="67"/>
      <c r="E3681" s="258"/>
      <c r="F3681" s="67"/>
      <c r="G3681" s="1912"/>
      <c r="H3681" s="67"/>
      <c r="I3681" s="67"/>
      <c r="J3681" s="1907"/>
      <c r="K3681" s="67"/>
      <c r="L3681" s="1910"/>
      <c r="M3681" s="1910" t="e">
        <f t="shared" si="58"/>
        <v>#N/A</v>
      </c>
      <c r="N3681" s="1924"/>
      <c r="Q3681" s="101" t="str">
        <f>MID(Tabla5[[#This Row],[CODIGO]],5,2)</f>
        <v/>
      </c>
    </row>
    <row r="3682" spans="3:17" hidden="1" x14ac:dyDescent="0.3">
      <c r="C3682" s="1923" t="str">
        <f>IF(D3682&gt;0,SUBTOTAL(103,$D$6:D3682),"")</f>
        <v/>
      </c>
      <c r="D3682" s="67"/>
      <c r="E3682" s="258"/>
      <c r="F3682" s="67"/>
      <c r="G3682" s="1912"/>
      <c r="H3682" s="67"/>
      <c r="I3682" s="67"/>
      <c r="J3682" s="1907"/>
      <c r="K3682" s="67"/>
      <c r="L3682" s="1910"/>
      <c r="M3682" s="1910" t="e">
        <f t="shared" si="58"/>
        <v>#N/A</v>
      </c>
      <c r="N3682" s="1924"/>
      <c r="Q3682" s="101" t="str">
        <f>MID(Tabla5[[#This Row],[CODIGO]],5,2)</f>
        <v/>
      </c>
    </row>
    <row r="3683" spans="3:17" hidden="1" x14ac:dyDescent="0.3">
      <c r="C3683" s="1923" t="str">
        <f>IF(D3683&gt;0,SUBTOTAL(103,$D$6:D3683),"")</f>
        <v/>
      </c>
      <c r="D3683" s="67"/>
      <c r="E3683" s="258"/>
      <c r="F3683" s="67"/>
      <c r="G3683" s="1912"/>
      <c r="H3683" s="67"/>
      <c r="I3683" s="67"/>
      <c r="J3683" s="1907"/>
      <c r="K3683" s="67"/>
      <c r="L3683" s="1910"/>
      <c r="M3683" s="1910" t="e">
        <f t="shared" si="58"/>
        <v>#N/A</v>
      </c>
      <c r="N3683" s="1924"/>
      <c r="Q3683" s="101" t="str">
        <f>MID(Tabla5[[#This Row],[CODIGO]],5,2)</f>
        <v/>
      </c>
    </row>
    <row r="3684" spans="3:17" hidden="1" x14ac:dyDescent="0.3">
      <c r="C3684" s="1923" t="str">
        <f>IF(D3684&gt;0,SUBTOTAL(103,$D$6:D3684),"")</f>
        <v/>
      </c>
      <c r="D3684" s="67"/>
      <c r="E3684" s="258"/>
      <c r="F3684" s="67"/>
      <c r="G3684" s="1912"/>
      <c r="H3684" s="67"/>
      <c r="I3684" s="67"/>
      <c r="J3684" s="1907"/>
      <c r="K3684" s="67"/>
      <c r="L3684" s="1910"/>
      <c r="M3684" s="1910" t="e">
        <f t="shared" si="58"/>
        <v>#N/A</v>
      </c>
      <c r="N3684" s="1924"/>
      <c r="Q3684" s="101" t="str">
        <f>MID(Tabla5[[#This Row],[CODIGO]],5,2)</f>
        <v/>
      </c>
    </row>
    <row r="3685" spans="3:17" hidden="1" x14ac:dyDescent="0.3">
      <c r="C3685" s="1923" t="str">
        <f>IF(D3685&gt;0,SUBTOTAL(103,$D$6:D3685),"")</f>
        <v/>
      </c>
      <c r="D3685" s="67"/>
      <c r="E3685" s="258"/>
      <c r="F3685" s="67"/>
      <c r="G3685" s="1912"/>
      <c r="H3685" s="67"/>
      <c r="I3685" s="67"/>
      <c r="J3685" s="1907"/>
      <c r="K3685" s="67"/>
      <c r="L3685" s="1910"/>
      <c r="M3685" s="1910" t="e">
        <f t="shared" si="58"/>
        <v>#N/A</v>
      </c>
      <c r="N3685" s="1924"/>
      <c r="Q3685" s="101" t="str">
        <f>MID(Tabla5[[#This Row],[CODIGO]],5,2)</f>
        <v/>
      </c>
    </row>
    <row r="3686" spans="3:17" hidden="1" x14ac:dyDescent="0.3">
      <c r="C3686" s="1923" t="str">
        <f>IF(D3686&gt;0,SUBTOTAL(103,$D$6:D3686),"")</f>
        <v/>
      </c>
      <c r="D3686" s="67"/>
      <c r="E3686" s="258"/>
      <c r="F3686" s="67"/>
      <c r="G3686" s="1912"/>
      <c r="H3686" s="67"/>
      <c r="I3686" s="67"/>
      <c r="J3686" s="1907"/>
      <c r="K3686" s="67"/>
      <c r="L3686" s="1910"/>
      <c r="M3686" s="1910" t="e">
        <f t="shared" si="58"/>
        <v>#N/A</v>
      </c>
      <c r="N3686" s="1924"/>
      <c r="Q3686" s="101" t="str">
        <f>MID(Tabla5[[#This Row],[CODIGO]],5,2)</f>
        <v/>
      </c>
    </row>
    <row r="3687" spans="3:17" hidden="1" x14ac:dyDescent="0.3">
      <c r="C3687" s="1923" t="str">
        <f>IF(D3687&gt;0,SUBTOTAL(103,$D$6:D3687),"")</f>
        <v/>
      </c>
      <c r="D3687" s="67"/>
      <c r="E3687" s="258"/>
      <c r="F3687" s="67"/>
      <c r="G3687" s="1912"/>
      <c r="H3687" s="67"/>
      <c r="I3687" s="67"/>
      <c r="J3687" s="1907"/>
      <c r="K3687" s="67"/>
      <c r="L3687" s="1910"/>
      <c r="M3687" s="1910" t="e">
        <f t="shared" si="58"/>
        <v>#N/A</v>
      </c>
      <c r="N3687" s="1924"/>
      <c r="Q3687" s="101" t="str">
        <f>MID(Tabla5[[#This Row],[CODIGO]],5,2)</f>
        <v/>
      </c>
    </row>
    <row r="3688" spans="3:17" hidden="1" x14ac:dyDescent="0.3">
      <c r="C3688" s="1923" t="str">
        <f>IF(D3688&gt;0,SUBTOTAL(103,$D$6:D3688),"")</f>
        <v/>
      </c>
      <c r="D3688" s="67"/>
      <c r="E3688" s="258"/>
      <c r="F3688" s="67"/>
      <c r="G3688" s="1912"/>
      <c r="H3688" s="67"/>
      <c r="I3688" s="67"/>
      <c r="J3688" s="1907"/>
      <c r="K3688" s="67"/>
      <c r="L3688" s="1910"/>
      <c r="M3688" s="1910" t="e">
        <f t="shared" si="58"/>
        <v>#N/A</v>
      </c>
      <c r="N3688" s="1924"/>
      <c r="Q3688" s="101" t="str">
        <f>MID(Tabla5[[#This Row],[CODIGO]],5,2)</f>
        <v/>
      </c>
    </row>
    <row r="3689" spans="3:17" hidden="1" x14ac:dyDescent="0.3">
      <c r="C3689" s="1923" t="str">
        <f>IF(D3689&gt;0,SUBTOTAL(103,$D$6:D3689),"")</f>
        <v/>
      </c>
      <c r="D3689" s="67"/>
      <c r="E3689" s="258"/>
      <c r="F3689" s="67"/>
      <c r="G3689" s="1912"/>
      <c r="H3689" s="67"/>
      <c r="I3689" s="67"/>
      <c r="J3689" s="1907"/>
      <c r="K3689" s="67"/>
      <c r="L3689" s="1910"/>
      <c r="M3689" s="1910" t="e">
        <f t="shared" si="58"/>
        <v>#N/A</v>
      </c>
      <c r="N3689" s="1924"/>
      <c r="Q3689" s="101" t="str">
        <f>MID(Tabla5[[#This Row],[CODIGO]],5,2)</f>
        <v/>
      </c>
    </row>
    <row r="3690" spans="3:17" hidden="1" x14ac:dyDescent="0.3">
      <c r="C3690" s="1923" t="str">
        <f>IF(D3690&gt;0,SUBTOTAL(103,$D$6:D3690),"")</f>
        <v/>
      </c>
      <c r="D3690" s="67"/>
      <c r="E3690" s="258"/>
      <c r="F3690" s="67"/>
      <c r="G3690" s="1912"/>
      <c r="H3690" s="67"/>
      <c r="I3690" s="67"/>
      <c r="J3690" s="1907"/>
      <c r="K3690" s="67"/>
      <c r="L3690" s="1910"/>
      <c r="M3690" s="1910" t="e">
        <f t="shared" si="58"/>
        <v>#N/A</v>
      </c>
      <c r="N3690" s="1924"/>
      <c r="Q3690" s="101" t="str">
        <f>MID(Tabla5[[#This Row],[CODIGO]],5,2)</f>
        <v/>
      </c>
    </row>
    <row r="3691" spans="3:17" hidden="1" x14ac:dyDescent="0.3">
      <c r="C3691" s="1923" t="str">
        <f>IF(D3691&gt;0,SUBTOTAL(103,$D$6:D3691),"")</f>
        <v/>
      </c>
      <c r="D3691" s="67"/>
      <c r="E3691" s="258"/>
      <c r="F3691" s="67"/>
      <c r="G3691" s="1912"/>
      <c r="H3691" s="67"/>
      <c r="I3691" s="67"/>
      <c r="J3691" s="1907"/>
      <c r="K3691" s="67"/>
      <c r="L3691" s="1910"/>
      <c r="M3691" s="1910" t="e">
        <f t="shared" si="58"/>
        <v>#N/A</v>
      </c>
      <c r="N3691" s="1924"/>
      <c r="Q3691" s="101" t="str">
        <f>MID(Tabla5[[#This Row],[CODIGO]],5,2)</f>
        <v/>
      </c>
    </row>
    <row r="3692" spans="3:17" hidden="1" x14ac:dyDescent="0.3">
      <c r="C3692" s="1923" t="str">
        <f>IF(D3692&gt;0,SUBTOTAL(103,$D$6:D3692),"")</f>
        <v/>
      </c>
      <c r="D3692" s="67"/>
      <c r="E3692" s="258"/>
      <c r="F3692" s="67"/>
      <c r="G3692" s="1912"/>
      <c r="H3692" s="67"/>
      <c r="I3692" s="67"/>
      <c r="J3692" s="1907"/>
      <c r="K3692" s="67"/>
      <c r="L3692" s="1910"/>
      <c r="M3692" s="1910" t="e">
        <f t="shared" si="58"/>
        <v>#N/A</v>
      </c>
      <c r="N3692" s="1924"/>
      <c r="Q3692" s="101" t="str">
        <f>MID(Tabla5[[#This Row],[CODIGO]],5,2)</f>
        <v/>
      </c>
    </row>
    <row r="3693" spans="3:17" hidden="1" x14ac:dyDescent="0.3">
      <c r="C3693" s="1923" t="str">
        <f>IF(D3693&gt;0,SUBTOTAL(103,$D$6:D3693),"")</f>
        <v/>
      </c>
      <c r="D3693" s="67"/>
      <c r="E3693" s="258"/>
      <c r="F3693" s="67"/>
      <c r="G3693" s="1912"/>
      <c r="H3693" s="67"/>
      <c r="I3693" s="67"/>
      <c r="J3693" s="1907"/>
      <c r="K3693" s="67"/>
      <c r="L3693" s="1910"/>
      <c r="M3693" s="1910" t="e">
        <f t="shared" si="58"/>
        <v>#N/A</v>
      </c>
      <c r="N3693" s="1924"/>
      <c r="Q3693" s="101" t="str">
        <f>MID(Tabla5[[#This Row],[CODIGO]],5,2)</f>
        <v/>
      </c>
    </row>
    <row r="3694" spans="3:17" hidden="1" x14ac:dyDescent="0.3">
      <c r="C3694" s="1923" t="str">
        <f>IF(D3694&gt;0,SUBTOTAL(103,$D$6:D3694),"")</f>
        <v/>
      </c>
      <c r="D3694" s="67"/>
      <c r="E3694" s="258"/>
      <c r="F3694" s="67"/>
      <c r="G3694" s="1912"/>
      <c r="H3694" s="67"/>
      <c r="I3694" s="67"/>
      <c r="J3694" s="1907"/>
      <c r="K3694" s="67"/>
      <c r="L3694" s="1910"/>
      <c r="M3694" s="1910" t="e">
        <f t="shared" si="58"/>
        <v>#N/A</v>
      </c>
      <c r="N3694" s="1924"/>
      <c r="Q3694" s="101" t="str">
        <f>MID(Tabla5[[#This Row],[CODIGO]],5,2)</f>
        <v/>
      </c>
    </row>
    <row r="3695" spans="3:17" hidden="1" x14ac:dyDescent="0.3">
      <c r="C3695" s="1923" t="str">
        <f>IF(D3695&gt;0,SUBTOTAL(103,$D$6:D3695),"")</f>
        <v/>
      </c>
      <c r="D3695" s="67"/>
      <c r="E3695" s="258"/>
      <c r="F3695" s="67"/>
      <c r="G3695" s="1912"/>
      <c r="H3695" s="67"/>
      <c r="I3695" s="67"/>
      <c r="J3695" s="1907"/>
      <c r="K3695" s="67"/>
      <c r="L3695" s="1910"/>
      <c r="M3695" s="1910" t="e">
        <f t="shared" si="58"/>
        <v>#N/A</v>
      </c>
      <c r="N3695" s="1924"/>
      <c r="Q3695" s="101" t="str">
        <f>MID(Tabla5[[#This Row],[CODIGO]],5,2)</f>
        <v/>
      </c>
    </row>
    <row r="3696" spans="3:17" hidden="1" x14ac:dyDescent="0.3">
      <c r="C3696" s="1923" t="str">
        <f>IF(D3696&gt;0,SUBTOTAL(103,$D$6:D3696),"")</f>
        <v/>
      </c>
      <c r="D3696" s="67"/>
      <c r="E3696" s="258"/>
      <c r="F3696" s="67"/>
      <c r="G3696" s="1912"/>
      <c r="H3696" s="67"/>
      <c r="I3696" s="67"/>
      <c r="J3696" s="1907"/>
      <c r="K3696" s="67"/>
      <c r="L3696" s="1910"/>
      <c r="M3696" s="1910" t="e">
        <f t="shared" si="58"/>
        <v>#N/A</v>
      </c>
      <c r="N3696" s="1924"/>
      <c r="Q3696" s="101" t="str">
        <f>MID(Tabla5[[#This Row],[CODIGO]],5,2)</f>
        <v/>
      </c>
    </row>
    <row r="3697" spans="3:17" hidden="1" x14ac:dyDescent="0.3">
      <c r="C3697" s="1923" t="str">
        <f>IF(D3697&gt;0,SUBTOTAL(103,$D$6:D3697),"")</f>
        <v/>
      </c>
      <c r="D3697" s="67"/>
      <c r="E3697" s="258"/>
      <c r="F3697" s="67"/>
      <c r="G3697" s="1912"/>
      <c r="H3697" s="67"/>
      <c r="I3697" s="67"/>
      <c r="J3697" s="1907"/>
      <c r="K3697" s="67"/>
      <c r="L3697" s="1910"/>
      <c r="M3697" s="1910" t="e">
        <f t="shared" si="58"/>
        <v>#N/A</v>
      </c>
      <c r="N3697" s="1924"/>
      <c r="Q3697" s="101" t="str">
        <f>MID(Tabla5[[#This Row],[CODIGO]],5,2)</f>
        <v/>
      </c>
    </row>
    <row r="3698" spans="3:17" hidden="1" x14ac:dyDescent="0.3">
      <c r="C3698" s="1923" t="str">
        <f>IF(D3698&gt;0,SUBTOTAL(103,$D$6:D3698),"")</f>
        <v/>
      </c>
      <c r="D3698" s="67"/>
      <c r="E3698" s="258"/>
      <c r="F3698" s="67"/>
      <c r="G3698" s="1912"/>
      <c r="H3698" s="67"/>
      <c r="I3698" s="67"/>
      <c r="J3698" s="1907"/>
      <c r="K3698" s="67"/>
      <c r="L3698" s="1910"/>
      <c r="M3698" s="1910" t="e">
        <f t="shared" si="58"/>
        <v>#N/A</v>
      </c>
      <c r="N3698" s="1924"/>
      <c r="Q3698" s="101" t="str">
        <f>MID(Tabla5[[#This Row],[CODIGO]],5,2)</f>
        <v/>
      </c>
    </row>
    <row r="3699" spans="3:17" hidden="1" x14ac:dyDescent="0.3">
      <c r="C3699" s="1923" t="str">
        <f>IF(D3699&gt;0,SUBTOTAL(103,$D$6:D3699),"")</f>
        <v/>
      </c>
      <c r="D3699" s="67"/>
      <c r="E3699" s="258"/>
      <c r="F3699" s="67"/>
      <c r="G3699" s="1912"/>
      <c r="H3699" s="67"/>
      <c r="I3699" s="67"/>
      <c r="J3699" s="1907"/>
      <c r="K3699" s="67"/>
      <c r="L3699" s="1910"/>
      <c r="M3699" s="1910" t="e">
        <f t="shared" si="58"/>
        <v>#N/A</v>
      </c>
      <c r="N3699" s="1924"/>
      <c r="Q3699" s="101" t="str">
        <f>MID(Tabla5[[#This Row],[CODIGO]],5,2)</f>
        <v/>
      </c>
    </row>
    <row r="3700" spans="3:17" hidden="1" x14ac:dyDescent="0.3">
      <c r="C3700" s="1923" t="str">
        <f>IF(D3700&gt;0,SUBTOTAL(103,$D$6:D3700),"")</f>
        <v/>
      </c>
      <c r="D3700" s="67"/>
      <c r="E3700" s="258"/>
      <c r="F3700" s="67"/>
      <c r="G3700" s="1912"/>
      <c r="H3700" s="67"/>
      <c r="I3700" s="67"/>
      <c r="J3700" s="1907"/>
      <c r="K3700" s="67"/>
      <c r="L3700" s="1910"/>
      <c r="M3700" s="1910" t="e">
        <f t="shared" si="58"/>
        <v>#N/A</v>
      </c>
      <c r="N3700" s="1924"/>
      <c r="Q3700" s="101" t="str">
        <f>MID(Tabla5[[#This Row],[CODIGO]],5,2)</f>
        <v/>
      </c>
    </row>
    <row r="3701" spans="3:17" hidden="1" x14ac:dyDescent="0.3">
      <c r="C3701" s="1923" t="str">
        <f>IF(D3701&gt;0,SUBTOTAL(103,$D$6:D3701),"")</f>
        <v/>
      </c>
      <c r="D3701" s="67"/>
      <c r="E3701" s="258"/>
      <c r="F3701" s="67"/>
      <c r="G3701" s="1912"/>
      <c r="H3701" s="67"/>
      <c r="I3701" s="67"/>
      <c r="J3701" s="1907"/>
      <c r="K3701" s="67"/>
      <c r="L3701" s="1910"/>
      <c r="M3701" s="1910" t="e">
        <f t="shared" si="58"/>
        <v>#N/A</v>
      </c>
      <c r="N3701" s="1924"/>
      <c r="Q3701" s="101" t="str">
        <f>MID(Tabla5[[#This Row],[CODIGO]],5,2)</f>
        <v/>
      </c>
    </row>
    <row r="3702" spans="3:17" hidden="1" x14ac:dyDescent="0.3">
      <c r="C3702" s="1923" t="str">
        <f>IF(D3702&gt;0,SUBTOTAL(103,$D$6:D3702),"")</f>
        <v/>
      </c>
      <c r="D3702" s="67"/>
      <c r="E3702" s="258"/>
      <c r="F3702" s="67"/>
      <c r="G3702" s="1912"/>
      <c r="H3702" s="67"/>
      <c r="I3702" s="67"/>
      <c r="J3702" s="1907"/>
      <c r="K3702" s="67"/>
      <c r="L3702" s="1910"/>
      <c r="M3702" s="1910" t="e">
        <f t="shared" si="58"/>
        <v>#N/A</v>
      </c>
      <c r="N3702" s="1924"/>
      <c r="Q3702" s="101" t="str">
        <f>MID(Tabla5[[#This Row],[CODIGO]],5,2)</f>
        <v/>
      </c>
    </row>
    <row r="3703" spans="3:17" hidden="1" x14ac:dyDescent="0.3">
      <c r="C3703" s="1923" t="str">
        <f>IF(D3703&gt;0,SUBTOTAL(103,$D$6:D3703),"")</f>
        <v/>
      </c>
      <c r="D3703" s="67"/>
      <c r="E3703" s="258"/>
      <c r="F3703" s="67"/>
      <c r="G3703" s="1912"/>
      <c r="H3703" s="67"/>
      <c r="I3703" s="67"/>
      <c r="J3703" s="1907"/>
      <c r="K3703" s="67"/>
      <c r="L3703" s="1910"/>
      <c r="M3703" s="1910" t="e">
        <f t="shared" si="58"/>
        <v>#N/A</v>
      </c>
      <c r="N3703" s="1924"/>
      <c r="Q3703" s="101" t="str">
        <f>MID(Tabla5[[#This Row],[CODIGO]],5,2)</f>
        <v/>
      </c>
    </row>
    <row r="3704" spans="3:17" hidden="1" x14ac:dyDescent="0.3">
      <c r="C3704" s="1923" t="str">
        <f>IF(D3704&gt;0,SUBTOTAL(103,$D$6:D3704),"")</f>
        <v/>
      </c>
      <c r="D3704" s="67"/>
      <c r="E3704" s="258"/>
      <c r="F3704" s="67"/>
      <c r="G3704" s="1912"/>
      <c r="H3704" s="67"/>
      <c r="I3704" s="67"/>
      <c r="J3704" s="1907"/>
      <c r="K3704" s="67"/>
      <c r="L3704" s="1910"/>
      <c r="M3704" s="1910" t="e">
        <f t="shared" si="58"/>
        <v>#N/A</v>
      </c>
      <c r="N3704" s="1924"/>
      <c r="Q3704" s="101" t="str">
        <f>MID(Tabla5[[#This Row],[CODIGO]],5,2)</f>
        <v/>
      </c>
    </row>
    <row r="3705" spans="3:17" hidden="1" x14ac:dyDescent="0.3">
      <c r="C3705" s="1923" t="str">
        <f>IF(D3705&gt;0,SUBTOTAL(103,$D$6:D3705),"")</f>
        <v/>
      </c>
      <c r="D3705" s="67"/>
      <c r="E3705" s="258"/>
      <c r="F3705" s="67"/>
      <c r="G3705" s="1912"/>
      <c r="H3705" s="67"/>
      <c r="I3705" s="67"/>
      <c r="J3705" s="1907"/>
      <c r="K3705" s="67"/>
      <c r="L3705" s="1910"/>
      <c r="M3705" s="1910" t="e">
        <f t="shared" si="58"/>
        <v>#N/A</v>
      </c>
      <c r="N3705" s="1924"/>
      <c r="Q3705" s="101" t="str">
        <f>MID(Tabla5[[#This Row],[CODIGO]],5,2)</f>
        <v/>
      </c>
    </row>
    <row r="3706" spans="3:17" hidden="1" x14ac:dyDescent="0.3">
      <c r="C3706" s="1923" t="str">
        <f>IF(D3706&gt;0,SUBTOTAL(103,$D$6:D3706),"")</f>
        <v/>
      </c>
      <c r="D3706" s="67"/>
      <c r="E3706" s="258"/>
      <c r="F3706" s="67"/>
      <c r="G3706" s="1912"/>
      <c r="H3706" s="67"/>
      <c r="I3706" s="67"/>
      <c r="J3706" s="1907"/>
      <c r="K3706" s="67"/>
      <c r="L3706" s="1910"/>
      <c r="M3706" s="1910" t="e">
        <f t="shared" si="58"/>
        <v>#N/A</v>
      </c>
      <c r="N3706" s="1924"/>
      <c r="Q3706" s="101" t="str">
        <f>MID(Tabla5[[#This Row],[CODIGO]],5,2)</f>
        <v/>
      </c>
    </row>
    <row r="3707" spans="3:17" hidden="1" x14ac:dyDescent="0.3">
      <c r="C3707" s="1923" t="str">
        <f>IF(D3707&gt;0,SUBTOTAL(103,$D$6:D3707),"")</f>
        <v/>
      </c>
      <c r="D3707" s="67"/>
      <c r="E3707" s="258"/>
      <c r="F3707" s="67"/>
      <c r="G3707" s="1912"/>
      <c r="H3707" s="67"/>
      <c r="I3707" s="67"/>
      <c r="J3707" s="1907"/>
      <c r="K3707" s="67"/>
      <c r="L3707" s="1910"/>
      <c r="M3707" s="1910" t="e">
        <f t="shared" si="58"/>
        <v>#N/A</v>
      </c>
      <c r="N3707" s="1924"/>
      <c r="Q3707" s="101" t="str">
        <f>MID(Tabla5[[#This Row],[CODIGO]],5,2)</f>
        <v/>
      </c>
    </row>
    <row r="3708" spans="3:17" hidden="1" x14ac:dyDescent="0.3">
      <c r="C3708" s="1923" t="str">
        <f>IF(D3708&gt;0,SUBTOTAL(103,$D$6:D3708),"")</f>
        <v/>
      </c>
      <c r="D3708" s="67"/>
      <c r="E3708" s="258"/>
      <c r="F3708" s="67"/>
      <c r="G3708" s="1912"/>
      <c r="H3708" s="67"/>
      <c r="I3708" s="67"/>
      <c r="J3708" s="1907"/>
      <c r="K3708" s="67"/>
      <c r="L3708" s="1910"/>
      <c r="M3708" s="1910" t="e">
        <f t="shared" si="58"/>
        <v>#N/A</v>
      </c>
      <c r="N3708" s="1924"/>
      <c r="Q3708" s="101" t="str">
        <f>MID(Tabla5[[#This Row],[CODIGO]],5,2)</f>
        <v/>
      </c>
    </row>
    <row r="3709" spans="3:17" hidden="1" x14ac:dyDescent="0.3">
      <c r="C3709" s="1923" t="str">
        <f>IF(D3709&gt;0,SUBTOTAL(103,$D$6:D3709),"")</f>
        <v/>
      </c>
      <c r="D3709" s="67"/>
      <c r="E3709" s="258"/>
      <c r="F3709" s="67"/>
      <c r="G3709" s="1912"/>
      <c r="H3709" s="67"/>
      <c r="I3709" s="67"/>
      <c r="J3709" s="1907"/>
      <c r="K3709" s="67"/>
      <c r="L3709" s="1910"/>
      <c r="M3709" s="1910" t="e">
        <f t="shared" si="58"/>
        <v>#N/A</v>
      </c>
      <c r="N3709" s="1924"/>
      <c r="Q3709" s="101" t="str">
        <f>MID(Tabla5[[#This Row],[CODIGO]],5,2)</f>
        <v/>
      </c>
    </row>
    <row r="3710" spans="3:17" hidden="1" x14ac:dyDescent="0.3">
      <c r="C3710" s="1923" t="str">
        <f>IF(D3710&gt;0,SUBTOTAL(103,$D$6:D3710),"")</f>
        <v/>
      </c>
      <c r="D3710" s="67"/>
      <c r="E3710" s="258"/>
      <c r="F3710" s="67"/>
      <c r="G3710" s="1912"/>
      <c r="H3710" s="67"/>
      <c r="I3710" s="67"/>
      <c r="J3710" s="1907"/>
      <c r="K3710" s="67"/>
      <c r="L3710" s="1910"/>
      <c r="M3710" s="1910" t="e">
        <f t="shared" si="58"/>
        <v>#N/A</v>
      </c>
      <c r="N3710" s="1924"/>
      <c r="Q3710" s="101" t="str">
        <f>MID(Tabla5[[#This Row],[CODIGO]],5,2)</f>
        <v/>
      </c>
    </row>
    <row r="3711" spans="3:17" hidden="1" x14ac:dyDescent="0.3">
      <c r="C3711" s="1923" t="str">
        <f>IF(D3711&gt;0,SUBTOTAL(103,$D$6:D3711),"")</f>
        <v/>
      </c>
      <c r="D3711" s="67"/>
      <c r="E3711" s="258"/>
      <c r="F3711" s="67"/>
      <c r="G3711" s="1912"/>
      <c r="H3711" s="67"/>
      <c r="I3711" s="67"/>
      <c r="J3711" s="1907"/>
      <c r="K3711" s="67"/>
      <c r="L3711" s="1910"/>
      <c r="M3711" s="1910" t="e">
        <f t="shared" si="58"/>
        <v>#N/A</v>
      </c>
      <c r="N3711" s="1924"/>
      <c r="Q3711" s="101" t="str">
        <f>MID(Tabla5[[#This Row],[CODIGO]],5,2)</f>
        <v/>
      </c>
    </row>
    <row r="3712" spans="3:17" hidden="1" x14ac:dyDescent="0.3">
      <c r="C3712" s="1923" t="str">
        <f>IF(D3712&gt;0,SUBTOTAL(103,$D$6:D3712),"")</f>
        <v/>
      </c>
      <c r="D3712" s="67"/>
      <c r="E3712" s="258"/>
      <c r="F3712" s="67"/>
      <c r="G3712" s="1912"/>
      <c r="H3712" s="67"/>
      <c r="I3712" s="67"/>
      <c r="J3712" s="1907"/>
      <c r="K3712" s="67"/>
      <c r="L3712" s="1910"/>
      <c r="M3712" s="1910" t="e">
        <f t="shared" si="58"/>
        <v>#N/A</v>
      </c>
      <c r="N3712" s="1924"/>
      <c r="Q3712" s="101" t="str">
        <f>MID(Tabla5[[#This Row],[CODIGO]],5,2)</f>
        <v/>
      </c>
    </row>
    <row r="3713" spans="3:17" hidden="1" x14ac:dyDescent="0.3">
      <c r="C3713" s="1923" t="str">
        <f>IF(D3713&gt;0,SUBTOTAL(103,$D$6:D3713),"")</f>
        <v/>
      </c>
      <c r="D3713" s="67"/>
      <c r="E3713" s="258"/>
      <c r="F3713" s="67"/>
      <c r="G3713" s="1912"/>
      <c r="H3713" s="67"/>
      <c r="I3713" s="67"/>
      <c r="J3713" s="1907"/>
      <c r="K3713" s="67"/>
      <c r="L3713" s="1910"/>
      <c r="M3713" s="1910" t="e">
        <f t="shared" si="58"/>
        <v>#N/A</v>
      </c>
      <c r="N3713" s="1924"/>
      <c r="Q3713" s="101" t="str">
        <f>MID(Tabla5[[#This Row],[CODIGO]],5,2)</f>
        <v/>
      </c>
    </row>
    <row r="3714" spans="3:17" hidden="1" x14ac:dyDescent="0.3">
      <c r="C3714" s="1923" t="str">
        <f>IF(D3714&gt;0,SUBTOTAL(103,$D$6:D3714),"")</f>
        <v/>
      </c>
      <c r="D3714" s="67"/>
      <c r="E3714" s="258"/>
      <c r="F3714" s="67"/>
      <c r="G3714" s="1912"/>
      <c r="H3714" s="67"/>
      <c r="I3714" s="67"/>
      <c r="J3714" s="1907"/>
      <c r="K3714" s="67"/>
      <c r="L3714" s="1910"/>
      <c r="M3714" s="1910" t="e">
        <f t="shared" si="58"/>
        <v>#N/A</v>
      </c>
      <c r="N3714" s="1924"/>
      <c r="Q3714" s="101" t="str">
        <f>MID(Tabla5[[#This Row],[CODIGO]],5,2)</f>
        <v/>
      </c>
    </row>
    <row r="3715" spans="3:17" hidden="1" x14ac:dyDescent="0.3">
      <c r="C3715" s="1923" t="str">
        <f>IF(D3715&gt;0,SUBTOTAL(103,$D$6:D3715),"")</f>
        <v/>
      </c>
      <c r="D3715" s="67"/>
      <c r="E3715" s="258"/>
      <c r="F3715" s="67"/>
      <c r="G3715" s="1912"/>
      <c r="H3715" s="67"/>
      <c r="I3715" s="67"/>
      <c r="J3715" s="1907"/>
      <c r="K3715" s="67"/>
      <c r="L3715" s="1910"/>
      <c r="M3715" s="1910" t="e">
        <f t="shared" si="58"/>
        <v>#N/A</v>
      </c>
      <c r="N3715" s="1924"/>
      <c r="Q3715" s="101" t="str">
        <f>MID(Tabla5[[#This Row],[CODIGO]],5,2)</f>
        <v/>
      </c>
    </row>
    <row r="3716" spans="3:17" hidden="1" x14ac:dyDescent="0.3">
      <c r="C3716" s="1923" t="str">
        <f>IF(D3716&gt;0,SUBTOTAL(103,$D$6:D3716),"")</f>
        <v/>
      </c>
      <c r="D3716" s="67"/>
      <c r="E3716" s="258"/>
      <c r="F3716" s="67"/>
      <c r="G3716" s="1912"/>
      <c r="H3716" s="67"/>
      <c r="I3716" s="67"/>
      <c r="J3716" s="1907"/>
      <c r="K3716" s="67"/>
      <c r="L3716" s="1910"/>
      <c r="M3716" s="1910" t="e">
        <f t="shared" si="58"/>
        <v>#N/A</v>
      </c>
      <c r="N3716" s="1924"/>
      <c r="Q3716" s="101" t="str">
        <f>MID(Tabla5[[#This Row],[CODIGO]],5,2)</f>
        <v/>
      </c>
    </row>
    <row r="3717" spans="3:17" hidden="1" x14ac:dyDescent="0.3">
      <c r="C3717" s="1923" t="str">
        <f>IF(D3717&gt;0,SUBTOTAL(103,$D$6:D3717),"")</f>
        <v/>
      </c>
      <c r="D3717" s="67"/>
      <c r="E3717" s="258"/>
      <c r="F3717" s="67"/>
      <c r="G3717" s="1912"/>
      <c r="H3717" s="67"/>
      <c r="I3717" s="67"/>
      <c r="J3717" s="1907"/>
      <c r="K3717" s="67"/>
      <c r="L3717" s="1910"/>
      <c r="M3717" s="1910" t="e">
        <f t="shared" si="58"/>
        <v>#N/A</v>
      </c>
      <c r="N3717" s="1924"/>
      <c r="Q3717" s="101" t="str">
        <f>MID(Tabla5[[#This Row],[CODIGO]],5,2)</f>
        <v/>
      </c>
    </row>
    <row r="3718" spans="3:17" hidden="1" x14ac:dyDescent="0.3">
      <c r="C3718" s="1923" t="str">
        <f>IF(D3718&gt;0,SUBTOTAL(103,$D$6:D3718),"")</f>
        <v/>
      </c>
      <c r="D3718" s="67"/>
      <c r="E3718" s="258"/>
      <c r="F3718" s="67"/>
      <c r="G3718" s="1912"/>
      <c r="H3718" s="67"/>
      <c r="I3718" s="67"/>
      <c r="J3718" s="1907"/>
      <c r="K3718" s="67"/>
      <c r="L3718" s="1910"/>
      <c r="M3718" s="1910" t="e">
        <f t="shared" ref="M3718:M3781" si="59">VLOOKUP(Q3718,Codigos,2,FALSE)</f>
        <v>#N/A</v>
      </c>
      <c r="N3718" s="1924"/>
      <c r="Q3718" s="101" t="str">
        <f>MID(Tabla5[[#This Row],[CODIGO]],5,2)</f>
        <v/>
      </c>
    </row>
    <row r="3719" spans="3:17" hidden="1" x14ac:dyDescent="0.3">
      <c r="C3719" s="1923" t="str">
        <f>IF(D3719&gt;0,SUBTOTAL(103,$D$6:D3719),"")</f>
        <v/>
      </c>
      <c r="D3719" s="67"/>
      <c r="E3719" s="258"/>
      <c r="F3719" s="67"/>
      <c r="G3719" s="1912"/>
      <c r="H3719" s="67"/>
      <c r="I3719" s="67"/>
      <c r="J3719" s="1907"/>
      <c r="K3719" s="67"/>
      <c r="L3719" s="1910"/>
      <c r="M3719" s="1910" t="e">
        <f t="shared" si="59"/>
        <v>#N/A</v>
      </c>
      <c r="N3719" s="1924"/>
      <c r="Q3719" s="101" t="str">
        <f>MID(Tabla5[[#This Row],[CODIGO]],5,2)</f>
        <v/>
      </c>
    </row>
    <row r="3720" spans="3:17" hidden="1" x14ac:dyDescent="0.3">
      <c r="C3720" s="1923" t="str">
        <f>IF(D3720&gt;0,SUBTOTAL(103,$D$6:D3720),"")</f>
        <v/>
      </c>
      <c r="D3720" s="67"/>
      <c r="E3720" s="258"/>
      <c r="F3720" s="67"/>
      <c r="G3720" s="1912"/>
      <c r="H3720" s="67"/>
      <c r="I3720" s="67"/>
      <c r="J3720" s="1907"/>
      <c r="K3720" s="67"/>
      <c r="L3720" s="1910"/>
      <c r="M3720" s="1910" t="e">
        <f t="shared" si="59"/>
        <v>#N/A</v>
      </c>
      <c r="N3720" s="1924"/>
      <c r="Q3720" s="101" t="str">
        <f>MID(Tabla5[[#This Row],[CODIGO]],5,2)</f>
        <v/>
      </c>
    </row>
    <row r="3721" spans="3:17" hidden="1" x14ac:dyDescent="0.3">
      <c r="C3721" s="1923" t="str">
        <f>IF(D3721&gt;0,SUBTOTAL(103,$D$6:D3721),"")</f>
        <v/>
      </c>
      <c r="D3721" s="67"/>
      <c r="E3721" s="258"/>
      <c r="F3721" s="67"/>
      <c r="G3721" s="1912"/>
      <c r="H3721" s="67"/>
      <c r="I3721" s="67"/>
      <c r="J3721" s="1907"/>
      <c r="K3721" s="67"/>
      <c r="L3721" s="1910"/>
      <c r="M3721" s="1910" t="e">
        <f t="shared" si="59"/>
        <v>#N/A</v>
      </c>
      <c r="N3721" s="1924"/>
      <c r="Q3721" s="101" t="str">
        <f>MID(Tabla5[[#This Row],[CODIGO]],5,2)</f>
        <v/>
      </c>
    </row>
    <row r="3722" spans="3:17" hidden="1" x14ac:dyDescent="0.3">
      <c r="C3722" s="1923" t="str">
        <f>IF(D3722&gt;0,SUBTOTAL(103,$D$6:D3722),"")</f>
        <v/>
      </c>
      <c r="D3722" s="67"/>
      <c r="E3722" s="258"/>
      <c r="F3722" s="67"/>
      <c r="G3722" s="1912"/>
      <c r="H3722" s="67"/>
      <c r="I3722" s="67"/>
      <c r="J3722" s="1907"/>
      <c r="K3722" s="67"/>
      <c r="L3722" s="1910"/>
      <c r="M3722" s="1910" t="e">
        <f t="shared" si="59"/>
        <v>#N/A</v>
      </c>
      <c r="N3722" s="1924"/>
      <c r="Q3722" s="101" t="str">
        <f>MID(Tabla5[[#This Row],[CODIGO]],5,2)</f>
        <v/>
      </c>
    </row>
    <row r="3723" spans="3:17" hidden="1" x14ac:dyDescent="0.3">
      <c r="C3723" s="1923" t="str">
        <f>IF(D3723&gt;0,SUBTOTAL(103,$D$6:D3723),"")</f>
        <v/>
      </c>
      <c r="D3723" s="67"/>
      <c r="E3723" s="258"/>
      <c r="F3723" s="67"/>
      <c r="G3723" s="1912"/>
      <c r="H3723" s="67"/>
      <c r="I3723" s="67"/>
      <c r="J3723" s="1907"/>
      <c r="K3723" s="67"/>
      <c r="L3723" s="1910"/>
      <c r="M3723" s="1910" t="e">
        <f t="shared" si="59"/>
        <v>#N/A</v>
      </c>
      <c r="N3723" s="1924"/>
      <c r="Q3723" s="101" t="str">
        <f>MID(Tabla5[[#This Row],[CODIGO]],5,2)</f>
        <v/>
      </c>
    </row>
    <row r="3724" spans="3:17" hidden="1" x14ac:dyDescent="0.3">
      <c r="C3724" s="1923" t="str">
        <f>IF(D3724&gt;0,SUBTOTAL(103,$D$6:D3724),"")</f>
        <v/>
      </c>
      <c r="D3724" s="67"/>
      <c r="E3724" s="258"/>
      <c r="F3724" s="67"/>
      <c r="G3724" s="1912"/>
      <c r="H3724" s="67"/>
      <c r="I3724" s="67"/>
      <c r="J3724" s="1907"/>
      <c r="K3724" s="67"/>
      <c r="L3724" s="1910"/>
      <c r="M3724" s="1910" t="e">
        <f t="shared" si="59"/>
        <v>#N/A</v>
      </c>
      <c r="N3724" s="1924"/>
      <c r="Q3724" s="101" t="str">
        <f>MID(Tabla5[[#This Row],[CODIGO]],5,2)</f>
        <v/>
      </c>
    </row>
    <row r="3725" spans="3:17" hidden="1" x14ac:dyDescent="0.3">
      <c r="C3725" s="1923" t="str">
        <f>IF(D3725&gt;0,SUBTOTAL(103,$D$6:D3725),"")</f>
        <v/>
      </c>
      <c r="D3725" s="67"/>
      <c r="E3725" s="258"/>
      <c r="F3725" s="67"/>
      <c r="G3725" s="1912"/>
      <c r="H3725" s="67"/>
      <c r="I3725" s="67"/>
      <c r="J3725" s="1907"/>
      <c r="K3725" s="67"/>
      <c r="L3725" s="1910"/>
      <c r="M3725" s="1910" t="e">
        <f t="shared" si="59"/>
        <v>#N/A</v>
      </c>
      <c r="N3725" s="1924"/>
      <c r="Q3725" s="101" t="str">
        <f>MID(Tabla5[[#This Row],[CODIGO]],5,2)</f>
        <v/>
      </c>
    </row>
    <row r="3726" spans="3:17" hidden="1" x14ac:dyDescent="0.3">
      <c r="C3726" s="1923" t="str">
        <f>IF(D3726&gt;0,SUBTOTAL(103,$D$6:D3726),"")</f>
        <v/>
      </c>
      <c r="D3726" s="67"/>
      <c r="E3726" s="258"/>
      <c r="F3726" s="67"/>
      <c r="G3726" s="1912"/>
      <c r="H3726" s="67"/>
      <c r="I3726" s="67"/>
      <c r="J3726" s="1907"/>
      <c r="K3726" s="67"/>
      <c r="L3726" s="1910"/>
      <c r="M3726" s="1910" t="e">
        <f t="shared" si="59"/>
        <v>#N/A</v>
      </c>
      <c r="N3726" s="1924"/>
      <c r="Q3726" s="101" t="str">
        <f>MID(Tabla5[[#This Row],[CODIGO]],5,2)</f>
        <v/>
      </c>
    </row>
    <row r="3727" spans="3:17" hidden="1" x14ac:dyDescent="0.3">
      <c r="C3727" s="1923" t="str">
        <f>IF(D3727&gt;0,SUBTOTAL(103,$D$6:D3727),"")</f>
        <v/>
      </c>
      <c r="D3727" s="67"/>
      <c r="E3727" s="258"/>
      <c r="F3727" s="67"/>
      <c r="G3727" s="1912"/>
      <c r="H3727" s="67"/>
      <c r="I3727" s="67"/>
      <c r="J3727" s="1907"/>
      <c r="K3727" s="67"/>
      <c r="L3727" s="1910"/>
      <c r="M3727" s="1910" t="e">
        <f t="shared" si="59"/>
        <v>#N/A</v>
      </c>
      <c r="N3727" s="1924"/>
      <c r="Q3727" s="101" t="str">
        <f>MID(Tabla5[[#This Row],[CODIGO]],5,2)</f>
        <v/>
      </c>
    </row>
    <row r="3728" spans="3:17" hidden="1" x14ac:dyDescent="0.3">
      <c r="C3728" s="1923" t="str">
        <f>IF(D3728&gt;0,SUBTOTAL(103,$D$6:D3728),"")</f>
        <v/>
      </c>
      <c r="D3728" s="67"/>
      <c r="E3728" s="258"/>
      <c r="F3728" s="67"/>
      <c r="G3728" s="1912"/>
      <c r="H3728" s="67"/>
      <c r="I3728" s="67"/>
      <c r="J3728" s="1907"/>
      <c r="K3728" s="67"/>
      <c r="L3728" s="1910"/>
      <c r="M3728" s="1910" t="e">
        <f t="shared" si="59"/>
        <v>#N/A</v>
      </c>
      <c r="N3728" s="1924"/>
      <c r="Q3728" s="101" t="str">
        <f>MID(Tabla5[[#This Row],[CODIGO]],5,2)</f>
        <v/>
      </c>
    </row>
    <row r="3729" spans="3:17" hidden="1" x14ac:dyDescent="0.3">
      <c r="C3729" s="1923" t="str">
        <f>IF(D3729&gt;0,SUBTOTAL(103,$D$6:D3729),"")</f>
        <v/>
      </c>
      <c r="D3729" s="67"/>
      <c r="E3729" s="258"/>
      <c r="F3729" s="67"/>
      <c r="G3729" s="1912"/>
      <c r="H3729" s="67"/>
      <c r="I3729" s="67"/>
      <c r="J3729" s="1907"/>
      <c r="K3729" s="67"/>
      <c r="L3729" s="1910"/>
      <c r="M3729" s="1910" t="e">
        <f t="shared" si="59"/>
        <v>#N/A</v>
      </c>
      <c r="N3729" s="1924"/>
      <c r="Q3729" s="101" t="str">
        <f>MID(Tabla5[[#This Row],[CODIGO]],5,2)</f>
        <v/>
      </c>
    </row>
    <row r="3730" spans="3:17" hidden="1" x14ac:dyDescent="0.3">
      <c r="C3730" s="1923" t="str">
        <f>IF(D3730&gt;0,SUBTOTAL(103,$D$6:D3730),"")</f>
        <v/>
      </c>
      <c r="D3730" s="67"/>
      <c r="E3730" s="258"/>
      <c r="F3730" s="67"/>
      <c r="G3730" s="1912"/>
      <c r="H3730" s="67"/>
      <c r="I3730" s="67"/>
      <c r="J3730" s="1907"/>
      <c r="K3730" s="67"/>
      <c r="L3730" s="1910"/>
      <c r="M3730" s="1910" t="e">
        <f t="shared" si="59"/>
        <v>#N/A</v>
      </c>
      <c r="N3730" s="1924"/>
      <c r="Q3730" s="101" t="str">
        <f>MID(Tabla5[[#This Row],[CODIGO]],5,2)</f>
        <v/>
      </c>
    </row>
    <row r="3731" spans="3:17" hidden="1" x14ac:dyDescent="0.3">
      <c r="C3731" s="1923" t="str">
        <f>IF(D3731&gt;0,SUBTOTAL(103,$D$6:D3731),"")</f>
        <v/>
      </c>
      <c r="D3731" s="67"/>
      <c r="E3731" s="258"/>
      <c r="F3731" s="67"/>
      <c r="G3731" s="1912"/>
      <c r="H3731" s="67"/>
      <c r="I3731" s="67"/>
      <c r="J3731" s="1907"/>
      <c r="K3731" s="67"/>
      <c r="L3731" s="1910"/>
      <c r="M3731" s="1910" t="e">
        <f t="shared" si="59"/>
        <v>#N/A</v>
      </c>
      <c r="N3731" s="1924"/>
      <c r="Q3731" s="101" t="str">
        <f>MID(Tabla5[[#This Row],[CODIGO]],5,2)</f>
        <v/>
      </c>
    </row>
    <row r="3732" spans="3:17" hidden="1" x14ac:dyDescent="0.3">
      <c r="C3732" s="1923" t="str">
        <f>IF(D3732&gt;0,SUBTOTAL(103,$D$6:D3732),"")</f>
        <v/>
      </c>
      <c r="D3732" s="67"/>
      <c r="E3732" s="258"/>
      <c r="F3732" s="67"/>
      <c r="G3732" s="1912"/>
      <c r="H3732" s="67"/>
      <c r="I3732" s="67"/>
      <c r="J3732" s="1907"/>
      <c r="K3732" s="67"/>
      <c r="L3732" s="1910"/>
      <c r="M3732" s="1910" t="e">
        <f t="shared" si="59"/>
        <v>#N/A</v>
      </c>
      <c r="N3732" s="1924"/>
      <c r="Q3732" s="101" t="str">
        <f>MID(Tabla5[[#This Row],[CODIGO]],5,2)</f>
        <v/>
      </c>
    </row>
    <row r="3733" spans="3:17" hidden="1" x14ac:dyDescent="0.3">
      <c r="C3733" s="1923" t="str">
        <f>IF(D3733&gt;0,SUBTOTAL(103,$D$6:D3733),"")</f>
        <v/>
      </c>
      <c r="D3733" s="67"/>
      <c r="E3733" s="258"/>
      <c r="F3733" s="67"/>
      <c r="G3733" s="1912"/>
      <c r="H3733" s="67"/>
      <c r="I3733" s="67"/>
      <c r="J3733" s="1907"/>
      <c r="K3733" s="67"/>
      <c r="L3733" s="1910"/>
      <c r="M3733" s="1910" t="e">
        <f t="shared" si="59"/>
        <v>#N/A</v>
      </c>
      <c r="N3733" s="1924"/>
      <c r="Q3733" s="101" t="str">
        <f>MID(Tabla5[[#This Row],[CODIGO]],5,2)</f>
        <v/>
      </c>
    </row>
    <row r="3734" spans="3:17" hidden="1" x14ac:dyDescent="0.3">
      <c r="C3734" s="1923" t="str">
        <f>IF(D3734&gt;0,SUBTOTAL(103,$D$6:D3734),"")</f>
        <v/>
      </c>
      <c r="D3734" s="67"/>
      <c r="E3734" s="258"/>
      <c r="F3734" s="67"/>
      <c r="G3734" s="1912"/>
      <c r="H3734" s="67"/>
      <c r="I3734" s="67"/>
      <c r="J3734" s="1907"/>
      <c r="K3734" s="67"/>
      <c r="L3734" s="1910"/>
      <c r="M3734" s="1910" t="e">
        <f t="shared" si="59"/>
        <v>#N/A</v>
      </c>
      <c r="N3734" s="1924"/>
      <c r="Q3734" s="101" t="str">
        <f>MID(Tabla5[[#This Row],[CODIGO]],5,2)</f>
        <v/>
      </c>
    </row>
    <row r="3735" spans="3:17" hidden="1" x14ac:dyDescent="0.3">
      <c r="C3735" s="1923" t="str">
        <f>IF(D3735&gt;0,SUBTOTAL(103,$D$6:D3735),"")</f>
        <v/>
      </c>
      <c r="D3735" s="67"/>
      <c r="E3735" s="258"/>
      <c r="F3735" s="67"/>
      <c r="G3735" s="1912"/>
      <c r="H3735" s="67"/>
      <c r="I3735" s="67"/>
      <c r="J3735" s="1907"/>
      <c r="K3735" s="67"/>
      <c r="L3735" s="1910"/>
      <c r="M3735" s="1910" t="e">
        <f t="shared" si="59"/>
        <v>#N/A</v>
      </c>
      <c r="N3735" s="1924"/>
      <c r="Q3735" s="101" t="str">
        <f>MID(Tabla5[[#This Row],[CODIGO]],5,2)</f>
        <v/>
      </c>
    </row>
    <row r="3736" spans="3:17" hidden="1" x14ac:dyDescent="0.3">
      <c r="C3736" s="1923" t="str">
        <f>IF(D3736&gt;0,SUBTOTAL(103,$D$6:D3736),"")</f>
        <v/>
      </c>
      <c r="D3736" s="67"/>
      <c r="E3736" s="258"/>
      <c r="F3736" s="67"/>
      <c r="G3736" s="1912"/>
      <c r="H3736" s="67"/>
      <c r="I3736" s="67"/>
      <c r="J3736" s="1907"/>
      <c r="K3736" s="67"/>
      <c r="L3736" s="1910"/>
      <c r="M3736" s="1910" t="e">
        <f t="shared" si="59"/>
        <v>#N/A</v>
      </c>
      <c r="N3736" s="1924"/>
      <c r="Q3736" s="101" t="str">
        <f>MID(Tabla5[[#This Row],[CODIGO]],5,2)</f>
        <v/>
      </c>
    </row>
    <row r="3737" spans="3:17" hidden="1" x14ac:dyDescent="0.3">
      <c r="C3737" s="1923" t="str">
        <f>IF(D3737&gt;0,SUBTOTAL(103,$D$6:D3737),"")</f>
        <v/>
      </c>
      <c r="D3737" s="67"/>
      <c r="E3737" s="258"/>
      <c r="F3737" s="67"/>
      <c r="G3737" s="1912"/>
      <c r="H3737" s="67"/>
      <c r="I3737" s="67"/>
      <c r="J3737" s="1907"/>
      <c r="K3737" s="67"/>
      <c r="L3737" s="1910"/>
      <c r="M3737" s="1910" t="e">
        <f t="shared" si="59"/>
        <v>#N/A</v>
      </c>
      <c r="N3737" s="1924"/>
      <c r="Q3737" s="101" t="str">
        <f>MID(Tabla5[[#This Row],[CODIGO]],5,2)</f>
        <v/>
      </c>
    </row>
    <row r="3738" spans="3:17" hidden="1" x14ac:dyDescent="0.3">
      <c r="C3738" s="1923" t="str">
        <f>IF(D3738&gt;0,SUBTOTAL(103,$D$6:D3738),"")</f>
        <v/>
      </c>
      <c r="D3738" s="67"/>
      <c r="E3738" s="258"/>
      <c r="F3738" s="67"/>
      <c r="G3738" s="1912"/>
      <c r="H3738" s="67"/>
      <c r="I3738" s="67"/>
      <c r="J3738" s="1907"/>
      <c r="K3738" s="67"/>
      <c r="L3738" s="1910"/>
      <c r="M3738" s="1910" t="e">
        <f t="shared" si="59"/>
        <v>#N/A</v>
      </c>
      <c r="N3738" s="1924"/>
      <c r="Q3738" s="101" t="str">
        <f>MID(Tabla5[[#This Row],[CODIGO]],5,2)</f>
        <v/>
      </c>
    </row>
    <row r="3739" spans="3:17" hidden="1" x14ac:dyDescent="0.3">
      <c r="C3739" s="1923" t="str">
        <f>IF(D3739&gt;0,SUBTOTAL(103,$D$6:D3739),"")</f>
        <v/>
      </c>
      <c r="D3739" s="67"/>
      <c r="E3739" s="258"/>
      <c r="F3739" s="67"/>
      <c r="G3739" s="1912"/>
      <c r="H3739" s="67"/>
      <c r="I3739" s="67"/>
      <c r="J3739" s="1907"/>
      <c r="K3739" s="67"/>
      <c r="L3739" s="1910"/>
      <c r="M3739" s="1910" t="e">
        <f t="shared" si="59"/>
        <v>#N/A</v>
      </c>
      <c r="N3739" s="1924"/>
      <c r="Q3739" s="101" t="str">
        <f>MID(Tabla5[[#This Row],[CODIGO]],5,2)</f>
        <v/>
      </c>
    </row>
    <row r="3740" spans="3:17" hidden="1" x14ac:dyDescent="0.3">
      <c r="C3740" s="1923" t="str">
        <f>IF(D3740&gt;0,SUBTOTAL(103,$D$6:D3740),"")</f>
        <v/>
      </c>
      <c r="D3740" s="67"/>
      <c r="E3740" s="258"/>
      <c r="F3740" s="67"/>
      <c r="G3740" s="1912"/>
      <c r="H3740" s="67"/>
      <c r="I3740" s="67"/>
      <c r="J3740" s="1907"/>
      <c r="K3740" s="67"/>
      <c r="L3740" s="1910"/>
      <c r="M3740" s="1910" t="e">
        <f t="shared" si="59"/>
        <v>#N/A</v>
      </c>
      <c r="N3740" s="1924"/>
      <c r="Q3740" s="101" t="str">
        <f>MID(Tabla5[[#This Row],[CODIGO]],5,2)</f>
        <v/>
      </c>
    </row>
    <row r="3741" spans="3:17" hidden="1" x14ac:dyDescent="0.3">
      <c r="C3741" s="1923" t="str">
        <f>IF(D3741&gt;0,SUBTOTAL(103,$D$6:D3741),"")</f>
        <v/>
      </c>
      <c r="D3741" s="67"/>
      <c r="E3741" s="258"/>
      <c r="F3741" s="67"/>
      <c r="G3741" s="1912"/>
      <c r="H3741" s="67"/>
      <c r="I3741" s="67"/>
      <c r="J3741" s="1907"/>
      <c r="K3741" s="67"/>
      <c r="L3741" s="1910"/>
      <c r="M3741" s="1910" t="e">
        <f t="shared" si="59"/>
        <v>#N/A</v>
      </c>
      <c r="N3741" s="1924"/>
      <c r="Q3741" s="101" t="str">
        <f>MID(Tabla5[[#This Row],[CODIGO]],5,2)</f>
        <v/>
      </c>
    </row>
    <row r="3742" spans="3:17" hidden="1" x14ac:dyDescent="0.3">
      <c r="C3742" s="1923" t="str">
        <f>IF(D3742&gt;0,SUBTOTAL(103,$D$6:D3742),"")</f>
        <v/>
      </c>
      <c r="D3742" s="67"/>
      <c r="E3742" s="258"/>
      <c r="F3742" s="67"/>
      <c r="G3742" s="1912"/>
      <c r="H3742" s="67"/>
      <c r="I3742" s="67"/>
      <c r="J3742" s="1907"/>
      <c r="K3742" s="67"/>
      <c r="L3742" s="1910"/>
      <c r="M3742" s="1910" t="e">
        <f t="shared" si="59"/>
        <v>#N/A</v>
      </c>
      <c r="N3742" s="1924"/>
      <c r="Q3742" s="101" t="str">
        <f>MID(Tabla5[[#This Row],[CODIGO]],5,2)</f>
        <v/>
      </c>
    </row>
    <row r="3743" spans="3:17" hidden="1" x14ac:dyDescent="0.3">
      <c r="C3743" s="1923" t="str">
        <f>IF(D3743&gt;0,SUBTOTAL(103,$D$6:D3743),"")</f>
        <v/>
      </c>
      <c r="D3743" s="67"/>
      <c r="E3743" s="258"/>
      <c r="F3743" s="67"/>
      <c r="G3743" s="1912"/>
      <c r="H3743" s="67"/>
      <c r="I3743" s="67"/>
      <c r="J3743" s="1907"/>
      <c r="K3743" s="67"/>
      <c r="L3743" s="1910"/>
      <c r="M3743" s="1910" t="e">
        <f t="shared" si="59"/>
        <v>#N/A</v>
      </c>
      <c r="N3743" s="1924"/>
      <c r="Q3743" s="101" t="str">
        <f>MID(Tabla5[[#This Row],[CODIGO]],5,2)</f>
        <v/>
      </c>
    </row>
    <row r="3744" spans="3:17" hidden="1" x14ac:dyDescent="0.3">
      <c r="C3744" s="1923" t="str">
        <f>IF(D3744&gt;0,SUBTOTAL(103,$D$6:D3744),"")</f>
        <v/>
      </c>
      <c r="D3744" s="67"/>
      <c r="E3744" s="258"/>
      <c r="F3744" s="67"/>
      <c r="G3744" s="1912"/>
      <c r="H3744" s="67"/>
      <c r="I3744" s="67"/>
      <c r="J3744" s="1907"/>
      <c r="K3744" s="67"/>
      <c r="L3744" s="1910"/>
      <c r="M3744" s="1910" t="e">
        <f t="shared" si="59"/>
        <v>#N/A</v>
      </c>
      <c r="N3744" s="1924"/>
      <c r="Q3744" s="101" t="str">
        <f>MID(Tabla5[[#This Row],[CODIGO]],5,2)</f>
        <v/>
      </c>
    </row>
    <row r="3745" spans="3:17" hidden="1" x14ac:dyDescent="0.3">
      <c r="C3745" s="1923" t="str">
        <f>IF(D3745&gt;0,SUBTOTAL(103,$D$6:D3745),"")</f>
        <v/>
      </c>
      <c r="D3745" s="67"/>
      <c r="E3745" s="258"/>
      <c r="F3745" s="67"/>
      <c r="G3745" s="1912"/>
      <c r="H3745" s="67"/>
      <c r="I3745" s="67"/>
      <c r="J3745" s="1907"/>
      <c r="K3745" s="67"/>
      <c r="L3745" s="1910"/>
      <c r="M3745" s="1910" t="e">
        <f t="shared" si="59"/>
        <v>#N/A</v>
      </c>
      <c r="N3745" s="1924"/>
      <c r="Q3745" s="101" t="str">
        <f>MID(Tabla5[[#This Row],[CODIGO]],5,2)</f>
        <v/>
      </c>
    </row>
    <row r="3746" spans="3:17" hidden="1" x14ac:dyDescent="0.3">
      <c r="C3746" s="1923" t="str">
        <f>IF(D3746&gt;0,SUBTOTAL(103,$D$6:D3746),"")</f>
        <v/>
      </c>
      <c r="D3746" s="67"/>
      <c r="E3746" s="258"/>
      <c r="F3746" s="67"/>
      <c r="G3746" s="1912"/>
      <c r="H3746" s="67"/>
      <c r="I3746" s="67"/>
      <c r="J3746" s="1907"/>
      <c r="K3746" s="67"/>
      <c r="L3746" s="1910"/>
      <c r="M3746" s="1910" t="e">
        <f t="shared" si="59"/>
        <v>#N/A</v>
      </c>
      <c r="N3746" s="1924"/>
      <c r="Q3746" s="101" t="str">
        <f>MID(Tabla5[[#This Row],[CODIGO]],5,2)</f>
        <v/>
      </c>
    </row>
    <row r="3747" spans="3:17" hidden="1" x14ac:dyDescent="0.3">
      <c r="C3747" s="1923" t="str">
        <f>IF(D3747&gt;0,SUBTOTAL(103,$D$6:D3747),"")</f>
        <v/>
      </c>
      <c r="D3747" s="67"/>
      <c r="E3747" s="258"/>
      <c r="F3747" s="67"/>
      <c r="G3747" s="1912"/>
      <c r="H3747" s="67"/>
      <c r="I3747" s="67"/>
      <c r="J3747" s="1907"/>
      <c r="K3747" s="67"/>
      <c r="L3747" s="1910"/>
      <c r="M3747" s="1910" t="e">
        <f t="shared" si="59"/>
        <v>#N/A</v>
      </c>
      <c r="N3747" s="1924"/>
      <c r="Q3747" s="101" t="str">
        <f>MID(Tabla5[[#This Row],[CODIGO]],5,2)</f>
        <v/>
      </c>
    </row>
    <row r="3748" spans="3:17" hidden="1" x14ac:dyDescent="0.3">
      <c r="C3748" s="1923" t="str">
        <f>IF(D3748&gt;0,SUBTOTAL(103,$D$6:D3748),"")</f>
        <v/>
      </c>
      <c r="D3748" s="67"/>
      <c r="E3748" s="258"/>
      <c r="F3748" s="67"/>
      <c r="G3748" s="1912"/>
      <c r="H3748" s="67"/>
      <c r="I3748" s="67"/>
      <c r="J3748" s="1907"/>
      <c r="K3748" s="67"/>
      <c r="L3748" s="1910"/>
      <c r="M3748" s="1910" t="e">
        <f t="shared" si="59"/>
        <v>#N/A</v>
      </c>
      <c r="N3748" s="1924"/>
      <c r="Q3748" s="101" t="str">
        <f>MID(Tabla5[[#This Row],[CODIGO]],5,2)</f>
        <v/>
      </c>
    </row>
    <row r="3749" spans="3:17" hidden="1" x14ac:dyDescent="0.3">
      <c r="C3749" s="1923" t="str">
        <f>IF(D3749&gt;0,SUBTOTAL(103,$D$6:D3749),"")</f>
        <v/>
      </c>
      <c r="D3749" s="67"/>
      <c r="E3749" s="258"/>
      <c r="F3749" s="67"/>
      <c r="G3749" s="1912"/>
      <c r="H3749" s="67"/>
      <c r="I3749" s="67"/>
      <c r="J3749" s="1907"/>
      <c r="K3749" s="67"/>
      <c r="L3749" s="1910"/>
      <c r="M3749" s="1910" t="e">
        <f t="shared" si="59"/>
        <v>#N/A</v>
      </c>
      <c r="N3749" s="1924"/>
      <c r="Q3749" s="101" t="str">
        <f>MID(Tabla5[[#This Row],[CODIGO]],5,2)</f>
        <v/>
      </c>
    </row>
    <row r="3750" spans="3:17" hidden="1" x14ac:dyDescent="0.3">
      <c r="C3750" s="1923" t="str">
        <f>IF(D3750&gt;0,SUBTOTAL(103,$D$6:D3750),"")</f>
        <v/>
      </c>
      <c r="D3750" s="67"/>
      <c r="E3750" s="258"/>
      <c r="F3750" s="67"/>
      <c r="G3750" s="1912"/>
      <c r="H3750" s="67"/>
      <c r="I3750" s="67"/>
      <c r="J3750" s="1907"/>
      <c r="K3750" s="67"/>
      <c r="L3750" s="1910"/>
      <c r="M3750" s="1910" t="e">
        <f t="shared" si="59"/>
        <v>#N/A</v>
      </c>
      <c r="N3750" s="1924"/>
      <c r="Q3750" s="101" t="str">
        <f>MID(Tabla5[[#This Row],[CODIGO]],5,2)</f>
        <v/>
      </c>
    </row>
    <row r="3751" spans="3:17" hidden="1" x14ac:dyDescent="0.3">
      <c r="C3751" s="1923" t="str">
        <f>IF(D3751&gt;0,SUBTOTAL(103,$D$6:D3751),"")</f>
        <v/>
      </c>
      <c r="D3751" s="67"/>
      <c r="E3751" s="258"/>
      <c r="F3751" s="67"/>
      <c r="G3751" s="1912"/>
      <c r="H3751" s="67"/>
      <c r="I3751" s="67"/>
      <c r="J3751" s="1907"/>
      <c r="K3751" s="67"/>
      <c r="L3751" s="1910"/>
      <c r="M3751" s="1910" t="e">
        <f t="shared" si="59"/>
        <v>#N/A</v>
      </c>
      <c r="N3751" s="1924"/>
      <c r="Q3751" s="101" t="str">
        <f>MID(Tabla5[[#This Row],[CODIGO]],5,2)</f>
        <v/>
      </c>
    </row>
    <row r="3752" spans="3:17" hidden="1" x14ac:dyDescent="0.3">
      <c r="C3752" s="1923" t="str">
        <f>IF(D3752&gt;0,SUBTOTAL(103,$D$6:D3752),"")</f>
        <v/>
      </c>
      <c r="D3752" s="67"/>
      <c r="E3752" s="258"/>
      <c r="F3752" s="67"/>
      <c r="G3752" s="1912"/>
      <c r="H3752" s="67"/>
      <c r="I3752" s="67"/>
      <c r="J3752" s="1907"/>
      <c r="K3752" s="67"/>
      <c r="L3752" s="1910"/>
      <c r="M3752" s="1910" t="e">
        <f t="shared" si="59"/>
        <v>#N/A</v>
      </c>
      <c r="N3752" s="1924"/>
      <c r="Q3752" s="101" t="str">
        <f>MID(Tabla5[[#This Row],[CODIGO]],5,2)</f>
        <v/>
      </c>
    </row>
    <row r="3753" spans="3:17" hidden="1" x14ac:dyDescent="0.3">
      <c r="C3753" s="1923" t="str">
        <f>IF(D3753&gt;0,SUBTOTAL(103,$D$6:D3753),"")</f>
        <v/>
      </c>
      <c r="D3753" s="67"/>
      <c r="E3753" s="258"/>
      <c r="F3753" s="67"/>
      <c r="G3753" s="1912"/>
      <c r="H3753" s="67"/>
      <c r="I3753" s="67"/>
      <c r="J3753" s="1907"/>
      <c r="K3753" s="67"/>
      <c r="L3753" s="1910"/>
      <c r="M3753" s="1910" t="e">
        <f t="shared" si="59"/>
        <v>#N/A</v>
      </c>
      <c r="N3753" s="1924"/>
      <c r="Q3753" s="101" t="str">
        <f>MID(Tabla5[[#This Row],[CODIGO]],5,2)</f>
        <v/>
      </c>
    </row>
    <row r="3754" spans="3:17" hidden="1" x14ac:dyDescent="0.3">
      <c r="C3754" s="1923" t="str">
        <f>IF(D3754&gt;0,SUBTOTAL(103,$D$6:D3754),"")</f>
        <v/>
      </c>
      <c r="D3754" s="67"/>
      <c r="E3754" s="258"/>
      <c r="F3754" s="67"/>
      <c r="G3754" s="1912"/>
      <c r="H3754" s="67"/>
      <c r="I3754" s="67"/>
      <c r="J3754" s="1907"/>
      <c r="K3754" s="67"/>
      <c r="L3754" s="1910"/>
      <c r="M3754" s="1910" t="e">
        <f t="shared" si="59"/>
        <v>#N/A</v>
      </c>
      <c r="N3754" s="1924"/>
      <c r="Q3754" s="101" t="str">
        <f>MID(Tabla5[[#This Row],[CODIGO]],5,2)</f>
        <v/>
      </c>
    </row>
    <row r="3755" spans="3:17" hidden="1" x14ac:dyDescent="0.3">
      <c r="C3755" s="1923" t="str">
        <f>IF(D3755&gt;0,SUBTOTAL(103,$D$6:D3755),"")</f>
        <v/>
      </c>
      <c r="D3755" s="67"/>
      <c r="E3755" s="258"/>
      <c r="F3755" s="67"/>
      <c r="G3755" s="1912"/>
      <c r="H3755" s="67"/>
      <c r="I3755" s="67"/>
      <c r="J3755" s="1907"/>
      <c r="K3755" s="67"/>
      <c r="L3755" s="1910"/>
      <c r="M3755" s="1910" t="e">
        <f t="shared" si="59"/>
        <v>#N/A</v>
      </c>
      <c r="N3755" s="1924"/>
      <c r="Q3755" s="101" t="str">
        <f>MID(Tabla5[[#This Row],[CODIGO]],5,2)</f>
        <v/>
      </c>
    </row>
    <row r="3756" spans="3:17" hidden="1" x14ac:dyDescent="0.3">
      <c r="C3756" s="1923" t="str">
        <f>IF(D3756&gt;0,SUBTOTAL(103,$D$6:D3756),"")</f>
        <v/>
      </c>
      <c r="D3756" s="67"/>
      <c r="E3756" s="258"/>
      <c r="F3756" s="67"/>
      <c r="G3756" s="1912"/>
      <c r="H3756" s="67"/>
      <c r="I3756" s="67"/>
      <c r="J3756" s="1907"/>
      <c r="K3756" s="67"/>
      <c r="L3756" s="1910"/>
      <c r="M3756" s="1910" t="e">
        <f t="shared" si="59"/>
        <v>#N/A</v>
      </c>
      <c r="N3756" s="1924"/>
      <c r="Q3756" s="101" t="str">
        <f>MID(Tabla5[[#This Row],[CODIGO]],5,2)</f>
        <v/>
      </c>
    </row>
    <row r="3757" spans="3:17" hidden="1" x14ac:dyDescent="0.3">
      <c r="C3757" s="1923" t="str">
        <f>IF(D3757&gt;0,SUBTOTAL(103,$D$6:D3757),"")</f>
        <v/>
      </c>
      <c r="D3757" s="67"/>
      <c r="E3757" s="258"/>
      <c r="F3757" s="67"/>
      <c r="G3757" s="1912"/>
      <c r="H3757" s="67"/>
      <c r="I3757" s="67"/>
      <c r="J3757" s="1907"/>
      <c r="K3757" s="67"/>
      <c r="L3757" s="1910"/>
      <c r="M3757" s="1910" t="e">
        <f t="shared" si="59"/>
        <v>#N/A</v>
      </c>
      <c r="N3757" s="1924"/>
      <c r="Q3757" s="101" t="str">
        <f>MID(Tabla5[[#This Row],[CODIGO]],5,2)</f>
        <v/>
      </c>
    </row>
    <row r="3758" spans="3:17" hidden="1" x14ac:dyDescent="0.3">
      <c r="C3758" s="1923" t="str">
        <f>IF(D3758&gt;0,SUBTOTAL(103,$D$6:D3758),"")</f>
        <v/>
      </c>
      <c r="D3758" s="67"/>
      <c r="E3758" s="258"/>
      <c r="F3758" s="67"/>
      <c r="G3758" s="1912"/>
      <c r="H3758" s="67"/>
      <c r="I3758" s="67"/>
      <c r="J3758" s="1907"/>
      <c r="K3758" s="67"/>
      <c r="L3758" s="1910"/>
      <c r="M3758" s="1910" t="e">
        <f t="shared" si="59"/>
        <v>#N/A</v>
      </c>
      <c r="N3758" s="1924"/>
      <c r="Q3758" s="101" t="str">
        <f>MID(Tabla5[[#This Row],[CODIGO]],5,2)</f>
        <v/>
      </c>
    </row>
    <row r="3759" spans="3:17" hidden="1" x14ac:dyDescent="0.3">
      <c r="C3759" s="1923" t="str">
        <f>IF(D3759&gt;0,SUBTOTAL(103,$D$6:D3759),"")</f>
        <v/>
      </c>
      <c r="D3759" s="67"/>
      <c r="E3759" s="258"/>
      <c r="F3759" s="67"/>
      <c r="G3759" s="1912"/>
      <c r="H3759" s="67"/>
      <c r="I3759" s="67"/>
      <c r="J3759" s="1907"/>
      <c r="K3759" s="67"/>
      <c r="L3759" s="1910"/>
      <c r="M3759" s="1910" t="e">
        <f t="shared" si="59"/>
        <v>#N/A</v>
      </c>
      <c r="N3759" s="1924"/>
      <c r="Q3759" s="101" t="str">
        <f>MID(Tabla5[[#This Row],[CODIGO]],5,2)</f>
        <v/>
      </c>
    </row>
    <row r="3760" spans="3:17" hidden="1" x14ac:dyDescent="0.3">
      <c r="C3760" s="1923" t="str">
        <f>IF(D3760&gt;0,SUBTOTAL(103,$D$6:D3760),"")</f>
        <v/>
      </c>
      <c r="D3760" s="67"/>
      <c r="E3760" s="258"/>
      <c r="F3760" s="67"/>
      <c r="G3760" s="1912"/>
      <c r="H3760" s="67"/>
      <c r="I3760" s="67"/>
      <c r="J3760" s="1907"/>
      <c r="K3760" s="67"/>
      <c r="L3760" s="1910"/>
      <c r="M3760" s="1910" t="e">
        <f t="shared" si="59"/>
        <v>#N/A</v>
      </c>
      <c r="N3760" s="1924"/>
      <c r="Q3760" s="101" t="str">
        <f>MID(Tabla5[[#This Row],[CODIGO]],5,2)</f>
        <v/>
      </c>
    </row>
    <row r="3761" spans="3:17" hidden="1" x14ac:dyDescent="0.3">
      <c r="C3761" s="1923" t="str">
        <f>IF(D3761&gt;0,SUBTOTAL(103,$D$6:D3761),"")</f>
        <v/>
      </c>
      <c r="D3761" s="67"/>
      <c r="E3761" s="258"/>
      <c r="F3761" s="67"/>
      <c r="G3761" s="1912"/>
      <c r="H3761" s="67"/>
      <c r="I3761" s="67"/>
      <c r="J3761" s="1907"/>
      <c r="K3761" s="67"/>
      <c r="L3761" s="1910"/>
      <c r="M3761" s="1910" t="e">
        <f t="shared" si="59"/>
        <v>#N/A</v>
      </c>
      <c r="N3761" s="1924"/>
      <c r="Q3761" s="101" t="str">
        <f>MID(Tabla5[[#This Row],[CODIGO]],5,2)</f>
        <v/>
      </c>
    </row>
    <row r="3762" spans="3:17" hidden="1" x14ac:dyDescent="0.3">
      <c r="C3762" s="1923" t="str">
        <f>IF(D3762&gt;0,SUBTOTAL(103,$D$6:D3762),"")</f>
        <v/>
      </c>
      <c r="D3762" s="67"/>
      <c r="E3762" s="258"/>
      <c r="F3762" s="67"/>
      <c r="G3762" s="1912"/>
      <c r="H3762" s="67"/>
      <c r="I3762" s="67"/>
      <c r="J3762" s="1907"/>
      <c r="K3762" s="67"/>
      <c r="L3762" s="1910"/>
      <c r="M3762" s="1910" t="e">
        <f t="shared" si="59"/>
        <v>#N/A</v>
      </c>
      <c r="N3762" s="1924"/>
      <c r="Q3762" s="101" t="str">
        <f>MID(Tabla5[[#This Row],[CODIGO]],5,2)</f>
        <v/>
      </c>
    </row>
    <row r="3763" spans="3:17" hidden="1" x14ac:dyDescent="0.3">
      <c r="C3763" s="1923" t="str">
        <f>IF(D3763&gt;0,SUBTOTAL(103,$D$6:D3763),"")</f>
        <v/>
      </c>
      <c r="D3763" s="67"/>
      <c r="E3763" s="258"/>
      <c r="F3763" s="67"/>
      <c r="G3763" s="1912"/>
      <c r="H3763" s="67"/>
      <c r="I3763" s="67"/>
      <c r="J3763" s="1907"/>
      <c r="K3763" s="67"/>
      <c r="L3763" s="1910"/>
      <c r="M3763" s="1910" t="e">
        <f t="shared" si="59"/>
        <v>#N/A</v>
      </c>
      <c r="N3763" s="1924"/>
      <c r="Q3763" s="101" t="str">
        <f>MID(Tabla5[[#This Row],[CODIGO]],5,2)</f>
        <v/>
      </c>
    </row>
    <row r="3764" spans="3:17" hidden="1" x14ac:dyDescent="0.3">
      <c r="C3764" s="1923" t="str">
        <f>IF(D3764&gt;0,SUBTOTAL(103,$D$6:D3764),"")</f>
        <v/>
      </c>
      <c r="D3764" s="67"/>
      <c r="E3764" s="258"/>
      <c r="F3764" s="67"/>
      <c r="G3764" s="1912"/>
      <c r="H3764" s="67"/>
      <c r="I3764" s="67"/>
      <c r="J3764" s="1907"/>
      <c r="K3764" s="67"/>
      <c r="L3764" s="1910"/>
      <c r="M3764" s="1910" t="e">
        <f t="shared" si="59"/>
        <v>#N/A</v>
      </c>
      <c r="N3764" s="1924"/>
      <c r="Q3764" s="101" t="str">
        <f>MID(Tabla5[[#This Row],[CODIGO]],5,2)</f>
        <v/>
      </c>
    </row>
    <row r="3765" spans="3:17" hidden="1" x14ac:dyDescent="0.3">
      <c r="C3765" s="1923" t="str">
        <f>IF(D3765&gt;0,SUBTOTAL(103,$D$6:D3765),"")</f>
        <v/>
      </c>
      <c r="D3765" s="67"/>
      <c r="E3765" s="258"/>
      <c r="F3765" s="67"/>
      <c r="G3765" s="1912"/>
      <c r="H3765" s="67"/>
      <c r="I3765" s="67"/>
      <c r="J3765" s="1907"/>
      <c r="K3765" s="67"/>
      <c r="L3765" s="1910"/>
      <c r="M3765" s="1910" t="e">
        <f t="shared" si="59"/>
        <v>#N/A</v>
      </c>
      <c r="N3765" s="1924"/>
      <c r="Q3765" s="101" t="str">
        <f>MID(Tabla5[[#This Row],[CODIGO]],5,2)</f>
        <v/>
      </c>
    </row>
    <row r="3766" spans="3:17" hidden="1" x14ac:dyDescent="0.3">
      <c r="C3766" s="1923" t="str">
        <f>IF(D3766&gt;0,SUBTOTAL(103,$D$6:D3766),"")</f>
        <v/>
      </c>
      <c r="D3766" s="67"/>
      <c r="E3766" s="258"/>
      <c r="F3766" s="67"/>
      <c r="G3766" s="1912"/>
      <c r="H3766" s="67"/>
      <c r="I3766" s="67"/>
      <c r="J3766" s="1907"/>
      <c r="K3766" s="67"/>
      <c r="L3766" s="1910"/>
      <c r="M3766" s="1910" t="e">
        <f t="shared" si="59"/>
        <v>#N/A</v>
      </c>
      <c r="N3766" s="1924"/>
      <c r="Q3766" s="101" t="str">
        <f>MID(Tabla5[[#This Row],[CODIGO]],5,2)</f>
        <v/>
      </c>
    </row>
    <row r="3767" spans="3:17" hidden="1" x14ac:dyDescent="0.3">
      <c r="C3767" s="1923" t="str">
        <f>IF(D3767&gt;0,SUBTOTAL(103,$D$6:D3767),"")</f>
        <v/>
      </c>
      <c r="D3767" s="67"/>
      <c r="E3767" s="258"/>
      <c r="F3767" s="67"/>
      <c r="G3767" s="1912"/>
      <c r="H3767" s="67"/>
      <c r="I3767" s="67"/>
      <c r="J3767" s="1907"/>
      <c r="K3767" s="67"/>
      <c r="L3767" s="1910"/>
      <c r="M3767" s="1910" t="e">
        <f t="shared" si="59"/>
        <v>#N/A</v>
      </c>
      <c r="N3767" s="1924"/>
      <c r="Q3767" s="101" t="str">
        <f>MID(Tabla5[[#This Row],[CODIGO]],5,2)</f>
        <v/>
      </c>
    </row>
    <row r="3768" spans="3:17" hidden="1" x14ac:dyDescent="0.3">
      <c r="C3768" s="1923" t="str">
        <f>IF(D3768&gt;0,SUBTOTAL(103,$D$6:D3768),"")</f>
        <v/>
      </c>
      <c r="D3768" s="67"/>
      <c r="E3768" s="258"/>
      <c r="F3768" s="67"/>
      <c r="G3768" s="1912"/>
      <c r="H3768" s="67"/>
      <c r="I3768" s="67"/>
      <c r="J3768" s="1907"/>
      <c r="K3768" s="67"/>
      <c r="L3768" s="1910"/>
      <c r="M3768" s="1910" t="e">
        <f t="shared" si="59"/>
        <v>#N/A</v>
      </c>
      <c r="N3768" s="1924"/>
      <c r="Q3768" s="101" t="str">
        <f>MID(Tabla5[[#This Row],[CODIGO]],5,2)</f>
        <v/>
      </c>
    </row>
    <row r="3769" spans="3:17" hidden="1" x14ac:dyDescent="0.3">
      <c r="C3769" s="1923" t="str">
        <f>IF(D3769&gt;0,SUBTOTAL(103,$D$6:D3769),"")</f>
        <v/>
      </c>
      <c r="D3769" s="67"/>
      <c r="E3769" s="258"/>
      <c r="F3769" s="67"/>
      <c r="G3769" s="1912"/>
      <c r="H3769" s="67"/>
      <c r="I3769" s="67"/>
      <c r="J3769" s="1907"/>
      <c r="K3769" s="67"/>
      <c r="L3769" s="1910"/>
      <c r="M3769" s="1910" t="e">
        <f t="shared" si="59"/>
        <v>#N/A</v>
      </c>
      <c r="N3769" s="1924"/>
      <c r="Q3769" s="101" t="str">
        <f>MID(Tabla5[[#This Row],[CODIGO]],5,2)</f>
        <v/>
      </c>
    </row>
    <row r="3770" spans="3:17" hidden="1" x14ac:dyDescent="0.3">
      <c r="C3770" s="1923" t="str">
        <f>IF(D3770&gt;0,SUBTOTAL(103,$D$6:D3770),"")</f>
        <v/>
      </c>
      <c r="D3770" s="67"/>
      <c r="E3770" s="258"/>
      <c r="F3770" s="67"/>
      <c r="G3770" s="1912"/>
      <c r="H3770" s="67"/>
      <c r="I3770" s="67"/>
      <c r="J3770" s="1907"/>
      <c r="K3770" s="67"/>
      <c r="L3770" s="1910"/>
      <c r="M3770" s="1910" t="e">
        <f t="shared" si="59"/>
        <v>#N/A</v>
      </c>
      <c r="N3770" s="1924"/>
      <c r="Q3770" s="101" t="str">
        <f>MID(Tabla5[[#This Row],[CODIGO]],5,2)</f>
        <v/>
      </c>
    </row>
    <row r="3771" spans="3:17" hidden="1" x14ac:dyDescent="0.3">
      <c r="C3771" s="1923" t="str">
        <f>IF(D3771&gt;0,SUBTOTAL(103,$D$6:D3771),"")</f>
        <v/>
      </c>
      <c r="D3771" s="67"/>
      <c r="E3771" s="258"/>
      <c r="F3771" s="67"/>
      <c r="G3771" s="1912"/>
      <c r="H3771" s="67"/>
      <c r="I3771" s="67"/>
      <c r="J3771" s="1907"/>
      <c r="K3771" s="67"/>
      <c r="L3771" s="1910"/>
      <c r="M3771" s="1910" t="e">
        <f t="shared" si="59"/>
        <v>#N/A</v>
      </c>
      <c r="N3771" s="1924"/>
      <c r="Q3771" s="101" t="str">
        <f>MID(Tabla5[[#This Row],[CODIGO]],5,2)</f>
        <v/>
      </c>
    </row>
    <row r="3772" spans="3:17" hidden="1" x14ac:dyDescent="0.3">
      <c r="C3772" s="1923" t="str">
        <f>IF(D3772&gt;0,SUBTOTAL(103,$D$6:D3772),"")</f>
        <v/>
      </c>
      <c r="D3772" s="67"/>
      <c r="E3772" s="258"/>
      <c r="F3772" s="67"/>
      <c r="G3772" s="1912"/>
      <c r="H3772" s="67"/>
      <c r="I3772" s="67"/>
      <c r="J3772" s="1907"/>
      <c r="K3772" s="67"/>
      <c r="L3772" s="1910"/>
      <c r="M3772" s="1910" t="e">
        <f t="shared" si="59"/>
        <v>#N/A</v>
      </c>
      <c r="N3772" s="1924"/>
      <c r="Q3772" s="101" t="str">
        <f>MID(Tabla5[[#This Row],[CODIGO]],5,2)</f>
        <v/>
      </c>
    </row>
    <row r="3773" spans="3:17" hidden="1" x14ac:dyDescent="0.3">
      <c r="C3773" s="1923" t="str">
        <f>IF(D3773&gt;0,SUBTOTAL(103,$D$6:D3773),"")</f>
        <v/>
      </c>
      <c r="D3773" s="67"/>
      <c r="E3773" s="258"/>
      <c r="F3773" s="67"/>
      <c r="G3773" s="1912"/>
      <c r="H3773" s="67"/>
      <c r="I3773" s="67"/>
      <c r="J3773" s="1907"/>
      <c r="K3773" s="67"/>
      <c r="L3773" s="1910"/>
      <c r="M3773" s="1910" t="e">
        <f t="shared" si="59"/>
        <v>#N/A</v>
      </c>
      <c r="N3773" s="1924"/>
      <c r="Q3773" s="101" t="str">
        <f>MID(Tabla5[[#This Row],[CODIGO]],5,2)</f>
        <v/>
      </c>
    </row>
    <row r="3774" spans="3:17" hidden="1" x14ac:dyDescent="0.3">
      <c r="C3774" s="1923" t="str">
        <f>IF(D3774&gt;0,SUBTOTAL(103,$D$6:D3774),"")</f>
        <v/>
      </c>
      <c r="D3774" s="67"/>
      <c r="E3774" s="258"/>
      <c r="F3774" s="67"/>
      <c r="G3774" s="1912"/>
      <c r="H3774" s="67"/>
      <c r="I3774" s="67"/>
      <c r="J3774" s="1907"/>
      <c r="K3774" s="67"/>
      <c r="L3774" s="1910"/>
      <c r="M3774" s="1910" t="e">
        <f t="shared" si="59"/>
        <v>#N/A</v>
      </c>
      <c r="N3774" s="1924"/>
      <c r="Q3774" s="101" t="str">
        <f>MID(Tabla5[[#This Row],[CODIGO]],5,2)</f>
        <v/>
      </c>
    </row>
    <row r="3775" spans="3:17" hidden="1" x14ac:dyDescent="0.3">
      <c r="C3775" s="1923" t="str">
        <f>IF(D3775&gt;0,SUBTOTAL(103,$D$6:D3775),"")</f>
        <v/>
      </c>
      <c r="D3775" s="67"/>
      <c r="E3775" s="258"/>
      <c r="F3775" s="67"/>
      <c r="G3775" s="1912"/>
      <c r="H3775" s="67"/>
      <c r="I3775" s="67"/>
      <c r="J3775" s="1907"/>
      <c r="K3775" s="67"/>
      <c r="L3775" s="1910"/>
      <c r="M3775" s="1910" t="e">
        <f t="shared" si="59"/>
        <v>#N/A</v>
      </c>
      <c r="N3775" s="1924"/>
      <c r="Q3775" s="101" t="str">
        <f>MID(Tabla5[[#This Row],[CODIGO]],5,2)</f>
        <v/>
      </c>
    </row>
    <row r="3776" spans="3:17" hidden="1" x14ac:dyDescent="0.3">
      <c r="C3776" s="1923" t="str">
        <f>IF(D3776&gt;0,SUBTOTAL(103,$D$6:D3776),"")</f>
        <v/>
      </c>
      <c r="D3776" s="67"/>
      <c r="E3776" s="258"/>
      <c r="F3776" s="67"/>
      <c r="G3776" s="1912"/>
      <c r="H3776" s="67"/>
      <c r="I3776" s="67"/>
      <c r="J3776" s="1907"/>
      <c r="K3776" s="67"/>
      <c r="L3776" s="1910"/>
      <c r="M3776" s="1910" t="e">
        <f t="shared" si="59"/>
        <v>#N/A</v>
      </c>
      <c r="N3776" s="1924"/>
      <c r="Q3776" s="101" t="str">
        <f>MID(Tabla5[[#This Row],[CODIGO]],5,2)</f>
        <v/>
      </c>
    </row>
    <row r="3777" spans="3:17" hidden="1" x14ac:dyDescent="0.3">
      <c r="C3777" s="1923" t="str">
        <f>IF(D3777&gt;0,SUBTOTAL(103,$D$6:D3777),"")</f>
        <v/>
      </c>
      <c r="D3777" s="67"/>
      <c r="E3777" s="258"/>
      <c r="F3777" s="67"/>
      <c r="G3777" s="1912"/>
      <c r="H3777" s="67"/>
      <c r="I3777" s="67"/>
      <c r="J3777" s="1907"/>
      <c r="K3777" s="67"/>
      <c r="L3777" s="1910"/>
      <c r="M3777" s="1910" t="e">
        <f t="shared" si="59"/>
        <v>#N/A</v>
      </c>
      <c r="N3777" s="1924"/>
      <c r="Q3777" s="101" t="str">
        <f>MID(Tabla5[[#This Row],[CODIGO]],5,2)</f>
        <v/>
      </c>
    </row>
    <row r="3778" spans="3:17" hidden="1" x14ac:dyDescent="0.3">
      <c r="C3778" s="1923" t="str">
        <f>IF(D3778&gt;0,SUBTOTAL(103,$D$6:D3778),"")</f>
        <v/>
      </c>
      <c r="D3778" s="67"/>
      <c r="E3778" s="258"/>
      <c r="F3778" s="67"/>
      <c r="G3778" s="1912"/>
      <c r="H3778" s="67"/>
      <c r="I3778" s="67"/>
      <c r="J3778" s="1907"/>
      <c r="K3778" s="67"/>
      <c r="L3778" s="1910"/>
      <c r="M3778" s="1910" t="e">
        <f t="shared" si="59"/>
        <v>#N/A</v>
      </c>
      <c r="N3778" s="1924"/>
      <c r="Q3778" s="101" t="str">
        <f>MID(Tabla5[[#This Row],[CODIGO]],5,2)</f>
        <v/>
      </c>
    </row>
    <row r="3779" spans="3:17" hidden="1" x14ac:dyDescent="0.3">
      <c r="C3779" s="1923" t="str">
        <f>IF(D3779&gt;0,SUBTOTAL(103,$D$6:D3779),"")</f>
        <v/>
      </c>
      <c r="D3779" s="67"/>
      <c r="E3779" s="258"/>
      <c r="F3779" s="67"/>
      <c r="G3779" s="1912"/>
      <c r="H3779" s="67"/>
      <c r="I3779" s="67"/>
      <c r="J3779" s="1907"/>
      <c r="K3779" s="67"/>
      <c r="L3779" s="1910"/>
      <c r="M3779" s="1910" t="e">
        <f t="shared" si="59"/>
        <v>#N/A</v>
      </c>
      <c r="N3779" s="1924"/>
      <c r="Q3779" s="101" t="str">
        <f>MID(Tabla5[[#This Row],[CODIGO]],5,2)</f>
        <v/>
      </c>
    </row>
    <row r="3780" spans="3:17" hidden="1" x14ac:dyDescent="0.3">
      <c r="C3780" s="1923" t="str">
        <f>IF(D3780&gt;0,SUBTOTAL(103,$D$6:D3780),"")</f>
        <v/>
      </c>
      <c r="D3780" s="67"/>
      <c r="E3780" s="258"/>
      <c r="F3780" s="67"/>
      <c r="G3780" s="1912"/>
      <c r="H3780" s="67"/>
      <c r="I3780" s="67"/>
      <c r="J3780" s="1907"/>
      <c r="K3780" s="67"/>
      <c r="L3780" s="1910"/>
      <c r="M3780" s="1910" t="e">
        <f t="shared" si="59"/>
        <v>#N/A</v>
      </c>
      <c r="N3780" s="1924"/>
      <c r="Q3780" s="101" t="str">
        <f>MID(Tabla5[[#This Row],[CODIGO]],5,2)</f>
        <v/>
      </c>
    </row>
    <row r="3781" spans="3:17" hidden="1" x14ac:dyDescent="0.3">
      <c r="C3781" s="1923" t="str">
        <f>IF(D3781&gt;0,SUBTOTAL(103,$D$6:D3781),"")</f>
        <v/>
      </c>
      <c r="D3781" s="67"/>
      <c r="E3781" s="258"/>
      <c r="F3781" s="67"/>
      <c r="G3781" s="1912"/>
      <c r="H3781" s="67"/>
      <c r="I3781" s="67"/>
      <c r="J3781" s="1907"/>
      <c r="K3781" s="67"/>
      <c r="L3781" s="1910"/>
      <c r="M3781" s="1910" t="e">
        <f t="shared" si="59"/>
        <v>#N/A</v>
      </c>
      <c r="N3781" s="1924"/>
      <c r="Q3781" s="101" t="str">
        <f>MID(Tabla5[[#This Row],[CODIGO]],5,2)</f>
        <v/>
      </c>
    </row>
    <row r="3782" spans="3:17" hidden="1" x14ac:dyDescent="0.3">
      <c r="C3782" s="1923" t="str">
        <f>IF(D3782&gt;0,SUBTOTAL(103,$D$6:D3782),"")</f>
        <v/>
      </c>
      <c r="D3782" s="67"/>
      <c r="E3782" s="258"/>
      <c r="F3782" s="67"/>
      <c r="G3782" s="1912"/>
      <c r="H3782" s="67"/>
      <c r="I3782" s="67"/>
      <c r="J3782" s="1907"/>
      <c r="K3782" s="67"/>
      <c r="L3782" s="1910"/>
      <c r="M3782" s="1910" t="e">
        <f t="shared" ref="M3782:M3845" si="60">VLOOKUP(Q3782,Codigos,2,FALSE)</f>
        <v>#N/A</v>
      </c>
      <c r="N3782" s="1924"/>
      <c r="Q3782" s="101" t="str">
        <f>MID(Tabla5[[#This Row],[CODIGO]],5,2)</f>
        <v/>
      </c>
    </row>
    <row r="3783" spans="3:17" hidden="1" x14ac:dyDescent="0.3">
      <c r="C3783" s="1923" t="str">
        <f>IF(D3783&gt;0,SUBTOTAL(103,$D$6:D3783),"")</f>
        <v/>
      </c>
      <c r="D3783" s="67"/>
      <c r="E3783" s="258"/>
      <c r="F3783" s="67"/>
      <c r="G3783" s="1912"/>
      <c r="H3783" s="67"/>
      <c r="I3783" s="67"/>
      <c r="J3783" s="1907"/>
      <c r="K3783" s="67"/>
      <c r="L3783" s="1910"/>
      <c r="M3783" s="1910" t="e">
        <f t="shared" si="60"/>
        <v>#N/A</v>
      </c>
      <c r="N3783" s="1924"/>
      <c r="Q3783" s="101" t="str">
        <f>MID(Tabla5[[#This Row],[CODIGO]],5,2)</f>
        <v/>
      </c>
    </row>
    <row r="3784" spans="3:17" hidden="1" x14ac:dyDescent="0.3">
      <c r="C3784" s="1923" t="str">
        <f>IF(D3784&gt;0,SUBTOTAL(103,$D$6:D3784),"")</f>
        <v/>
      </c>
      <c r="D3784" s="67"/>
      <c r="E3784" s="258"/>
      <c r="F3784" s="67"/>
      <c r="G3784" s="1912"/>
      <c r="H3784" s="67"/>
      <c r="I3784" s="67"/>
      <c r="J3784" s="1907"/>
      <c r="K3784" s="67"/>
      <c r="L3784" s="1910"/>
      <c r="M3784" s="1910" t="e">
        <f t="shared" si="60"/>
        <v>#N/A</v>
      </c>
      <c r="N3784" s="1924"/>
      <c r="Q3784" s="101" t="str">
        <f>MID(Tabla5[[#This Row],[CODIGO]],5,2)</f>
        <v/>
      </c>
    </row>
    <row r="3785" spans="3:17" hidden="1" x14ac:dyDescent="0.3">
      <c r="C3785" s="1923" t="str">
        <f>IF(D3785&gt;0,SUBTOTAL(103,$D$6:D3785),"")</f>
        <v/>
      </c>
      <c r="D3785" s="67"/>
      <c r="E3785" s="258"/>
      <c r="F3785" s="67"/>
      <c r="G3785" s="1912"/>
      <c r="H3785" s="67"/>
      <c r="I3785" s="67"/>
      <c r="J3785" s="1907"/>
      <c r="K3785" s="67"/>
      <c r="L3785" s="1910"/>
      <c r="M3785" s="1910" t="e">
        <f t="shared" si="60"/>
        <v>#N/A</v>
      </c>
      <c r="N3785" s="1924"/>
      <c r="Q3785" s="101" t="str">
        <f>MID(Tabla5[[#This Row],[CODIGO]],5,2)</f>
        <v/>
      </c>
    </row>
    <row r="3786" spans="3:17" hidden="1" x14ac:dyDescent="0.3">
      <c r="C3786" s="1923" t="str">
        <f>IF(D3786&gt;0,SUBTOTAL(103,$D$6:D3786),"")</f>
        <v/>
      </c>
      <c r="D3786" s="67"/>
      <c r="E3786" s="258"/>
      <c r="F3786" s="67"/>
      <c r="G3786" s="1912"/>
      <c r="H3786" s="67"/>
      <c r="I3786" s="67"/>
      <c r="J3786" s="1907"/>
      <c r="K3786" s="67"/>
      <c r="L3786" s="1910"/>
      <c r="M3786" s="1910" t="e">
        <f t="shared" si="60"/>
        <v>#N/A</v>
      </c>
      <c r="N3786" s="1924"/>
      <c r="Q3786" s="101" t="str">
        <f>MID(Tabla5[[#This Row],[CODIGO]],5,2)</f>
        <v/>
      </c>
    </row>
    <row r="3787" spans="3:17" hidden="1" x14ac:dyDescent="0.3">
      <c r="C3787" s="1923" t="str">
        <f>IF(D3787&gt;0,SUBTOTAL(103,$D$6:D3787),"")</f>
        <v/>
      </c>
      <c r="D3787" s="67"/>
      <c r="E3787" s="258"/>
      <c r="F3787" s="67"/>
      <c r="G3787" s="1912"/>
      <c r="H3787" s="67"/>
      <c r="I3787" s="67"/>
      <c r="J3787" s="1907"/>
      <c r="K3787" s="67"/>
      <c r="L3787" s="1910"/>
      <c r="M3787" s="1910" t="e">
        <f t="shared" si="60"/>
        <v>#N/A</v>
      </c>
      <c r="N3787" s="1924"/>
      <c r="Q3787" s="101" t="str">
        <f>MID(Tabla5[[#This Row],[CODIGO]],5,2)</f>
        <v/>
      </c>
    </row>
    <row r="3788" spans="3:17" hidden="1" x14ac:dyDescent="0.3">
      <c r="C3788" s="1923" t="str">
        <f>IF(D3788&gt;0,SUBTOTAL(103,$D$6:D3788),"")</f>
        <v/>
      </c>
      <c r="D3788" s="67"/>
      <c r="E3788" s="258"/>
      <c r="F3788" s="67"/>
      <c r="G3788" s="1912"/>
      <c r="H3788" s="67"/>
      <c r="I3788" s="67"/>
      <c r="J3788" s="1907"/>
      <c r="K3788" s="67"/>
      <c r="L3788" s="1910"/>
      <c r="M3788" s="1910" t="e">
        <f t="shared" si="60"/>
        <v>#N/A</v>
      </c>
      <c r="N3788" s="1924"/>
      <c r="Q3788" s="101" t="str">
        <f>MID(Tabla5[[#This Row],[CODIGO]],5,2)</f>
        <v/>
      </c>
    </row>
    <row r="3789" spans="3:17" hidden="1" x14ac:dyDescent="0.3">
      <c r="C3789" s="1923" t="str">
        <f>IF(D3789&gt;0,SUBTOTAL(103,$D$6:D3789),"")</f>
        <v/>
      </c>
      <c r="D3789" s="67"/>
      <c r="E3789" s="258"/>
      <c r="F3789" s="67"/>
      <c r="G3789" s="1912"/>
      <c r="H3789" s="67"/>
      <c r="I3789" s="67"/>
      <c r="J3789" s="1907"/>
      <c r="K3789" s="67"/>
      <c r="L3789" s="1910"/>
      <c r="M3789" s="1910" t="e">
        <f t="shared" si="60"/>
        <v>#N/A</v>
      </c>
      <c r="N3789" s="1924"/>
      <c r="Q3789" s="101" t="str">
        <f>MID(Tabla5[[#This Row],[CODIGO]],5,2)</f>
        <v/>
      </c>
    </row>
    <row r="3790" spans="3:17" hidden="1" x14ac:dyDescent="0.3">
      <c r="C3790" s="1923" t="str">
        <f>IF(D3790&gt;0,SUBTOTAL(103,$D$6:D3790),"")</f>
        <v/>
      </c>
      <c r="D3790" s="67"/>
      <c r="E3790" s="258"/>
      <c r="F3790" s="67"/>
      <c r="G3790" s="1912"/>
      <c r="H3790" s="67"/>
      <c r="I3790" s="67"/>
      <c r="J3790" s="1907"/>
      <c r="K3790" s="67"/>
      <c r="L3790" s="1910"/>
      <c r="M3790" s="1910" t="e">
        <f t="shared" si="60"/>
        <v>#N/A</v>
      </c>
      <c r="N3790" s="1924"/>
      <c r="Q3790" s="101" t="str">
        <f>MID(Tabla5[[#This Row],[CODIGO]],5,2)</f>
        <v/>
      </c>
    </row>
    <row r="3791" spans="3:17" hidden="1" x14ac:dyDescent="0.3">
      <c r="C3791" s="1923" t="str">
        <f>IF(D3791&gt;0,SUBTOTAL(103,$D$6:D3791),"")</f>
        <v/>
      </c>
      <c r="D3791" s="67"/>
      <c r="E3791" s="258"/>
      <c r="F3791" s="67"/>
      <c r="G3791" s="1912"/>
      <c r="H3791" s="67"/>
      <c r="I3791" s="67"/>
      <c r="J3791" s="1907"/>
      <c r="K3791" s="67"/>
      <c r="L3791" s="1910"/>
      <c r="M3791" s="1910" t="e">
        <f t="shared" si="60"/>
        <v>#N/A</v>
      </c>
      <c r="N3791" s="1924"/>
      <c r="Q3791" s="101" t="str">
        <f>MID(Tabla5[[#This Row],[CODIGO]],5,2)</f>
        <v/>
      </c>
    </row>
    <row r="3792" spans="3:17" hidden="1" x14ac:dyDescent="0.3">
      <c r="C3792" s="1923" t="str">
        <f>IF(D3792&gt;0,SUBTOTAL(103,$D$6:D3792),"")</f>
        <v/>
      </c>
      <c r="D3792" s="67"/>
      <c r="E3792" s="258"/>
      <c r="F3792" s="67"/>
      <c r="G3792" s="1912"/>
      <c r="H3792" s="67"/>
      <c r="I3792" s="67"/>
      <c r="J3792" s="1907"/>
      <c r="K3792" s="67"/>
      <c r="L3792" s="1910"/>
      <c r="M3792" s="1910" t="e">
        <f t="shared" si="60"/>
        <v>#N/A</v>
      </c>
      <c r="N3792" s="1924"/>
      <c r="Q3792" s="101" t="str">
        <f>MID(Tabla5[[#This Row],[CODIGO]],5,2)</f>
        <v/>
      </c>
    </row>
    <row r="3793" spans="3:17" hidden="1" x14ac:dyDescent="0.3">
      <c r="C3793" s="1923" t="str">
        <f>IF(D3793&gt;0,SUBTOTAL(103,$D$6:D3793),"")</f>
        <v/>
      </c>
      <c r="D3793" s="67"/>
      <c r="E3793" s="258"/>
      <c r="F3793" s="67"/>
      <c r="G3793" s="1912"/>
      <c r="H3793" s="67"/>
      <c r="I3793" s="67"/>
      <c r="J3793" s="1907"/>
      <c r="K3793" s="67"/>
      <c r="L3793" s="1910"/>
      <c r="M3793" s="1910" t="e">
        <f t="shared" si="60"/>
        <v>#N/A</v>
      </c>
      <c r="N3793" s="1924"/>
      <c r="Q3793" s="101" t="str">
        <f>MID(Tabla5[[#This Row],[CODIGO]],5,2)</f>
        <v/>
      </c>
    </row>
    <row r="3794" spans="3:17" hidden="1" x14ac:dyDescent="0.3">
      <c r="C3794" s="1923" t="str">
        <f>IF(D3794&gt;0,SUBTOTAL(103,$D$6:D3794),"")</f>
        <v/>
      </c>
      <c r="D3794" s="67"/>
      <c r="E3794" s="258"/>
      <c r="F3794" s="67"/>
      <c r="G3794" s="1912"/>
      <c r="H3794" s="67"/>
      <c r="I3794" s="67"/>
      <c r="J3794" s="1907"/>
      <c r="K3794" s="67"/>
      <c r="L3794" s="1910"/>
      <c r="M3794" s="1910" t="e">
        <f t="shared" si="60"/>
        <v>#N/A</v>
      </c>
      <c r="N3794" s="1924"/>
      <c r="Q3794" s="101" t="str">
        <f>MID(Tabla5[[#This Row],[CODIGO]],5,2)</f>
        <v/>
      </c>
    </row>
    <row r="3795" spans="3:17" hidden="1" x14ac:dyDescent="0.3">
      <c r="C3795" s="1923" t="str">
        <f>IF(D3795&gt;0,SUBTOTAL(103,$D$6:D3795),"")</f>
        <v/>
      </c>
      <c r="D3795" s="67"/>
      <c r="E3795" s="258"/>
      <c r="F3795" s="67"/>
      <c r="G3795" s="1912"/>
      <c r="H3795" s="67"/>
      <c r="I3795" s="67"/>
      <c r="J3795" s="1907"/>
      <c r="K3795" s="67"/>
      <c r="L3795" s="1910"/>
      <c r="M3795" s="1910" t="e">
        <f t="shared" si="60"/>
        <v>#N/A</v>
      </c>
      <c r="N3795" s="1924"/>
      <c r="Q3795" s="101" t="str">
        <f>MID(Tabla5[[#This Row],[CODIGO]],5,2)</f>
        <v/>
      </c>
    </row>
    <row r="3796" spans="3:17" hidden="1" x14ac:dyDescent="0.3">
      <c r="C3796" s="1923" t="str">
        <f>IF(D3796&gt;0,SUBTOTAL(103,$D$6:D3796),"")</f>
        <v/>
      </c>
      <c r="D3796" s="67"/>
      <c r="E3796" s="258"/>
      <c r="F3796" s="67"/>
      <c r="G3796" s="1912"/>
      <c r="H3796" s="67"/>
      <c r="I3796" s="67"/>
      <c r="J3796" s="1907"/>
      <c r="K3796" s="67"/>
      <c r="L3796" s="1910"/>
      <c r="M3796" s="1910" t="e">
        <f t="shared" si="60"/>
        <v>#N/A</v>
      </c>
      <c r="N3796" s="1924"/>
      <c r="Q3796" s="101" t="str">
        <f>MID(Tabla5[[#This Row],[CODIGO]],5,2)</f>
        <v/>
      </c>
    </row>
    <row r="3797" spans="3:17" hidden="1" x14ac:dyDescent="0.3">
      <c r="C3797" s="1923" t="str">
        <f>IF(D3797&gt;0,SUBTOTAL(103,$D$6:D3797),"")</f>
        <v/>
      </c>
      <c r="D3797" s="67"/>
      <c r="E3797" s="258"/>
      <c r="F3797" s="67"/>
      <c r="G3797" s="1912"/>
      <c r="H3797" s="67"/>
      <c r="I3797" s="67"/>
      <c r="J3797" s="1907"/>
      <c r="K3797" s="67"/>
      <c r="L3797" s="1910"/>
      <c r="M3797" s="1910" t="e">
        <f t="shared" si="60"/>
        <v>#N/A</v>
      </c>
      <c r="N3797" s="1924"/>
      <c r="Q3797" s="101" t="str">
        <f>MID(Tabla5[[#This Row],[CODIGO]],5,2)</f>
        <v/>
      </c>
    </row>
    <row r="3798" spans="3:17" hidden="1" x14ac:dyDescent="0.3">
      <c r="C3798" s="1923" t="str">
        <f>IF(D3798&gt;0,SUBTOTAL(103,$D$6:D3798),"")</f>
        <v/>
      </c>
      <c r="D3798" s="67"/>
      <c r="E3798" s="258"/>
      <c r="F3798" s="67"/>
      <c r="G3798" s="1912"/>
      <c r="H3798" s="67"/>
      <c r="I3798" s="67"/>
      <c r="J3798" s="1907"/>
      <c r="K3798" s="67"/>
      <c r="L3798" s="1910"/>
      <c r="M3798" s="1910" t="e">
        <f t="shared" si="60"/>
        <v>#N/A</v>
      </c>
      <c r="N3798" s="1924"/>
      <c r="Q3798" s="101" t="str">
        <f>MID(Tabla5[[#This Row],[CODIGO]],5,2)</f>
        <v/>
      </c>
    </row>
    <row r="3799" spans="3:17" hidden="1" x14ac:dyDescent="0.3">
      <c r="C3799" s="1923" t="str">
        <f>IF(D3799&gt;0,SUBTOTAL(103,$D$6:D3799),"")</f>
        <v/>
      </c>
      <c r="D3799" s="67"/>
      <c r="E3799" s="258"/>
      <c r="F3799" s="67"/>
      <c r="G3799" s="1912"/>
      <c r="H3799" s="67"/>
      <c r="I3799" s="67"/>
      <c r="J3799" s="1907"/>
      <c r="K3799" s="67"/>
      <c r="L3799" s="1910"/>
      <c r="M3799" s="1910" t="e">
        <f t="shared" si="60"/>
        <v>#N/A</v>
      </c>
      <c r="N3799" s="1924"/>
      <c r="Q3799" s="101" t="str">
        <f>MID(Tabla5[[#This Row],[CODIGO]],5,2)</f>
        <v/>
      </c>
    </row>
    <row r="3800" spans="3:17" hidden="1" x14ac:dyDescent="0.3">
      <c r="C3800" s="1923" t="str">
        <f>IF(D3800&gt;0,SUBTOTAL(103,$D$6:D3800),"")</f>
        <v/>
      </c>
      <c r="D3800" s="67"/>
      <c r="E3800" s="258"/>
      <c r="F3800" s="67"/>
      <c r="G3800" s="1912"/>
      <c r="H3800" s="67"/>
      <c r="I3800" s="67"/>
      <c r="J3800" s="1907"/>
      <c r="K3800" s="67"/>
      <c r="L3800" s="1910"/>
      <c r="M3800" s="1910" t="e">
        <f t="shared" si="60"/>
        <v>#N/A</v>
      </c>
      <c r="N3800" s="1924"/>
      <c r="Q3800" s="101" t="str">
        <f>MID(Tabla5[[#This Row],[CODIGO]],5,2)</f>
        <v/>
      </c>
    </row>
    <row r="3801" spans="3:17" hidden="1" x14ac:dyDescent="0.3">
      <c r="C3801" s="1923" t="str">
        <f>IF(D3801&gt;0,SUBTOTAL(103,$D$6:D3801),"")</f>
        <v/>
      </c>
      <c r="D3801" s="67"/>
      <c r="E3801" s="258"/>
      <c r="F3801" s="67"/>
      <c r="G3801" s="1912"/>
      <c r="H3801" s="67"/>
      <c r="I3801" s="67"/>
      <c r="J3801" s="1907"/>
      <c r="K3801" s="67"/>
      <c r="L3801" s="1910"/>
      <c r="M3801" s="1910" t="e">
        <f t="shared" si="60"/>
        <v>#N/A</v>
      </c>
      <c r="N3801" s="1924"/>
      <c r="Q3801" s="101" t="str">
        <f>MID(Tabla5[[#This Row],[CODIGO]],5,2)</f>
        <v/>
      </c>
    </row>
    <row r="3802" spans="3:17" hidden="1" x14ac:dyDescent="0.3">
      <c r="C3802" s="1923" t="str">
        <f>IF(D3802&gt;0,SUBTOTAL(103,$D$6:D3802),"")</f>
        <v/>
      </c>
      <c r="D3802" s="67"/>
      <c r="E3802" s="258"/>
      <c r="F3802" s="67"/>
      <c r="G3802" s="1912"/>
      <c r="H3802" s="67"/>
      <c r="I3802" s="67"/>
      <c r="J3802" s="1907"/>
      <c r="K3802" s="67"/>
      <c r="L3802" s="1910"/>
      <c r="M3802" s="1910" t="e">
        <f t="shared" si="60"/>
        <v>#N/A</v>
      </c>
      <c r="N3802" s="1924"/>
      <c r="Q3802" s="101" t="str">
        <f>MID(Tabla5[[#This Row],[CODIGO]],5,2)</f>
        <v/>
      </c>
    </row>
    <row r="3803" spans="3:17" hidden="1" x14ac:dyDescent="0.3">
      <c r="C3803" s="1923" t="str">
        <f>IF(D3803&gt;0,SUBTOTAL(103,$D$6:D3803),"")</f>
        <v/>
      </c>
      <c r="D3803" s="67"/>
      <c r="E3803" s="258"/>
      <c r="F3803" s="67"/>
      <c r="G3803" s="1912"/>
      <c r="H3803" s="67"/>
      <c r="I3803" s="67"/>
      <c r="J3803" s="1907"/>
      <c r="K3803" s="67"/>
      <c r="L3803" s="1910"/>
      <c r="M3803" s="1910" t="e">
        <f t="shared" si="60"/>
        <v>#N/A</v>
      </c>
      <c r="N3803" s="1924"/>
      <c r="Q3803" s="101" t="str">
        <f>MID(Tabla5[[#This Row],[CODIGO]],5,2)</f>
        <v/>
      </c>
    </row>
    <row r="3804" spans="3:17" hidden="1" x14ac:dyDescent="0.3">
      <c r="C3804" s="1923" t="str">
        <f>IF(D3804&gt;0,SUBTOTAL(103,$D$6:D3804),"")</f>
        <v/>
      </c>
      <c r="D3804" s="67"/>
      <c r="E3804" s="258"/>
      <c r="F3804" s="67"/>
      <c r="G3804" s="1912"/>
      <c r="H3804" s="67"/>
      <c r="I3804" s="67"/>
      <c r="J3804" s="1907"/>
      <c r="K3804" s="67"/>
      <c r="L3804" s="1910"/>
      <c r="M3804" s="1910" t="e">
        <f t="shared" si="60"/>
        <v>#N/A</v>
      </c>
      <c r="N3804" s="1924"/>
      <c r="Q3804" s="101" t="str">
        <f>MID(Tabla5[[#This Row],[CODIGO]],5,2)</f>
        <v/>
      </c>
    </row>
    <row r="3805" spans="3:17" hidden="1" x14ac:dyDescent="0.3">
      <c r="C3805" s="1923" t="str">
        <f>IF(D3805&gt;0,SUBTOTAL(103,$D$6:D3805),"")</f>
        <v/>
      </c>
      <c r="D3805" s="67"/>
      <c r="E3805" s="258"/>
      <c r="F3805" s="67"/>
      <c r="G3805" s="1912"/>
      <c r="H3805" s="67"/>
      <c r="I3805" s="67"/>
      <c r="J3805" s="1907"/>
      <c r="K3805" s="67"/>
      <c r="L3805" s="1910"/>
      <c r="M3805" s="1910" t="e">
        <f t="shared" si="60"/>
        <v>#N/A</v>
      </c>
      <c r="N3805" s="1924"/>
      <c r="Q3805" s="101" t="str">
        <f>MID(Tabla5[[#This Row],[CODIGO]],5,2)</f>
        <v/>
      </c>
    </row>
    <row r="3806" spans="3:17" hidden="1" x14ac:dyDescent="0.3">
      <c r="C3806" s="1923" t="str">
        <f>IF(D3806&gt;0,SUBTOTAL(103,$D$6:D3806),"")</f>
        <v/>
      </c>
      <c r="D3806" s="67"/>
      <c r="E3806" s="258"/>
      <c r="F3806" s="67"/>
      <c r="G3806" s="1912"/>
      <c r="H3806" s="67"/>
      <c r="I3806" s="67"/>
      <c r="J3806" s="1907"/>
      <c r="K3806" s="67"/>
      <c r="L3806" s="1910"/>
      <c r="M3806" s="1910" t="e">
        <f t="shared" si="60"/>
        <v>#N/A</v>
      </c>
      <c r="N3806" s="1924"/>
      <c r="Q3806" s="101" t="str">
        <f>MID(Tabla5[[#This Row],[CODIGO]],5,2)</f>
        <v/>
      </c>
    </row>
    <row r="3807" spans="3:17" hidden="1" x14ac:dyDescent="0.3">
      <c r="C3807" s="1923" t="str">
        <f>IF(D3807&gt;0,SUBTOTAL(103,$D$6:D3807),"")</f>
        <v/>
      </c>
      <c r="D3807" s="67"/>
      <c r="E3807" s="258"/>
      <c r="F3807" s="67"/>
      <c r="G3807" s="1912"/>
      <c r="H3807" s="67"/>
      <c r="I3807" s="67"/>
      <c r="J3807" s="1907"/>
      <c r="K3807" s="67"/>
      <c r="L3807" s="1910"/>
      <c r="M3807" s="1910" t="e">
        <f t="shared" si="60"/>
        <v>#N/A</v>
      </c>
      <c r="N3807" s="1924"/>
      <c r="Q3807" s="101" t="str">
        <f>MID(Tabla5[[#This Row],[CODIGO]],5,2)</f>
        <v/>
      </c>
    </row>
    <row r="3808" spans="3:17" hidden="1" x14ac:dyDescent="0.3">
      <c r="C3808" s="1923" t="str">
        <f>IF(D3808&gt;0,SUBTOTAL(103,$D$6:D3808),"")</f>
        <v/>
      </c>
      <c r="D3808" s="67"/>
      <c r="E3808" s="258"/>
      <c r="F3808" s="67"/>
      <c r="G3808" s="1912"/>
      <c r="H3808" s="67"/>
      <c r="I3808" s="67"/>
      <c r="J3808" s="1907"/>
      <c r="K3808" s="67"/>
      <c r="L3808" s="1910"/>
      <c r="M3808" s="1910" t="e">
        <f t="shared" si="60"/>
        <v>#N/A</v>
      </c>
      <c r="N3808" s="1924"/>
      <c r="Q3808" s="101" t="str">
        <f>MID(Tabla5[[#This Row],[CODIGO]],5,2)</f>
        <v/>
      </c>
    </row>
    <row r="3809" spans="3:17" hidden="1" x14ac:dyDescent="0.3">
      <c r="C3809" s="1923" t="str">
        <f>IF(D3809&gt;0,SUBTOTAL(103,$D$6:D3809),"")</f>
        <v/>
      </c>
      <c r="D3809" s="67"/>
      <c r="E3809" s="258"/>
      <c r="F3809" s="67"/>
      <c r="G3809" s="1912"/>
      <c r="H3809" s="67"/>
      <c r="I3809" s="67"/>
      <c r="J3809" s="1907"/>
      <c r="K3809" s="67"/>
      <c r="L3809" s="1910"/>
      <c r="M3809" s="1910" t="e">
        <f t="shared" si="60"/>
        <v>#N/A</v>
      </c>
      <c r="N3809" s="1924"/>
      <c r="Q3809" s="101" t="str">
        <f>MID(Tabla5[[#This Row],[CODIGO]],5,2)</f>
        <v/>
      </c>
    </row>
    <row r="3810" spans="3:17" hidden="1" x14ac:dyDescent="0.3">
      <c r="C3810" s="1923" t="str">
        <f>IF(D3810&gt;0,SUBTOTAL(103,$D$6:D3810),"")</f>
        <v/>
      </c>
      <c r="D3810" s="67"/>
      <c r="E3810" s="258"/>
      <c r="F3810" s="67"/>
      <c r="G3810" s="1912"/>
      <c r="H3810" s="67"/>
      <c r="I3810" s="67"/>
      <c r="J3810" s="1907"/>
      <c r="K3810" s="67"/>
      <c r="L3810" s="1910"/>
      <c r="M3810" s="1910" t="e">
        <f t="shared" si="60"/>
        <v>#N/A</v>
      </c>
      <c r="N3810" s="1924"/>
      <c r="Q3810" s="101" t="str">
        <f>MID(Tabla5[[#This Row],[CODIGO]],5,2)</f>
        <v/>
      </c>
    </row>
    <row r="3811" spans="3:17" hidden="1" x14ac:dyDescent="0.3">
      <c r="C3811" s="1923" t="str">
        <f>IF(D3811&gt;0,SUBTOTAL(103,$D$6:D3811),"")</f>
        <v/>
      </c>
      <c r="D3811" s="67"/>
      <c r="E3811" s="258"/>
      <c r="F3811" s="67"/>
      <c r="G3811" s="1912"/>
      <c r="H3811" s="67"/>
      <c r="I3811" s="67"/>
      <c r="J3811" s="1907"/>
      <c r="K3811" s="67"/>
      <c r="L3811" s="1910"/>
      <c r="M3811" s="1910" t="e">
        <f t="shared" si="60"/>
        <v>#N/A</v>
      </c>
      <c r="N3811" s="1924"/>
      <c r="Q3811" s="101" t="str">
        <f>MID(Tabla5[[#This Row],[CODIGO]],5,2)</f>
        <v/>
      </c>
    </row>
    <row r="3812" spans="3:17" hidden="1" x14ac:dyDescent="0.3">
      <c r="C3812" s="1923" t="str">
        <f>IF(D3812&gt;0,SUBTOTAL(103,$D$6:D3812),"")</f>
        <v/>
      </c>
      <c r="D3812" s="67"/>
      <c r="E3812" s="258"/>
      <c r="F3812" s="67"/>
      <c r="G3812" s="1912"/>
      <c r="H3812" s="67"/>
      <c r="I3812" s="67"/>
      <c r="J3812" s="1907"/>
      <c r="K3812" s="67"/>
      <c r="L3812" s="1910"/>
      <c r="M3812" s="1910" t="e">
        <f t="shared" si="60"/>
        <v>#N/A</v>
      </c>
      <c r="N3812" s="1924"/>
      <c r="Q3812" s="101" t="str">
        <f>MID(Tabla5[[#This Row],[CODIGO]],5,2)</f>
        <v/>
      </c>
    </row>
    <row r="3813" spans="3:17" hidden="1" x14ac:dyDescent="0.3">
      <c r="C3813" s="1923" t="str">
        <f>IF(D3813&gt;0,SUBTOTAL(103,$D$6:D3813),"")</f>
        <v/>
      </c>
      <c r="D3813" s="67"/>
      <c r="E3813" s="258"/>
      <c r="F3813" s="67"/>
      <c r="G3813" s="1912"/>
      <c r="H3813" s="67"/>
      <c r="I3813" s="67"/>
      <c r="J3813" s="1907"/>
      <c r="K3813" s="67"/>
      <c r="L3813" s="1910"/>
      <c r="M3813" s="1910" t="e">
        <f t="shared" si="60"/>
        <v>#N/A</v>
      </c>
      <c r="N3813" s="1924"/>
      <c r="Q3813" s="101" t="str">
        <f>MID(Tabla5[[#This Row],[CODIGO]],5,2)</f>
        <v/>
      </c>
    </row>
    <row r="3814" spans="3:17" hidden="1" x14ac:dyDescent="0.3">
      <c r="C3814" s="1923" t="str">
        <f>IF(D3814&gt;0,SUBTOTAL(103,$D$6:D3814),"")</f>
        <v/>
      </c>
      <c r="D3814" s="67"/>
      <c r="E3814" s="258"/>
      <c r="F3814" s="67"/>
      <c r="G3814" s="1912"/>
      <c r="H3814" s="67"/>
      <c r="I3814" s="67"/>
      <c r="J3814" s="1907"/>
      <c r="K3814" s="67"/>
      <c r="L3814" s="1910"/>
      <c r="M3814" s="1910" t="e">
        <f t="shared" si="60"/>
        <v>#N/A</v>
      </c>
      <c r="N3814" s="1924"/>
      <c r="Q3814" s="101" t="str">
        <f>MID(Tabla5[[#This Row],[CODIGO]],5,2)</f>
        <v/>
      </c>
    </row>
    <row r="3815" spans="3:17" hidden="1" x14ac:dyDescent="0.3">
      <c r="C3815" s="1923" t="str">
        <f>IF(D3815&gt;0,SUBTOTAL(103,$D$6:D3815),"")</f>
        <v/>
      </c>
      <c r="D3815" s="67"/>
      <c r="E3815" s="258"/>
      <c r="F3815" s="67"/>
      <c r="G3815" s="1912"/>
      <c r="H3815" s="67"/>
      <c r="I3815" s="67"/>
      <c r="J3815" s="1907"/>
      <c r="K3815" s="67"/>
      <c r="L3815" s="1910"/>
      <c r="M3815" s="1910" t="e">
        <f t="shared" si="60"/>
        <v>#N/A</v>
      </c>
      <c r="N3815" s="1924"/>
      <c r="Q3815" s="101" t="str">
        <f>MID(Tabla5[[#This Row],[CODIGO]],5,2)</f>
        <v/>
      </c>
    </row>
    <row r="3816" spans="3:17" hidden="1" x14ac:dyDescent="0.3">
      <c r="C3816" s="1923" t="str">
        <f>IF(D3816&gt;0,SUBTOTAL(103,$D$6:D3816),"")</f>
        <v/>
      </c>
      <c r="D3816" s="67"/>
      <c r="E3816" s="258"/>
      <c r="F3816" s="67"/>
      <c r="G3816" s="1912"/>
      <c r="H3816" s="67"/>
      <c r="I3816" s="67"/>
      <c r="J3816" s="1907"/>
      <c r="K3816" s="67"/>
      <c r="L3816" s="1910"/>
      <c r="M3816" s="1910" t="e">
        <f t="shared" si="60"/>
        <v>#N/A</v>
      </c>
      <c r="N3816" s="1924"/>
      <c r="Q3816" s="101" t="str">
        <f>MID(Tabla5[[#This Row],[CODIGO]],5,2)</f>
        <v/>
      </c>
    </row>
    <row r="3817" spans="3:17" hidden="1" x14ac:dyDescent="0.3">
      <c r="C3817" s="1923" t="str">
        <f>IF(D3817&gt;0,SUBTOTAL(103,$D$6:D3817),"")</f>
        <v/>
      </c>
      <c r="D3817" s="67"/>
      <c r="E3817" s="258"/>
      <c r="F3817" s="67"/>
      <c r="G3817" s="1912"/>
      <c r="H3817" s="67"/>
      <c r="I3817" s="67"/>
      <c r="J3817" s="1907"/>
      <c r="K3817" s="67"/>
      <c r="L3817" s="1910"/>
      <c r="M3817" s="1910" t="e">
        <f t="shared" si="60"/>
        <v>#N/A</v>
      </c>
      <c r="N3817" s="1924"/>
      <c r="Q3817" s="101" t="str">
        <f>MID(Tabla5[[#This Row],[CODIGO]],5,2)</f>
        <v/>
      </c>
    </row>
    <row r="3818" spans="3:17" hidden="1" x14ac:dyDescent="0.3">
      <c r="C3818" s="1923" t="str">
        <f>IF(D3818&gt;0,SUBTOTAL(103,$D$6:D3818),"")</f>
        <v/>
      </c>
      <c r="D3818" s="67"/>
      <c r="E3818" s="258"/>
      <c r="F3818" s="67"/>
      <c r="G3818" s="1912"/>
      <c r="H3818" s="67"/>
      <c r="I3818" s="67"/>
      <c r="J3818" s="1907"/>
      <c r="K3818" s="67"/>
      <c r="L3818" s="1910"/>
      <c r="M3818" s="1910" t="e">
        <f t="shared" si="60"/>
        <v>#N/A</v>
      </c>
      <c r="N3818" s="1924"/>
      <c r="Q3818" s="101" t="str">
        <f>MID(Tabla5[[#This Row],[CODIGO]],5,2)</f>
        <v/>
      </c>
    </row>
    <row r="3819" spans="3:17" hidden="1" x14ac:dyDescent="0.3">
      <c r="C3819" s="1923" t="str">
        <f>IF(D3819&gt;0,SUBTOTAL(103,$D$6:D3819),"")</f>
        <v/>
      </c>
      <c r="D3819" s="67"/>
      <c r="E3819" s="258"/>
      <c r="F3819" s="67"/>
      <c r="G3819" s="1912"/>
      <c r="H3819" s="67"/>
      <c r="I3819" s="67"/>
      <c r="J3819" s="1907"/>
      <c r="K3819" s="67"/>
      <c r="L3819" s="1910"/>
      <c r="M3819" s="1910" t="e">
        <f t="shared" si="60"/>
        <v>#N/A</v>
      </c>
      <c r="N3819" s="1924"/>
      <c r="Q3819" s="101" t="str">
        <f>MID(Tabla5[[#This Row],[CODIGO]],5,2)</f>
        <v/>
      </c>
    </row>
    <row r="3820" spans="3:17" hidden="1" x14ac:dyDescent="0.3">
      <c r="C3820" s="1923" t="str">
        <f>IF(D3820&gt;0,SUBTOTAL(103,$D$6:D3820),"")</f>
        <v/>
      </c>
      <c r="D3820" s="67"/>
      <c r="E3820" s="258"/>
      <c r="F3820" s="67"/>
      <c r="G3820" s="1912"/>
      <c r="H3820" s="67"/>
      <c r="I3820" s="67"/>
      <c r="J3820" s="1907"/>
      <c r="K3820" s="67"/>
      <c r="L3820" s="1910"/>
      <c r="M3820" s="1910" t="e">
        <f t="shared" si="60"/>
        <v>#N/A</v>
      </c>
      <c r="N3820" s="1924"/>
      <c r="Q3820" s="101" t="str">
        <f>MID(Tabla5[[#This Row],[CODIGO]],5,2)</f>
        <v/>
      </c>
    </row>
    <row r="3821" spans="3:17" hidden="1" x14ac:dyDescent="0.3">
      <c r="C3821" s="1923" t="str">
        <f>IF(D3821&gt;0,SUBTOTAL(103,$D$6:D3821),"")</f>
        <v/>
      </c>
      <c r="D3821" s="67"/>
      <c r="E3821" s="258"/>
      <c r="F3821" s="67"/>
      <c r="G3821" s="1912"/>
      <c r="H3821" s="67"/>
      <c r="I3821" s="67"/>
      <c r="J3821" s="1907"/>
      <c r="K3821" s="67"/>
      <c r="L3821" s="1910"/>
      <c r="M3821" s="1910" t="e">
        <f t="shared" si="60"/>
        <v>#N/A</v>
      </c>
      <c r="N3821" s="1924"/>
      <c r="Q3821" s="101" t="str">
        <f>MID(Tabla5[[#This Row],[CODIGO]],5,2)</f>
        <v/>
      </c>
    </row>
    <row r="3822" spans="3:17" hidden="1" x14ac:dyDescent="0.3">
      <c r="C3822" s="1923" t="str">
        <f>IF(D3822&gt;0,SUBTOTAL(103,$D$6:D3822),"")</f>
        <v/>
      </c>
      <c r="D3822" s="67"/>
      <c r="E3822" s="258"/>
      <c r="F3822" s="67"/>
      <c r="G3822" s="1912"/>
      <c r="H3822" s="67"/>
      <c r="I3822" s="67"/>
      <c r="J3822" s="1907"/>
      <c r="K3822" s="67"/>
      <c r="L3822" s="1910"/>
      <c r="M3822" s="1910" t="e">
        <f t="shared" si="60"/>
        <v>#N/A</v>
      </c>
      <c r="N3822" s="1924"/>
      <c r="Q3822" s="101" t="str">
        <f>MID(Tabla5[[#This Row],[CODIGO]],5,2)</f>
        <v/>
      </c>
    </row>
    <row r="3823" spans="3:17" hidden="1" x14ac:dyDescent="0.3">
      <c r="C3823" s="1923" t="str">
        <f>IF(D3823&gt;0,SUBTOTAL(103,$D$6:D3823),"")</f>
        <v/>
      </c>
      <c r="D3823" s="67"/>
      <c r="E3823" s="258"/>
      <c r="F3823" s="67"/>
      <c r="G3823" s="1912"/>
      <c r="H3823" s="67"/>
      <c r="I3823" s="67"/>
      <c r="J3823" s="1907"/>
      <c r="K3823" s="67"/>
      <c r="L3823" s="1910"/>
      <c r="M3823" s="1910" t="e">
        <f t="shared" si="60"/>
        <v>#N/A</v>
      </c>
      <c r="N3823" s="1924"/>
      <c r="Q3823" s="101" t="str">
        <f>MID(Tabla5[[#This Row],[CODIGO]],5,2)</f>
        <v/>
      </c>
    </row>
    <row r="3824" spans="3:17" hidden="1" x14ac:dyDescent="0.3">
      <c r="C3824" s="1923" t="str">
        <f>IF(D3824&gt;0,SUBTOTAL(103,$D$6:D3824),"")</f>
        <v/>
      </c>
      <c r="D3824" s="67"/>
      <c r="E3824" s="258"/>
      <c r="F3824" s="67"/>
      <c r="G3824" s="1912"/>
      <c r="H3824" s="67"/>
      <c r="I3824" s="67"/>
      <c r="J3824" s="1907"/>
      <c r="K3824" s="67"/>
      <c r="L3824" s="1910"/>
      <c r="M3824" s="1910" t="e">
        <f t="shared" si="60"/>
        <v>#N/A</v>
      </c>
      <c r="N3824" s="1924"/>
      <c r="Q3824" s="101" t="str">
        <f>MID(Tabla5[[#This Row],[CODIGO]],5,2)</f>
        <v/>
      </c>
    </row>
    <row r="3825" spans="3:17" hidden="1" x14ac:dyDescent="0.3">
      <c r="C3825" s="1923" t="str">
        <f>IF(D3825&gt;0,SUBTOTAL(103,$D$6:D3825),"")</f>
        <v/>
      </c>
      <c r="D3825" s="67"/>
      <c r="E3825" s="258"/>
      <c r="F3825" s="67"/>
      <c r="G3825" s="1912"/>
      <c r="H3825" s="67"/>
      <c r="I3825" s="67"/>
      <c r="J3825" s="1907"/>
      <c r="K3825" s="67"/>
      <c r="L3825" s="1910"/>
      <c r="M3825" s="1910" t="e">
        <f t="shared" si="60"/>
        <v>#N/A</v>
      </c>
      <c r="N3825" s="1924"/>
      <c r="Q3825" s="101" t="str">
        <f>MID(Tabla5[[#This Row],[CODIGO]],5,2)</f>
        <v/>
      </c>
    </row>
    <row r="3826" spans="3:17" hidden="1" x14ac:dyDescent="0.3">
      <c r="C3826" s="1923" t="str">
        <f>IF(D3826&gt;0,SUBTOTAL(103,$D$6:D3826),"")</f>
        <v/>
      </c>
      <c r="D3826" s="67"/>
      <c r="E3826" s="258"/>
      <c r="F3826" s="67"/>
      <c r="G3826" s="1912"/>
      <c r="H3826" s="67"/>
      <c r="I3826" s="67"/>
      <c r="J3826" s="1907"/>
      <c r="K3826" s="67"/>
      <c r="L3826" s="1910"/>
      <c r="M3826" s="1910" t="e">
        <f t="shared" si="60"/>
        <v>#N/A</v>
      </c>
      <c r="N3826" s="1924"/>
      <c r="Q3826" s="101" t="str">
        <f>MID(Tabla5[[#This Row],[CODIGO]],5,2)</f>
        <v/>
      </c>
    </row>
    <row r="3827" spans="3:17" hidden="1" x14ac:dyDescent="0.3">
      <c r="C3827" s="1923" t="str">
        <f>IF(D3827&gt;0,SUBTOTAL(103,$D$6:D3827),"")</f>
        <v/>
      </c>
      <c r="D3827" s="67"/>
      <c r="E3827" s="258"/>
      <c r="F3827" s="67"/>
      <c r="G3827" s="1912"/>
      <c r="H3827" s="67"/>
      <c r="I3827" s="67"/>
      <c r="J3827" s="1907"/>
      <c r="K3827" s="67"/>
      <c r="L3827" s="1910"/>
      <c r="M3827" s="1910" t="e">
        <f t="shared" si="60"/>
        <v>#N/A</v>
      </c>
      <c r="N3827" s="1924"/>
      <c r="Q3827" s="101" t="str">
        <f>MID(Tabla5[[#This Row],[CODIGO]],5,2)</f>
        <v/>
      </c>
    </row>
    <row r="3828" spans="3:17" hidden="1" x14ac:dyDescent="0.3">
      <c r="C3828" s="1923" t="str">
        <f>IF(D3828&gt;0,SUBTOTAL(103,$D$6:D3828),"")</f>
        <v/>
      </c>
      <c r="D3828" s="67"/>
      <c r="E3828" s="258"/>
      <c r="F3828" s="67"/>
      <c r="G3828" s="1912"/>
      <c r="H3828" s="67"/>
      <c r="I3828" s="67"/>
      <c r="J3828" s="1907"/>
      <c r="K3828" s="67"/>
      <c r="L3828" s="1910"/>
      <c r="M3828" s="1910" t="e">
        <f t="shared" si="60"/>
        <v>#N/A</v>
      </c>
      <c r="N3828" s="1924"/>
      <c r="Q3828" s="101" t="str">
        <f>MID(Tabla5[[#This Row],[CODIGO]],5,2)</f>
        <v/>
      </c>
    </row>
    <row r="3829" spans="3:17" hidden="1" x14ac:dyDescent="0.3">
      <c r="C3829" s="1923" t="str">
        <f>IF(D3829&gt;0,SUBTOTAL(103,$D$6:D3829),"")</f>
        <v/>
      </c>
      <c r="D3829" s="67"/>
      <c r="E3829" s="258"/>
      <c r="F3829" s="67"/>
      <c r="G3829" s="1912"/>
      <c r="H3829" s="67"/>
      <c r="I3829" s="67"/>
      <c r="J3829" s="1907"/>
      <c r="K3829" s="67"/>
      <c r="L3829" s="1910"/>
      <c r="M3829" s="1910" t="e">
        <f t="shared" si="60"/>
        <v>#N/A</v>
      </c>
      <c r="N3829" s="1924"/>
      <c r="Q3829" s="101" t="str">
        <f>MID(Tabla5[[#This Row],[CODIGO]],5,2)</f>
        <v/>
      </c>
    </row>
    <row r="3830" spans="3:17" hidden="1" x14ac:dyDescent="0.3">
      <c r="C3830" s="1923" t="str">
        <f>IF(D3830&gt;0,SUBTOTAL(103,$D$6:D3830),"")</f>
        <v/>
      </c>
      <c r="D3830" s="67"/>
      <c r="E3830" s="258"/>
      <c r="F3830" s="67"/>
      <c r="G3830" s="1912"/>
      <c r="H3830" s="67"/>
      <c r="I3830" s="67"/>
      <c r="J3830" s="1907"/>
      <c r="K3830" s="67"/>
      <c r="L3830" s="1910"/>
      <c r="M3830" s="1910" t="e">
        <f t="shared" si="60"/>
        <v>#N/A</v>
      </c>
      <c r="N3830" s="1924"/>
      <c r="Q3830" s="101" t="str">
        <f>MID(Tabla5[[#This Row],[CODIGO]],5,2)</f>
        <v/>
      </c>
    </row>
    <row r="3831" spans="3:17" hidden="1" x14ac:dyDescent="0.3">
      <c r="C3831" s="1923" t="str">
        <f>IF(D3831&gt;0,SUBTOTAL(103,$D$6:D3831),"")</f>
        <v/>
      </c>
      <c r="D3831" s="67"/>
      <c r="E3831" s="258"/>
      <c r="F3831" s="67"/>
      <c r="G3831" s="1912"/>
      <c r="H3831" s="67"/>
      <c r="I3831" s="67"/>
      <c r="J3831" s="1907"/>
      <c r="K3831" s="67"/>
      <c r="L3831" s="1910"/>
      <c r="M3831" s="1910" t="e">
        <f t="shared" si="60"/>
        <v>#N/A</v>
      </c>
      <c r="N3831" s="1924"/>
      <c r="Q3831" s="101" t="str">
        <f>MID(Tabla5[[#This Row],[CODIGO]],5,2)</f>
        <v/>
      </c>
    </row>
    <row r="3832" spans="3:17" hidden="1" x14ac:dyDescent="0.3">
      <c r="C3832" s="1923" t="str">
        <f>IF(D3832&gt;0,SUBTOTAL(103,$D$6:D3832),"")</f>
        <v/>
      </c>
      <c r="D3832" s="67"/>
      <c r="E3832" s="258"/>
      <c r="F3832" s="67"/>
      <c r="G3832" s="1912"/>
      <c r="H3832" s="67"/>
      <c r="I3832" s="67"/>
      <c r="J3832" s="1907"/>
      <c r="K3832" s="67"/>
      <c r="L3832" s="1910"/>
      <c r="M3832" s="1910" t="e">
        <f t="shared" si="60"/>
        <v>#N/A</v>
      </c>
      <c r="N3832" s="1924"/>
      <c r="Q3832" s="101" t="str">
        <f>MID(Tabla5[[#This Row],[CODIGO]],5,2)</f>
        <v/>
      </c>
    </row>
    <row r="3833" spans="3:17" hidden="1" x14ac:dyDescent="0.3">
      <c r="C3833" s="1923" t="str">
        <f>IF(D3833&gt;0,SUBTOTAL(103,$D$6:D3833),"")</f>
        <v/>
      </c>
      <c r="D3833" s="67"/>
      <c r="E3833" s="258"/>
      <c r="F3833" s="67"/>
      <c r="G3833" s="1912"/>
      <c r="H3833" s="67"/>
      <c r="I3833" s="67"/>
      <c r="J3833" s="1907"/>
      <c r="K3833" s="67"/>
      <c r="L3833" s="1910"/>
      <c r="M3833" s="1910" t="e">
        <f t="shared" si="60"/>
        <v>#N/A</v>
      </c>
      <c r="N3833" s="1924"/>
      <c r="Q3833" s="101" t="str">
        <f>MID(Tabla5[[#This Row],[CODIGO]],5,2)</f>
        <v/>
      </c>
    </row>
    <row r="3834" spans="3:17" hidden="1" x14ac:dyDescent="0.3">
      <c r="C3834" s="1923" t="str">
        <f>IF(D3834&gt;0,SUBTOTAL(103,$D$6:D3834),"")</f>
        <v/>
      </c>
      <c r="D3834" s="67"/>
      <c r="E3834" s="258"/>
      <c r="F3834" s="67"/>
      <c r="G3834" s="1912"/>
      <c r="H3834" s="67"/>
      <c r="I3834" s="67"/>
      <c r="J3834" s="1907"/>
      <c r="K3834" s="67"/>
      <c r="L3834" s="1910"/>
      <c r="M3834" s="1910" t="e">
        <f t="shared" si="60"/>
        <v>#N/A</v>
      </c>
      <c r="N3834" s="1924"/>
      <c r="Q3834" s="101" t="str">
        <f>MID(Tabla5[[#This Row],[CODIGO]],5,2)</f>
        <v/>
      </c>
    </row>
    <row r="3835" spans="3:17" hidden="1" x14ac:dyDescent="0.3">
      <c r="C3835" s="1923" t="str">
        <f>IF(D3835&gt;0,SUBTOTAL(103,$D$6:D3835),"")</f>
        <v/>
      </c>
      <c r="D3835" s="67"/>
      <c r="E3835" s="258"/>
      <c r="F3835" s="67"/>
      <c r="G3835" s="1912"/>
      <c r="H3835" s="67"/>
      <c r="I3835" s="67"/>
      <c r="J3835" s="1907"/>
      <c r="K3835" s="67"/>
      <c r="L3835" s="1910"/>
      <c r="M3835" s="1910" t="e">
        <f t="shared" si="60"/>
        <v>#N/A</v>
      </c>
      <c r="N3835" s="1924"/>
      <c r="Q3835" s="101" t="str">
        <f>MID(Tabla5[[#This Row],[CODIGO]],5,2)</f>
        <v/>
      </c>
    </row>
    <row r="3836" spans="3:17" hidden="1" x14ac:dyDescent="0.3">
      <c r="C3836" s="1923" t="str">
        <f>IF(D3836&gt;0,SUBTOTAL(103,$D$6:D3836),"")</f>
        <v/>
      </c>
      <c r="D3836" s="67"/>
      <c r="E3836" s="258"/>
      <c r="F3836" s="67"/>
      <c r="G3836" s="1912"/>
      <c r="H3836" s="67"/>
      <c r="I3836" s="67"/>
      <c r="J3836" s="1907"/>
      <c r="K3836" s="67"/>
      <c r="L3836" s="1910"/>
      <c r="M3836" s="1910" t="e">
        <f t="shared" si="60"/>
        <v>#N/A</v>
      </c>
      <c r="N3836" s="1924"/>
      <c r="Q3836" s="101" t="str">
        <f>MID(Tabla5[[#This Row],[CODIGO]],5,2)</f>
        <v/>
      </c>
    </row>
    <row r="3837" spans="3:17" hidden="1" x14ac:dyDescent="0.3">
      <c r="C3837" s="1923" t="str">
        <f>IF(D3837&gt;0,SUBTOTAL(103,$D$6:D3837),"")</f>
        <v/>
      </c>
      <c r="D3837" s="67"/>
      <c r="E3837" s="258"/>
      <c r="F3837" s="67"/>
      <c r="G3837" s="1912"/>
      <c r="H3837" s="67"/>
      <c r="I3837" s="67"/>
      <c r="J3837" s="1907"/>
      <c r="K3837" s="67"/>
      <c r="L3837" s="1910"/>
      <c r="M3837" s="1910" t="e">
        <f t="shared" si="60"/>
        <v>#N/A</v>
      </c>
      <c r="N3837" s="1924"/>
      <c r="Q3837" s="101" t="str">
        <f>MID(Tabla5[[#This Row],[CODIGO]],5,2)</f>
        <v/>
      </c>
    </row>
    <row r="3838" spans="3:17" hidden="1" x14ac:dyDescent="0.3">
      <c r="C3838" s="1923" t="str">
        <f>IF(D3838&gt;0,SUBTOTAL(103,$D$6:D3838),"")</f>
        <v/>
      </c>
      <c r="D3838" s="67"/>
      <c r="E3838" s="258"/>
      <c r="F3838" s="67"/>
      <c r="G3838" s="1912"/>
      <c r="H3838" s="67"/>
      <c r="I3838" s="67"/>
      <c r="J3838" s="1907"/>
      <c r="K3838" s="67"/>
      <c r="L3838" s="1910"/>
      <c r="M3838" s="1910" t="e">
        <f t="shared" si="60"/>
        <v>#N/A</v>
      </c>
      <c r="N3838" s="1924"/>
      <c r="Q3838" s="101" t="str">
        <f>MID(Tabla5[[#This Row],[CODIGO]],5,2)</f>
        <v/>
      </c>
    </row>
    <row r="3839" spans="3:17" hidden="1" x14ac:dyDescent="0.3">
      <c r="C3839" s="1923" t="str">
        <f>IF(D3839&gt;0,SUBTOTAL(103,$D$6:D3839),"")</f>
        <v/>
      </c>
      <c r="D3839" s="67"/>
      <c r="E3839" s="258"/>
      <c r="F3839" s="67"/>
      <c r="G3839" s="1912"/>
      <c r="H3839" s="67"/>
      <c r="I3839" s="67"/>
      <c r="J3839" s="1907"/>
      <c r="K3839" s="67"/>
      <c r="L3839" s="1910"/>
      <c r="M3839" s="1910" t="e">
        <f t="shared" si="60"/>
        <v>#N/A</v>
      </c>
      <c r="N3839" s="1924"/>
      <c r="Q3839" s="101" t="str">
        <f>MID(Tabla5[[#This Row],[CODIGO]],5,2)</f>
        <v/>
      </c>
    </row>
    <row r="3840" spans="3:17" hidden="1" x14ac:dyDescent="0.3">
      <c r="C3840" s="1923" t="str">
        <f>IF(D3840&gt;0,SUBTOTAL(103,$D$6:D3840),"")</f>
        <v/>
      </c>
      <c r="D3840" s="67"/>
      <c r="E3840" s="258"/>
      <c r="F3840" s="67"/>
      <c r="G3840" s="1912"/>
      <c r="H3840" s="67"/>
      <c r="I3840" s="67"/>
      <c r="J3840" s="1907"/>
      <c r="K3840" s="67"/>
      <c r="L3840" s="1910"/>
      <c r="M3840" s="1910" t="e">
        <f t="shared" si="60"/>
        <v>#N/A</v>
      </c>
      <c r="N3840" s="1924"/>
      <c r="Q3840" s="101" t="str">
        <f>MID(Tabla5[[#This Row],[CODIGO]],5,2)</f>
        <v/>
      </c>
    </row>
    <row r="3841" spans="3:17" hidden="1" x14ac:dyDescent="0.3">
      <c r="C3841" s="1923" t="str">
        <f>IF(D3841&gt;0,SUBTOTAL(103,$D$6:D3841),"")</f>
        <v/>
      </c>
      <c r="D3841" s="67"/>
      <c r="E3841" s="258"/>
      <c r="F3841" s="67"/>
      <c r="G3841" s="1912"/>
      <c r="H3841" s="67"/>
      <c r="I3841" s="67"/>
      <c r="J3841" s="1907"/>
      <c r="K3841" s="67"/>
      <c r="L3841" s="1910"/>
      <c r="M3841" s="1910" t="e">
        <f t="shared" si="60"/>
        <v>#N/A</v>
      </c>
      <c r="N3841" s="1924"/>
      <c r="Q3841" s="101" t="str">
        <f>MID(Tabla5[[#This Row],[CODIGO]],5,2)</f>
        <v/>
      </c>
    </row>
    <row r="3842" spans="3:17" hidden="1" x14ac:dyDescent="0.3">
      <c r="C3842" s="1923" t="str">
        <f>IF(D3842&gt;0,SUBTOTAL(103,$D$6:D3842),"")</f>
        <v/>
      </c>
      <c r="D3842" s="67"/>
      <c r="E3842" s="258"/>
      <c r="F3842" s="67"/>
      <c r="G3842" s="1912"/>
      <c r="H3842" s="67"/>
      <c r="I3842" s="67"/>
      <c r="J3842" s="1907"/>
      <c r="K3842" s="67"/>
      <c r="L3842" s="1910"/>
      <c r="M3842" s="1910" t="e">
        <f t="shared" si="60"/>
        <v>#N/A</v>
      </c>
      <c r="N3842" s="1924"/>
      <c r="Q3842" s="101" t="str">
        <f>MID(Tabla5[[#This Row],[CODIGO]],5,2)</f>
        <v/>
      </c>
    </row>
    <row r="3843" spans="3:17" hidden="1" x14ac:dyDescent="0.3">
      <c r="C3843" s="1923" t="str">
        <f>IF(D3843&gt;0,SUBTOTAL(103,$D$6:D3843),"")</f>
        <v/>
      </c>
      <c r="D3843" s="67"/>
      <c r="E3843" s="258"/>
      <c r="F3843" s="67"/>
      <c r="G3843" s="1912"/>
      <c r="H3843" s="67"/>
      <c r="I3843" s="67"/>
      <c r="J3843" s="1907"/>
      <c r="K3843" s="67"/>
      <c r="L3843" s="1910"/>
      <c r="M3843" s="1910" t="e">
        <f t="shared" si="60"/>
        <v>#N/A</v>
      </c>
      <c r="N3843" s="1924"/>
      <c r="Q3843" s="101" t="str">
        <f>MID(Tabla5[[#This Row],[CODIGO]],5,2)</f>
        <v/>
      </c>
    </row>
    <row r="3844" spans="3:17" hidden="1" x14ac:dyDescent="0.3">
      <c r="C3844" s="1923" t="str">
        <f>IF(D3844&gt;0,SUBTOTAL(103,$D$6:D3844),"")</f>
        <v/>
      </c>
      <c r="D3844" s="67"/>
      <c r="E3844" s="258"/>
      <c r="F3844" s="67"/>
      <c r="G3844" s="1912"/>
      <c r="H3844" s="67"/>
      <c r="I3844" s="67"/>
      <c r="J3844" s="1907"/>
      <c r="K3844" s="67"/>
      <c r="L3844" s="1910"/>
      <c r="M3844" s="1910" t="e">
        <f t="shared" si="60"/>
        <v>#N/A</v>
      </c>
      <c r="N3844" s="1924"/>
      <c r="Q3844" s="101" t="str">
        <f>MID(Tabla5[[#This Row],[CODIGO]],5,2)</f>
        <v/>
      </c>
    </row>
    <row r="3845" spans="3:17" hidden="1" x14ac:dyDescent="0.3">
      <c r="C3845" s="1923" t="str">
        <f>IF(D3845&gt;0,SUBTOTAL(103,$D$6:D3845),"")</f>
        <v/>
      </c>
      <c r="D3845" s="67"/>
      <c r="E3845" s="258"/>
      <c r="F3845" s="67"/>
      <c r="G3845" s="1912"/>
      <c r="H3845" s="67"/>
      <c r="I3845" s="67"/>
      <c r="J3845" s="1907"/>
      <c r="K3845" s="67"/>
      <c r="L3845" s="1910"/>
      <c r="M3845" s="1910" t="e">
        <f t="shared" si="60"/>
        <v>#N/A</v>
      </c>
      <c r="N3845" s="1924"/>
      <c r="Q3845" s="101" t="str">
        <f>MID(Tabla5[[#This Row],[CODIGO]],5,2)</f>
        <v/>
      </c>
    </row>
    <row r="3846" spans="3:17" hidden="1" x14ac:dyDescent="0.3">
      <c r="C3846" s="1923" t="str">
        <f>IF(D3846&gt;0,SUBTOTAL(103,$D$6:D3846),"")</f>
        <v/>
      </c>
      <c r="D3846" s="67"/>
      <c r="E3846" s="258"/>
      <c r="F3846" s="67"/>
      <c r="G3846" s="1912"/>
      <c r="H3846" s="67"/>
      <c r="I3846" s="67"/>
      <c r="J3846" s="1907"/>
      <c r="K3846" s="67"/>
      <c r="L3846" s="1910"/>
      <c r="M3846" s="1910" t="e">
        <f t="shared" ref="M3846:M3909" si="61">VLOOKUP(Q3846,Codigos,2,FALSE)</f>
        <v>#N/A</v>
      </c>
      <c r="N3846" s="1924"/>
      <c r="Q3846" s="101" t="str">
        <f>MID(Tabla5[[#This Row],[CODIGO]],5,2)</f>
        <v/>
      </c>
    </row>
    <row r="3847" spans="3:17" hidden="1" x14ac:dyDescent="0.3">
      <c r="C3847" s="1923" t="str">
        <f>IF(D3847&gt;0,SUBTOTAL(103,$D$6:D3847),"")</f>
        <v/>
      </c>
      <c r="D3847" s="67"/>
      <c r="E3847" s="258"/>
      <c r="F3847" s="67"/>
      <c r="G3847" s="1912"/>
      <c r="H3847" s="67"/>
      <c r="I3847" s="67"/>
      <c r="J3847" s="1907"/>
      <c r="K3847" s="67"/>
      <c r="L3847" s="1910"/>
      <c r="M3847" s="1910" t="e">
        <f t="shared" si="61"/>
        <v>#N/A</v>
      </c>
      <c r="N3847" s="1924"/>
      <c r="Q3847" s="101" t="str">
        <f>MID(Tabla5[[#This Row],[CODIGO]],5,2)</f>
        <v/>
      </c>
    </row>
    <row r="3848" spans="3:17" hidden="1" x14ac:dyDescent="0.3">
      <c r="C3848" s="1923" t="str">
        <f>IF(D3848&gt;0,SUBTOTAL(103,$D$6:D3848),"")</f>
        <v/>
      </c>
      <c r="D3848" s="67"/>
      <c r="E3848" s="258"/>
      <c r="F3848" s="67"/>
      <c r="G3848" s="1912"/>
      <c r="H3848" s="67"/>
      <c r="I3848" s="67"/>
      <c r="J3848" s="1907"/>
      <c r="K3848" s="67"/>
      <c r="L3848" s="1910"/>
      <c r="M3848" s="1910" t="e">
        <f t="shared" si="61"/>
        <v>#N/A</v>
      </c>
      <c r="N3848" s="1924"/>
      <c r="Q3848" s="101" t="str">
        <f>MID(Tabla5[[#This Row],[CODIGO]],5,2)</f>
        <v/>
      </c>
    </row>
    <row r="3849" spans="3:17" hidden="1" x14ac:dyDescent="0.3">
      <c r="C3849" s="1923" t="str">
        <f>IF(D3849&gt;0,SUBTOTAL(103,$D$6:D3849),"")</f>
        <v/>
      </c>
      <c r="D3849" s="67"/>
      <c r="E3849" s="258"/>
      <c r="F3849" s="67"/>
      <c r="G3849" s="1912"/>
      <c r="H3849" s="67"/>
      <c r="I3849" s="67"/>
      <c r="J3849" s="1907"/>
      <c r="K3849" s="67"/>
      <c r="L3849" s="1910"/>
      <c r="M3849" s="1910" t="e">
        <f t="shared" si="61"/>
        <v>#N/A</v>
      </c>
      <c r="N3849" s="1924"/>
      <c r="Q3849" s="101" t="str">
        <f>MID(Tabla5[[#This Row],[CODIGO]],5,2)</f>
        <v/>
      </c>
    </row>
    <row r="3850" spans="3:17" hidden="1" x14ac:dyDescent="0.3">
      <c r="C3850" s="1923" t="str">
        <f>IF(D3850&gt;0,SUBTOTAL(103,$D$6:D3850),"")</f>
        <v/>
      </c>
      <c r="D3850" s="67"/>
      <c r="E3850" s="258"/>
      <c r="F3850" s="67"/>
      <c r="G3850" s="1912"/>
      <c r="H3850" s="67"/>
      <c r="I3850" s="67"/>
      <c r="J3850" s="1907"/>
      <c r="K3850" s="67"/>
      <c r="L3850" s="1910"/>
      <c r="M3850" s="1910" t="e">
        <f t="shared" si="61"/>
        <v>#N/A</v>
      </c>
      <c r="N3850" s="1924"/>
      <c r="Q3850" s="101" t="str">
        <f>MID(Tabla5[[#This Row],[CODIGO]],5,2)</f>
        <v/>
      </c>
    </row>
    <row r="3851" spans="3:17" hidden="1" x14ac:dyDescent="0.3">
      <c r="C3851" s="1923" t="str">
        <f>IF(D3851&gt;0,SUBTOTAL(103,$D$6:D3851),"")</f>
        <v/>
      </c>
      <c r="D3851" s="67"/>
      <c r="E3851" s="258"/>
      <c r="F3851" s="67"/>
      <c r="G3851" s="1912"/>
      <c r="H3851" s="67"/>
      <c r="I3851" s="67"/>
      <c r="J3851" s="1907"/>
      <c r="K3851" s="67"/>
      <c r="L3851" s="1910"/>
      <c r="M3851" s="1910" t="e">
        <f t="shared" si="61"/>
        <v>#N/A</v>
      </c>
      <c r="N3851" s="1924"/>
      <c r="Q3851" s="101" t="str">
        <f>MID(Tabla5[[#This Row],[CODIGO]],5,2)</f>
        <v/>
      </c>
    </row>
    <row r="3852" spans="3:17" hidden="1" x14ac:dyDescent="0.3">
      <c r="C3852" s="1923" t="str">
        <f>IF(D3852&gt;0,SUBTOTAL(103,$D$6:D3852),"")</f>
        <v/>
      </c>
      <c r="D3852" s="67"/>
      <c r="E3852" s="258"/>
      <c r="F3852" s="67"/>
      <c r="G3852" s="1912"/>
      <c r="H3852" s="67"/>
      <c r="I3852" s="67"/>
      <c r="J3852" s="1907"/>
      <c r="K3852" s="67"/>
      <c r="L3852" s="1910"/>
      <c r="M3852" s="1910" t="e">
        <f t="shared" si="61"/>
        <v>#N/A</v>
      </c>
      <c r="N3852" s="1924"/>
      <c r="Q3852" s="101" t="str">
        <f>MID(Tabla5[[#This Row],[CODIGO]],5,2)</f>
        <v/>
      </c>
    </row>
    <row r="3853" spans="3:17" hidden="1" x14ac:dyDescent="0.3">
      <c r="C3853" s="1923" t="str">
        <f>IF(D3853&gt;0,SUBTOTAL(103,$D$6:D3853),"")</f>
        <v/>
      </c>
      <c r="D3853" s="67"/>
      <c r="E3853" s="258"/>
      <c r="F3853" s="67"/>
      <c r="G3853" s="1912"/>
      <c r="H3853" s="67"/>
      <c r="I3853" s="67"/>
      <c r="J3853" s="1907"/>
      <c r="K3853" s="67"/>
      <c r="L3853" s="1910"/>
      <c r="M3853" s="1910" t="e">
        <f t="shared" si="61"/>
        <v>#N/A</v>
      </c>
      <c r="N3853" s="1924"/>
      <c r="Q3853" s="101" t="str">
        <f>MID(Tabla5[[#This Row],[CODIGO]],5,2)</f>
        <v/>
      </c>
    </row>
    <row r="3854" spans="3:17" hidden="1" x14ac:dyDescent="0.3">
      <c r="C3854" s="1923" t="str">
        <f>IF(D3854&gt;0,SUBTOTAL(103,$D$6:D3854),"")</f>
        <v/>
      </c>
      <c r="D3854" s="67"/>
      <c r="E3854" s="258"/>
      <c r="F3854" s="67"/>
      <c r="G3854" s="1912"/>
      <c r="H3854" s="67"/>
      <c r="I3854" s="67"/>
      <c r="J3854" s="1907"/>
      <c r="K3854" s="67"/>
      <c r="L3854" s="1910"/>
      <c r="M3854" s="1910" t="e">
        <f t="shared" si="61"/>
        <v>#N/A</v>
      </c>
      <c r="N3854" s="1924"/>
      <c r="Q3854" s="101" t="str">
        <f>MID(Tabla5[[#This Row],[CODIGO]],5,2)</f>
        <v/>
      </c>
    </row>
    <row r="3855" spans="3:17" hidden="1" x14ac:dyDescent="0.3">
      <c r="C3855" s="1923" t="str">
        <f>IF(D3855&gt;0,SUBTOTAL(103,$D$6:D3855),"")</f>
        <v/>
      </c>
      <c r="D3855" s="67"/>
      <c r="E3855" s="258"/>
      <c r="F3855" s="67"/>
      <c r="G3855" s="1912"/>
      <c r="H3855" s="67"/>
      <c r="I3855" s="67"/>
      <c r="J3855" s="1907"/>
      <c r="K3855" s="67"/>
      <c r="L3855" s="1910"/>
      <c r="M3855" s="1910" t="e">
        <f t="shared" si="61"/>
        <v>#N/A</v>
      </c>
      <c r="N3855" s="1924"/>
      <c r="Q3855" s="101" t="str">
        <f>MID(Tabla5[[#This Row],[CODIGO]],5,2)</f>
        <v/>
      </c>
    </row>
    <row r="3856" spans="3:17" hidden="1" x14ac:dyDescent="0.3">
      <c r="C3856" s="1923" t="str">
        <f>IF(D3856&gt;0,SUBTOTAL(103,$D$6:D3856),"")</f>
        <v/>
      </c>
      <c r="D3856" s="67"/>
      <c r="E3856" s="258"/>
      <c r="F3856" s="67"/>
      <c r="G3856" s="1912"/>
      <c r="H3856" s="67"/>
      <c r="I3856" s="67"/>
      <c r="J3856" s="1907"/>
      <c r="K3856" s="67"/>
      <c r="L3856" s="1910"/>
      <c r="M3856" s="1910" t="e">
        <f t="shared" si="61"/>
        <v>#N/A</v>
      </c>
      <c r="N3856" s="1924"/>
      <c r="Q3856" s="101" t="str">
        <f>MID(Tabla5[[#This Row],[CODIGO]],5,2)</f>
        <v/>
      </c>
    </row>
    <row r="3857" spans="3:17" hidden="1" x14ac:dyDescent="0.3">
      <c r="C3857" s="1923" t="str">
        <f>IF(D3857&gt;0,SUBTOTAL(103,$D$6:D3857),"")</f>
        <v/>
      </c>
      <c r="D3857" s="67"/>
      <c r="E3857" s="258"/>
      <c r="F3857" s="67"/>
      <c r="G3857" s="1912"/>
      <c r="H3857" s="67"/>
      <c r="I3857" s="67"/>
      <c r="J3857" s="1907"/>
      <c r="K3857" s="67"/>
      <c r="L3857" s="1910"/>
      <c r="M3857" s="1910" t="e">
        <f t="shared" si="61"/>
        <v>#N/A</v>
      </c>
      <c r="N3857" s="1924"/>
      <c r="Q3857" s="101" t="str">
        <f>MID(Tabla5[[#This Row],[CODIGO]],5,2)</f>
        <v/>
      </c>
    </row>
    <row r="3858" spans="3:17" hidden="1" x14ac:dyDescent="0.3">
      <c r="C3858" s="1923" t="str">
        <f>IF(D3858&gt;0,SUBTOTAL(103,$D$6:D3858),"")</f>
        <v/>
      </c>
      <c r="D3858" s="67"/>
      <c r="E3858" s="258"/>
      <c r="F3858" s="67"/>
      <c r="G3858" s="1912"/>
      <c r="H3858" s="67"/>
      <c r="I3858" s="67"/>
      <c r="J3858" s="1907"/>
      <c r="K3858" s="67"/>
      <c r="L3858" s="1910"/>
      <c r="M3858" s="1910" t="e">
        <f t="shared" si="61"/>
        <v>#N/A</v>
      </c>
      <c r="N3858" s="1924"/>
      <c r="Q3858" s="101" t="str">
        <f>MID(Tabla5[[#This Row],[CODIGO]],5,2)</f>
        <v/>
      </c>
    </row>
    <row r="3859" spans="3:17" hidden="1" x14ac:dyDescent="0.3">
      <c r="C3859" s="1923" t="str">
        <f>IF(D3859&gt;0,SUBTOTAL(103,$D$6:D3859),"")</f>
        <v/>
      </c>
      <c r="D3859" s="67"/>
      <c r="E3859" s="258"/>
      <c r="F3859" s="67"/>
      <c r="G3859" s="1912"/>
      <c r="H3859" s="67"/>
      <c r="I3859" s="67"/>
      <c r="J3859" s="1907"/>
      <c r="K3859" s="67"/>
      <c r="L3859" s="1910"/>
      <c r="M3859" s="1910" t="e">
        <f t="shared" si="61"/>
        <v>#N/A</v>
      </c>
      <c r="N3859" s="1924"/>
      <c r="Q3859" s="101" t="str">
        <f>MID(Tabla5[[#This Row],[CODIGO]],5,2)</f>
        <v/>
      </c>
    </row>
    <row r="3860" spans="3:17" hidden="1" x14ac:dyDescent="0.3">
      <c r="C3860" s="1923" t="str">
        <f>IF(D3860&gt;0,SUBTOTAL(103,$D$6:D3860),"")</f>
        <v/>
      </c>
      <c r="D3860" s="67"/>
      <c r="E3860" s="258"/>
      <c r="F3860" s="67"/>
      <c r="G3860" s="1912"/>
      <c r="H3860" s="67"/>
      <c r="I3860" s="67"/>
      <c r="J3860" s="1907"/>
      <c r="K3860" s="67"/>
      <c r="L3860" s="1910"/>
      <c r="M3860" s="1910" t="e">
        <f t="shared" si="61"/>
        <v>#N/A</v>
      </c>
      <c r="N3860" s="1924"/>
      <c r="Q3860" s="101" t="str">
        <f>MID(Tabla5[[#This Row],[CODIGO]],5,2)</f>
        <v/>
      </c>
    </row>
    <row r="3861" spans="3:17" hidden="1" x14ac:dyDescent="0.3">
      <c r="C3861" s="1923" t="str">
        <f>IF(D3861&gt;0,SUBTOTAL(103,$D$6:D3861),"")</f>
        <v/>
      </c>
      <c r="D3861" s="67"/>
      <c r="E3861" s="258"/>
      <c r="F3861" s="67"/>
      <c r="G3861" s="1912"/>
      <c r="H3861" s="67"/>
      <c r="I3861" s="67"/>
      <c r="J3861" s="1907"/>
      <c r="K3861" s="67"/>
      <c r="L3861" s="1910"/>
      <c r="M3861" s="1910" t="e">
        <f t="shared" si="61"/>
        <v>#N/A</v>
      </c>
      <c r="N3861" s="1924"/>
      <c r="Q3861" s="101" t="str">
        <f>MID(Tabla5[[#This Row],[CODIGO]],5,2)</f>
        <v/>
      </c>
    </row>
    <row r="3862" spans="3:17" hidden="1" x14ac:dyDescent="0.3">
      <c r="C3862" s="1923" t="str">
        <f>IF(D3862&gt;0,SUBTOTAL(103,$D$6:D3862),"")</f>
        <v/>
      </c>
      <c r="D3862" s="67"/>
      <c r="E3862" s="258"/>
      <c r="F3862" s="67"/>
      <c r="G3862" s="1912"/>
      <c r="H3862" s="67"/>
      <c r="I3862" s="67"/>
      <c r="J3862" s="1907"/>
      <c r="K3862" s="67"/>
      <c r="L3862" s="1910"/>
      <c r="M3862" s="1910" t="e">
        <f t="shared" si="61"/>
        <v>#N/A</v>
      </c>
      <c r="N3862" s="1924"/>
      <c r="Q3862" s="101" t="str">
        <f>MID(Tabla5[[#This Row],[CODIGO]],5,2)</f>
        <v/>
      </c>
    </row>
    <row r="3863" spans="3:17" hidden="1" x14ac:dyDescent="0.3">
      <c r="C3863" s="1923" t="str">
        <f>IF(D3863&gt;0,SUBTOTAL(103,$D$6:D3863),"")</f>
        <v/>
      </c>
      <c r="D3863" s="67"/>
      <c r="E3863" s="258"/>
      <c r="F3863" s="67"/>
      <c r="G3863" s="1912"/>
      <c r="H3863" s="67"/>
      <c r="I3863" s="67"/>
      <c r="J3863" s="1907"/>
      <c r="K3863" s="67"/>
      <c r="L3863" s="1910"/>
      <c r="M3863" s="1910" t="e">
        <f t="shared" si="61"/>
        <v>#N/A</v>
      </c>
      <c r="N3863" s="1924"/>
      <c r="Q3863" s="101" t="str">
        <f>MID(Tabla5[[#This Row],[CODIGO]],5,2)</f>
        <v/>
      </c>
    </row>
    <row r="3864" spans="3:17" hidden="1" x14ac:dyDescent="0.3">
      <c r="C3864" s="1923" t="str">
        <f>IF(D3864&gt;0,SUBTOTAL(103,$D$6:D3864),"")</f>
        <v/>
      </c>
      <c r="D3864" s="67"/>
      <c r="E3864" s="258"/>
      <c r="F3864" s="67"/>
      <c r="G3864" s="1912"/>
      <c r="H3864" s="67"/>
      <c r="I3864" s="67"/>
      <c r="J3864" s="1907"/>
      <c r="K3864" s="67"/>
      <c r="L3864" s="1910"/>
      <c r="M3864" s="1910" t="e">
        <f t="shared" si="61"/>
        <v>#N/A</v>
      </c>
      <c r="N3864" s="1924"/>
      <c r="Q3864" s="101" t="str">
        <f>MID(Tabla5[[#This Row],[CODIGO]],5,2)</f>
        <v/>
      </c>
    </row>
    <row r="3865" spans="3:17" hidden="1" x14ac:dyDescent="0.3">
      <c r="C3865" s="1923" t="str">
        <f>IF(D3865&gt;0,SUBTOTAL(103,$D$6:D3865),"")</f>
        <v/>
      </c>
      <c r="D3865" s="67"/>
      <c r="E3865" s="258"/>
      <c r="F3865" s="67"/>
      <c r="G3865" s="1912"/>
      <c r="H3865" s="67"/>
      <c r="I3865" s="67"/>
      <c r="J3865" s="1907"/>
      <c r="K3865" s="67"/>
      <c r="L3865" s="1910"/>
      <c r="M3865" s="1910" t="e">
        <f t="shared" si="61"/>
        <v>#N/A</v>
      </c>
      <c r="N3865" s="1924"/>
      <c r="Q3865" s="101" t="str">
        <f>MID(Tabla5[[#This Row],[CODIGO]],5,2)</f>
        <v/>
      </c>
    </row>
    <row r="3866" spans="3:17" hidden="1" x14ac:dyDescent="0.3">
      <c r="C3866" s="1923" t="str">
        <f>IF(D3866&gt;0,SUBTOTAL(103,$D$6:D3866),"")</f>
        <v/>
      </c>
      <c r="D3866" s="67"/>
      <c r="E3866" s="258"/>
      <c r="F3866" s="67"/>
      <c r="G3866" s="1912"/>
      <c r="H3866" s="67"/>
      <c r="I3866" s="67"/>
      <c r="J3866" s="1907"/>
      <c r="K3866" s="67"/>
      <c r="L3866" s="1910"/>
      <c r="M3866" s="1910" t="e">
        <f t="shared" si="61"/>
        <v>#N/A</v>
      </c>
      <c r="N3866" s="1924"/>
      <c r="Q3866" s="101" t="str">
        <f>MID(Tabla5[[#This Row],[CODIGO]],5,2)</f>
        <v/>
      </c>
    </row>
    <row r="3867" spans="3:17" hidden="1" x14ac:dyDescent="0.3">
      <c r="C3867" s="1923" t="str">
        <f>IF(D3867&gt;0,SUBTOTAL(103,$D$6:D3867),"")</f>
        <v/>
      </c>
      <c r="D3867" s="67"/>
      <c r="E3867" s="258"/>
      <c r="F3867" s="67"/>
      <c r="G3867" s="1912"/>
      <c r="H3867" s="67"/>
      <c r="I3867" s="67"/>
      <c r="J3867" s="1907"/>
      <c r="K3867" s="67"/>
      <c r="L3867" s="1910"/>
      <c r="M3867" s="1910" t="e">
        <f t="shared" si="61"/>
        <v>#N/A</v>
      </c>
      <c r="N3867" s="1924"/>
      <c r="Q3867" s="101" t="str">
        <f>MID(Tabla5[[#This Row],[CODIGO]],5,2)</f>
        <v/>
      </c>
    </row>
    <row r="3868" spans="3:17" hidden="1" x14ac:dyDescent="0.3">
      <c r="C3868" s="1923" t="str">
        <f>IF(D3868&gt;0,SUBTOTAL(103,$D$6:D3868),"")</f>
        <v/>
      </c>
      <c r="D3868" s="67"/>
      <c r="E3868" s="258"/>
      <c r="F3868" s="67"/>
      <c r="G3868" s="1912"/>
      <c r="H3868" s="67"/>
      <c r="I3868" s="67"/>
      <c r="J3868" s="1907"/>
      <c r="K3868" s="67"/>
      <c r="L3868" s="1910"/>
      <c r="M3868" s="1910" t="e">
        <f t="shared" si="61"/>
        <v>#N/A</v>
      </c>
      <c r="N3868" s="1924"/>
      <c r="Q3868" s="101" t="str">
        <f>MID(Tabla5[[#This Row],[CODIGO]],5,2)</f>
        <v/>
      </c>
    </row>
    <row r="3869" spans="3:17" hidden="1" x14ac:dyDescent="0.3">
      <c r="C3869" s="1923" t="str">
        <f>IF(D3869&gt;0,SUBTOTAL(103,$D$6:D3869),"")</f>
        <v/>
      </c>
      <c r="D3869" s="67"/>
      <c r="E3869" s="258"/>
      <c r="F3869" s="67"/>
      <c r="G3869" s="1912"/>
      <c r="H3869" s="67"/>
      <c r="I3869" s="67"/>
      <c r="J3869" s="1907"/>
      <c r="K3869" s="67"/>
      <c r="L3869" s="1910"/>
      <c r="M3869" s="1910" t="e">
        <f t="shared" si="61"/>
        <v>#N/A</v>
      </c>
      <c r="N3869" s="1924"/>
      <c r="Q3869" s="101" t="str">
        <f>MID(Tabla5[[#This Row],[CODIGO]],5,2)</f>
        <v/>
      </c>
    </row>
    <row r="3870" spans="3:17" hidden="1" x14ac:dyDescent="0.3">
      <c r="C3870" s="1923" t="str">
        <f>IF(D3870&gt;0,SUBTOTAL(103,$D$6:D3870),"")</f>
        <v/>
      </c>
      <c r="D3870" s="67"/>
      <c r="E3870" s="258"/>
      <c r="F3870" s="67"/>
      <c r="G3870" s="1912"/>
      <c r="H3870" s="67"/>
      <c r="I3870" s="67"/>
      <c r="J3870" s="1907"/>
      <c r="K3870" s="67"/>
      <c r="L3870" s="1910"/>
      <c r="M3870" s="1910" t="e">
        <f t="shared" si="61"/>
        <v>#N/A</v>
      </c>
      <c r="N3870" s="1924"/>
      <c r="Q3870" s="101" t="str">
        <f>MID(Tabla5[[#This Row],[CODIGO]],5,2)</f>
        <v/>
      </c>
    </row>
    <row r="3871" spans="3:17" hidden="1" x14ac:dyDescent="0.3">
      <c r="C3871" s="1923" t="str">
        <f>IF(D3871&gt;0,SUBTOTAL(103,$D$6:D3871),"")</f>
        <v/>
      </c>
      <c r="D3871" s="67"/>
      <c r="E3871" s="258"/>
      <c r="F3871" s="67"/>
      <c r="G3871" s="1912"/>
      <c r="H3871" s="67"/>
      <c r="I3871" s="67"/>
      <c r="J3871" s="1907"/>
      <c r="K3871" s="67"/>
      <c r="L3871" s="1910"/>
      <c r="M3871" s="1910" t="e">
        <f t="shared" si="61"/>
        <v>#N/A</v>
      </c>
      <c r="N3871" s="1924"/>
      <c r="Q3871" s="101" t="str">
        <f>MID(Tabla5[[#This Row],[CODIGO]],5,2)</f>
        <v/>
      </c>
    </row>
    <row r="3872" spans="3:17" hidden="1" x14ac:dyDescent="0.3">
      <c r="C3872" s="1923" t="str">
        <f>IF(D3872&gt;0,SUBTOTAL(103,$D$6:D3872),"")</f>
        <v/>
      </c>
      <c r="D3872" s="67"/>
      <c r="E3872" s="258"/>
      <c r="F3872" s="67"/>
      <c r="G3872" s="1912"/>
      <c r="H3872" s="67"/>
      <c r="I3872" s="67"/>
      <c r="J3872" s="1907"/>
      <c r="K3872" s="67"/>
      <c r="L3872" s="1910"/>
      <c r="M3872" s="1910" t="e">
        <f t="shared" si="61"/>
        <v>#N/A</v>
      </c>
      <c r="N3872" s="1924"/>
      <c r="Q3872" s="101" t="str">
        <f>MID(Tabla5[[#This Row],[CODIGO]],5,2)</f>
        <v/>
      </c>
    </row>
    <row r="3873" spans="3:17" hidden="1" x14ac:dyDescent="0.3">
      <c r="C3873" s="1923" t="str">
        <f>IF(D3873&gt;0,SUBTOTAL(103,$D$6:D3873),"")</f>
        <v/>
      </c>
      <c r="D3873" s="67"/>
      <c r="E3873" s="258"/>
      <c r="F3873" s="67"/>
      <c r="G3873" s="1912"/>
      <c r="H3873" s="67"/>
      <c r="I3873" s="67"/>
      <c r="J3873" s="1907"/>
      <c r="K3873" s="67"/>
      <c r="L3873" s="1910"/>
      <c r="M3873" s="1910" t="e">
        <f t="shared" si="61"/>
        <v>#N/A</v>
      </c>
      <c r="N3873" s="1924"/>
      <c r="Q3873" s="101" t="str">
        <f>MID(Tabla5[[#This Row],[CODIGO]],5,2)</f>
        <v/>
      </c>
    </row>
    <row r="3874" spans="3:17" hidden="1" x14ac:dyDescent="0.3">
      <c r="C3874" s="1923" t="str">
        <f>IF(D3874&gt;0,SUBTOTAL(103,$D$6:D3874),"")</f>
        <v/>
      </c>
      <c r="D3874" s="67"/>
      <c r="E3874" s="258"/>
      <c r="F3874" s="67"/>
      <c r="G3874" s="1912"/>
      <c r="H3874" s="67"/>
      <c r="I3874" s="67"/>
      <c r="J3874" s="1907"/>
      <c r="K3874" s="67"/>
      <c r="L3874" s="1910"/>
      <c r="M3874" s="1910" t="e">
        <f t="shared" si="61"/>
        <v>#N/A</v>
      </c>
      <c r="N3874" s="1924"/>
      <c r="Q3874" s="101" t="str">
        <f>MID(Tabla5[[#This Row],[CODIGO]],5,2)</f>
        <v/>
      </c>
    </row>
    <row r="3875" spans="3:17" hidden="1" x14ac:dyDescent="0.3">
      <c r="C3875" s="1923" t="str">
        <f>IF(D3875&gt;0,SUBTOTAL(103,$D$6:D3875),"")</f>
        <v/>
      </c>
      <c r="D3875" s="67"/>
      <c r="E3875" s="258"/>
      <c r="F3875" s="67"/>
      <c r="G3875" s="1912"/>
      <c r="H3875" s="67"/>
      <c r="I3875" s="67"/>
      <c r="J3875" s="1907"/>
      <c r="K3875" s="67"/>
      <c r="L3875" s="1910"/>
      <c r="M3875" s="1910" t="e">
        <f t="shared" si="61"/>
        <v>#N/A</v>
      </c>
      <c r="N3875" s="1924"/>
      <c r="Q3875" s="101" t="str">
        <f>MID(Tabla5[[#This Row],[CODIGO]],5,2)</f>
        <v/>
      </c>
    </row>
    <row r="3876" spans="3:17" hidden="1" x14ac:dyDescent="0.3">
      <c r="C3876" s="1923" t="str">
        <f>IF(D3876&gt;0,SUBTOTAL(103,$D$6:D3876),"")</f>
        <v/>
      </c>
      <c r="D3876" s="67"/>
      <c r="E3876" s="258"/>
      <c r="F3876" s="67"/>
      <c r="G3876" s="1912"/>
      <c r="H3876" s="67"/>
      <c r="I3876" s="67"/>
      <c r="J3876" s="1907"/>
      <c r="K3876" s="67"/>
      <c r="L3876" s="1910"/>
      <c r="M3876" s="1910" t="e">
        <f t="shared" si="61"/>
        <v>#N/A</v>
      </c>
      <c r="N3876" s="1924"/>
      <c r="Q3876" s="101" t="str">
        <f>MID(Tabla5[[#This Row],[CODIGO]],5,2)</f>
        <v/>
      </c>
    </row>
    <row r="3877" spans="3:17" hidden="1" x14ac:dyDescent="0.3">
      <c r="C3877" s="1923" t="str">
        <f>IF(D3877&gt;0,SUBTOTAL(103,$D$6:D3877),"")</f>
        <v/>
      </c>
      <c r="D3877" s="67"/>
      <c r="E3877" s="258"/>
      <c r="F3877" s="67"/>
      <c r="G3877" s="1912"/>
      <c r="H3877" s="67"/>
      <c r="I3877" s="67"/>
      <c r="J3877" s="1907"/>
      <c r="K3877" s="67"/>
      <c r="L3877" s="1910"/>
      <c r="M3877" s="1910" t="e">
        <f t="shared" si="61"/>
        <v>#N/A</v>
      </c>
      <c r="N3877" s="1924"/>
      <c r="Q3877" s="101" t="str">
        <f>MID(Tabla5[[#This Row],[CODIGO]],5,2)</f>
        <v/>
      </c>
    </row>
    <row r="3878" spans="3:17" hidden="1" x14ac:dyDescent="0.3">
      <c r="C3878" s="1923" t="str">
        <f>IF(D3878&gt;0,SUBTOTAL(103,$D$6:D3878),"")</f>
        <v/>
      </c>
      <c r="D3878" s="67"/>
      <c r="E3878" s="258"/>
      <c r="F3878" s="67"/>
      <c r="G3878" s="1912"/>
      <c r="H3878" s="67"/>
      <c r="I3878" s="67"/>
      <c r="J3878" s="1907"/>
      <c r="K3878" s="67"/>
      <c r="L3878" s="1910"/>
      <c r="M3878" s="1910" t="e">
        <f t="shared" si="61"/>
        <v>#N/A</v>
      </c>
      <c r="N3878" s="1924"/>
      <c r="Q3878" s="101" t="str">
        <f>MID(Tabla5[[#This Row],[CODIGO]],5,2)</f>
        <v/>
      </c>
    </row>
    <row r="3879" spans="3:17" hidden="1" x14ac:dyDescent="0.3">
      <c r="C3879" s="1923" t="str">
        <f>IF(D3879&gt;0,SUBTOTAL(103,$D$6:D3879),"")</f>
        <v/>
      </c>
      <c r="D3879" s="67"/>
      <c r="E3879" s="258"/>
      <c r="F3879" s="67"/>
      <c r="G3879" s="1912"/>
      <c r="H3879" s="67"/>
      <c r="I3879" s="67"/>
      <c r="J3879" s="1907"/>
      <c r="K3879" s="67"/>
      <c r="L3879" s="1910"/>
      <c r="M3879" s="1910" t="e">
        <f t="shared" si="61"/>
        <v>#N/A</v>
      </c>
      <c r="N3879" s="1924"/>
      <c r="Q3879" s="101" t="str">
        <f>MID(Tabla5[[#This Row],[CODIGO]],5,2)</f>
        <v/>
      </c>
    </row>
    <row r="3880" spans="3:17" hidden="1" x14ac:dyDescent="0.3">
      <c r="C3880" s="1923" t="str">
        <f>IF(D3880&gt;0,SUBTOTAL(103,$D$6:D3880),"")</f>
        <v/>
      </c>
      <c r="D3880" s="67"/>
      <c r="E3880" s="258"/>
      <c r="F3880" s="67"/>
      <c r="G3880" s="1912"/>
      <c r="H3880" s="67"/>
      <c r="I3880" s="67"/>
      <c r="J3880" s="1907"/>
      <c r="K3880" s="67"/>
      <c r="L3880" s="1910"/>
      <c r="M3880" s="1910" t="e">
        <f t="shared" si="61"/>
        <v>#N/A</v>
      </c>
      <c r="N3880" s="1924"/>
      <c r="Q3880" s="101" t="str">
        <f>MID(Tabla5[[#This Row],[CODIGO]],5,2)</f>
        <v/>
      </c>
    </row>
    <row r="3881" spans="3:17" hidden="1" x14ac:dyDescent="0.3">
      <c r="C3881" s="1923" t="str">
        <f>IF(D3881&gt;0,SUBTOTAL(103,$D$6:D3881),"")</f>
        <v/>
      </c>
      <c r="D3881" s="67"/>
      <c r="E3881" s="258"/>
      <c r="F3881" s="67"/>
      <c r="G3881" s="1912"/>
      <c r="H3881" s="67"/>
      <c r="I3881" s="67"/>
      <c r="J3881" s="1907"/>
      <c r="K3881" s="67"/>
      <c r="L3881" s="1910"/>
      <c r="M3881" s="1910" t="e">
        <f t="shared" si="61"/>
        <v>#N/A</v>
      </c>
      <c r="N3881" s="1924"/>
      <c r="Q3881" s="101" t="str">
        <f>MID(Tabla5[[#This Row],[CODIGO]],5,2)</f>
        <v/>
      </c>
    </row>
    <row r="3882" spans="3:17" hidden="1" x14ac:dyDescent="0.3">
      <c r="C3882" s="1923" t="str">
        <f>IF(D3882&gt;0,SUBTOTAL(103,$D$6:D3882),"")</f>
        <v/>
      </c>
      <c r="D3882" s="67"/>
      <c r="E3882" s="258"/>
      <c r="F3882" s="67"/>
      <c r="G3882" s="1912"/>
      <c r="H3882" s="67"/>
      <c r="I3882" s="67"/>
      <c r="J3882" s="1907"/>
      <c r="K3882" s="67"/>
      <c r="L3882" s="1910"/>
      <c r="M3882" s="1910" t="e">
        <f t="shared" si="61"/>
        <v>#N/A</v>
      </c>
      <c r="N3882" s="1924"/>
      <c r="Q3882" s="101" t="str">
        <f>MID(Tabla5[[#This Row],[CODIGO]],5,2)</f>
        <v/>
      </c>
    </row>
    <row r="3883" spans="3:17" hidden="1" x14ac:dyDescent="0.3">
      <c r="C3883" s="1923" t="str">
        <f>IF(D3883&gt;0,SUBTOTAL(103,$D$6:D3883),"")</f>
        <v/>
      </c>
      <c r="D3883" s="67"/>
      <c r="E3883" s="258"/>
      <c r="F3883" s="67"/>
      <c r="G3883" s="1912"/>
      <c r="H3883" s="67"/>
      <c r="I3883" s="67"/>
      <c r="J3883" s="1907"/>
      <c r="K3883" s="67"/>
      <c r="L3883" s="1910"/>
      <c r="M3883" s="1910" t="e">
        <f t="shared" si="61"/>
        <v>#N/A</v>
      </c>
      <c r="N3883" s="1924"/>
      <c r="Q3883" s="101" t="str">
        <f>MID(Tabla5[[#This Row],[CODIGO]],5,2)</f>
        <v/>
      </c>
    </row>
    <row r="3884" spans="3:17" hidden="1" x14ac:dyDescent="0.3">
      <c r="C3884" s="1923" t="str">
        <f>IF(D3884&gt;0,SUBTOTAL(103,$D$6:D3884),"")</f>
        <v/>
      </c>
      <c r="D3884" s="67"/>
      <c r="E3884" s="258"/>
      <c r="F3884" s="67"/>
      <c r="G3884" s="1912"/>
      <c r="H3884" s="67"/>
      <c r="I3884" s="67"/>
      <c r="J3884" s="1907"/>
      <c r="K3884" s="67"/>
      <c r="L3884" s="1910"/>
      <c r="M3884" s="1910" t="e">
        <f t="shared" si="61"/>
        <v>#N/A</v>
      </c>
      <c r="N3884" s="1924"/>
      <c r="Q3884" s="101" t="str">
        <f>MID(Tabla5[[#This Row],[CODIGO]],5,2)</f>
        <v/>
      </c>
    </row>
    <row r="3885" spans="3:17" hidden="1" x14ac:dyDescent="0.3">
      <c r="C3885" s="1923" t="str">
        <f>IF(D3885&gt;0,SUBTOTAL(103,$D$6:D3885),"")</f>
        <v/>
      </c>
      <c r="D3885" s="67"/>
      <c r="E3885" s="258"/>
      <c r="F3885" s="67"/>
      <c r="G3885" s="1912"/>
      <c r="H3885" s="67"/>
      <c r="I3885" s="67"/>
      <c r="J3885" s="1907"/>
      <c r="K3885" s="67"/>
      <c r="L3885" s="1910"/>
      <c r="M3885" s="1910" t="e">
        <f t="shared" si="61"/>
        <v>#N/A</v>
      </c>
      <c r="N3885" s="1924"/>
      <c r="Q3885" s="101" t="str">
        <f>MID(Tabla5[[#This Row],[CODIGO]],5,2)</f>
        <v/>
      </c>
    </row>
    <row r="3886" spans="3:17" hidden="1" x14ac:dyDescent="0.3">
      <c r="C3886" s="1923" t="str">
        <f>IF(D3886&gt;0,SUBTOTAL(103,$D$6:D3886),"")</f>
        <v/>
      </c>
      <c r="D3886" s="67"/>
      <c r="E3886" s="258"/>
      <c r="F3886" s="67"/>
      <c r="G3886" s="1912"/>
      <c r="H3886" s="67"/>
      <c r="I3886" s="67"/>
      <c r="J3886" s="1907"/>
      <c r="K3886" s="67"/>
      <c r="L3886" s="1910"/>
      <c r="M3886" s="1910" t="e">
        <f t="shared" si="61"/>
        <v>#N/A</v>
      </c>
      <c r="N3886" s="1924"/>
      <c r="Q3886" s="101" t="str">
        <f>MID(Tabla5[[#This Row],[CODIGO]],5,2)</f>
        <v/>
      </c>
    </row>
    <row r="3887" spans="3:17" hidden="1" x14ac:dyDescent="0.3">
      <c r="C3887" s="1923" t="str">
        <f>IF(D3887&gt;0,SUBTOTAL(103,$D$6:D3887),"")</f>
        <v/>
      </c>
      <c r="D3887" s="67"/>
      <c r="E3887" s="258"/>
      <c r="F3887" s="67"/>
      <c r="G3887" s="1912"/>
      <c r="H3887" s="67"/>
      <c r="I3887" s="67"/>
      <c r="J3887" s="1907"/>
      <c r="K3887" s="67"/>
      <c r="L3887" s="1910"/>
      <c r="M3887" s="1910" t="e">
        <f t="shared" si="61"/>
        <v>#N/A</v>
      </c>
      <c r="N3887" s="1924"/>
      <c r="Q3887" s="101" t="str">
        <f>MID(Tabla5[[#This Row],[CODIGO]],5,2)</f>
        <v/>
      </c>
    </row>
    <row r="3888" spans="3:17" hidden="1" x14ac:dyDescent="0.3">
      <c r="C3888" s="1923" t="str">
        <f>IF(D3888&gt;0,SUBTOTAL(103,$D$6:D3888),"")</f>
        <v/>
      </c>
      <c r="D3888" s="67"/>
      <c r="E3888" s="258"/>
      <c r="F3888" s="67"/>
      <c r="G3888" s="1912"/>
      <c r="H3888" s="67"/>
      <c r="I3888" s="67"/>
      <c r="J3888" s="1907"/>
      <c r="K3888" s="67"/>
      <c r="L3888" s="1910"/>
      <c r="M3888" s="1910" t="e">
        <f t="shared" si="61"/>
        <v>#N/A</v>
      </c>
      <c r="N3888" s="1924"/>
      <c r="Q3888" s="101" t="str">
        <f>MID(Tabla5[[#This Row],[CODIGO]],5,2)</f>
        <v/>
      </c>
    </row>
    <row r="3889" spans="3:17" hidden="1" x14ac:dyDescent="0.3">
      <c r="C3889" s="1923" t="str">
        <f>IF(D3889&gt;0,SUBTOTAL(103,$D$6:D3889),"")</f>
        <v/>
      </c>
      <c r="D3889" s="67"/>
      <c r="E3889" s="258"/>
      <c r="F3889" s="67"/>
      <c r="G3889" s="1912"/>
      <c r="H3889" s="67"/>
      <c r="I3889" s="67"/>
      <c r="J3889" s="1907"/>
      <c r="K3889" s="67"/>
      <c r="L3889" s="1910"/>
      <c r="M3889" s="1910" t="e">
        <f t="shared" si="61"/>
        <v>#N/A</v>
      </c>
      <c r="N3889" s="1924"/>
      <c r="Q3889" s="101" t="str">
        <f>MID(Tabla5[[#This Row],[CODIGO]],5,2)</f>
        <v/>
      </c>
    </row>
    <row r="3890" spans="3:17" hidden="1" x14ac:dyDescent="0.3">
      <c r="C3890" s="1923" t="str">
        <f>IF(D3890&gt;0,SUBTOTAL(103,$D$6:D3890),"")</f>
        <v/>
      </c>
      <c r="D3890" s="67"/>
      <c r="E3890" s="258"/>
      <c r="F3890" s="67"/>
      <c r="G3890" s="1912"/>
      <c r="H3890" s="67"/>
      <c r="I3890" s="67"/>
      <c r="J3890" s="1907"/>
      <c r="K3890" s="67"/>
      <c r="L3890" s="1910"/>
      <c r="M3890" s="1910" t="e">
        <f t="shared" si="61"/>
        <v>#N/A</v>
      </c>
      <c r="N3890" s="1924"/>
      <c r="Q3890" s="101" t="str">
        <f>MID(Tabla5[[#This Row],[CODIGO]],5,2)</f>
        <v/>
      </c>
    </row>
    <row r="3891" spans="3:17" hidden="1" x14ac:dyDescent="0.3">
      <c r="C3891" s="1923" t="str">
        <f>IF(D3891&gt;0,SUBTOTAL(103,$D$6:D3891),"")</f>
        <v/>
      </c>
      <c r="D3891" s="67"/>
      <c r="E3891" s="258"/>
      <c r="F3891" s="67"/>
      <c r="G3891" s="1912"/>
      <c r="H3891" s="67"/>
      <c r="I3891" s="67"/>
      <c r="J3891" s="1907"/>
      <c r="K3891" s="67"/>
      <c r="L3891" s="1910"/>
      <c r="M3891" s="1910" t="e">
        <f t="shared" si="61"/>
        <v>#N/A</v>
      </c>
      <c r="N3891" s="1924"/>
      <c r="Q3891" s="101" t="str">
        <f>MID(Tabla5[[#This Row],[CODIGO]],5,2)</f>
        <v/>
      </c>
    </row>
    <row r="3892" spans="3:17" hidden="1" x14ac:dyDescent="0.3">
      <c r="C3892" s="1923" t="str">
        <f>IF(D3892&gt;0,SUBTOTAL(103,$D$6:D3892),"")</f>
        <v/>
      </c>
      <c r="D3892" s="67"/>
      <c r="E3892" s="258"/>
      <c r="F3892" s="67"/>
      <c r="G3892" s="1912"/>
      <c r="H3892" s="67"/>
      <c r="I3892" s="67"/>
      <c r="J3892" s="1907"/>
      <c r="K3892" s="67"/>
      <c r="L3892" s="1910"/>
      <c r="M3892" s="1910" t="e">
        <f t="shared" si="61"/>
        <v>#N/A</v>
      </c>
      <c r="N3892" s="1924"/>
      <c r="Q3892" s="101" t="str">
        <f>MID(Tabla5[[#This Row],[CODIGO]],5,2)</f>
        <v/>
      </c>
    </row>
    <row r="3893" spans="3:17" hidden="1" x14ac:dyDescent="0.3">
      <c r="C3893" s="1923" t="str">
        <f>IF(D3893&gt;0,SUBTOTAL(103,$D$6:D3893),"")</f>
        <v/>
      </c>
      <c r="D3893" s="67"/>
      <c r="E3893" s="258"/>
      <c r="F3893" s="67"/>
      <c r="G3893" s="1912"/>
      <c r="H3893" s="67"/>
      <c r="I3893" s="67"/>
      <c r="J3893" s="1907"/>
      <c r="K3893" s="67"/>
      <c r="L3893" s="1910"/>
      <c r="M3893" s="1910" t="e">
        <f t="shared" si="61"/>
        <v>#N/A</v>
      </c>
      <c r="N3893" s="1924"/>
      <c r="Q3893" s="101" t="str">
        <f>MID(Tabla5[[#This Row],[CODIGO]],5,2)</f>
        <v/>
      </c>
    </row>
    <row r="3894" spans="3:17" hidden="1" x14ac:dyDescent="0.3">
      <c r="C3894" s="1923" t="str">
        <f>IF(D3894&gt;0,SUBTOTAL(103,$D$6:D3894),"")</f>
        <v/>
      </c>
      <c r="D3894" s="67"/>
      <c r="E3894" s="258"/>
      <c r="F3894" s="67"/>
      <c r="G3894" s="1912"/>
      <c r="H3894" s="67"/>
      <c r="I3894" s="67"/>
      <c r="J3894" s="1907"/>
      <c r="K3894" s="67"/>
      <c r="L3894" s="1910"/>
      <c r="M3894" s="1910" t="e">
        <f t="shared" si="61"/>
        <v>#N/A</v>
      </c>
      <c r="N3894" s="1924"/>
      <c r="Q3894" s="101" t="str">
        <f>MID(Tabla5[[#This Row],[CODIGO]],5,2)</f>
        <v/>
      </c>
    </row>
    <row r="3895" spans="3:17" hidden="1" x14ac:dyDescent="0.3">
      <c r="C3895" s="1923" t="str">
        <f>IF(D3895&gt;0,SUBTOTAL(103,$D$6:D3895),"")</f>
        <v/>
      </c>
      <c r="D3895" s="67"/>
      <c r="E3895" s="258"/>
      <c r="F3895" s="67"/>
      <c r="G3895" s="1912"/>
      <c r="H3895" s="67"/>
      <c r="I3895" s="67"/>
      <c r="J3895" s="1907"/>
      <c r="K3895" s="67"/>
      <c r="L3895" s="1910"/>
      <c r="M3895" s="1910" t="e">
        <f t="shared" si="61"/>
        <v>#N/A</v>
      </c>
      <c r="N3895" s="1924"/>
      <c r="Q3895" s="101" t="str">
        <f>MID(Tabla5[[#This Row],[CODIGO]],5,2)</f>
        <v/>
      </c>
    </row>
    <row r="3896" spans="3:17" hidden="1" x14ac:dyDescent="0.3">
      <c r="C3896" s="1923" t="str">
        <f>IF(D3896&gt;0,SUBTOTAL(103,$D$6:D3896),"")</f>
        <v/>
      </c>
      <c r="D3896" s="67"/>
      <c r="E3896" s="258"/>
      <c r="F3896" s="67"/>
      <c r="G3896" s="1912"/>
      <c r="H3896" s="67"/>
      <c r="I3896" s="67"/>
      <c r="J3896" s="1907"/>
      <c r="K3896" s="67"/>
      <c r="L3896" s="1910"/>
      <c r="M3896" s="1910" t="e">
        <f t="shared" si="61"/>
        <v>#N/A</v>
      </c>
      <c r="N3896" s="1924"/>
      <c r="Q3896" s="101" t="str">
        <f>MID(Tabla5[[#This Row],[CODIGO]],5,2)</f>
        <v/>
      </c>
    </row>
    <row r="3897" spans="3:17" hidden="1" x14ac:dyDescent="0.3">
      <c r="C3897" s="1923" t="str">
        <f>IF(D3897&gt;0,SUBTOTAL(103,$D$6:D3897),"")</f>
        <v/>
      </c>
      <c r="D3897" s="67"/>
      <c r="E3897" s="258"/>
      <c r="F3897" s="67"/>
      <c r="G3897" s="1912"/>
      <c r="H3897" s="67"/>
      <c r="I3897" s="67"/>
      <c r="J3897" s="1907"/>
      <c r="K3897" s="67"/>
      <c r="L3897" s="1910"/>
      <c r="M3897" s="1910" t="e">
        <f t="shared" si="61"/>
        <v>#N/A</v>
      </c>
      <c r="N3897" s="1924"/>
      <c r="Q3897" s="101" t="str">
        <f>MID(Tabla5[[#This Row],[CODIGO]],5,2)</f>
        <v/>
      </c>
    </row>
    <row r="3898" spans="3:17" hidden="1" x14ac:dyDescent="0.3">
      <c r="C3898" s="1923" t="str">
        <f>IF(D3898&gt;0,SUBTOTAL(103,$D$6:D3898),"")</f>
        <v/>
      </c>
      <c r="D3898" s="67"/>
      <c r="E3898" s="258"/>
      <c r="F3898" s="67"/>
      <c r="G3898" s="1912"/>
      <c r="H3898" s="67"/>
      <c r="I3898" s="67"/>
      <c r="J3898" s="1907"/>
      <c r="K3898" s="67"/>
      <c r="L3898" s="1910"/>
      <c r="M3898" s="1910" t="e">
        <f t="shared" si="61"/>
        <v>#N/A</v>
      </c>
      <c r="N3898" s="1924"/>
      <c r="Q3898" s="101" t="str">
        <f>MID(Tabla5[[#This Row],[CODIGO]],5,2)</f>
        <v/>
      </c>
    </row>
    <row r="3899" spans="3:17" hidden="1" x14ac:dyDescent="0.3">
      <c r="C3899" s="1923" t="str">
        <f>IF(D3899&gt;0,SUBTOTAL(103,$D$6:D3899),"")</f>
        <v/>
      </c>
      <c r="D3899" s="67"/>
      <c r="E3899" s="258"/>
      <c r="F3899" s="67"/>
      <c r="G3899" s="1912"/>
      <c r="H3899" s="67"/>
      <c r="I3899" s="67"/>
      <c r="J3899" s="1907"/>
      <c r="K3899" s="67"/>
      <c r="L3899" s="1910"/>
      <c r="M3899" s="1910" t="e">
        <f t="shared" si="61"/>
        <v>#N/A</v>
      </c>
      <c r="N3899" s="1924"/>
      <c r="Q3899" s="101" t="str">
        <f>MID(Tabla5[[#This Row],[CODIGO]],5,2)</f>
        <v/>
      </c>
    </row>
    <row r="3900" spans="3:17" hidden="1" x14ac:dyDescent="0.3">
      <c r="C3900" s="1923" t="str">
        <f>IF(D3900&gt;0,SUBTOTAL(103,$D$6:D3900),"")</f>
        <v/>
      </c>
      <c r="D3900" s="67"/>
      <c r="E3900" s="258"/>
      <c r="F3900" s="67"/>
      <c r="G3900" s="1912"/>
      <c r="H3900" s="67"/>
      <c r="I3900" s="67"/>
      <c r="J3900" s="1907"/>
      <c r="K3900" s="67"/>
      <c r="L3900" s="1910"/>
      <c r="M3900" s="1910" t="e">
        <f t="shared" si="61"/>
        <v>#N/A</v>
      </c>
      <c r="N3900" s="1924"/>
      <c r="Q3900" s="101" t="str">
        <f>MID(Tabla5[[#This Row],[CODIGO]],5,2)</f>
        <v/>
      </c>
    </row>
    <row r="3901" spans="3:17" hidden="1" x14ac:dyDescent="0.3">
      <c r="C3901" s="1923" t="str">
        <f>IF(D3901&gt;0,SUBTOTAL(103,$D$6:D3901),"")</f>
        <v/>
      </c>
      <c r="D3901" s="67"/>
      <c r="E3901" s="258"/>
      <c r="F3901" s="67"/>
      <c r="G3901" s="1912"/>
      <c r="H3901" s="67"/>
      <c r="I3901" s="67"/>
      <c r="J3901" s="1907"/>
      <c r="K3901" s="67"/>
      <c r="L3901" s="1910"/>
      <c r="M3901" s="1910" t="e">
        <f t="shared" si="61"/>
        <v>#N/A</v>
      </c>
      <c r="N3901" s="1924"/>
      <c r="Q3901" s="101" t="str">
        <f>MID(Tabla5[[#This Row],[CODIGO]],5,2)</f>
        <v/>
      </c>
    </row>
    <row r="3902" spans="3:17" hidden="1" x14ac:dyDescent="0.3">
      <c r="C3902" s="1923" t="str">
        <f>IF(D3902&gt;0,SUBTOTAL(103,$D$6:D3902),"")</f>
        <v/>
      </c>
      <c r="D3902" s="67"/>
      <c r="E3902" s="258"/>
      <c r="F3902" s="67"/>
      <c r="G3902" s="1912"/>
      <c r="H3902" s="67"/>
      <c r="I3902" s="67"/>
      <c r="J3902" s="1907"/>
      <c r="K3902" s="67"/>
      <c r="L3902" s="1910"/>
      <c r="M3902" s="1910" t="e">
        <f t="shared" si="61"/>
        <v>#N/A</v>
      </c>
      <c r="N3902" s="1924"/>
      <c r="Q3902" s="101" t="str">
        <f>MID(Tabla5[[#This Row],[CODIGO]],5,2)</f>
        <v/>
      </c>
    </row>
    <row r="3903" spans="3:17" hidden="1" x14ac:dyDescent="0.3">
      <c r="C3903" s="1923" t="str">
        <f>IF(D3903&gt;0,SUBTOTAL(103,$D$6:D3903),"")</f>
        <v/>
      </c>
      <c r="D3903" s="67"/>
      <c r="E3903" s="258"/>
      <c r="F3903" s="67"/>
      <c r="G3903" s="1912"/>
      <c r="H3903" s="67"/>
      <c r="I3903" s="67"/>
      <c r="J3903" s="1907"/>
      <c r="K3903" s="67"/>
      <c r="L3903" s="1910"/>
      <c r="M3903" s="1910" t="e">
        <f t="shared" si="61"/>
        <v>#N/A</v>
      </c>
      <c r="N3903" s="1924"/>
      <c r="Q3903" s="101" t="str">
        <f>MID(Tabla5[[#This Row],[CODIGO]],5,2)</f>
        <v/>
      </c>
    </row>
    <row r="3904" spans="3:17" hidden="1" x14ac:dyDescent="0.3">
      <c r="C3904" s="1923" t="str">
        <f>IF(D3904&gt;0,SUBTOTAL(103,$D$6:D3904),"")</f>
        <v/>
      </c>
      <c r="D3904" s="67"/>
      <c r="E3904" s="258"/>
      <c r="F3904" s="67"/>
      <c r="G3904" s="1912"/>
      <c r="H3904" s="67"/>
      <c r="I3904" s="67"/>
      <c r="J3904" s="1907"/>
      <c r="K3904" s="67"/>
      <c r="L3904" s="1910"/>
      <c r="M3904" s="1910" t="e">
        <f t="shared" si="61"/>
        <v>#N/A</v>
      </c>
      <c r="N3904" s="1924"/>
      <c r="Q3904" s="101" t="str">
        <f>MID(Tabla5[[#This Row],[CODIGO]],5,2)</f>
        <v/>
      </c>
    </row>
    <row r="3905" spans="3:17" hidden="1" x14ac:dyDescent="0.3">
      <c r="C3905" s="1923" t="str">
        <f>IF(D3905&gt;0,SUBTOTAL(103,$D$6:D3905),"")</f>
        <v/>
      </c>
      <c r="D3905" s="67"/>
      <c r="E3905" s="258"/>
      <c r="F3905" s="67"/>
      <c r="G3905" s="1912"/>
      <c r="H3905" s="67"/>
      <c r="I3905" s="67"/>
      <c r="J3905" s="1907"/>
      <c r="K3905" s="67"/>
      <c r="L3905" s="1910"/>
      <c r="M3905" s="1910" t="e">
        <f t="shared" si="61"/>
        <v>#N/A</v>
      </c>
      <c r="N3905" s="1924"/>
      <c r="Q3905" s="101" t="str">
        <f>MID(Tabla5[[#This Row],[CODIGO]],5,2)</f>
        <v/>
      </c>
    </row>
    <row r="3906" spans="3:17" hidden="1" x14ac:dyDescent="0.3">
      <c r="C3906" s="1923" t="str">
        <f>IF(D3906&gt;0,SUBTOTAL(103,$D$6:D3906),"")</f>
        <v/>
      </c>
      <c r="D3906" s="67"/>
      <c r="E3906" s="258"/>
      <c r="F3906" s="67"/>
      <c r="G3906" s="1912"/>
      <c r="H3906" s="67"/>
      <c r="I3906" s="67"/>
      <c r="J3906" s="1907"/>
      <c r="K3906" s="67"/>
      <c r="L3906" s="1910"/>
      <c r="M3906" s="1910" t="e">
        <f t="shared" si="61"/>
        <v>#N/A</v>
      </c>
      <c r="N3906" s="1924"/>
      <c r="Q3906" s="101" t="str">
        <f>MID(Tabla5[[#This Row],[CODIGO]],5,2)</f>
        <v/>
      </c>
    </row>
    <row r="3907" spans="3:17" hidden="1" x14ac:dyDescent="0.3">
      <c r="C3907" s="1923" t="str">
        <f>IF(D3907&gt;0,SUBTOTAL(103,$D$6:D3907),"")</f>
        <v/>
      </c>
      <c r="D3907" s="67"/>
      <c r="E3907" s="258"/>
      <c r="F3907" s="67"/>
      <c r="G3907" s="1912"/>
      <c r="H3907" s="67"/>
      <c r="I3907" s="67"/>
      <c r="J3907" s="1907"/>
      <c r="K3907" s="67"/>
      <c r="L3907" s="1910"/>
      <c r="M3907" s="1910" t="e">
        <f t="shared" si="61"/>
        <v>#N/A</v>
      </c>
      <c r="N3907" s="1924"/>
      <c r="Q3907" s="101" t="str">
        <f>MID(Tabla5[[#This Row],[CODIGO]],5,2)</f>
        <v/>
      </c>
    </row>
    <row r="3908" spans="3:17" hidden="1" x14ac:dyDescent="0.3">
      <c r="C3908" s="1923" t="str">
        <f>IF(D3908&gt;0,SUBTOTAL(103,$D$6:D3908),"")</f>
        <v/>
      </c>
      <c r="D3908" s="67"/>
      <c r="E3908" s="258"/>
      <c r="F3908" s="67"/>
      <c r="G3908" s="1912"/>
      <c r="H3908" s="67"/>
      <c r="I3908" s="67"/>
      <c r="J3908" s="1907"/>
      <c r="K3908" s="67"/>
      <c r="L3908" s="1910"/>
      <c r="M3908" s="1910" t="e">
        <f t="shared" si="61"/>
        <v>#N/A</v>
      </c>
      <c r="N3908" s="1924"/>
      <c r="Q3908" s="101" t="str">
        <f>MID(Tabla5[[#This Row],[CODIGO]],5,2)</f>
        <v/>
      </c>
    </row>
    <row r="3909" spans="3:17" hidden="1" x14ac:dyDescent="0.3">
      <c r="C3909" s="1923" t="str">
        <f>IF(D3909&gt;0,SUBTOTAL(103,$D$6:D3909),"")</f>
        <v/>
      </c>
      <c r="D3909" s="67"/>
      <c r="E3909" s="258"/>
      <c r="F3909" s="67"/>
      <c r="G3909" s="1912"/>
      <c r="H3909" s="67"/>
      <c r="I3909" s="67"/>
      <c r="J3909" s="1907"/>
      <c r="K3909" s="67"/>
      <c r="L3909" s="1910"/>
      <c r="M3909" s="1910" t="e">
        <f t="shared" si="61"/>
        <v>#N/A</v>
      </c>
      <c r="N3909" s="1924"/>
      <c r="Q3909" s="101" t="str">
        <f>MID(Tabla5[[#This Row],[CODIGO]],5,2)</f>
        <v/>
      </c>
    </row>
    <row r="3910" spans="3:17" hidden="1" x14ac:dyDescent="0.3">
      <c r="C3910" s="1923" t="str">
        <f>IF(D3910&gt;0,SUBTOTAL(103,$D$6:D3910),"")</f>
        <v/>
      </c>
      <c r="D3910" s="67"/>
      <c r="E3910" s="258"/>
      <c r="F3910" s="67"/>
      <c r="G3910" s="1912"/>
      <c r="H3910" s="67"/>
      <c r="I3910" s="67"/>
      <c r="J3910" s="1907"/>
      <c r="K3910" s="67"/>
      <c r="L3910" s="1910"/>
      <c r="M3910" s="1910" t="e">
        <f t="shared" ref="M3910:M3973" si="62">VLOOKUP(Q3910,Codigos,2,FALSE)</f>
        <v>#N/A</v>
      </c>
      <c r="N3910" s="1924"/>
      <c r="Q3910" s="101" t="str">
        <f>MID(Tabla5[[#This Row],[CODIGO]],5,2)</f>
        <v/>
      </c>
    </row>
    <row r="3911" spans="3:17" hidden="1" x14ac:dyDescent="0.3">
      <c r="C3911" s="1923" t="str">
        <f>IF(D3911&gt;0,SUBTOTAL(103,$D$6:D3911),"")</f>
        <v/>
      </c>
      <c r="D3911" s="67"/>
      <c r="E3911" s="258"/>
      <c r="F3911" s="67"/>
      <c r="G3911" s="1912"/>
      <c r="H3911" s="67"/>
      <c r="I3911" s="67"/>
      <c r="J3911" s="1907"/>
      <c r="K3911" s="67"/>
      <c r="L3911" s="1910"/>
      <c r="M3911" s="1910" t="e">
        <f t="shared" si="62"/>
        <v>#N/A</v>
      </c>
      <c r="N3911" s="1924"/>
      <c r="Q3911" s="101" t="str">
        <f>MID(Tabla5[[#This Row],[CODIGO]],5,2)</f>
        <v/>
      </c>
    </row>
    <row r="3912" spans="3:17" hidden="1" x14ac:dyDescent="0.3">
      <c r="C3912" s="1923" t="str">
        <f>IF(D3912&gt;0,SUBTOTAL(103,$D$6:D3912),"")</f>
        <v/>
      </c>
      <c r="D3912" s="67"/>
      <c r="E3912" s="258"/>
      <c r="F3912" s="67"/>
      <c r="G3912" s="1912"/>
      <c r="H3912" s="67"/>
      <c r="I3912" s="67"/>
      <c r="J3912" s="1907"/>
      <c r="K3912" s="67"/>
      <c r="L3912" s="1910"/>
      <c r="M3912" s="1910" t="e">
        <f t="shared" si="62"/>
        <v>#N/A</v>
      </c>
      <c r="N3912" s="1924"/>
      <c r="Q3912" s="101" t="str">
        <f>MID(Tabla5[[#This Row],[CODIGO]],5,2)</f>
        <v/>
      </c>
    </row>
    <row r="3913" spans="3:17" hidden="1" x14ac:dyDescent="0.3">
      <c r="C3913" s="1923" t="str">
        <f>IF(D3913&gt;0,SUBTOTAL(103,$D$6:D3913),"")</f>
        <v/>
      </c>
      <c r="D3913" s="67"/>
      <c r="E3913" s="258"/>
      <c r="F3913" s="67"/>
      <c r="G3913" s="1912"/>
      <c r="H3913" s="67"/>
      <c r="I3913" s="67"/>
      <c r="J3913" s="1907"/>
      <c r="K3913" s="67"/>
      <c r="L3913" s="1910"/>
      <c r="M3913" s="1910" t="e">
        <f t="shared" si="62"/>
        <v>#N/A</v>
      </c>
      <c r="N3913" s="1924"/>
      <c r="Q3913" s="101" t="str">
        <f>MID(Tabla5[[#This Row],[CODIGO]],5,2)</f>
        <v/>
      </c>
    </row>
    <row r="3914" spans="3:17" hidden="1" x14ac:dyDescent="0.3">
      <c r="C3914" s="1923" t="str">
        <f>IF(D3914&gt;0,SUBTOTAL(103,$D$6:D3914),"")</f>
        <v/>
      </c>
      <c r="D3914" s="67"/>
      <c r="E3914" s="258"/>
      <c r="F3914" s="67"/>
      <c r="G3914" s="1912"/>
      <c r="H3914" s="67"/>
      <c r="I3914" s="67"/>
      <c r="J3914" s="1907"/>
      <c r="K3914" s="67"/>
      <c r="L3914" s="1910"/>
      <c r="M3914" s="1910" t="e">
        <f t="shared" si="62"/>
        <v>#N/A</v>
      </c>
      <c r="N3914" s="1924"/>
      <c r="Q3914" s="101" t="str">
        <f>MID(Tabla5[[#This Row],[CODIGO]],5,2)</f>
        <v/>
      </c>
    </row>
    <row r="3915" spans="3:17" hidden="1" x14ac:dyDescent="0.3">
      <c r="C3915" s="1923" t="str">
        <f>IF(D3915&gt;0,SUBTOTAL(103,$D$6:D3915),"")</f>
        <v/>
      </c>
      <c r="D3915" s="67"/>
      <c r="E3915" s="258"/>
      <c r="F3915" s="67"/>
      <c r="G3915" s="1912"/>
      <c r="H3915" s="67"/>
      <c r="I3915" s="67"/>
      <c r="J3915" s="1907"/>
      <c r="K3915" s="67"/>
      <c r="L3915" s="1910"/>
      <c r="M3915" s="1910" t="e">
        <f t="shared" si="62"/>
        <v>#N/A</v>
      </c>
      <c r="N3915" s="1924"/>
      <c r="Q3915" s="101" t="str">
        <f>MID(Tabla5[[#This Row],[CODIGO]],5,2)</f>
        <v/>
      </c>
    </row>
    <row r="3916" spans="3:17" hidden="1" x14ac:dyDescent="0.3">
      <c r="C3916" s="1923" t="str">
        <f>IF(D3916&gt;0,SUBTOTAL(103,$D$6:D3916),"")</f>
        <v/>
      </c>
      <c r="D3916" s="67"/>
      <c r="E3916" s="258"/>
      <c r="F3916" s="67"/>
      <c r="G3916" s="1912"/>
      <c r="H3916" s="67"/>
      <c r="I3916" s="67"/>
      <c r="J3916" s="1907"/>
      <c r="K3916" s="67"/>
      <c r="L3916" s="1910"/>
      <c r="M3916" s="1910" t="e">
        <f t="shared" si="62"/>
        <v>#N/A</v>
      </c>
      <c r="N3916" s="1924"/>
      <c r="Q3916" s="101" t="str">
        <f>MID(Tabla5[[#This Row],[CODIGO]],5,2)</f>
        <v/>
      </c>
    </row>
    <row r="3917" spans="3:17" hidden="1" x14ac:dyDescent="0.3">
      <c r="C3917" s="1923" t="str">
        <f>IF(D3917&gt;0,SUBTOTAL(103,$D$6:D3917),"")</f>
        <v/>
      </c>
      <c r="D3917" s="67"/>
      <c r="E3917" s="258"/>
      <c r="F3917" s="67"/>
      <c r="G3917" s="1912"/>
      <c r="H3917" s="67"/>
      <c r="I3917" s="67"/>
      <c r="J3917" s="1907"/>
      <c r="K3917" s="67"/>
      <c r="L3917" s="1910"/>
      <c r="M3917" s="1910" t="e">
        <f t="shared" si="62"/>
        <v>#N/A</v>
      </c>
      <c r="N3917" s="1924"/>
      <c r="Q3917" s="101" t="str">
        <f>MID(Tabla5[[#This Row],[CODIGO]],5,2)</f>
        <v/>
      </c>
    </row>
    <row r="3918" spans="3:17" hidden="1" x14ac:dyDescent="0.3">
      <c r="C3918" s="1923" t="str">
        <f>IF(D3918&gt;0,SUBTOTAL(103,$D$6:D3918),"")</f>
        <v/>
      </c>
      <c r="D3918" s="67"/>
      <c r="E3918" s="258"/>
      <c r="F3918" s="67"/>
      <c r="G3918" s="1912"/>
      <c r="H3918" s="67"/>
      <c r="I3918" s="67"/>
      <c r="J3918" s="1907"/>
      <c r="K3918" s="67"/>
      <c r="L3918" s="1910"/>
      <c r="M3918" s="1910" t="e">
        <f t="shared" si="62"/>
        <v>#N/A</v>
      </c>
      <c r="N3918" s="1924"/>
      <c r="Q3918" s="101" t="str">
        <f>MID(Tabla5[[#This Row],[CODIGO]],5,2)</f>
        <v/>
      </c>
    </row>
    <row r="3919" spans="3:17" hidden="1" x14ac:dyDescent="0.3">
      <c r="C3919" s="1923" t="str">
        <f>IF(D3919&gt;0,SUBTOTAL(103,$D$6:D3919),"")</f>
        <v/>
      </c>
      <c r="D3919" s="67"/>
      <c r="E3919" s="258"/>
      <c r="F3919" s="67"/>
      <c r="G3919" s="1912"/>
      <c r="H3919" s="67"/>
      <c r="I3919" s="67"/>
      <c r="J3919" s="1907"/>
      <c r="K3919" s="67"/>
      <c r="L3919" s="1910"/>
      <c r="M3919" s="1910" t="e">
        <f t="shared" si="62"/>
        <v>#N/A</v>
      </c>
      <c r="N3919" s="1924"/>
      <c r="Q3919" s="101" t="str">
        <f>MID(Tabla5[[#This Row],[CODIGO]],5,2)</f>
        <v/>
      </c>
    </row>
    <row r="3920" spans="3:17" hidden="1" x14ac:dyDescent="0.3">
      <c r="C3920" s="1923" t="str">
        <f>IF(D3920&gt;0,SUBTOTAL(103,$D$6:D3920),"")</f>
        <v/>
      </c>
      <c r="D3920" s="67"/>
      <c r="E3920" s="258"/>
      <c r="F3920" s="67"/>
      <c r="G3920" s="1912"/>
      <c r="H3920" s="67"/>
      <c r="I3920" s="67"/>
      <c r="J3920" s="1907"/>
      <c r="K3920" s="67"/>
      <c r="L3920" s="1910"/>
      <c r="M3920" s="1910" t="e">
        <f t="shared" si="62"/>
        <v>#N/A</v>
      </c>
      <c r="N3920" s="1924"/>
      <c r="Q3920" s="101" t="str">
        <f>MID(Tabla5[[#This Row],[CODIGO]],5,2)</f>
        <v/>
      </c>
    </row>
    <row r="3921" spans="3:17" hidden="1" x14ac:dyDescent="0.3">
      <c r="C3921" s="1923" t="str">
        <f>IF(D3921&gt;0,SUBTOTAL(103,$D$6:D3921),"")</f>
        <v/>
      </c>
      <c r="D3921" s="67"/>
      <c r="E3921" s="258"/>
      <c r="F3921" s="67"/>
      <c r="G3921" s="1912"/>
      <c r="H3921" s="67"/>
      <c r="I3921" s="67"/>
      <c r="J3921" s="1907"/>
      <c r="K3921" s="67"/>
      <c r="L3921" s="1910"/>
      <c r="M3921" s="1910" t="e">
        <f t="shared" si="62"/>
        <v>#N/A</v>
      </c>
      <c r="N3921" s="1924"/>
      <c r="Q3921" s="101" t="str">
        <f>MID(Tabla5[[#This Row],[CODIGO]],5,2)</f>
        <v/>
      </c>
    </row>
    <row r="3922" spans="3:17" hidden="1" x14ac:dyDescent="0.3">
      <c r="C3922" s="1923" t="str">
        <f>IF(D3922&gt;0,SUBTOTAL(103,$D$6:D3922),"")</f>
        <v/>
      </c>
      <c r="D3922" s="67"/>
      <c r="E3922" s="258"/>
      <c r="F3922" s="67"/>
      <c r="G3922" s="1912"/>
      <c r="H3922" s="67"/>
      <c r="I3922" s="67"/>
      <c r="J3922" s="1907"/>
      <c r="K3922" s="67"/>
      <c r="L3922" s="1910"/>
      <c r="M3922" s="1910" t="e">
        <f t="shared" si="62"/>
        <v>#N/A</v>
      </c>
      <c r="N3922" s="1924"/>
      <c r="Q3922" s="101" t="str">
        <f>MID(Tabla5[[#This Row],[CODIGO]],5,2)</f>
        <v/>
      </c>
    </row>
    <row r="3923" spans="3:17" hidden="1" x14ac:dyDescent="0.3">
      <c r="C3923" s="1923" t="str">
        <f>IF(D3923&gt;0,SUBTOTAL(103,$D$6:D3923),"")</f>
        <v/>
      </c>
      <c r="D3923" s="67"/>
      <c r="E3923" s="258"/>
      <c r="F3923" s="67"/>
      <c r="G3923" s="1912"/>
      <c r="H3923" s="67"/>
      <c r="I3923" s="67"/>
      <c r="J3923" s="1907"/>
      <c r="K3923" s="67"/>
      <c r="L3923" s="1910"/>
      <c r="M3923" s="1910" t="e">
        <f t="shared" si="62"/>
        <v>#N/A</v>
      </c>
      <c r="N3923" s="1924"/>
      <c r="Q3923" s="101" t="str">
        <f>MID(Tabla5[[#This Row],[CODIGO]],5,2)</f>
        <v/>
      </c>
    </row>
    <row r="3924" spans="3:17" hidden="1" x14ac:dyDescent="0.3">
      <c r="C3924" s="1923" t="str">
        <f>IF(D3924&gt;0,SUBTOTAL(103,$D$6:D3924),"")</f>
        <v/>
      </c>
      <c r="D3924" s="67"/>
      <c r="E3924" s="258"/>
      <c r="F3924" s="67"/>
      <c r="G3924" s="1912"/>
      <c r="H3924" s="67"/>
      <c r="I3924" s="67"/>
      <c r="J3924" s="1907"/>
      <c r="K3924" s="67"/>
      <c r="L3924" s="1910"/>
      <c r="M3924" s="1910" t="e">
        <f t="shared" si="62"/>
        <v>#N/A</v>
      </c>
      <c r="N3924" s="1924"/>
      <c r="Q3924" s="101" t="str">
        <f>MID(Tabla5[[#This Row],[CODIGO]],5,2)</f>
        <v/>
      </c>
    </row>
    <row r="3925" spans="3:17" hidden="1" x14ac:dyDescent="0.3">
      <c r="C3925" s="1923" t="str">
        <f>IF(D3925&gt;0,SUBTOTAL(103,$D$6:D3925),"")</f>
        <v/>
      </c>
      <c r="D3925" s="67"/>
      <c r="E3925" s="258"/>
      <c r="F3925" s="67"/>
      <c r="G3925" s="1912"/>
      <c r="H3925" s="67"/>
      <c r="I3925" s="67"/>
      <c r="J3925" s="1907"/>
      <c r="K3925" s="67"/>
      <c r="L3925" s="1910"/>
      <c r="M3925" s="1910" t="e">
        <f t="shared" si="62"/>
        <v>#N/A</v>
      </c>
      <c r="N3925" s="1924"/>
      <c r="Q3925" s="101" t="str">
        <f>MID(Tabla5[[#This Row],[CODIGO]],5,2)</f>
        <v/>
      </c>
    </row>
    <row r="3926" spans="3:17" hidden="1" x14ac:dyDescent="0.3">
      <c r="C3926" s="1923" t="str">
        <f>IF(D3926&gt;0,SUBTOTAL(103,$D$6:D3926),"")</f>
        <v/>
      </c>
      <c r="D3926" s="67"/>
      <c r="E3926" s="258"/>
      <c r="F3926" s="67"/>
      <c r="G3926" s="1912"/>
      <c r="H3926" s="67"/>
      <c r="I3926" s="67"/>
      <c r="J3926" s="1907"/>
      <c r="K3926" s="67"/>
      <c r="L3926" s="1910"/>
      <c r="M3926" s="1910" t="e">
        <f t="shared" si="62"/>
        <v>#N/A</v>
      </c>
      <c r="N3926" s="1924"/>
      <c r="Q3926" s="101" t="str">
        <f>MID(Tabla5[[#This Row],[CODIGO]],5,2)</f>
        <v/>
      </c>
    </row>
    <row r="3927" spans="3:17" hidden="1" x14ac:dyDescent="0.3">
      <c r="C3927" s="1923" t="str">
        <f>IF(D3927&gt;0,SUBTOTAL(103,$D$6:D3927),"")</f>
        <v/>
      </c>
      <c r="D3927" s="67"/>
      <c r="E3927" s="258"/>
      <c r="F3927" s="67"/>
      <c r="G3927" s="1912"/>
      <c r="H3927" s="67"/>
      <c r="I3927" s="67"/>
      <c r="J3927" s="1907"/>
      <c r="K3927" s="67"/>
      <c r="L3927" s="1910"/>
      <c r="M3927" s="1910" t="e">
        <f t="shared" si="62"/>
        <v>#N/A</v>
      </c>
      <c r="N3927" s="1924"/>
      <c r="Q3927" s="101" t="str">
        <f>MID(Tabla5[[#This Row],[CODIGO]],5,2)</f>
        <v/>
      </c>
    </row>
    <row r="3928" spans="3:17" hidden="1" x14ac:dyDescent="0.3">
      <c r="C3928" s="1923" t="str">
        <f>IF(D3928&gt;0,SUBTOTAL(103,$D$6:D3928),"")</f>
        <v/>
      </c>
      <c r="D3928" s="67"/>
      <c r="E3928" s="258"/>
      <c r="F3928" s="67"/>
      <c r="G3928" s="1912"/>
      <c r="H3928" s="67"/>
      <c r="I3928" s="67"/>
      <c r="J3928" s="1907"/>
      <c r="K3928" s="67"/>
      <c r="L3928" s="1910"/>
      <c r="M3928" s="1910" t="e">
        <f t="shared" si="62"/>
        <v>#N/A</v>
      </c>
      <c r="N3928" s="1924"/>
      <c r="Q3928" s="101" t="str">
        <f>MID(Tabla5[[#This Row],[CODIGO]],5,2)</f>
        <v/>
      </c>
    </row>
    <row r="3929" spans="3:17" hidden="1" x14ac:dyDescent="0.3">
      <c r="C3929" s="1923" t="str">
        <f>IF(D3929&gt;0,SUBTOTAL(103,$D$6:D3929),"")</f>
        <v/>
      </c>
      <c r="D3929" s="67"/>
      <c r="E3929" s="258"/>
      <c r="F3929" s="67"/>
      <c r="G3929" s="1912"/>
      <c r="H3929" s="67"/>
      <c r="I3929" s="67"/>
      <c r="J3929" s="1907"/>
      <c r="K3929" s="67"/>
      <c r="L3929" s="1910"/>
      <c r="M3929" s="1910" t="e">
        <f t="shared" si="62"/>
        <v>#N/A</v>
      </c>
      <c r="N3929" s="1924"/>
      <c r="Q3929" s="101" t="str">
        <f>MID(Tabla5[[#This Row],[CODIGO]],5,2)</f>
        <v/>
      </c>
    </row>
    <row r="3930" spans="3:17" hidden="1" x14ac:dyDescent="0.3">
      <c r="C3930" s="1923" t="str">
        <f>IF(D3930&gt;0,SUBTOTAL(103,$D$6:D3930),"")</f>
        <v/>
      </c>
      <c r="D3930" s="67"/>
      <c r="E3930" s="258"/>
      <c r="F3930" s="67"/>
      <c r="G3930" s="1912"/>
      <c r="H3930" s="67"/>
      <c r="I3930" s="67"/>
      <c r="J3930" s="1907"/>
      <c r="K3930" s="67"/>
      <c r="L3930" s="1910"/>
      <c r="M3930" s="1910" t="e">
        <f t="shared" si="62"/>
        <v>#N/A</v>
      </c>
      <c r="N3930" s="1924"/>
      <c r="Q3930" s="101" t="str">
        <f>MID(Tabla5[[#This Row],[CODIGO]],5,2)</f>
        <v/>
      </c>
    </row>
    <row r="3931" spans="3:17" hidden="1" x14ac:dyDescent="0.3">
      <c r="C3931" s="1923" t="str">
        <f>IF(D3931&gt;0,SUBTOTAL(103,$D$6:D3931),"")</f>
        <v/>
      </c>
      <c r="D3931" s="67"/>
      <c r="E3931" s="258"/>
      <c r="F3931" s="67"/>
      <c r="G3931" s="1912"/>
      <c r="H3931" s="67"/>
      <c r="I3931" s="67"/>
      <c r="J3931" s="1907"/>
      <c r="K3931" s="67"/>
      <c r="L3931" s="1910"/>
      <c r="M3931" s="1910" t="e">
        <f t="shared" si="62"/>
        <v>#N/A</v>
      </c>
      <c r="N3931" s="1924"/>
      <c r="Q3931" s="101" t="str">
        <f>MID(Tabla5[[#This Row],[CODIGO]],5,2)</f>
        <v/>
      </c>
    </row>
    <row r="3932" spans="3:17" hidden="1" x14ac:dyDescent="0.3">
      <c r="C3932" s="1923" t="str">
        <f>IF(D3932&gt;0,SUBTOTAL(103,$D$6:D3932),"")</f>
        <v/>
      </c>
      <c r="D3932" s="67"/>
      <c r="E3932" s="258"/>
      <c r="F3932" s="67"/>
      <c r="G3932" s="1912"/>
      <c r="H3932" s="67"/>
      <c r="I3932" s="67"/>
      <c r="J3932" s="1907"/>
      <c r="K3932" s="67"/>
      <c r="L3932" s="1910"/>
      <c r="M3932" s="1910" t="e">
        <f t="shared" si="62"/>
        <v>#N/A</v>
      </c>
      <c r="N3932" s="1924"/>
      <c r="Q3932" s="101" t="str">
        <f>MID(Tabla5[[#This Row],[CODIGO]],5,2)</f>
        <v/>
      </c>
    </row>
    <row r="3933" spans="3:17" hidden="1" x14ac:dyDescent="0.3">
      <c r="C3933" s="1923" t="str">
        <f>IF(D3933&gt;0,SUBTOTAL(103,$D$6:D3933),"")</f>
        <v/>
      </c>
      <c r="D3933" s="67"/>
      <c r="E3933" s="258"/>
      <c r="F3933" s="67"/>
      <c r="G3933" s="1912"/>
      <c r="H3933" s="67"/>
      <c r="I3933" s="67"/>
      <c r="J3933" s="1907"/>
      <c r="K3933" s="67"/>
      <c r="L3933" s="1910"/>
      <c r="M3933" s="1910" t="e">
        <f t="shared" si="62"/>
        <v>#N/A</v>
      </c>
      <c r="N3933" s="1924"/>
      <c r="Q3933" s="101" t="str">
        <f>MID(Tabla5[[#This Row],[CODIGO]],5,2)</f>
        <v/>
      </c>
    </row>
    <row r="3934" spans="3:17" hidden="1" x14ac:dyDescent="0.3">
      <c r="C3934" s="1923" t="str">
        <f>IF(D3934&gt;0,SUBTOTAL(103,$D$6:D3934),"")</f>
        <v/>
      </c>
      <c r="D3934" s="67"/>
      <c r="E3934" s="258"/>
      <c r="F3934" s="67"/>
      <c r="G3934" s="1912"/>
      <c r="H3934" s="67"/>
      <c r="I3934" s="67"/>
      <c r="J3934" s="1907"/>
      <c r="K3934" s="67"/>
      <c r="L3934" s="1910"/>
      <c r="M3934" s="1910" t="e">
        <f t="shared" si="62"/>
        <v>#N/A</v>
      </c>
      <c r="N3934" s="1924"/>
      <c r="Q3934" s="101" t="str">
        <f>MID(Tabla5[[#This Row],[CODIGO]],5,2)</f>
        <v/>
      </c>
    </row>
    <row r="3935" spans="3:17" hidden="1" x14ac:dyDescent="0.3">
      <c r="C3935" s="1923" t="str">
        <f>IF(D3935&gt;0,SUBTOTAL(103,$D$6:D3935),"")</f>
        <v/>
      </c>
      <c r="D3935" s="67"/>
      <c r="E3935" s="258"/>
      <c r="F3935" s="67"/>
      <c r="G3935" s="1912"/>
      <c r="H3935" s="67"/>
      <c r="I3935" s="67"/>
      <c r="J3935" s="1907"/>
      <c r="K3935" s="67"/>
      <c r="L3935" s="1910"/>
      <c r="M3935" s="1910" t="e">
        <f t="shared" si="62"/>
        <v>#N/A</v>
      </c>
      <c r="N3935" s="1924"/>
      <c r="Q3935" s="101" t="str">
        <f>MID(Tabla5[[#This Row],[CODIGO]],5,2)</f>
        <v/>
      </c>
    </row>
    <row r="3936" spans="3:17" hidden="1" x14ac:dyDescent="0.3">
      <c r="C3936" s="1923" t="str">
        <f>IF(D3936&gt;0,SUBTOTAL(103,$D$6:D3936),"")</f>
        <v/>
      </c>
      <c r="D3936" s="67"/>
      <c r="E3936" s="258"/>
      <c r="F3936" s="67"/>
      <c r="G3936" s="1912"/>
      <c r="H3936" s="67"/>
      <c r="I3936" s="67"/>
      <c r="J3936" s="1907"/>
      <c r="K3936" s="67"/>
      <c r="L3936" s="1910"/>
      <c r="M3936" s="1910" t="e">
        <f t="shared" si="62"/>
        <v>#N/A</v>
      </c>
      <c r="N3936" s="1924"/>
      <c r="Q3936" s="101" t="str">
        <f>MID(Tabla5[[#This Row],[CODIGO]],5,2)</f>
        <v/>
      </c>
    </row>
    <row r="3937" spans="3:17" hidden="1" x14ac:dyDescent="0.3">
      <c r="C3937" s="1923" t="str">
        <f>IF(D3937&gt;0,SUBTOTAL(103,$D$6:D3937),"")</f>
        <v/>
      </c>
      <c r="D3937" s="67"/>
      <c r="E3937" s="258"/>
      <c r="F3937" s="67"/>
      <c r="G3937" s="1912"/>
      <c r="H3937" s="67"/>
      <c r="I3937" s="67"/>
      <c r="J3937" s="1907"/>
      <c r="K3937" s="67"/>
      <c r="L3937" s="1910"/>
      <c r="M3937" s="1910" t="e">
        <f t="shared" si="62"/>
        <v>#N/A</v>
      </c>
      <c r="N3937" s="1924"/>
      <c r="Q3937" s="101" t="str">
        <f>MID(Tabla5[[#This Row],[CODIGO]],5,2)</f>
        <v/>
      </c>
    </row>
    <row r="3938" spans="3:17" hidden="1" x14ac:dyDescent="0.3">
      <c r="C3938" s="1923" t="str">
        <f>IF(D3938&gt;0,SUBTOTAL(103,$D$6:D3938),"")</f>
        <v/>
      </c>
      <c r="D3938" s="67"/>
      <c r="E3938" s="258"/>
      <c r="F3938" s="67"/>
      <c r="G3938" s="1912"/>
      <c r="H3938" s="67"/>
      <c r="I3938" s="67"/>
      <c r="J3938" s="1907"/>
      <c r="K3938" s="67"/>
      <c r="L3938" s="1910"/>
      <c r="M3938" s="1910" t="e">
        <f t="shared" si="62"/>
        <v>#N/A</v>
      </c>
      <c r="N3938" s="1924"/>
      <c r="Q3938" s="101" t="str">
        <f>MID(Tabla5[[#This Row],[CODIGO]],5,2)</f>
        <v/>
      </c>
    </row>
    <row r="3939" spans="3:17" hidden="1" x14ac:dyDescent="0.3">
      <c r="C3939" s="1923" t="str">
        <f>IF(D3939&gt;0,SUBTOTAL(103,$D$6:D3939),"")</f>
        <v/>
      </c>
      <c r="D3939" s="67"/>
      <c r="E3939" s="258"/>
      <c r="F3939" s="67"/>
      <c r="G3939" s="1912"/>
      <c r="H3939" s="67"/>
      <c r="I3939" s="67"/>
      <c r="J3939" s="1907"/>
      <c r="K3939" s="67"/>
      <c r="L3939" s="1910"/>
      <c r="M3939" s="1910" t="e">
        <f t="shared" si="62"/>
        <v>#N/A</v>
      </c>
      <c r="N3939" s="1924"/>
      <c r="Q3939" s="101" t="str">
        <f>MID(Tabla5[[#This Row],[CODIGO]],5,2)</f>
        <v/>
      </c>
    </row>
    <row r="3940" spans="3:17" hidden="1" x14ac:dyDescent="0.3">
      <c r="C3940" s="1923" t="str">
        <f>IF(D3940&gt;0,SUBTOTAL(103,$D$6:D3940),"")</f>
        <v/>
      </c>
      <c r="D3940" s="67"/>
      <c r="E3940" s="258"/>
      <c r="F3940" s="67"/>
      <c r="G3940" s="1912"/>
      <c r="H3940" s="67"/>
      <c r="I3940" s="67"/>
      <c r="J3940" s="1907"/>
      <c r="K3940" s="67"/>
      <c r="L3940" s="1910"/>
      <c r="M3940" s="1910" t="e">
        <f t="shared" si="62"/>
        <v>#N/A</v>
      </c>
      <c r="N3940" s="1924"/>
      <c r="Q3940" s="101" t="str">
        <f>MID(Tabla5[[#This Row],[CODIGO]],5,2)</f>
        <v/>
      </c>
    </row>
    <row r="3941" spans="3:17" hidden="1" x14ac:dyDescent="0.3">
      <c r="C3941" s="1923" t="str">
        <f>IF(D3941&gt;0,SUBTOTAL(103,$D$6:D3941),"")</f>
        <v/>
      </c>
      <c r="D3941" s="67"/>
      <c r="E3941" s="258"/>
      <c r="F3941" s="67"/>
      <c r="G3941" s="1912"/>
      <c r="H3941" s="67"/>
      <c r="I3941" s="67"/>
      <c r="J3941" s="1907"/>
      <c r="K3941" s="67"/>
      <c r="L3941" s="1910"/>
      <c r="M3941" s="1910" t="e">
        <f t="shared" si="62"/>
        <v>#N/A</v>
      </c>
      <c r="N3941" s="1924"/>
      <c r="Q3941" s="101" t="str">
        <f>MID(Tabla5[[#This Row],[CODIGO]],5,2)</f>
        <v/>
      </c>
    </row>
    <row r="3942" spans="3:17" hidden="1" x14ac:dyDescent="0.3">
      <c r="C3942" s="1923" t="str">
        <f>IF(D3942&gt;0,SUBTOTAL(103,$D$6:D3942),"")</f>
        <v/>
      </c>
      <c r="D3942" s="67"/>
      <c r="E3942" s="258"/>
      <c r="F3942" s="67"/>
      <c r="G3942" s="1912"/>
      <c r="H3942" s="67"/>
      <c r="I3942" s="67"/>
      <c r="J3942" s="1907"/>
      <c r="K3942" s="67"/>
      <c r="L3942" s="1910"/>
      <c r="M3942" s="1910" t="e">
        <f t="shared" si="62"/>
        <v>#N/A</v>
      </c>
      <c r="N3942" s="1924"/>
      <c r="Q3942" s="101" t="str">
        <f>MID(Tabla5[[#This Row],[CODIGO]],5,2)</f>
        <v/>
      </c>
    </row>
    <row r="3943" spans="3:17" hidden="1" x14ac:dyDescent="0.3">
      <c r="C3943" s="1923" t="str">
        <f>IF(D3943&gt;0,SUBTOTAL(103,$D$6:D3943),"")</f>
        <v/>
      </c>
      <c r="D3943" s="67"/>
      <c r="E3943" s="258"/>
      <c r="F3943" s="67"/>
      <c r="G3943" s="1912"/>
      <c r="H3943" s="67"/>
      <c r="I3943" s="67"/>
      <c r="J3943" s="1907"/>
      <c r="K3943" s="67"/>
      <c r="L3943" s="1910"/>
      <c r="M3943" s="1910" t="e">
        <f t="shared" si="62"/>
        <v>#N/A</v>
      </c>
      <c r="N3943" s="1924"/>
      <c r="Q3943" s="101" t="str">
        <f>MID(Tabla5[[#This Row],[CODIGO]],5,2)</f>
        <v/>
      </c>
    </row>
    <row r="3944" spans="3:17" hidden="1" x14ac:dyDescent="0.3">
      <c r="C3944" s="1923" t="str">
        <f>IF(D3944&gt;0,SUBTOTAL(103,$D$6:D3944),"")</f>
        <v/>
      </c>
      <c r="D3944" s="67"/>
      <c r="E3944" s="258"/>
      <c r="F3944" s="67"/>
      <c r="G3944" s="1912"/>
      <c r="H3944" s="67"/>
      <c r="I3944" s="67"/>
      <c r="J3944" s="1907"/>
      <c r="K3944" s="67"/>
      <c r="L3944" s="1910"/>
      <c r="M3944" s="1910" t="e">
        <f t="shared" si="62"/>
        <v>#N/A</v>
      </c>
      <c r="N3944" s="1924"/>
      <c r="Q3944" s="101" t="str">
        <f>MID(Tabla5[[#This Row],[CODIGO]],5,2)</f>
        <v/>
      </c>
    </row>
    <row r="3945" spans="3:17" hidden="1" x14ac:dyDescent="0.3">
      <c r="C3945" s="1923" t="str">
        <f>IF(D3945&gt;0,SUBTOTAL(103,$D$6:D3945),"")</f>
        <v/>
      </c>
      <c r="D3945" s="67"/>
      <c r="E3945" s="258"/>
      <c r="F3945" s="67"/>
      <c r="G3945" s="1912"/>
      <c r="H3945" s="67"/>
      <c r="I3945" s="67"/>
      <c r="J3945" s="1907"/>
      <c r="K3945" s="67"/>
      <c r="L3945" s="1910"/>
      <c r="M3945" s="1910" t="e">
        <f t="shared" si="62"/>
        <v>#N/A</v>
      </c>
      <c r="N3945" s="1924"/>
      <c r="Q3945" s="101" t="str">
        <f>MID(Tabla5[[#This Row],[CODIGO]],5,2)</f>
        <v/>
      </c>
    </row>
    <row r="3946" spans="3:17" hidden="1" x14ac:dyDescent="0.3">
      <c r="C3946" s="1923" t="str">
        <f>IF(D3946&gt;0,SUBTOTAL(103,$D$6:D3946),"")</f>
        <v/>
      </c>
      <c r="D3946" s="67"/>
      <c r="E3946" s="258"/>
      <c r="F3946" s="67"/>
      <c r="G3946" s="1912"/>
      <c r="H3946" s="67"/>
      <c r="I3946" s="67"/>
      <c r="J3946" s="1907"/>
      <c r="K3946" s="67"/>
      <c r="L3946" s="1910"/>
      <c r="M3946" s="1910" t="e">
        <f t="shared" si="62"/>
        <v>#N/A</v>
      </c>
      <c r="N3946" s="1924"/>
      <c r="Q3946" s="101" t="str">
        <f>MID(Tabla5[[#This Row],[CODIGO]],5,2)</f>
        <v/>
      </c>
    </row>
    <row r="3947" spans="3:17" hidden="1" x14ac:dyDescent="0.3">
      <c r="C3947" s="1923" t="str">
        <f>IF(D3947&gt;0,SUBTOTAL(103,$D$6:D3947),"")</f>
        <v/>
      </c>
      <c r="D3947" s="67"/>
      <c r="E3947" s="258"/>
      <c r="F3947" s="67"/>
      <c r="G3947" s="1912"/>
      <c r="H3947" s="67"/>
      <c r="I3947" s="67"/>
      <c r="J3947" s="1907"/>
      <c r="K3947" s="67"/>
      <c r="L3947" s="1910"/>
      <c r="M3947" s="1910" t="e">
        <f t="shared" si="62"/>
        <v>#N/A</v>
      </c>
      <c r="N3947" s="1924"/>
      <c r="Q3947" s="101" t="str">
        <f>MID(Tabla5[[#This Row],[CODIGO]],5,2)</f>
        <v/>
      </c>
    </row>
    <row r="3948" spans="3:17" hidden="1" x14ac:dyDescent="0.3">
      <c r="C3948" s="1923" t="str">
        <f>IF(D3948&gt;0,SUBTOTAL(103,$D$6:D3948),"")</f>
        <v/>
      </c>
      <c r="D3948" s="67"/>
      <c r="E3948" s="258"/>
      <c r="F3948" s="67"/>
      <c r="G3948" s="1912"/>
      <c r="H3948" s="67"/>
      <c r="I3948" s="67"/>
      <c r="J3948" s="1907"/>
      <c r="K3948" s="67"/>
      <c r="L3948" s="1910"/>
      <c r="M3948" s="1910" t="e">
        <f t="shared" si="62"/>
        <v>#N/A</v>
      </c>
      <c r="N3948" s="1924"/>
      <c r="Q3948" s="101" t="str">
        <f>MID(Tabla5[[#This Row],[CODIGO]],5,2)</f>
        <v/>
      </c>
    </row>
    <row r="3949" spans="3:17" hidden="1" x14ac:dyDescent="0.3">
      <c r="C3949" s="1923" t="str">
        <f>IF(D3949&gt;0,SUBTOTAL(103,$D$6:D3949),"")</f>
        <v/>
      </c>
      <c r="D3949" s="67"/>
      <c r="E3949" s="258"/>
      <c r="F3949" s="67"/>
      <c r="G3949" s="1912"/>
      <c r="H3949" s="67"/>
      <c r="I3949" s="67"/>
      <c r="J3949" s="1907"/>
      <c r="K3949" s="67"/>
      <c r="L3949" s="1910"/>
      <c r="M3949" s="1910" t="e">
        <f t="shared" si="62"/>
        <v>#N/A</v>
      </c>
      <c r="N3949" s="1924"/>
      <c r="Q3949" s="101" t="str">
        <f>MID(Tabla5[[#This Row],[CODIGO]],5,2)</f>
        <v/>
      </c>
    </row>
    <row r="3950" spans="3:17" hidden="1" x14ac:dyDescent="0.3">
      <c r="C3950" s="1923" t="str">
        <f>IF(D3950&gt;0,SUBTOTAL(103,$D$6:D3950),"")</f>
        <v/>
      </c>
      <c r="D3950" s="67"/>
      <c r="E3950" s="258"/>
      <c r="F3950" s="67"/>
      <c r="G3950" s="1912"/>
      <c r="H3950" s="67"/>
      <c r="I3950" s="67"/>
      <c r="J3950" s="1907"/>
      <c r="K3950" s="67"/>
      <c r="L3950" s="1910"/>
      <c r="M3950" s="1910" t="e">
        <f t="shared" si="62"/>
        <v>#N/A</v>
      </c>
      <c r="N3950" s="1924"/>
      <c r="Q3950" s="101" t="str">
        <f>MID(Tabla5[[#This Row],[CODIGO]],5,2)</f>
        <v/>
      </c>
    </row>
    <row r="3951" spans="3:17" hidden="1" x14ac:dyDescent="0.3">
      <c r="C3951" s="1923" t="str">
        <f>IF(D3951&gt;0,SUBTOTAL(103,$D$6:D3951),"")</f>
        <v/>
      </c>
      <c r="D3951" s="67"/>
      <c r="E3951" s="258"/>
      <c r="F3951" s="67"/>
      <c r="G3951" s="1912"/>
      <c r="H3951" s="67"/>
      <c r="I3951" s="67"/>
      <c r="J3951" s="1907"/>
      <c r="K3951" s="67"/>
      <c r="L3951" s="1910"/>
      <c r="M3951" s="1910" t="e">
        <f t="shared" si="62"/>
        <v>#N/A</v>
      </c>
      <c r="N3951" s="1924"/>
      <c r="Q3951" s="101" t="str">
        <f>MID(Tabla5[[#This Row],[CODIGO]],5,2)</f>
        <v/>
      </c>
    </row>
    <row r="3952" spans="3:17" hidden="1" x14ac:dyDescent="0.3">
      <c r="C3952" s="1923" t="str">
        <f>IF(D3952&gt;0,SUBTOTAL(103,$D$6:D3952),"")</f>
        <v/>
      </c>
      <c r="D3952" s="67"/>
      <c r="E3952" s="258"/>
      <c r="F3952" s="67"/>
      <c r="G3952" s="1912"/>
      <c r="H3952" s="67"/>
      <c r="I3952" s="67"/>
      <c r="J3952" s="1907"/>
      <c r="K3952" s="67"/>
      <c r="L3952" s="1910"/>
      <c r="M3952" s="1910" t="e">
        <f t="shared" si="62"/>
        <v>#N/A</v>
      </c>
      <c r="N3952" s="1924"/>
      <c r="Q3952" s="101" t="str">
        <f>MID(Tabla5[[#This Row],[CODIGO]],5,2)</f>
        <v/>
      </c>
    </row>
    <row r="3953" spans="3:17" hidden="1" x14ac:dyDescent="0.3">
      <c r="C3953" s="1923" t="str">
        <f>IF(D3953&gt;0,SUBTOTAL(103,$D$6:D3953),"")</f>
        <v/>
      </c>
      <c r="D3953" s="67"/>
      <c r="E3953" s="258"/>
      <c r="F3953" s="67"/>
      <c r="G3953" s="1912"/>
      <c r="H3953" s="67"/>
      <c r="I3953" s="67"/>
      <c r="J3953" s="1907"/>
      <c r="K3953" s="67"/>
      <c r="L3953" s="1910"/>
      <c r="M3953" s="1910" t="e">
        <f t="shared" si="62"/>
        <v>#N/A</v>
      </c>
      <c r="N3953" s="1924"/>
      <c r="Q3953" s="101" t="str">
        <f>MID(Tabla5[[#This Row],[CODIGO]],5,2)</f>
        <v/>
      </c>
    </row>
    <row r="3954" spans="3:17" hidden="1" x14ac:dyDescent="0.3">
      <c r="C3954" s="1923" t="str">
        <f>IF(D3954&gt;0,SUBTOTAL(103,$D$6:D3954),"")</f>
        <v/>
      </c>
      <c r="D3954" s="67"/>
      <c r="E3954" s="258"/>
      <c r="F3954" s="67"/>
      <c r="G3954" s="1912"/>
      <c r="H3954" s="67"/>
      <c r="I3954" s="67"/>
      <c r="J3954" s="1907"/>
      <c r="K3954" s="67"/>
      <c r="L3954" s="1910"/>
      <c r="M3954" s="1910" t="e">
        <f t="shared" si="62"/>
        <v>#N/A</v>
      </c>
      <c r="N3954" s="1924"/>
      <c r="Q3954" s="101" t="str">
        <f>MID(Tabla5[[#This Row],[CODIGO]],5,2)</f>
        <v/>
      </c>
    </row>
    <row r="3955" spans="3:17" hidden="1" x14ac:dyDescent="0.3">
      <c r="C3955" s="1923" t="str">
        <f>IF(D3955&gt;0,SUBTOTAL(103,$D$6:D3955),"")</f>
        <v/>
      </c>
      <c r="D3955" s="67"/>
      <c r="E3955" s="258"/>
      <c r="F3955" s="67"/>
      <c r="G3955" s="1912"/>
      <c r="H3955" s="67"/>
      <c r="I3955" s="67"/>
      <c r="J3955" s="1907"/>
      <c r="K3955" s="67"/>
      <c r="L3955" s="1910"/>
      <c r="M3955" s="1910" t="e">
        <f t="shared" si="62"/>
        <v>#N/A</v>
      </c>
      <c r="N3955" s="1924"/>
      <c r="Q3955" s="101" t="str">
        <f>MID(Tabla5[[#This Row],[CODIGO]],5,2)</f>
        <v/>
      </c>
    </row>
    <row r="3956" spans="3:17" hidden="1" x14ac:dyDescent="0.3">
      <c r="C3956" s="1923" t="str">
        <f>IF(D3956&gt;0,SUBTOTAL(103,$D$6:D3956),"")</f>
        <v/>
      </c>
      <c r="D3956" s="67"/>
      <c r="E3956" s="258"/>
      <c r="F3956" s="67"/>
      <c r="G3956" s="1912"/>
      <c r="H3956" s="67"/>
      <c r="I3956" s="67"/>
      <c r="J3956" s="1907"/>
      <c r="K3956" s="67"/>
      <c r="L3956" s="1910"/>
      <c r="M3956" s="1910" t="e">
        <f t="shared" si="62"/>
        <v>#N/A</v>
      </c>
      <c r="N3956" s="1924"/>
      <c r="Q3956" s="101" t="str">
        <f>MID(Tabla5[[#This Row],[CODIGO]],5,2)</f>
        <v/>
      </c>
    </row>
    <row r="3957" spans="3:17" hidden="1" x14ac:dyDescent="0.3">
      <c r="C3957" s="1923" t="str">
        <f>IF(D3957&gt;0,SUBTOTAL(103,$D$6:D3957),"")</f>
        <v/>
      </c>
      <c r="D3957" s="67"/>
      <c r="E3957" s="258"/>
      <c r="F3957" s="67"/>
      <c r="G3957" s="1912"/>
      <c r="H3957" s="67"/>
      <c r="I3957" s="67"/>
      <c r="J3957" s="1907"/>
      <c r="K3957" s="67"/>
      <c r="L3957" s="1910"/>
      <c r="M3957" s="1910" t="e">
        <f t="shared" si="62"/>
        <v>#N/A</v>
      </c>
      <c r="N3957" s="1924"/>
      <c r="Q3957" s="101" t="str">
        <f>MID(Tabla5[[#This Row],[CODIGO]],5,2)</f>
        <v/>
      </c>
    </row>
    <row r="3958" spans="3:17" hidden="1" x14ac:dyDescent="0.3">
      <c r="C3958" s="1923" t="str">
        <f>IF(D3958&gt;0,SUBTOTAL(103,$D$6:D3958),"")</f>
        <v/>
      </c>
      <c r="D3958" s="67"/>
      <c r="E3958" s="258"/>
      <c r="F3958" s="67"/>
      <c r="G3958" s="1912"/>
      <c r="H3958" s="67"/>
      <c r="I3958" s="67"/>
      <c r="J3958" s="1907"/>
      <c r="K3958" s="67"/>
      <c r="L3958" s="1910"/>
      <c r="M3958" s="1910" t="e">
        <f t="shared" si="62"/>
        <v>#N/A</v>
      </c>
      <c r="N3958" s="1924"/>
      <c r="Q3958" s="101" t="str">
        <f>MID(Tabla5[[#This Row],[CODIGO]],5,2)</f>
        <v/>
      </c>
    </row>
    <row r="3959" spans="3:17" hidden="1" x14ac:dyDescent="0.3">
      <c r="C3959" s="1923" t="str">
        <f>IF(D3959&gt;0,SUBTOTAL(103,$D$6:D3959),"")</f>
        <v/>
      </c>
      <c r="D3959" s="67"/>
      <c r="E3959" s="258"/>
      <c r="F3959" s="67"/>
      <c r="G3959" s="1912"/>
      <c r="H3959" s="67"/>
      <c r="I3959" s="67"/>
      <c r="J3959" s="1907"/>
      <c r="K3959" s="67"/>
      <c r="L3959" s="1910"/>
      <c r="M3959" s="1910" t="e">
        <f t="shared" si="62"/>
        <v>#N/A</v>
      </c>
      <c r="N3959" s="1924"/>
      <c r="Q3959" s="101" t="str">
        <f>MID(Tabla5[[#This Row],[CODIGO]],5,2)</f>
        <v/>
      </c>
    </row>
    <row r="3960" spans="3:17" hidden="1" x14ac:dyDescent="0.3">
      <c r="C3960" s="1923" t="str">
        <f>IF(D3960&gt;0,SUBTOTAL(103,$D$6:D3960),"")</f>
        <v/>
      </c>
      <c r="D3960" s="67"/>
      <c r="E3960" s="258"/>
      <c r="F3960" s="67"/>
      <c r="G3960" s="1912"/>
      <c r="H3960" s="67"/>
      <c r="I3960" s="67"/>
      <c r="J3960" s="1907"/>
      <c r="K3960" s="67"/>
      <c r="L3960" s="1910"/>
      <c r="M3960" s="1910" t="e">
        <f t="shared" si="62"/>
        <v>#N/A</v>
      </c>
      <c r="N3960" s="1924"/>
      <c r="Q3960" s="101" t="str">
        <f>MID(Tabla5[[#This Row],[CODIGO]],5,2)</f>
        <v/>
      </c>
    </row>
    <row r="3961" spans="3:17" hidden="1" x14ac:dyDescent="0.3">
      <c r="C3961" s="1923" t="str">
        <f>IF(D3961&gt;0,SUBTOTAL(103,$D$6:D3961),"")</f>
        <v/>
      </c>
      <c r="D3961" s="67"/>
      <c r="E3961" s="258"/>
      <c r="F3961" s="67"/>
      <c r="G3961" s="1912"/>
      <c r="H3961" s="67"/>
      <c r="I3961" s="67"/>
      <c r="J3961" s="1907"/>
      <c r="K3961" s="67"/>
      <c r="L3961" s="1910"/>
      <c r="M3961" s="1910" t="e">
        <f t="shared" si="62"/>
        <v>#N/A</v>
      </c>
      <c r="N3961" s="1924"/>
      <c r="Q3961" s="101" t="str">
        <f>MID(Tabla5[[#This Row],[CODIGO]],5,2)</f>
        <v/>
      </c>
    </row>
    <row r="3962" spans="3:17" hidden="1" x14ac:dyDescent="0.3">
      <c r="C3962" s="1923" t="str">
        <f>IF(D3962&gt;0,SUBTOTAL(103,$D$6:D3962),"")</f>
        <v/>
      </c>
      <c r="D3962" s="67"/>
      <c r="E3962" s="258"/>
      <c r="F3962" s="67"/>
      <c r="G3962" s="1912"/>
      <c r="H3962" s="67"/>
      <c r="I3962" s="67"/>
      <c r="J3962" s="1907"/>
      <c r="K3962" s="67"/>
      <c r="L3962" s="1910"/>
      <c r="M3962" s="1910" t="e">
        <f t="shared" si="62"/>
        <v>#N/A</v>
      </c>
      <c r="N3962" s="1924"/>
      <c r="Q3962" s="101" t="str">
        <f>MID(Tabla5[[#This Row],[CODIGO]],5,2)</f>
        <v/>
      </c>
    </row>
    <row r="3963" spans="3:17" hidden="1" x14ac:dyDescent="0.3">
      <c r="C3963" s="1923" t="str">
        <f>IF(D3963&gt;0,SUBTOTAL(103,$D$6:D3963),"")</f>
        <v/>
      </c>
      <c r="D3963" s="67"/>
      <c r="E3963" s="258"/>
      <c r="F3963" s="67"/>
      <c r="G3963" s="1912"/>
      <c r="H3963" s="67"/>
      <c r="I3963" s="67"/>
      <c r="J3963" s="1907"/>
      <c r="K3963" s="67"/>
      <c r="L3963" s="1910"/>
      <c r="M3963" s="1910" t="e">
        <f t="shared" si="62"/>
        <v>#N/A</v>
      </c>
      <c r="N3963" s="1924"/>
      <c r="Q3963" s="101" t="str">
        <f>MID(Tabla5[[#This Row],[CODIGO]],5,2)</f>
        <v/>
      </c>
    </row>
    <row r="3964" spans="3:17" hidden="1" x14ac:dyDescent="0.3">
      <c r="C3964" s="1923" t="str">
        <f>IF(D3964&gt;0,SUBTOTAL(103,$D$6:D3964),"")</f>
        <v/>
      </c>
      <c r="D3964" s="67"/>
      <c r="E3964" s="258"/>
      <c r="F3964" s="67"/>
      <c r="G3964" s="1912"/>
      <c r="H3964" s="67"/>
      <c r="I3964" s="67"/>
      <c r="J3964" s="1907"/>
      <c r="K3964" s="67"/>
      <c r="L3964" s="1910"/>
      <c r="M3964" s="1910" t="e">
        <f t="shared" si="62"/>
        <v>#N/A</v>
      </c>
      <c r="N3964" s="1924"/>
      <c r="Q3964" s="101" t="str">
        <f>MID(Tabla5[[#This Row],[CODIGO]],5,2)</f>
        <v/>
      </c>
    </row>
    <row r="3965" spans="3:17" hidden="1" x14ac:dyDescent="0.3">
      <c r="C3965" s="1923" t="str">
        <f>IF(D3965&gt;0,SUBTOTAL(103,$D$6:D3965),"")</f>
        <v/>
      </c>
      <c r="D3965" s="67"/>
      <c r="E3965" s="258"/>
      <c r="F3965" s="67"/>
      <c r="G3965" s="1912"/>
      <c r="H3965" s="67"/>
      <c r="I3965" s="67"/>
      <c r="J3965" s="1907"/>
      <c r="K3965" s="67"/>
      <c r="L3965" s="1910"/>
      <c r="M3965" s="1910" t="e">
        <f t="shared" si="62"/>
        <v>#N/A</v>
      </c>
      <c r="N3965" s="1924"/>
      <c r="Q3965" s="101" t="str">
        <f>MID(Tabla5[[#This Row],[CODIGO]],5,2)</f>
        <v/>
      </c>
    </row>
    <row r="3966" spans="3:17" hidden="1" x14ac:dyDescent="0.3">
      <c r="C3966" s="1923" t="str">
        <f>IF(D3966&gt;0,SUBTOTAL(103,$D$6:D3966),"")</f>
        <v/>
      </c>
      <c r="D3966" s="67"/>
      <c r="E3966" s="258"/>
      <c r="F3966" s="67"/>
      <c r="G3966" s="1912"/>
      <c r="H3966" s="67"/>
      <c r="I3966" s="67"/>
      <c r="J3966" s="1907"/>
      <c r="K3966" s="67"/>
      <c r="L3966" s="1910"/>
      <c r="M3966" s="1910" t="e">
        <f t="shared" si="62"/>
        <v>#N/A</v>
      </c>
      <c r="N3966" s="1924"/>
      <c r="Q3966" s="101" t="str">
        <f>MID(Tabla5[[#This Row],[CODIGO]],5,2)</f>
        <v/>
      </c>
    </row>
    <row r="3967" spans="3:17" hidden="1" x14ac:dyDescent="0.3">
      <c r="C3967" s="1923" t="str">
        <f>IF(D3967&gt;0,SUBTOTAL(103,$D$6:D3967),"")</f>
        <v/>
      </c>
      <c r="D3967" s="67"/>
      <c r="E3967" s="258"/>
      <c r="F3967" s="67"/>
      <c r="G3967" s="1912"/>
      <c r="H3967" s="67"/>
      <c r="I3967" s="67"/>
      <c r="J3967" s="1907"/>
      <c r="K3967" s="67"/>
      <c r="L3967" s="1910"/>
      <c r="M3967" s="1910" t="e">
        <f t="shared" si="62"/>
        <v>#N/A</v>
      </c>
      <c r="N3967" s="1924"/>
      <c r="Q3967" s="101" t="str">
        <f>MID(Tabla5[[#This Row],[CODIGO]],5,2)</f>
        <v/>
      </c>
    </row>
    <row r="3968" spans="3:17" hidden="1" x14ac:dyDescent="0.3">
      <c r="C3968" s="1923" t="str">
        <f>IF(D3968&gt;0,SUBTOTAL(103,$D$6:D3968),"")</f>
        <v/>
      </c>
      <c r="D3968" s="67"/>
      <c r="E3968" s="258"/>
      <c r="F3968" s="67"/>
      <c r="G3968" s="1912"/>
      <c r="H3968" s="67"/>
      <c r="I3968" s="67"/>
      <c r="J3968" s="1907"/>
      <c r="K3968" s="67"/>
      <c r="L3968" s="1910"/>
      <c r="M3968" s="1910" t="e">
        <f t="shared" si="62"/>
        <v>#N/A</v>
      </c>
      <c r="N3968" s="1924"/>
      <c r="Q3968" s="101" t="str">
        <f>MID(Tabla5[[#This Row],[CODIGO]],5,2)</f>
        <v/>
      </c>
    </row>
    <row r="3969" spans="3:17" hidden="1" x14ac:dyDescent="0.3">
      <c r="C3969" s="1923" t="str">
        <f>IF(D3969&gt;0,SUBTOTAL(103,$D$6:D3969),"")</f>
        <v/>
      </c>
      <c r="D3969" s="67"/>
      <c r="E3969" s="258"/>
      <c r="F3969" s="67"/>
      <c r="G3969" s="1912"/>
      <c r="H3969" s="67"/>
      <c r="I3969" s="67"/>
      <c r="J3969" s="1907"/>
      <c r="K3969" s="67"/>
      <c r="L3969" s="1910"/>
      <c r="M3969" s="1910" t="e">
        <f t="shared" si="62"/>
        <v>#N/A</v>
      </c>
      <c r="N3969" s="1924"/>
      <c r="Q3969" s="101" t="str">
        <f>MID(Tabla5[[#This Row],[CODIGO]],5,2)</f>
        <v/>
      </c>
    </row>
    <row r="3970" spans="3:17" hidden="1" x14ac:dyDescent="0.3">
      <c r="C3970" s="1923" t="str">
        <f>IF(D3970&gt;0,SUBTOTAL(103,$D$6:D3970),"")</f>
        <v/>
      </c>
      <c r="D3970" s="67"/>
      <c r="E3970" s="258"/>
      <c r="F3970" s="67"/>
      <c r="G3970" s="1912"/>
      <c r="H3970" s="67"/>
      <c r="I3970" s="67"/>
      <c r="J3970" s="1907"/>
      <c r="K3970" s="67"/>
      <c r="L3970" s="1910"/>
      <c r="M3970" s="1910" t="e">
        <f t="shared" si="62"/>
        <v>#N/A</v>
      </c>
      <c r="N3970" s="1924"/>
      <c r="Q3970" s="101" t="str">
        <f>MID(Tabla5[[#This Row],[CODIGO]],5,2)</f>
        <v/>
      </c>
    </row>
    <row r="3971" spans="3:17" hidden="1" x14ac:dyDescent="0.3">
      <c r="C3971" s="1923" t="str">
        <f>IF(D3971&gt;0,SUBTOTAL(103,$D$6:D3971),"")</f>
        <v/>
      </c>
      <c r="D3971" s="67"/>
      <c r="E3971" s="258"/>
      <c r="F3971" s="67"/>
      <c r="G3971" s="1912"/>
      <c r="H3971" s="67"/>
      <c r="I3971" s="67"/>
      <c r="J3971" s="1907"/>
      <c r="K3971" s="67"/>
      <c r="L3971" s="1910"/>
      <c r="M3971" s="1910" t="e">
        <f t="shared" si="62"/>
        <v>#N/A</v>
      </c>
      <c r="N3971" s="1924"/>
      <c r="Q3971" s="101" t="str">
        <f>MID(Tabla5[[#This Row],[CODIGO]],5,2)</f>
        <v/>
      </c>
    </row>
    <row r="3972" spans="3:17" hidden="1" x14ac:dyDescent="0.3">
      <c r="C3972" s="1923" t="str">
        <f>IF(D3972&gt;0,SUBTOTAL(103,$D$6:D3972),"")</f>
        <v/>
      </c>
      <c r="D3972" s="67"/>
      <c r="E3972" s="258"/>
      <c r="F3972" s="67"/>
      <c r="G3972" s="1912"/>
      <c r="H3972" s="67"/>
      <c r="I3972" s="67"/>
      <c r="J3972" s="1907"/>
      <c r="K3972" s="67"/>
      <c r="L3972" s="1910"/>
      <c r="M3972" s="1910" t="e">
        <f t="shared" si="62"/>
        <v>#N/A</v>
      </c>
      <c r="N3972" s="1924"/>
      <c r="Q3972" s="101" t="str">
        <f>MID(Tabla5[[#This Row],[CODIGO]],5,2)</f>
        <v/>
      </c>
    </row>
    <row r="3973" spans="3:17" hidden="1" x14ac:dyDescent="0.3">
      <c r="C3973" s="1923" t="str">
        <f>IF(D3973&gt;0,SUBTOTAL(103,$D$6:D3973),"")</f>
        <v/>
      </c>
      <c r="D3973" s="67"/>
      <c r="E3973" s="258"/>
      <c r="F3973" s="67"/>
      <c r="G3973" s="1912"/>
      <c r="H3973" s="67"/>
      <c r="I3973" s="67"/>
      <c r="J3973" s="1907"/>
      <c r="K3973" s="67"/>
      <c r="L3973" s="1910"/>
      <c r="M3973" s="1910" t="e">
        <f t="shared" si="62"/>
        <v>#N/A</v>
      </c>
      <c r="N3973" s="1924"/>
      <c r="Q3973" s="101" t="str">
        <f>MID(Tabla5[[#This Row],[CODIGO]],5,2)</f>
        <v/>
      </c>
    </row>
    <row r="3974" spans="3:17" hidden="1" x14ac:dyDescent="0.3">
      <c r="C3974" s="1923" t="str">
        <f>IF(D3974&gt;0,SUBTOTAL(103,$D$6:D3974),"")</f>
        <v/>
      </c>
      <c r="D3974" s="67"/>
      <c r="E3974" s="258"/>
      <c r="F3974" s="67"/>
      <c r="G3974" s="1912"/>
      <c r="H3974" s="67"/>
      <c r="I3974" s="67"/>
      <c r="J3974" s="1907"/>
      <c r="K3974" s="67"/>
      <c r="L3974" s="1910"/>
      <c r="M3974" s="1910" t="e">
        <f t="shared" ref="M3974:M4001" si="63">VLOOKUP(Q3974,Codigos,2,FALSE)</f>
        <v>#N/A</v>
      </c>
      <c r="N3974" s="1924"/>
      <c r="Q3974" s="101" t="str">
        <f>MID(Tabla5[[#This Row],[CODIGO]],5,2)</f>
        <v/>
      </c>
    </row>
    <row r="3975" spans="3:17" hidden="1" x14ac:dyDescent="0.3">
      <c r="C3975" s="1923" t="str">
        <f>IF(D3975&gt;0,SUBTOTAL(103,$D$6:D3975),"")</f>
        <v/>
      </c>
      <c r="D3975" s="67"/>
      <c r="E3975" s="258"/>
      <c r="F3975" s="67"/>
      <c r="G3975" s="1912"/>
      <c r="H3975" s="67"/>
      <c r="I3975" s="67"/>
      <c r="J3975" s="1907"/>
      <c r="K3975" s="67"/>
      <c r="L3975" s="1910"/>
      <c r="M3975" s="1910" t="e">
        <f t="shared" si="63"/>
        <v>#N/A</v>
      </c>
      <c r="N3975" s="1924"/>
      <c r="Q3975" s="101" t="str">
        <f>MID(Tabla5[[#This Row],[CODIGO]],5,2)</f>
        <v/>
      </c>
    </row>
    <row r="3976" spans="3:17" hidden="1" x14ac:dyDescent="0.3">
      <c r="C3976" s="1923" t="str">
        <f>IF(D3976&gt;0,SUBTOTAL(103,$D$6:D3976),"")</f>
        <v/>
      </c>
      <c r="D3976" s="67"/>
      <c r="E3976" s="258"/>
      <c r="F3976" s="67"/>
      <c r="G3976" s="1912"/>
      <c r="H3976" s="67"/>
      <c r="I3976" s="67"/>
      <c r="J3976" s="1907"/>
      <c r="K3976" s="67"/>
      <c r="L3976" s="1910"/>
      <c r="M3976" s="1910" t="e">
        <f t="shared" si="63"/>
        <v>#N/A</v>
      </c>
      <c r="N3976" s="1924"/>
      <c r="Q3976" s="101" t="str">
        <f>MID(Tabla5[[#This Row],[CODIGO]],5,2)</f>
        <v/>
      </c>
    </row>
    <row r="3977" spans="3:17" hidden="1" x14ac:dyDescent="0.3">
      <c r="C3977" s="1923" t="str">
        <f>IF(D3977&gt;0,SUBTOTAL(103,$D$6:D3977),"")</f>
        <v/>
      </c>
      <c r="D3977" s="67"/>
      <c r="E3977" s="258"/>
      <c r="F3977" s="67"/>
      <c r="G3977" s="1912"/>
      <c r="H3977" s="67"/>
      <c r="I3977" s="67"/>
      <c r="J3977" s="1907"/>
      <c r="K3977" s="67"/>
      <c r="L3977" s="1910"/>
      <c r="M3977" s="1910" t="e">
        <f t="shared" si="63"/>
        <v>#N/A</v>
      </c>
      <c r="N3977" s="1924"/>
      <c r="Q3977" s="101" t="str">
        <f>MID(Tabla5[[#This Row],[CODIGO]],5,2)</f>
        <v/>
      </c>
    </row>
    <row r="3978" spans="3:17" hidden="1" x14ac:dyDescent="0.3">
      <c r="C3978" s="1923" t="str">
        <f>IF(D3978&gt;0,SUBTOTAL(103,$D$6:D3978),"")</f>
        <v/>
      </c>
      <c r="D3978" s="67"/>
      <c r="E3978" s="258"/>
      <c r="F3978" s="67"/>
      <c r="G3978" s="1912"/>
      <c r="H3978" s="67"/>
      <c r="I3978" s="67"/>
      <c r="J3978" s="1907"/>
      <c r="K3978" s="67"/>
      <c r="L3978" s="1910"/>
      <c r="M3978" s="1910" t="e">
        <f t="shared" si="63"/>
        <v>#N/A</v>
      </c>
      <c r="N3978" s="1924"/>
      <c r="Q3978" s="101" t="str">
        <f>MID(Tabla5[[#This Row],[CODIGO]],5,2)</f>
        <v/>
      </c>
    </row>
    <row r="3979" spans="3:17" hidden="1" x14ac:dyDescent="0.3">
      <c r="C3979" s="1923" t="str">
        <f>IF(D3979&gt;0,SUBTOTAL(103,$D$6:D3979),"")</f>
        <v/>
      </c>
      <c r="D3979" s="67"/>
      <c r="E3979" s="258"/>
      <c r="F3979" s="67"/>
      <c r="G3979" s="1912"/>
      <c r="H3979" s="67"/>
      <c r="I3979" s="67"/>
      <c r="J3979" s="1907"/>
      <c r="K3979" s="67"/>
      <c r="L3979" s="1910"/>
      <c r="M3979" s="1910" t="e">
        <f t="shared" si="63"/>
        <v>#N/A</v>
      </c>
      <c r="N3979" s="1924"/>
      <c r="Q3979" s="101" t="str">
        <f>MID(Tabla5[[#This Row],[CODIGO]],5,2)</f>
        <v/>
      </c>
    </row>
    <row r="3980" spans="3:17" hidden="1" x14ac:dyDescent="0.3">
      <c r="C3980" s="1923" t="str">
        <f>IF(D3980&gt;0,SUBTOTAL(103,$D$6:D3980),"")</f>
        <v/>
      </c>
      <c r="D3980" s="67"/>
      <c r="E3980" s="258"/>
      <c r="F3980" s="67"/>
      <c r="G3980" s="1912"/>
      <c r="H3980" s="67"/>
      <c r="I3980" s="67"/>
      <c r="J3980" s="1907"/>
      <c r="K3980" s="67"/>
      <c r="L3980" s="1910"/>
      <c r="M3980" s="1910" t="e">
        <f t="shared" si="63"/>
        <v>#N/A</v>
      </c>
      <c r="N3980" s="1924"/>
      <c r="Q3980" s="101" t="str">
        <f>MID(Tabla5[[#This Row],[CODIGO]],5,2)</f>
        <v/>
      </c>
    </row>
    <row r="3981" spans="3:17" hidden="1" x14ac:dyDescent="0.3">
      <c r="C3981" s="1923" t="str">
        <f>IF(D3981&gt;0,SUBTOTAL(103,$D$6:D3981),"")</f>
        <v/>
      </c>
      <c r="D3981" s="67"/>
      <c r="E3981" s="258"/>
      <c r="F3981" s="67"/>
      <c r="G3981" s="1912"/>
      <c r="H3981" s="67"/>
      <c r="I3981" s="67"/>
      <c r="J3981" s="1907"/>
      <c r="K3981" s="67"/>
      <c r="L3981" s="1910"/>
      <c r="M3981" s="1910" t="e">
        <f t="shared" si="63"/>
        <v>#N/A</v>
      </c>
      <c r="N3981" s="1924"/>
      <c r="Q3981" s="101" t="str">
        <f>MID(Tabla5[[#This Row],[CODIGO]],5,2)</f>
        <v/>
      </c>
    </row>
    <row r="3982" spans="3:17" hidden="1" x14ac:dyDescent="0.3">
      <c r="C3982" s="1923" t="str">
        <f>IF(D3982&gt;0,SUBTOTAL(103,$D$6:D3982),"")</f>
        <v/>
      </c>
      <c r="D3982" s="67"/>
      <c r="E3982" s="258"/>
      <c r="F3982" s="67"/>
      <c r="G3982" s="1912"/>
      <c r="H3982" s="67"/>
      <c r="I3982" s="67"/>
      <c r="J3982" s="1907"/>
      <c r="K3982" s="67"/>
      <c r="L3982" s="1910"/>
      <c r="M3982" s="1910" t="e">
        <f t="shared" si="63"/>
        <v>#N/A</v>
      </c>
      <c r="N3982" s="1924"/>
      <c r="Q3982" s="101" t="str">
        <f>MID(Tabla5[[#This Row],[CODIGO]],5,2)</f>
        <v/>
      </c>
    </row>
    <row r="3983" spans="3:17" hidden="1" x14ac:dyDescent="0.3">
      <c r="C3983" s="1923" t="str">
        <f>IF(D3983&gt;0,SUBTOTAL(103,$D$6:D3983),"")</f>
        <v/>
      </c>
      <c r="D3983" s="67"/>
      <c r="E3983" s="258"/>
      <c r="F3983" s="67"/>
      <c r="G3983" s="1912"/>
      <c r="H3983" s="67"/>
      <c r="I3983" s="67"/>
      <c r="J3983" s="1907"/>
      <c r="K3983" s="67"/>
      <c r="L3983" s="1910"/>
      <c r="M3983" s="1910" t="e">
        <f t="shared" si="63"/>
        <v>#N/A</v>
      </c>
      <c r="N3983" s="1924"/>
      <c r="Q3983" s="101" t="str">
        <f>MID(Tabla5[[#This Row],[CODIGO]],5,2)</f>
        <v/>
      </c>
    </row>
    <row r="3984" spans="3:17" hidden="1" x14ac:dyDescent="0.3">
      <c r="C3984" s="1923" t="str">
        <f>IF(D3984&gt;0,SUBTOTAL(103,$D$6:D3984),"")</f>
        <v/>
      </c>
      <c r="D3984" s="67"/>
      <c r="E3984" s="258"/>
      <c r="F3984" s="67"/>
      <c r="G3984" s="1912"/>
      <c r="H3984" s="67"/>
      <c r="I3984" s="67"/>
      <c r="J3984" s="1907"/>
      <c r="K3984" s="67"/>
      <c r="L3984" s="1910"/>
      <c r="M3984" s="1910" t="e">
        <f t="shared" si="63"/>
        <v>#N/A</v>
      </c>
      <c r="N3984" s="1924"/>
      <c r="Q3984" s="101" t="str">
        <f>MID(Tabla5[[#This Row],[CODIGO]],5,2)</f>
        <v/>
      </c>
    </row>
    <row r="3985" spans="3:17" hidden="1" x14ac:dyDescent="0.3">
      <c r="C3985" s="1923" t="str">
        <f>IF(D3985&gt;0,SUBTOTAL(103,$D$6:D3985),"")</f>
        <v/>
      </c>
      <c r="D3985" s="67"/>
      <c r="E3985" s="258"/>
      <c r="F3985" s="67"/>
      <c r="G3985" s="1912"/>
      <c r="H3985" s="67"/>
      <c r="I3985" s="67"/>
      <c r="J3985" s="1907"/>
      <c r="K3985" s="67"/>
      <c r="L3985" s="1910"/>
      <c r="M3985" s="1910" t="e">
        <f t="shared" si="63"/>
        <v>#N/A</v>
      </c>
      <c r="N3985" s="1924"/>
      <c r="Q3985" s="101" t="str">
        <f>MID(Tabla5[[#This Row],[CODIGO]],5,2)</f>
        <v/>
      </c>
    </row>
    <row r="3986" spans="3:17" hidden="1" x14ac:dyDescent="0.3">
      <c r="C3986" s="1923" t="str">
        <f>IF(D3986&gt;0,SUBTOTAL(103,$D$6:D3986),"")</f>
        <v/>
      </c>
      <c r="D3986" s="67"/>
      <c r="E3986" s="258"/>
      <c r="F3986" s="67"/>
      <c r="G3986" s="1912"/>
      <c r="H3986" s="67"/>
      <c r="I3986" s="67"/>
      <c r="J3986" s="1907"/>
      <c r="K3986" s="67"/>
      <c r="L3986" s="1910"/>
      <c r="M3986" s="1910" t="e">
        <f t="shared" si="63"/>
        <v>#N/A</v>
      </c>
      <c r="N3986" s="1924"/>
      <c r="Q3986" s="101" t="str">
        <f>MID(Tabla5[[#This Row],[CODIGO]],5,2)</f>
        <v/>
      </c>
    </row>
    <row r="3987" spans="3:17" hidden="1" x14ac:dyDescent="0.3">
      <c r="C3987" s="1923" t="str">
        <f>IF(D3987&gt;0,SUBTOTAL(103,$D$6:D3987),"")</f>
        <v/>
      </c>
      <c r="D3987" s="67"/>
      <c r="E3987" s="258"/>
      <c r="F3987" s="67"/>
      <c r="G3987" s="1912"/>
      <c r="H3987" s="67"/>
      <c r="I3987" s="67"/>
      <c r="J3987" s="1907"/>
      <c r="K3987" s="67"/>
      <c r="L3987" s="1910"/>
      <c r="M3987" s="1910" t="e">
        <f t="shared" si="63"/>
        <v>#N/A</v>
      </c>
      <c r="N3987" s="1924"/>
      <c r="Q3987" s="101" t="str">
        <f>MID(Tabla5[[#This Row],[CODIGO]],5,2)</f>
        <v/>
      </c>
    </row>
    <row r="3988" spans="3:17" hidden="1" x14ac:dyDescent="0.3">
      <c r="C3988" s="1923" t="str">
        <f>IF(D3988&gt;0,SUBTOTAL(103,$D$6:D3988),"")</f>
        <v/>
      </c>
      <c r="D3988" s="67"/>
      <c r="E3988" s="258"/>
      <c r="F3988" s="67"/>
      <c r="G3988" s="1912"/>
      <c r="H3988" s="67"/>
      <c r="I3988" s="67"/>
      <c r="J3988" s="1907"/>
      <c r="K3988" s="67"/>
      <c r="L3988" s="1910"/>
      <c r="M3988" s="1910" t="e">
        <f t="shared" si="63"/>
        <v>#N/A</v>
      </c>
      <c r="N3988" s="1924"/>
      <c r="Q3988" s="101" t="str">
        <f>MID(Tabla5[[#This Row],[CODIGO]],5,2)</f>
        <v/>
      </c>
    </row>
    <row r="3989" spans="3:17" hidden="1" x14ac:dyDescent="0.3">
      <c r="C3989" s="1923" t="str">
        <f>IF(D3989&gt;0,SUBTOTAL(103,$D$6:D3989),"")</f>
        <v/>
      </c>
      <c r="D3989" s="67"/>
      <c r="E3989" s="258"/>
      <c r="F3989" s="67"/>
      <c r="G3989" s="1912"/>
      <c r="H3989" s="67"/>
      <c r="I3989" s="67"/>
      <c r="J3989" s="1907"/>
      <c r="K3989" s="67"/>
      <c r="L3989" s="1910"/>
      <c r="M3989" s="1910" t="e">
        <f t="shared" si="63"/>
        <v>#N/A</v>
      </c>
      <c r="N3989" s="1924"/>
      <c r="Q3989" s="101" t="str">
        <f>MID(Tabla5[[#This Row],[CODIGO]],5,2)</f>
        <v/>
      </c>
    </row>
    <row r="3990" spans="3:17" hidden="1" x14ac:dyDescent="0.3">
      <c r="C3990" s="1923" t="str">
        <f>IF(D3990&gt;0,SUBTOTAL(103,$D$6:D3990),"")</f>
        <v/>
      </c>
      <c r="D3990" s="67"/>
      <c r="E3990" s="258"/>
      <c r="F3990" s="67"/>
      <c r="G3990" s="1912"/>
      <c r="H3990" s="67"/>
      <c r="I3990" s="67"/>
      <c r="J3990" s="1907"/>
      <c r="K3990" s="67"/>
      <c r="L3990" s="1910"/>
      <c r="M3990" s="1910" t="e">
        <f t="shared" si="63"/>
        <v>#N/A</v>
      </c>
      <c r="N3990" s="1924"/>
      <c r="Q3990" s="101" t="str">
        <f>MID(Tabla5[[#This Row],[CODIGO]],5,2)</f>
        <v/>
      </c>
    </row>
    <row r="3991" spans="3:17" hidden="1" x14ac:dyDescent="0.3">
      <c r="C3991" s="1923" t="str">
        <f>IF(D3991&gt;0,SUBTOTAL(103,$D$6:D3991),"")</f>
        <v/>
      </c>
      <c r="D3991" s="67"/>
      <c r="E3991" s="258"/>
      <c r="F3991" s="67"/>
      <c r="G3991" s="1912"/>
      <c r="H3991" s="67"/>
      <c r="I3991" s="67"/>
      <c r="J3991" s="1907"/>
      <c r="K3991" s="67"/>
      <c r="L3991" s="1910"/>
      <c r="M3991" s="1910" t="e">
        <f t="shared" si="63"/>
        <v>#N/A</v>
      </c>
      <c r="N3991" s="1924"/>
      <c r="Q3991" s="101" t="str">
        <f>MID(Tabla5[[#This Row],[CODIGO]],5,2)</f>
        <v/>
      </c>
    </row>
    <row r="3992" spans="3:17" hidden="1" x14ac:dyDescent="0.3">
      <c r="C3992" s="1923" t="str">
        <f>IF(D3992&gt;0,SUBTOTAL(103,$D$6:D3992),"")</f>
        <v/>
      </c>
      <c r="D3992" s="67"/>
      <c r="E3992" s="258"/>
      <c r="F3992" s="67"/>
      <c r="G3992" s="1912"/>
      <c r="H3992" s="67"/>
      <c r="I3992" s="67"/>
      <c r="J3992" s="1907"/>
      <c r="K3992" s="67"/>
      <c r="L3992" s="1910"/>
      <c r="M3992" s="1910" t="e">
        <f t="shared" si="63"/>
        <v>#N/A</v>
      </c>
      <c r="N3992" s="1924"/>
      <c r="Q3992" s="101" t="str">
        <f>MID(Tabla5[[#This Row],[CODIGO]],5,2)</f>
        <v/>
      </c>
    </row>
    <row r="3993" spans="3:17" hidden="1" x14ac:dyDescent="0.3">
      <c r="C3993" s="1923" t="str">
        <f>IF(D3993&gt;0,SUBTOTAL(103,$D$6:D3993),"")</f>
        <v/>
      </c>
      <c r="D3993" s="67"/>
      <c r="E3993" s="258"/>
      <c r="F3993" s="67"/>
      <c r="G3993" s="1912"/>
      <c r="H3993" s="67"/>
      <c r="I3993" s="67"/>
      <c r="J3993" s="1907"/>
      <c r="K3993" s="67"/>
      <c r="L3993" s="1910"/>
      <c r="M3993" s="1910" t="e">
        <f t="shared" si="63"/>
        <v>#N/A</v>
      </c>
      <c r="N3993" s="1924"/>
      <c r="Q3993" s="101" t="str">
        <f>MID(Tabla5[[#This Row],[CODIGO]],5,2)</f>
        <v/>
      </c>
    </row>
    <row r="3994" spans="3:17" hidden="1" x14ac:dyDescent="0.3">
      <c r="C3994" s="1923" t="str">
        <f>IF(D3994&gt;0,SUBTOTAL(103,$D$6:D3994),"")</f>
        <v/>
      </c>
      <c r="D3994" s="67"/>
      <c r="E3994" s="258"/>
      <c r="F3994" s="67"/>
      <c r="G3994" s="1912"/>
      <c r="H3994" s="67"/>
      <c r="I3994" s="67"/>
      <c r="J3994" s="1907"/>
      <c r="K3994" s="67"/>
      <c r="L3994" s="1910"/>
      <c r="M3994" s="1910" t="e">
        <f t="shared" si="63"/>
        <v>#N/A</v>
      </c>
      <c r="N3994" s="1924"/>
      <c r="Q3994" s="101" t="str">
        <f>MID(Tabla5[[#This Row],[CODIGO]],5,2)</f>
        <v/>
      </c>
    </row>
    <row r="3995" spans="3:17" hidden="1" x14ac:dyDescent="0.3">
      <c r="C3995" s="1923" t="str">
        <f>IF(D3995&gt;0,SUBTOTAL(103,$D$6:D3995),"")</f>
        <v/>
      </c>
      <c r="D3995" s="67"/>
      <c r="E3995" s="258"/>
      <c r="F3995" s="67"/>
      <c r="G3995" s="1912"/>
      <c r="H3995" s="67"/>
      <c r="I3995" s="67"/>
      <c r="J3995" s="1907"/>
      <c r="K3995" s="67"/>
      <c r="L3995" s="1910"/>
      <c r="M3995" s="1910" t="e">
        <f t="shared" si="63"/>
        <v>#N/A</v>
      </c>
      <c r="N3995" s="1924"/>
      <c r="Q3995" s="101" t="str">
        <f>MID(Tabla5[[#This Row],[CODIGO]],5,2)</f>
        <v/>
      </c>
    </row>
    <row r="3996" spans="3:17" hidden="1" x14ac:dyDescent="0.3">
      <c r="C3996" s="1923" t="str">
        <f>IF(D3996&gt;0,SUBTOTAL(103,$D$6:D3996),"")</f>
        <v/>
      </c>
      <c r="D3996" s="67"/>
      <c r="E3996" s="258"/>
      <c r="F3996" s="67"/>
      <c r="G3996" s="1912"/>
      <c r="H3996" s="67"/>
      <c r="I3996" s="67"/>
      <c r="J3996" s="1907"/>
      <c r="K3996" s="67"/>
      <c r="L3996" s="1910"/>
      <c r="M3996" s="1910" t="e">
        <f t="shared" si="63"/>
        <v>#N/A</v>
      </c>
      <c r="N3996" s="1924"/>
      <c r="Q3996" s="101" t="str">
        <f>MID(Tabla5[[#This Row],[CODIGO]],5,2)</f>
        <v/>
      </c>
    </row>
    <row r="3997" spans="3:17" hidden="1" x14ac:dyDescent="0.3">
      <c r="C3997" s="1923" t="str">
        <f>IF(D3997&gt;0,SUBTOTAL(103,$D$6:D3997),"")</f>
        <v/>
      </c>
      <c r="D3997" s="67"/>
      <c r="E3997" s="258"/>
      <c r="F3997" s="67"/>
      <c r="G3997" s="1912"/>
      <c r="H3997" s="67"/>
      <c r="I3997" s="67"/>
      <c r="J3997" s="1907"/>
      <c r="K3997" s="67"/>
      <c r="L3997" s="1910"/>
      <c r="M3997" s="1910" t="e">
        <f t="shared" si="63"/>
        <v>#N/A</v>
      </c>
      <c r="N3997" s="1924"/>
      <c r="Q3997" s="101" t="str">
        <f>MID(Tabla5[[#This Row],[CODIGO]],5,2)</f>
        <v/>
      </c>
    </row>
    <row r="3998" spans="3:17" hidden="1" x14ac:dyDescent="0.3">
      <c r="C3998" s="1923" t="str">
        <f>IF(D3998&gt;0,SUBTOTAL(103,$D$6:D3998),"")</f>
        <v/>
      </c>
      <c r="D3998" s="67"/>
      <c r="E3998" s="258"/>
      <c r="F3998" s="67"/>
      <c r="G3998" s="1912"/>
      <c r="H3998" s="67"/>
      <c r="I3998" s="67"/>
      <c r="J3998" s="1907"/>
      <c r="K3998" s="67"/>
      <c r="L3998" s="1910"/>
      <c r="M3998" s="1910" t="e">
        <f t="shared" si="63"/>
        <v>#N/A</v>
      </c>
      <c r="N3998" s="1924"/>
      <c r="Q3998" s="101" t="str">
        <f>MID(Tabla5[[#This Row],[CODIGO]],5,2)</f>
        <v/>
      </c>
    </row>
    <row r="3999" spans="3:17" hidden="1" x14ac:dyDescent="0.3">
      <c r="C3999" s="1923" t="str">
        <f>IF(D3999&gt;0,SUBTOTAL(103,$D$6:D3999),"")</f>
        <v/>
      </c>
      <c r="D3999" s="67"/>
      <c r="E3999" s="258"/>
      <c r="F3999" s="67"/>
      <c r="G3999" s="1912"/>
      <c r="H3999" s="67"/>
      <c r="I3999" s="67"/>
      <c r="J3999" s="1907"/>
      <c r="K3999" s="67"/>
      <c r="L3999" s="1910"/>
      <c r="M3999" s="1910" t="e">
        <f t="shared" si="63"/>
        <v>#N/A</v>
      </c>
      <c r="N3999" s="1924"/>
      <c r="Q3999" s="101" t="str">
        <f>MID(Tabla5[[#This Row],[CODIGO]],5,2)</f>
        <v/>
      </c>
    </row>
    <row r="4000" spans="3:17" hidden="1" x14ac:dyDescent="0.3">
      <c r="C4000" s="1923" t="str">
        <f>IF(D4000&gt;0,SUBTOTAL(103,$D$6:D4000),"")</f>
        <v/>
      </c>
      <c r="D4000" s="1938"/>
      <c r="E4000" s="1937"/>
      <c r="F4000" s="1938"/>
      <c r="G4000" s="1939"/>
      <c r="H4000" s="1938"/>
      <c r="I4000" s="1938"/>
      <c r="J4000" s="1940"/>
      <c r="K4000" s="1938"/>
      <c r="L4000" s="1941"/>
      <c r="M4000" s="1910" t="e">
        <f t="shared" si="63"/>
        <v>#N/A</v>
      </c>
      <c r="N4000" s="1924"/>
      <c r="Q4000" s="101" t="str">
        <f>MID(Tabla5[[#This Row],[CODIGO]],5,2)</f>
        <v/>
      </c>
    </row>
    <row r="4001" spans="3:17" hidden="1" x14ac:dyDescent="0.3">
      <c r="C4001" s="1923" t="str">
        <f>IF(D4001&gt;0,SUBTOTAL(103,$D$6:D4001),"")</f>
        <v/>
      </c>
      <c r="D4001" s="1938"/>
      <c r="E4001" s="1937"/>
      <c r="F4001" s="1938"/>
      <c r="G4001" s="1943"/>
      <c r="H4001" s="1938"/>
      <c r="I4001" s="1938"/>
      <c r="J4001" s="1940"/>
      <c r="K4001" s="1938"/>
      <c r="L4001" s="1941"/>
      <c r="M4001" s="1910" t="e">
        <f t="shared" si="63"/>
        <v>#N/A</v>
      </c>
      <c r="N4001" s="1924"/>
      <c r="Q4001" s="101" t="str">
        <f>MID(Tabla5[[#This Row],[CODIGO]],5,2)</f>
        <v/>
      </c>
    </row>
    <row r="4003" spans="3:17" ht="37.200000000000003" hidden="1" customHeight="1" x14ac:dyDescent="0.3"/>
    <row r="4004" spans="3:17" ht="37.200000000000003" hidden="1" customHeight="1" x14ac:dyDescent="0.3"/>
    <row r="4005" spans="3:17" ht="37.200000000000003" hidden="1" customHeight="1" x14ac:dyDescent="0.3"/>
    <row r="4006" spans="3:17" hidden="1" x14ac:dyDescent="0.3">
      <c r="D4006" s="2063" t="s">
        <v>7151</v>
      </c>
      <c r="E4006" s="2063"/>
      <c r="F4006" s="2063"/>
      <c r="J4006" s="2063" t="s">
        <v>7151</v>
      </c>
      <c r="K4006" s="2063"/>
      <c r="L4006" s="2063"/>
    </row>
    <row r="4007" spans="3:17" hidden="1" x14ac:dyDescent="0.3">
      <c r="D4007" s="2063" t="s">
        <v>7152</v>
      </c>
      <c r="E4007" s="2063"/>
      <c r="F4007" s="2063"/>
      <c r="J4007" s="2063" t="str">
        <f>VLOOKUP(J4008,Jefaturas,2,FALSE)</f>
        <v>Lic. Erazmo Elpidio Perez Bernal</v>
      </c>
      <c r="K4007" s="2063"/>
      <c r="L4007" s="2063"/>
    </row>
    <row r="4008" spans="3:17" hidden="1" x14ac:dyDescent="0.3">
      <c r="D4008" s="2063" t="s">
        <v>5604</v>
      </c>
      <c r="E4008" s="2063"/>
      <c r="F4008" s="2063"/>
      <c r="J4008" s="2063" t="str">
        <f>VLOOKUP(1,Tabla5[],11,FALSE)</f>
        <v>Auditoría Interna</v>
      </c>
      <c r="K4008" s="2063"/>
      <c r="L4008" s="2063"/>
    </row>
  </sheetData>
  <mergeCells count="10">
    <mergeCell ref="C1:M1"/>
    <mergeCell ref="C2:M2"/>
    <mergeCell ref="C4:M4"/>
    <mergeCell ref="C3:M3"/>
    <mergeCell ref="J4008:L4008"/>
    <mergeCell ref="J4007:L4007"/>
    <mergeCell ref="J4006:L4006"/>
    <mergeCell ref="D4006:F4006"/>
    <mergeCell ref="D4007:F4007"/>
    <mergeCell ref="D4008:F4008"/>
  </mergeCells>
  <conditionalFormatting sqref="D1:D2 D4:D394 D4009:D1048576 D398:D4005">
    <cfRule type="duplicateValues" dxfId="54" priority="5"/>
  </conditionalFormatting>
  <conditionalFormatting sqref="D3">
    <cfRule type="duplicateValues" dxfId="53" priority="4"/>
  </conditionalFormatting>
  <conditionalFormatting sqref="D395:D397">
    <cfRule type="duplicateValues" dxfId="52" priority="3"/>
  </conditionalFormatting>
  <conditionalFormatting sqref="E481">
    <cfRule type="duplicateValues" dxfId="51" priority="2"/>
  </conditionalFormatting>
  <conditionalFormatting sqref="N535">
    <cfRule type="duplicateValues" dxfId="50" priority="1"/>
  </conditionalFormatting>
  <pageMargins left="0.47" right="0.48" top="0.47" bottom="0.51" header="0.31496062992125984" footer="0.31496062992125984"/>
  <pageSetup scale="53" fitToHeight="0" orientation="landscape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5">
    <tabColor rgb="FFFFC000"/>
    <pageSetUpPr fitToPage="1"/>
  </sheetPr>
  <dimension ref="B1:K122"/>
  <sheetViews>
    <sheetView showGridLines="0" workbookViewId="0">
      <pane ySplit="5" topLeftCell="A11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3.5546875" style="101" customWidth="1"/>
    <col min="3" max="3" width="14.109375" style="62" customWidth="1"/>
    <col min="4" max="4" width="18.109375" style="302" customWidth="1"/>
    <col min="5" max="5" width="10.5546875" style="101" customWidth="1"/>
    <col min="6" max="6" width="9.33203125" style="101" customWidth="1"/>
    <col min="7" max="7" width="13.88671875" style="101" customWidth="1"/>
    <col min="8" max="8" width="10.5546875" style="101" customWidth="1"/>
    <col min="9" max="9" width="11.6640625" style="62" customWidth="1"/>
    <col min="10" max="10" width="11.44140625" style="101"/>
    <col min="11" max="11" width="21" style="101" customWidth="1"/>
    <col min="12" max="12" width="4.44140625" customWidth="1"/>
  </cols>
  <sheetData>
    <row r="1" spans="2:11" x14ac:dyDescent="0.3">
      <c r="B1" s="62"/>
      <c r="E1" s="62"/>
      <c r="F1" s="180"/>
      <c r="G1" s="62"/>
      <c r="H1" s="373"/>
      <c r="J1" s="62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5423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881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</row>
    <row r="7" spans="2:11" ht="29.25" customHeight="1" x14ac:dyDescent="0.3">
      <c r="B7" s="605">
        <v>1</v>
      </c>
      <c r="C7" s="113" t="s">
        <v>2015</v>
      </c>
      <c r="D7" s="219" t="s">
        <v>133</v>
      </c>
      <c r="E7" s="192">
        <v>38718</v>
      </c>
      <c r="F7" s="394">
        <v>40</v>
      </c>
      <c r="G7" s="395"/>
      <c r="H7" s="112"/>
      <c r="I7" s="7"/>
      <c r="J7" s="7" t="s">
        <v>70</v>
      </c>
      <c r="K7" s="65" t="s">
        <v>2016</v>
      </c>
    </row>
    <row r="8" spans="2:11" ht="29.25" customHeight="1" x14ac:dyDescent="0.3">
      <c r="B8" s="605">
        <v>2</v>
      </c>
      <c r="C8" s="113" t="s">
        <v>2264</v>
      </c>
      <c r="D8" s="219" t="s">
        <v>11</v>
      </c>
      <c r="E8" s="192" t="s">
        <v>5450</v>
      </c>
      <c r="F8" s="374">
        <v>0</v>
      </c>
      <c r="G8" s="395"/>
      <c r="H8" s="112"/>
      <c r="I8" s="7"/>
      <c r="J8" s="7" t="s">
        <v>70</v>
      </c>
      <c r="K8" s="65" t="s">
        <v>5261</v>
      </c>
    </row>
    <row r="9" spans="2:11" ht="17.25" customHeight="1" x14ac:dyDescent="0.3">
      <c r="B9" s="605">
        <v>3</v>
      </c>
      <c r="C9" s="113" t="s">
        <v>2038</v>
      </c>
      <c r="D9" s="219" t="s">
        <v>1567</v>
      </c>
      <c r="E9" s="192" t="s">
        <v>5450</v>
      </c>
      <c r="F9" s="374">
        <v>0</v>
      </c>
      <c r="G9" s="395"/>
      <c r="H9" s="112"/>
      <c r="I9" s="7"/>
      <c r="J9" s="7" t="s">
        <v>70</v>
      </c>
      <c r="K9" s="65" t="s">
        <v>4497</v>
      </c>
    </row>
    <row r="10" spans="2:11" ht="27.75" customHeight="1" x14ac:dyDescent="0.3">
      <c r="B10" s="605">
        <v>4</v>
      </c>
      <c r="C10" s="113" t="s">
        <v>117</v>
      </c>
      <c r="D10" s="219" t="s">
        <v>67</v>
      </c>
      <c r="E10" s="192" t="s">
        <v>5450</v>
      </c>
      <c r="F10" s="374">
        <v>0</v>
      </c>
      <c r="G10" s="395"/>
      <c r="H10" s="112"/>
      <c r="I10" s="7"/>
      <c r="J10" s="7" t="s">
        <v>70</v>
      </c>
      <c r="K10" s="65" t="s">
        <v>4498</v>
      </c>
    </row>
    <row r="11" spans="2:11" x14ac:dyDescent="0.3">
      <c r="B11" s="605">
        <v>5</v>
      </c>
      <c r="C11" s="113" t="s">
        <v>2033</v>
      </c>
      <c r="D11" s="219" t="s">
        <v>2034</v>
      </c>
      <c r="E11" s="192">
        <v>40633</v>
      </c>
      <c r="F11" s="394">
        <v>275</v>
      </c>
      <c r="G11" s="395"/>
      <c r="H11" s="112"/>
      <c r="I11" s="7"/>
      <c r="J11" s="7" t="s">
        <v>70</v>
      </c>
      <c r="K11" s="65" t="s">
        <v>4499</v>
      </c>
    </row>
    <row r="12" spans="2:11" ht="39.75" customHeight="1" x14ac:dyDescent="0.3">
      <c r="B12" s="605">
        <v>6</v>
      </c>
      <c r="C12" s="113" t="s">
        <v>1609</v>
      </c>
      <c r="D12" s="219" t="s">
        <v>1278</v>
      </c>
      <c r="E12" s="192" t="s">
        <v>5450</v>
      </c>
      <c r="F12" s="374">
        <v>0</v>
      </c>
      <c r="G12" s="395"/>
      <c r="H12" s="112"/>
      <c r="I12" s="7"/>
      <c r="J12" s="7" t="s">
        <v>70</v>
      </c>
      <c r="K12" s="65" t="s">
        <v>5265</v>
      </c>
    </row>
    <row r="13" spans="2:11" ht="28.5" customHeight="1" x14ac:dyDescent="0.3">
      <c r="B13" s="605">
        <v>7</v>
      </c>
      <c r="C13" s="113" t="s">
        <v>78</v>
      </c>
      <c r="D13" s="219" t="s">
        <v>1278</v>
      </c>
      <c r="E13" s="192" t="s">
        <v>5450</v>
      </c>
      <c r="F13" s="374">
        <v>0</v>
      </c>
      <c r="G13" s="395"/>
      <c r="H13" s="112"/>
      <c r="I13" s="7"/>
      <c r="J13" s="7" t="s">
        <v>70</v>
      </c>
      <c r="K13" s="65" t="s">
        <v>4500</v>
      </c>
    </row>
    <row r="14" spans="2:11" ht="30.75" customHeight="1" x14ac:dyDescent="0.3">
      <c r="B14" s="605">
        <v>8</v>
      </c>
      <c r="C14" s="109" t="s">
        <v>78</v>
      </c>
      <c r="D14" s="393" t="s">
        <v>486</v>
      </c>
      <c r="E14" s="192" t="s">
        <v>5450</v>
      </c>
      <c r="F14" s="374">
        <v>0</v>
      </c>
      <c r="G14" s="45"/>
      <c r="H14" s="112"/>
      <c r="I14" s="7"/>
      <c r="J14" s="7" t="s">
        <v>70</v>
      </c>
      <c r="K14" s="65" t="s">
        <v>5266</v>
      </c>
    </row>
    <row r="15" spans="2:11" ht="26.25" customHeight="1" x14ac:dyDescent="0.3">
      <c r="B15" s="605">
        <v>9</v>
      </c>
      <c r="C15" s="109" t="s">
        <v>78</v>
      </c>
      <c r="D15" s="393" t="s">
        <v>486</v>
      </c>
      <c r="E15" s="192" t="s">
        <v>5450</v>
      </c>
      <c r="F15" s="374">
        <v>0</v>
      </c>
      <c r="G15" s="45"/>
      <c r="H15" s="112"/>
      <c r="I15" s="7"/>
      <c r="J15" s="7" t="s">
        <v>70</v>
      </c>
      <c r="K15" s="65" t="s">
        <v>2017</v>
      </c>
    </row>
    <row r="16" spans="2:11" ht="39.6" x14ac:dyDescent="0.3">
      <c r="B16" s="605">
        <v>10</v>
      </c>
      <c r="C16" s="109" t="s">
        <v>78</v>
      </c>
      <c r="D16" s="219" t="s">
        <v>486</v>
      </c>
      <c r="E16" s="192" t="s">
        <v>5450</v>
      </c>
      <c r="F16" s="374">
        <v>0</v>
      </c>
      <c r="G16" s="45"/>
      <c r="H16" s="31"/>
      <c r="I16" s="7"/>
      <c r="J16" s="7" t="s">
        <v>70</v>
      </c>
      <c r="K16" s="65" t="s">
        <v>2018</v>
      </c>
    </row>
    <row r="17" spans="2:11" ht="28.5" customHeight="1" x14ac:dyDescent="0.3">
      <c r="B17" s="605">
        <v>11</v>
      </c>
      <c r="C17" s="117" t="s">
        <v>78</v>
      </c>
      <c r="D17" s="79" t="s">
        <v>498</v>
      </c>
      <c r="E17" s="192" t="s">
        <v>5450</v>
      </c>
      <c r="F17" s="374">
        <v>0</v>
      </c>
      <c r="G17" s="68"/>
      <c r="H17" s="68"/>
      <c r="I17" s="7"/>
      <c r="J17" s="7" t="s">
        <v>70</v>
      </c>
      <c r="K17" s="65" t="s">
        <v>2019</v>
      </c>
    </row>
    <row r="18" spans="2:11" x14ac:dyDescent="0.3">
      <c r="B18" s="605">
        <v>12</v>
      </c>
      <c r="C18" s="116" t="s">
        <v>78</v>
      </c>
      <c r="D18" s="79" t="s">
        <v>83</v>
      </c>
      <c r="E18" s="192" t="s">
        <v>5450</v>
      </c>
      <c r="F18" s="374">
        <v>0</v>
      </c>
      <c r="G18" s="63"/>
      <c r="H18" s="167"/>
      <c r="I18" s="7"/>
      <c r="J18" s="7" t="s">
        <v>70</v>
      </c>
      <c r="K18" s="65" t="s">
        <v>4501</v>
      </c>
    </row>
    <row r="19" spans="2:11" x14ac:dyDescent="0.3">
      <c r="B19" s="605">
        <v>13</v>
      </c>
      <c r="C19" s="116" t="s">
        <v>78</v>
      </c>
      <c r="D19" s="79" t="s">
        <v>83</v>
      </c>
      <c r="E19" s="192" t="s">
        <v>5450</v>
      </c>
      <c r="F19" s="374">
        <v>0</v>
      </c>
      <c r="G19" s="63"/>
      <c r="H19" s="167"/>
      <c r="I19" s="7"/>
      <c r="J19" s="7" t="s">
        <v>70</v>
      </c>
      <c r="K19" s="65" t="s">
        <v>4501</v>
      </c>
    </row>
    <row r="20" spans="2:11" x14ac:dyDescent="0.3">
      <c r="B20" s="605">
        <v>14</v>
      </c>
      <c r="C20" s="116" t="s">
        <v>78</v>
      </c>
      <c r="D20" s="79" t="s">
        <v>83</v>
      </c>
      <c r="E20" s="192" t="s">
        <v>5450</v>
      </c>
      <c r="F20" s="374">
        <v>0</v>
      </c>
      <c r="G20" s="615"/>
      <c r="H20" s="121"/>
      <c r="I20" s="7"/>
      <c r="J20" s="7" t="s">
        <v>70</v>
      </c>
      <c r="K20" s="65" t="s">
        <v>4501</v>
      </c>
    </row>
    <row r="21" spans="2:11" x14ac:dyDescent="0.3">
      <c r="B21" s="605">
        <v>15</v>
      </c>
      <c r="C21" s="116" t="s">
        <v>78</v>
      </c>
      <c r="D21" s="79" t="s">
        <v>83</v>
      </c>
      <c r="E21" s="192" t="s">
        <v>5450</v>
      </c>
      <c r="F21" s="374">
        <v>0</v>
      </c>
      <c r="G21" s="615"/>
      <c r="H21" s="121"/>
      <c r="I21" s="7"/>
      <c r="J21" s="7" t="s">
        <v>70</v>
      </c>
      <c r="K21" s="65" t="s">
        <v>4501</v>
      </c>
    </row>
    <row r="22" spans="2:11" ht="33.75" customHeight="1" x14ac:dyDescent="0.3">
      <c r="B22" s="605">
        <v>16</v>
      </c>
      <c r="C22" s="116" t="s">
        <v>78</v>
      </c>
      <c r="D22" s="122" t="s">
        <v>2031</v>
      </c>
      <c r="E22" s="192" t="s">
        <v>5450</v>
      </c>
      <c r="F22" s="374">
        <v>0</v>
      </c>
      <c r="G22" s="615"/>
      <c r="H22" s="167"/>
      <c r="I22" s="7"/>
      <c r="J22" s="7" t="s">
        <v>70</v>
      </c>
      <c r="K22" s="65" t="s">
        <v>4502</v>
      </c>
    </row>
    <row r="23" spans="2:11" ht="18.75" customHeight="1" x14ac:dyDescent="0.3">
      <c r="B23" s="605">
        <v>17</v>
      </c>
      <c r="C23" s="116" t="s">
        <v>78</v>
      </c>
      <c r="D23" s="122" t="s">
        <v>9</v>
      </c>
      <c r="E23" s="192" t="s">
        <v>5450</v>
      </c>
      <c r="F23" s="374">
        <v>0</v>
      </c>
      <c r="G23" s="65" t="s">
        <v>2040</v>
      </c>
      <c r="H23" s="167"/>
      <c r="I23" s="7"/>
      <c r="J23" s="7" t="s">
        <v>70</v>
      </c>
      <c r="K23" s="65"/>
    </row>
    <row r="24" spans="2:11" ht="26.25" customHeight="1" x14ac:dyDescent="0.3">
      <c r="B24" s="605">
        <v>19</v>
      </c>
      <c r="C24" s="116" t="s">
        <v>78</v>
      </c>
      <c r="D24" s="122" t="s">
        <v>2052</v>
      </c>
      <c r="E24" s="192" t="s">
        <v>5450</v>
      </c>
      <c r="F24" s="374">
        <v>0</v>
      </c>
      <c r="G24" s="63"/>
      <c r="H24" s="167"/>
      <c r="I24" s="7"/>
      <c r="J24" s="7" t="s">
        <v>70</v>
      </c>
      <c r="K24" s="65" t="s">
        <v>4504</v>
      </c>
    </row>
    <row r="25" spans="2:11" s="890" customFormat="1" ht="28.5" customHeight="1" x14ac:dyDescent="0.3">
      <c r="B25" s="883">
        <v>20</v>
      </c>
      <c r="C25" s="904" t="s">
        <v>78</v>
      </c>
      <c r="D25" s="905" t="s">
        <v>4510</v>
      </c>
      <c r="E25" s="906" t="s">
        <v>5450</v>
      </c>
      <c r="F25" s="1275">
        <v>0</v>
      </c>
      <c r="G25" s="889"/>
      <c r="H25" s="944"/>
      <c r="I25" s="883"/>
      <c r="J25" s="883" t="s">
        <v>70</v>
      </c>
      <c r="K25" s="908" t="s">
        <v>4511</v>
      </c>
    </row>
    <row r="26" spans="2:11" ht="17.25" customHeight="1" x14ac:dyDescent="0.3">
      <c r="B26" s="605">
        <v>21</v>
      </c>
      <c r="C26" s="113" t="s">
        <v>4512</v>
      </c>
      <c r="D26" s="122" t="s">
        <v>4513</v>
      </c>
      <c r="E26" s="602">
        <v>44011</v>
      </c>
      <c r="F26" s="118">
        <v>67</v>
      </c>
      <c r="G26" s="63" t="s">
        <v>4515</v>
      </c>
      <c r="H26" s="95" t="s">
        <v>4514</v>
      </c>
      <c r="I26" s="7"/>
      <c r="J26" s="7" t="s">
        <v>70</v>
      </c>
      <c r="K26" s="65" t="s">
        <v>4519</v>
      </c>
    </row>
    <row r="27" spans="2:11" ht="28.5" customHeight="1" x14ac:dyDescent="0.3">
      <c r="B27" s="605">
        <v>22</v>
      </c>
      <c r="C27" s="113" t="s">
        <v>4516</v>
      </c>
      <c r="D27" s="122" t="s">
        <v>4409</v>
      </c>
      <c r="E27" s="602">
        <v>44012</v>
      </c>
      <c r="F27" s="118">
        <v>55</v>
      </c>
      <c r="G27" s="63" t="s">
        <v>4515</v>
      </c>
      <c r="H27" s="95">
        <v>241258</v>
      </c>
      <c r="I27" s="7"/>
      <c r="J27" s="7" t="s">
        <v>70</v>
      </c>
      <c r="K27" s="882" t="s">
        <v>5307</v>
      </c>
    </row>
    <row r="28" spans="2:11" ht="15.75" customHeight="1" x14ac:dyDescent="0.3">
      <c r="B28" s="605">
        <v>23</v>
      </c>
      <c r="C28" s="113" t="s">
        <v>4518</v>
      </c>
      <c r="D28" s="122" t="s">
        <v>11</v>
      </c>
      <c r="E28" s="602">
        <v>44012</v>
      </c>
      <c r="F28" s="118">
        <v>153</v>
      </c>
      <c r="G28" s="63"/>
      <c r="H28" s="95" t="s">
        <v>4517</v>
      </c>
      <c r="I28" s="7"/>
      <c r="J28" s="7" t="s">
        <v>70</v>
      </c>
      <c r="K28" s="65" t="s">
        <v>4520</v>
      </c>
    </row>
    <row r="29" spans="2:11" ht="28.5" customHeight="1" x14ac:dyDescent="0.3">
      <c r="B29" s="605">
        <v>24</v>
      </c>
      <c r="C29" s="113" t="s">
        <v>4521</v>
      </c>
      <c r="D29" s="122" t="s">
        <v>4409</v>
      </c>
      <c r="E29" s="602">
        <v>44012</v>
      </c>
      <c r="F29" s="118">
        <v>55</v>
      </c>
      <c r="G29" s="63" t="s">
        <v>4515</v>
      </c>
      <c r="H29" s="95">
        <v>241258</v>
      </c>
      <c r="I29" s="7"/>
      <c r="J29" s="7" t="s">
        <v>70</v>
      </c>
      <c r="K29" s="65" t="s">
        <v>2035</v>
      </c>
    </row>
    <row r="30" spans="2:11" ht="15.75" customHeight="1" x14ac:dyDescent="0.3">
      <c r="B30" s="605">
        <v>25</v>
      </c>
      <c r="C30" s="113" t="s">
        <v>4522</v>
      </c>
      <c r="D30" s="122" t="s">
        <v>11</v>
      </c>
      <c r="E30" s="602">
        <v>44012</v>
      </c>
      <c r="F30" s="118">
        <v>153</v>
      </c>
      <c r="G30" s="63"/>
      <c r="H30" s="95" t="s">
        <v>4517</v>
      </c>
      <c r="I30" s="7"/>
      <c r="J30" s="7" t="s">
        <v>70</v>
      </c>
      <c r="K30" s="65" t="s">
        <v>2035</v>
      </c>
    </row>
    <row r="31" spans="2:11" ht="27" customHeight="1" x14ac:dyDescent="0.3">
      <c r="B31" s="605">
        <v>26</v>
      </c>
      <c r="C31" s="113" t="s">
        <v>4523</v>
      </c>
      <c r="D31" s="122" t="s">
        <v>4409</v>
      </c>
      <c r="E31" s="602">
        <v>44012</v>
      </c>
      <c r="F31" s="118">
        <v>55</v>
      </c>
      <c r="G31" s="63" t="s">
        <v>4515</v>
      </c>
      <c r="H31" s="95">
        <v>241258</v>
      </c>
      <c r="I31" s="7"/>
      <c r="J31" s="7" t="s">
        <v>70</v>
      </c>
      <c r="K31" s="917" t="s">
        <v>5307</v>
      </c>
    </row>
    <row r="32" spans="2:11" ht="27" customHeight="1" x14ac:dyDescent="0.3">
      <c r="B32" s="605">
        <v>27</v>
      </c>
      <c r="C32" s="113" t="s">
        <v>4524</v>
      </c>
      <c r="D32" s="122" t="s">
        <v>4409</v>
      </c>
      <c r="E32" s="602">
        <v>44012</v>
      </c>
      <c r="F32" s="118">
        <v>55</v>
      </c>
      <c r="G32" s="63" t="s">
        <v>4515</v>
      </c>
      <c r="H32" s="95">
        <v>241258</v>
      </c>
      <c r="I32" s="7"/>
      <c r="J32" s="7" t="s">
        <v>70</v>
      </c>
      <c r="K32" s="917" t="s">
        <v>5307</v>
      </c>
    </row>
    <row r="33" spans="2:11" ht="29.25" customHeight="1" x14ac:dyDescent="0.3">
      <c r="B33" s="605">
        <v>28</v>
      </c>
      <c r="C33" s="113" t="s">
        <v>4525</v>
      </c>
      <c r="D33" s="122" t="s">
        <v>4409</v>
      </c>
      <c r="E33" s="602">
        <v>44012</v>
      </c>
      <c r="F33" s="118">
        <v>55</v>
      </c>
      <c r="G33" s="63" t="s">
        <v>4515</v>
      </c>
      <c r="H33" s="95">
        <v>241258</v>
      </c>
      <c r="I33" s="7"/>
      <c r="J33" s="7" t="s">
        <v>70</v>
      </c>
      <c r="K33" s="882" t="s">
        <v>4520</v>
      </c>
    </row>
    <row r="34" spans="2:11" ht="27" customHeight="1" x14ac:dyDescent="0.3">
      <c r="B34" s="605">
        <v>29</v>
      </c>
      <c r="C34" s="113" t="s">
        <v>4530</v>
      </c>
      <c r="D34" s="122" t="s">
        <v>4409</v>
      </c>
      <c r="E34" s="602">
        <v>44012</v>
      </c>
      <c r="F34" s="118">
        <v>55</v>
      </c>
      <c r="G34" s="63" t="s">
        <v>4515</v>
      </c>
      <c r="H34" s="95">
        <v>241258</v>
      </c>
      <c r="I34" s="7"/>
      <c r="J34" s="7" t="s">
        <v>70</v>
      </c>
      <c r="K34" s="65" t="s">
        <v>4535</v>
      </c>
    </row>
    <row r="35" spans="2:11" ht="27" customHeight="1" x14ac:dyDescent="0.3">
      <c r="B35" s="1031">
        <v>30</v>
      </c>
      <c r="C35" s="113" t="s">
        <v>4531</v>
      </c>
      <c r="D35" s="122" t="s">
        <v>4409</v>
      </c>
      <c r="E35" s="602">
        <v>44012</v>
      </c>
      <c r="F35" s="118">
        <v>55</v>
      </c>
      <c r="G35" s="63" t="s">
        <v>4515</v>
      </c>
      <c r="H35" s="95">
        <v>241258</v>
      </c>
      <c r="I35" s="7"/>
      <c r="J35" s="7" t="s">
        <v>70</v>
      </c>
      <c r="K35" s="65" t="s">
        <v>4535</v>
      </c>
    </row>
    <row r="36" spans="2:11" ht="27" customHeight="1" x14ac:dyDescent="0.3">
      <c r="B36" s="1031">
        <v>31</v>
      </c>
      <c r="C36" s="113" t="s">
        <v>4532</v>
      </c>
      <c r="D36" s="122" t="s">
        <v>4409</v>
      </c>
      <c r="E36" s="602">
        <v>44012</v>
      </c>
      <c r="F36" s="118">
        <v>55</v>
      </c>
      <c r="G36" s="63" t="s">
        <v>4515</v>
      </c>
      <c r="H36" s="95">
        <v>241258</v>
      </c>
      <c r="I36" s="7"/>
      <c r="J36" s="7" t="s">
        <v>70</v>
      </c>
      <c r="K36" s="65" t="s">
        <v>4535</v>
      </c>
    </row>
    <row r="37" spans="2:11" ht="27" customHeight="1" x14ac:dyDescent="0.3">
      <c r="B37" s="1031">
        <v>32</v>
      </c>
      <c r="C37" s="113" t="s">
        <v>4534</v>
      </c>
      <c r="D37" s="122" t="s">
        <v>4409</v>
      </c>
      <c r="E37" s="602">
        <v>44012</v>
      </c>
      <c r="F37" s="118">
        <v>55</v>
      </c>
      <c r="G37" s="63" t="s">
        <v>4515</v>
      </c>
      <c r="H37" s="95">
        <v>241258</v>
      </c>
      <c r="I37" s="7"/>
      <c r="J37" s="7" t="s">
        <v>70</v>
      </c>
      <c r="K37" s="65" t="s">
        <v>4535</v>
      </c>
    </row>
    <row r="38" spans="2:11" ht="48" customHeight="1" x14ac:dyDescent="0.3">
      <c r="B38" s="1031">
        <v>33</v>
      </c>
      <c r="C38" s="113" t="s">
        <v>4726</v>
      </c>
      <c r="D38" s="122" t="s">
        <v>5347</v>
      </c>
      <c r="E38" s="1030">
        <v>44196</v>
      </c>
      <c r="F38" s="118">
        <v>228.99</v>
      </c>
      <c r="G38" s="63"/>
      <c r="H38" s="95"/>
      <c r="I38" s="7"/>
      <c r="J38" s="7" t="s">
        <v>70</v>
      </c>
      <c r="K38" s="917"/>
    </row>
    <row r="39" spans="2:11" x14ac:dyDescent="0.3">
      <c r="B39" s="2077" t="s">
        <v>4154</v>
      </c>
      <c r="C39" s="2077"/>
      <c r="D39" s="2077"/>
      <c r="E39" s="2077"/>
      <c r="F39" s="2077"/>
      <c r="G39" s="2077"/>
      <c r="H39" s="2077"/>
      <c r="I39" s="2077"/>
      <c r="J39" s="2077"/>
      <c r="K39" s="2077"/>
    </row>
    <row r="40" spans="2:11" ht="28.5" customHeight="1" x14ac:dyDescent="0.3">
      <c r="B40" s="605">
        <v>1</v>
      </c>
      <c r="C40" s="113" t="s">
        <v>4152</v>
      </c>
      <c r="D40" s="122" t="s">
        <v>4153</v>
      </c>
      <c r="E40" s="602">
        <v>43924</v>
      </c>
      <c r="F40" s="168">
        <v>122</v>
      </c>
      <c r="G40" s="63"/>
      <c r="H40" s="95" t="s">
        <v>2921</v>
      </c>
      <c r="I40" s="7"/>
      <c r="J40" s="7" t="s">
        <v>70</v>
      </c>
      <c r="K40" s="65"/>
    </row>
    <row r="41" spans="2:11" ht="28.5" customHeight="1" x14ac:dyDescent="0.3">
      <c r="B41" s="605">
        <v>2</v>
      </c>
      <c r="C41" s="113" t="s">
        <v>4155</v>
      </c>
      <c r="D41" s="122" t="s">
        <v>4153</v>
      </c>
      <c r="E41" s="602">
        <v>43924</v>
      </c>
      <c r="F41" s="168">
        <v>122</v>
      </c>
      <c r="G41" s="63"/>
      <c r="H41" s="95" t="s">
        <v>2921</v>
      </c>
      <c r="I41" s="7"/>
      <c r="J41" s="7" t="s">
        <v>70</v>
      </c>
      <c r="K41" s="65"/>
    </row>
    <row r="42" spans="2:11" ht="28.5" customHeight="1" x14ac:dyDescent="0.3">
      <c r="B42" s="605">
        <v>3</v>
      </c>
      <c r="C42" s="113" t="s">
        <v>4156</v>
      </c>
      <c r="D42" s="122" t="s">
        <v>4153</v>
      </c>
      <c r="E42" s="602">
        <v>43924</v>
      </c>
      <c r="F42" s="168">
        <v>122</v>
      </c>
      <c r="G42" s="63"/>
      <c r="H42" s="95" t="s">
        <v>2921</v>
      </c>
      <c r="I42" s="7"/>
      <c r="J42" s="7" t="s">
        <v>70</v>
      </c>
      <c r="K42" s="65"/>
    </row>
    <row r="43" spans="2:11" x14ac:dyDescent="0.3">
      <c r="B43" s="2077" t="s">
        <v>103</v>
      </c>
      <c r="C43" s="2077"/>
      <c r="D43" s="2077"/>
      <c r="E43" s="2077"/>
      <c r="F43" s="2077"/>
      <c r="G43" s="2077"/>
      <c r="H43" s="2077"/>
      <c r="I43" s="2077"/>
      <c r="J43" s="2077"/>
      <c r="K43" s="2077"/>
    </row>
    <row r="44" spans="2:11" x14ac:dyDescent="0.3">
      <c r="B44" s="605">
        <v>1</v>
      </c>
      <c r="C44" s="116" t="s">
        <v>1997</v>
      </c>
      <c r="D44" s="122" t="s">
        <v>82</v>
      </c>
      <c r="E44" s="602">
        <v>42563</v>
      </c>
      <c r="F44" s="610">
        <v>530</v>
      </c>
      <c r="G44" s="63" t="s">
        <v>1309</v>
      </c>
      <c r="H44" s="167"/>
      <c r="I44" s="7"/>
      <c r="J44" s="7" t="s">
        <v>70</v>
      </c>
      <c r="K44" s="65" t="s">
        <v>1998</v>
      </c>
    </row>
    <row r="45" spans="2:11" x14ac:dyDescent="0.3">
      <c r="B45" s="605">
        <v>2</v>
      </c>
      <c r="C45" s="113" t="s">
        <v>1660</v>
      </c>
      <c r="D45" s="38" t="s">
        <v>79</v>
      </c>
      <c r="E45" s="192" t="s">
        <v>5450</v>
      </c>
      <c r="F45" s="374">
        <v>0</v>
      </c>
      <c r="G45" s="50" t="s">
        <v>889</v>
      </c>
      <c r="H45" s="60"/>
      <c r="I45" s="60" t="s">
        <v>2021</v>
      </c>
      <c r="J45" s="7" t="s">
        <v>70</v>
      </c>
      <c r="K45" s="612" t="s">
        <v>1998</v>
      </c>
    </row>
    <row r="46" spans="2:11" ht="26.4" x14ac:dyDescent="0.3">
      <c r="B46" s="1057">
        <v>3</v>
      </c>
      <c r="C46" s="113" t="s">
        <v>235</v>
      </c>
      <c r="D46" s="38" t="s">
        <v>55</v>
      </c>
      <c r="E46" s="192" t="s">
        <v>5450</v>
      </c>
      <c r="F46" s="374">
        <v>0</v>
      </c>
      <c r="G46" s="50" t="s">
        <v>1144</v>
      </c>
      <c r="H46" s="60" t="s">
        <v>1145</v>
      </c>
      <c r="I46" s="111"/>
      <c r="J46" s="7" t="s">
        <v>70</v>
      </c>
      <c r="K46" s="612" t="s">
        <v>4508</v>
      </c>
    </row>
    <row r="47" spans="2:11" ht="26.4" x14ac:dyDescent="0.3">
      <c r="B47" s="1057">
        <v>4</v>
      </c>
      <c r="C47" s="116" t="s">
        <v>1674</v>
      </c>
      <c r="D47" s="122" t="s">
        <v>127</v>
      </c>
      <c r="E47" s="602">
        <v>42563</v>
      </c>
      <c r="F47" s="610">
        <v>650</v>
      </c>
      <c r="G47" s="63" t="s">
        <v>1826</v>
      </c>
      <c r="H47" s="167" t="s">
        <v>2002</v>
      </c>
      <c r="I47" s="7" t="s">
        <v>2003</v>
      </c>
      <c r="J47" s="7" t="s">
        <v>70</v>
      </c>
      <c r="K47" s="65" t="s">
        <v>2004</v>
      </c>
    </row>
    <row r="48" spans="2:11" ht="26.4" x14ac:dyDescent="0.3">
      <c r="B48" s="1057">
        <v>5</v>
      </c>
      <c r="C48" s="113" t="s">
        <v>235</v>
      </c>
      <c r="D48" s="38" t="s">
        <v>38</v>
      </c>
      <c r="E48" s="192" t="s">
        <v>5450</v>
      </c>
      <c r="F48" s="374">
        <v>0</v>
      </c>
      <c r="G48" s="50" t="s">
        <v>889</v>
      </c>
      <c r="H48" s="60">
        <v>4675</v>
      </c>
      <c r="I48" s="60" t="s">
        <v>2010</v>
      </c>
      <c r="J48" s="7" t="s">
        <v>1611</v>
      </c>
      <c r="K48" s="612" t="s">
        <v>2004</v>
      </c>
    </row>
    <row r="49" spans="2:11" ht="26.4" x14ac:dyDescent="0.3">
      <c r="B49" s="1057">
        <v>6</v>
      </c>
      <c r="C49" s="109" t="s">
        <v>1610</v>
      </c>
      <c r="D49" s="38" t="s">
        <v>124</v>
      </c>
      <c r="E49" s="192" t="s">
        <v>5450</v>
      </c>
      <c r="F49" s="374">
        <v>0</v>
      </c>
      <c r="G49" s="615" t="s">
        <v>886</v>
      </c>
      <c r="H49" s="117" t="s">
        <v>1151</v>
      </c>
      <c r="I49" s="7"/>
      <c r="J49" s="7" t="s">
        <v>1611</v>
      </c>
      <c r="K49" s="612" t="s">
        <v>2014</v>
      </c>
    </row>
    <row r="50" spans="2:11" x14ac:dyDescent="0.3">
      <c r="B50" s="1057">
        <v>7</v>
      </c>
      <c r="C50" s="113" t="s">
        <v>1599</v>
      </c>
      <c r="D50" s="38" t="s">
        <v>82</v>
      </c>
      <c r="E50" s="607">
        <v>40731</v>
      </c>
      <c r="F50" s="71">
        <v>690</v>
      </c>
      <c r="G50" s="50"/>
      <c r="H50" s="60"/>
      <c r="I50" s="60"/>
      <c r="J50" s="7"/>
      <c r="K50" s="612" t="s">
        <v>2035</v>
      </c>
    </row>
    <row r="51" spans="2:11" x14ac:dyDescent="0.3">
      <c r="B51" s="1057">
        <v>8</v>
      </c>
      <c r="C51" s="113" t="s">
        <v>235</v>
      </c>
      <c r="D51" s="38" t="s">
        <v>124</v>
      </c>
      <c r="E51" s="192" t="s">
        <v>5450</v>
      </c>
      <c r="F51" s="374">
        <v>0</v>
      </c>
      <c r="G51" s="50" t="s">
        <v>1139</v>
      </c>
      <c r="H51" s="60" t="s">
        <v>970</v>
      </c>
      <c r="I51" s="60"/>
      <c r="J51" s="7" t="s">
        <v>70</v>
      </c>
      <c r="K51" s="612" t="s">
        <v>2011</v>
      </c>
    </row>
    <row r="52" spans="2:11" ht="26.4" x14ac:dyDescent="0.3">
      <c r="B52" s="1057">
        <v>9</v>
      </c>
      <c r="C52" s="113" t="s">
        <v>235</v>
      </c>
      <c r="D52" s="38" t="s">
        <v>79</v>
      </c>
      <c r="E52" s="192" t="s">
        <v>5450</v>
      </c>
      <c r="F52" s="374">
        <v>0</v>
      </c>
      <c r="G52" s="50" t="s">
        <v>1027</v>
      </c>
      <c r="H52" s="60"/>
      <c r="I52" s="111" t="s">
        <v>2012</v>
      </c>
      <c r="J52" s="7" t="s">
        <v>70</v>
      </c>
      <c r="K52" s="612" t="s">
        <v>4507</v>
      </c>
    </row>
    <row r="53" spans="2:11" s="890" customFormat="1" x14ac:dyDescent="0.3">
      <c r="B53" s="883">
        <v>10</v>
      </c>
      <c r="C53" s="912" t="s">
        <v>235</v>
      </c>
      <c r="D53" s="894" t="s">
        <v>38</v>
      </c>
      <c r="E53" s="906" t="s">
        <v>5450</v>
      </c>
      <c r="F53" s="1275">
        <v>0</v>
      </c>
      <c r="G53" s="910" t="s">
        <v>1139</v>
      </c>
      <c r="H53" s="911" t="s">
        <v>1151</v>
      </c>
      <c r="I53" s="911"/>
      <c r="J53" s="883" t="s">
        <v>70</v>
      </c>
      <c r="K53" s="914" t="s">
        <v>2020</v>
      </c>
    </row>
    <row r="54" spans="2:11" s="890" customFormat="1" x14ac:dyDescent="0.3">
      <c r="B54" s="883">
        <v>11</v>
      </c>
      <c r="C54" s="912" t="s">
        <v>235</v>
      </c>
      <c r="D54" s="894" t="s">
        <v>55</v>
      </c>
      <c r="E54" s="906" t="s">
        <v>5450</v>
      </c>
      <c r="F54" s="1275">
        <v>0</v>
      </c>
      <c r="G54" s="910" t="s">
        <v>1238</v>
      </c>
      <c r="H54" s="911"/>
      <c r="I54" s="911"/>
      <c r="J54" s="883" t="s">
        <v>540</v>
      </c>
      <c r="K54" s="914" t="s">
        <v>119</v>
      </c>
    </row>
    <row r="55" spans="2:11" x14ac:dyDescent="0.3">
      <c r="B55" s="605">
        <v>12</v>
      </c>
      <c r="C55" s="113" t="s">
        <v>235</v>
      </c>
      <c r="D55" s="38" t="s">
        <v>79</v>
      </c>
      <c r="E55" s="192" t="s">
        <v>5450</v>
      </c>
      <c r="F55" s="374">
        <v>0</v>
      </c>
      <c r="G55" s="50" t="s">
        <v>889</v>
      </c>
      <c r="H55" s="60"/>
      <c r="I55" s="60" t="s">
        <v>2025</v>
      </c>
      <c r="J55" s="7" t="s">
        <v>70</v>
      </c>
      <c r="K55" s="612" t="s">
        <v>2026</v>
      </c>
    </row>
    <row r="56" spans="2:11" x14ac:dyDescent="0.3">
      <c r="B56" s="605">
        <v>13</v>
      </c>
      <c r="C56" s="109" t="s">
        <v>235</v>
      </c>
      <c r="D56" s="38" t="s">
        <v>55</v>
      </c>
      <c r="E56" s="192" t="s">
        <v>5450</v>
      </c>
      <c r="F56" s="374">
        <v>0</v>
      </c>
      <c r="G56" s="50" t="s">
        <v>1144</v>
      </c>
      <c r="H56" s="60" t="s">
        <v>2027</v>
      </c>
      <c r="I56" s="60"/>
      <c r="J56" s="7" t="s">
        <v>1673</v>
      </c>
      <c r="K56" s="612" t="s">
        <v>2026</v>
      </c>
    </row>
    <row r="57" spans="2:11" ht="24" x14ac:dyDescent="0.3">
      <c r="B57" s="605">
        <v>14</v>
      </c>
      <c r="C57" s="109" t="s">
        <v>2398</v>
      </c>
      <c r="D57" s="38" t="s">
        <v>82</v>
      </c>
      <c r="E57" s="192" t="s">
        <v>5450</v>
      </c>
      <c r="F57" s="374">
        <v>0</v>
      </c>
      <c r="G57" s="50" t="s">
        <v>910</v>
      </c>
      <c r="H57" s="111" t="s">
        <v>1945</v>
      </c>
      <c r="I57" s="60"/>
      <c r="J57" s="7" t="s">
        <v>1673</v>
      </c>
      <c r="K57" s="612" t="s">
        <v>2026</v>
      </c>
    </row>
    <row r="58" spans="2:11" s="931" customFormat="1" ht="26.25" customHeight="1" x14ac:dyDescent="0.3">
      <c r="B58" s="883">
        <v>15</v>
      </c>
      <c r="C58" s="893" t="s">
        <v>235</v>
      </c>
      <c r="D58" s="894" t="s">
        <v>38</v>
      </c>
      <c r="E58" s="906" t="s">
        <v>5450</v>
      </c>
      <c r="F58" s="1275">
        <v>0</v>
      </c>
      <c r="G58" s="910" t="s">
        <v>889</v>
      </c>
      <c r="H58" s="942" t="s">
        <v>2036</v>
      </c>
      <c r="I58" s="942" t="s">
        <v>2037</v>
      </c>
      <c r="J58" s="883" t="s">
        <v>1673</v>
      </c>
      <c r="K58" s="914"/>
    </row>
    <row r="59" spans="2:11" s="890" customFormat="1" ht="26.25" customHeight="1" x14ac:dyDescent="0.3">
      <c r="B59" s="883">
        <v>16</v>
      </c>
      <c r="C59" s="904" t="s">
        <v>4486</v>
      </c>
      <c r="D59" s="928" t="s">
        <v>1326</v>
      </c>
      <c r="E59" s="906">
        <v>42303</v>
      </c>
      <c r="F59" s="907">
        <v>375</v>
      </c>
      <c r="G59" s="889" t="s">
        <v>889</v>
      </c>
      <c r="H59" s="898" t="s">
        <v>4487</v>
      </c>
      <c r="I59" s="883"/>
      <c r="J59" s="883" t="s">
        <v>70</v>
      </c>
      <c r="K59" s="898" t="s">
        <v>4509</v>
      </c>
    </row>
    <row r="60" spans="2:11" s="890" customFormat="1" ht="28.5" customHeight="1" x14ac:dyDescent="0.3">
      <c r="B60" s="883">
        <v>17</v>
      </c>
      <c r="C60" s="912" t="s">
        <v>1735</v>
      </c>
      <c r="D60" s="913" t="s">
        <v>79</v>
      </c>
      <c r="E60" s="895">
        <v>41338</v>
      </c>
      <c r="F60" s="897">
        <v>970</v>
      </c>
      <c r="G60" s="910" t="s">
        <v>170</v>
      </c>
      <c r="H60" s="911"/>
      <c r="I60" s="942" t="s">
        <v>1736</v>
      </c>
      <c r="J60" s="883" t="s">
        <v>1673</v>
      </c>
      <c r="K60" s="914" t="s">
        <v>4543</v>
      </c>
    </row>
    <row r="61" spans="2:11" x14ac:dyDescent="0.3">
      <c r="B61" s="2077" t="s">
        <v>1835</v>
      </c>
      <c r="C61" s="2077"/>
      <c r="D61" s="2077"/>
      <c r="E61" s="2077"/>
      <c r="F61" s="2077"/>
      <c r="G61" s="2077"/>
      <c r="H61" s="2077"/>
      <c r="I61" s="2077"/>
      <c r="J61" s="2077"/>
      <c r="K61" s="2077"/>
    </row>
    <row r="62" spans="2:11" s="101" customFormat="1" ht="26.4" x14ac:dyDescent="0.3">
      <c r="B62" s="605">
        <v>1</v>
      </c>
      <c r="C62" s="116" t="s">
        <v>4137</v>
      </c>
      <c r="D62" s="122" t="s">
        <v>4147</v>
      </c>
      <c r="E62" s="192" t="s">
        <v>5450</v>
      </c>
      <c r="F62" s="118">
        <v>88.96</v>
      </c>
      <c r="G62" s="63" t="s">
        <v>5397</v>
      </c>
      <c r="H62" s="95" t="s">
        <v>4145</v>
      </c>
      <c r="I62" s="7"/>
      <c r="J62" s="7"/>
      <c r="K62" s="246" t="s">
        <v>4148</v>
      </c>
    </row>
    <row r="63" spans="2:11" s="101" customFormat="1" ht="26.4" x14ac:dyDescent="0.3">
      <c r="B63" s="605">
        <v>2</v>
      </c>
      <c r="C63" s="116" t="s">
        <v>4138</v>
      </c>
      <c r="D63" s="122" t="s">
        <v>4147</v>
      </c>
      <c r="E63" s="192" t="s">
        <v>5450</v>
      </c>
      <c r="F63" s="118">
        <v>88.96</v>
      </c>
      <c r="G63" s="63" t="s">
        <v>5397</v>
      </c>
      <c r="H63" s="95" t="s">
        <v>4145</v>
      </c>
      <c r="I63" s="7"/>
      <c r="J63" s="7"/>
      <c r="K63" s="246" t="s">
        <v>4149</v>
      </c>
    </row>
    <row r="64" spans="2:11" s="101" customFormat="1" ht="26.4" x14ac:dyDescent="0.3">
      <c r="B64" s="1057">
        <v>3</v>
      </c>
      <c r="C64" s="116" t="s">
        <v>4139</v>
      </c>
      <c r="D64" s="122" t="s">
        <v>4147</v>
      </c>
      <c r="E64" s="192" t="s">
        <v>5450</v>
      </c>
      <c r="F64" s="118">
        <v>88.96</v>
      </c>
      <c r="G64" s="63" t="s">
        <v>5397</v>
      </c>
      <c r="H64" s="95" t="s">
        <v>4145</v>
      </c>
      <c r="I64" s="7"/>
      <c r="J64" s="7"/>
      <c r="K64" s="246" t="s">
        <v>4160</v>
      </c>
    </row>
    <row r="65" spans="2:11" s="101" customFormat="1" ht="26.4" x14ac:dyDescent="0.3">
      <c r="B65" s="1057">
        <v>4</v>
      </c>
      <c r="C65" s="116" t="s">
        <v>4140</v>
      </c>
      <c r="D65" s="122" t="s">
        <v>4147</v>
      </c>
      <c r="E65" s="192" t="s">
        <v>5450</v>
      </c>
      <c r="F65" s="118">
        <v>88.96</v>
      </c>
      <c r="G65" s="63" t="s">
        <v>5397</v>
      </c>
      <c r="H65" s="95" t="s">
        <v>4145</v>
      </c>
      <c r="I65" s="7"/>
      <c r="J65" s="7"/>
      <c r="K65" s="246" t="s">
        <v>4150</v>
      </c>
    </row>
    <row r="66" spans="2:11" s="101" customFormat="1" ht="26.4" x14ac:dyDescent="0.3">
      <c r="B66" s="1057">
        <v>5</v>
      </c>
      <c r="C66" s="116" t="s">
        <v>4141</v>
      </c>
      <c r="D66" s="122" t="s">
        <v>4147</v>
      </c>
      <c r="E66" s="192" t="s">
        <v>5450</v>
      </c>
      <c r="F66" s="118">
        <v>88.96</v>
      </c>
      <c r="G66" s="63" t="s">
        <v>5397</v>
      </c>
      <c r="H66" s="95" t="s">
        <v>4145</v>
      </c>
      <c r="I66" s="7"/>
      <c r="J66" s="7"/>
      <c r="K66" s="246" t="s">
        <v>4161</v>
      </c>
    </row>
    <row r="67" spans="2:11" s="101" customFormat="1" ht="29.25" customHeight="1" x14ac:dyDescent="0.3">
      <c r="B67" s="1057">
        <v>6</v>
      </c>
      <c r="C67" s="116" t="s">
        <v>4142</v>
      </c>
      <c r="D67" s="122" t="s">
        <v>4147</v>
      </c>
      <c r="E67" s="192" t="s">
        <v>5450</v>
      </c>
      <c r="F67" s="118">
        <v>88.96</v>
      </c>
      <c r="G67" s="63" t="s">
        <v>5397</v>
      </c>
      <c r="H67" s="95" t="s">
        <v>4145</v>
      </c>
      <c r="I67" s="7"/>
      <c r="J67" s="7"/>
      <c r="K67" s="246" t="s">
        <v>4151</v>
      </c>
    </row>
    <row r="68" spans="2:11" s="101" customFormat="1" ht="28.5" customHeight="1" x14ac:dyDescent="0.3">
      <c r="B68" s="1057">
        <v>7</v>
      </c>
      <c r="C68" s="116" t="s">
        <v>4143</v>
      </c>
      <c r="D68" s="122" t="s">
        <v>4147</v>
      </c>
      <c r="E68" s="192" t="s">
        <v>5450</v>
      </c>
      <c r="F68" s="118">
        <v>88.96</v>
      </c>
      <c r="G68" s="63" t="s">
        <v>5397</v>
      </c>
      <c r="H68" s="95" t="s">
        <v>4145</v>
      </c>
      <c r="I68" s="7"/>
      <c r="J68" s="7"/>
      <c r="K68" s="246" t="s">
        <v>4151</v>
      </c>
    </row>
    <row r="69" spans="2:11" s="101" customFormat="1" ht="26.4" x14ac:dyDescent="0.3">
      <c r="B69" s="1057">
        <v>8</v>
      </c>
      <c r="C69" s="116" t="s">
        <v>4144</v>
      </c>
      <c r="D69" s="122" t="s">
        <v>4147</v>
      </c>
      <c r="E69" s="192" t="s">
        <v>5450</v>
      </c>
      <c r="F69" s="118">
        <v>88.96</v>
      </c>
      <c r="G69" s="63" t="s">
        <v>5397</v>
      </c>
      <c r="H69" s="95" t="s">
        <v>4145</v>
      </c>
      <c r="I69" s="7"/>
      <c r="J69" s="7"/>
      <c r="K69" s="246" t="s">
        <v>4506</v>
      </c>
    </row>
    <row r="70" spans="2:11" x14ac:dyDescent="0.3">
      <c r="B70" s="2077" t="s">
        <v>1836</v>
      </c>
      <c r="C70" s="2077"/>
      <c r="D70" s="2077"/>
      <c r="E70" s="2077"/>
      <c r="F70" s="2077"/>
      <c r="G70" s="2077"/>
      <c r="H70" s="2077"/>
      <c r="I70" s="2077"/>
      <c r="J70" s="2077"/>
      <c r="K70" s="2077"/>
    </row>
    <row r="71" spans="2:11" ht="26.25" customHeight="1" x14ac:dyDescent="0.3">
      <c r="B71" s="605">
        <v>1</v>
      </c>
      <c r="C71" s="109" t="s">
        <v>78</v>
      </c>
      <c r="D71" s="38" t="s">
        <v>1617</v>
      </c>
      <c r="E71" s="192" t="s">
        <v>5450</v>
      </c>
      <c r="F71" s="374">
        <v>0</v>
      </c>
      <c r="G71" s="54" t="s">
        <v>1618</v>
      </c>
      <c r="H71" s="60"/>
      <c r="I71" s="126"/>
      <c r="J71" s="7" t="s">
        <v>70</v>
      </c>
      <c r="K71" s="612" t="s">
        <v>2043</v>
      </c>
    </row>
    <row r="72" spans="2:11" ht="18.75" customHeight="1" x14ac:dyDescent="0.3">
      <c r="B72" s="605">
        <v>2</v>
      </c>
      <c r="C72" s="109" t="s">
        <v>78</v>
      </c>
      <c r="D72" s="38" t="s">
        <v>1617</v>
      </c>
      <c r="E72" s="192" t="s">
        <v>5450</v>
      </c>
      <c r="F72" s="374">
        <v>0</v>
      </c>
      <c r="G72" s="54" t="s">
        <v>1618</v>
      </c>
      <c r="H72" s="60"/>
      <c r="I72" s="126"/>
      <c r="J72" s="7" t="s">
        <v>70</v>
      </c>
      <c r="K72" s="612" t="s">
        <v>2039</v>
      </c>
    </row>
    <row r="73" spans="2:11" x14ac:dyDescent="0.3">
      <c r="B73" s="2077" t="s">
        <v>364</v>
      </c>
      <c r="C73" s="2077"/>
      <c r="D73" s="2077"/>
      <c r="E73" s="2077"/>
      <c r="F73" s="2077"/>
      <c r="G73" s="2077"/>
      <c r="H73" s="2077"/>
      <c r="I73" s="2077"/>
      <c r="J73" s="2077"/>
      <c r="K73" s="2077"/>
    </row>
    <row r="74" spans="2:11" ht="17.25" customHeight="1" x14ac:dyDescent="0.3">
      <c r="B74" s="605">
        <v>1</v>
      </c>
      <c r="C74" s="109" t="s">
        <v>2049</v>
      </c>
      <c r="D74" s="38" t="s">
        <v>30</v>
      </c>
      <c r="E74" s="192" t="s">
        <v>5450</v>
      </c>
      <c r="F74" s="54"/>
      <c r="G74" s="50"/>
      <c r="H74" s="60"/>
      <c r="I74" s="169"/>
      <c r="J74" s="7" t="s">
        <v>70</v>
      </c>
      <c r="K74" s="612" t="s">
        <v>4544</v>
      </c>
    </row>
    <row r="75" spans="2:11" x14ac:dyDescent="0.3">
      <c r="B75" s="2077" t="s">
        <v>134</v>
      </c>
      <c r="C75" s="2077"/>
      <c r="D75" s="2077"/>
      <c r="E75" s="2077"/>
      <c r="F75" s="2077"/>
      <c r="G75" s="2077"/>
      <c r="H75" s="2077"/>
      <c r="I75" s="2077"/>
      <c r="J75" s="2077"/>
      <c r="K75" s="2077"/>
    </row>
    <row r="76" spans="2:11" ht="30.75" customHeight="1" x14ac:dyDescent="0.3">
      <c r="B76" s="605">
        <v>1</v>
      </c>
      <c r="C76" s="146" t="s">
        <v>5454</v>
      </c>
      <c r="D76" s="140" t="s">
        <v>135</v>
      </c>
      <c r="E76" s="597">
        <v>42446</v>
      </c>
      <c r="F76" s="245">
        <v>1890</v>
      </c>
      <c r="G76" s="7" t="s">
        <v>2055</v>
      </c>
      <c r="H76" s="7"/>
      <c r="I76" s="612" t="s">
        <v>139</v>
      </c>
      <c r="J76" s="605" t="s">
        <v>540</v>
      </c>
      <c r="K76" s="612" t="s">
        <v>4668</v>
      </c>
    </row>
    <row r="77" spans="2:11" x14ac:dyDescent="0.3">
      <c r="B77" s="2077" t="s">
        <v>931</v>
      </c>
      <c r="C77" s="2077"/>
      <c r="D77" s="2077"/>
      <c r="E77" s="2077"/>
      <c r="F77" s="2077"/>
      <c r="G77" s="2077"/>
      <c r="H77" s="2077"/>
      <c r="I77" s="2077"/>
      <c r="J77" s="2077"/>
      <c r="K77" s="2077"/>
    </row>
    <row r="78" spans="2:11" ht="32.25" customHeight="1" x14ac:dyDescent="0.3">
      <c r="B78" s="1071">
        <v>1</v>
      </c>
      <c r="C78" s="7" t="s">
        <v>2991</v>
      </c>
      <c r="D78" s="162" t="s">
        <v>5389</v>
      </c>
      <c r="E78" s="108">
        <v>43238</v>
      </c>
      <c r="F78" s="1068">
        <v>545</v>
      </c>
      <c r="G78" s="7" t="s">
        <v>2087</v>
      </c>
      <c r="H78" s="7" t="s">
        <v>2992</v>
      </c>
      <c r="I78" s="123"/>
      <c r="J78" s="7" t="s">
        <v>70</v>
      </c>
      <c r="K78" s="1975" t="s">
        <v>5390</v>
      </c>
    </row>
    <row r="79" spans="2:11" ht="32.25" customHeight="1" x14ac:dyDescent="0.3">
      <c r="B79" s="1071">
        <v>2</v>
      </c>
      <c r="C79" s="7" t="s">
        <v>2088</v>
      </c>
      <c r="D79" s="162" t="s">
        <v>4658</v>
      </c>
      <c r="E79" s="108">
        <v>41201</v>
      </c>
      <c r="F79" s="1270">
        <v>797.38</v>
      </c>
      <c r="G79" s="7" t="s">
        <v>961</v>
      </c>
      <c r="H79" s="7"/>
      <c r="I79" s="123"/>
      <c r="J79" s="7" t="s">
        <v>70</v>
      </c>
      <c r="K79" s="1977"/>
    </row>
    <row r="80" spans="2:11" x14ac:dyDescent="0.3">
      <c r="B80" s="2077" t="s">
        <v>4131</v>
      </c>
      <c r="C80" s="2077"/>
      <c r="D80" s="2077"/>
      <c r="E80" s="2077"/>
      <c r="F80" s="2077"/>
      <c r="G80" s="2077"/>
      <c r="H80" s="2077"/>
      <c r="I80" s="2077"/>
      <c r="J80" s="2077"/>
      <c r="K80" s="2077"/>
    </row>
    <row r="81" spans="2:11" ht="25.5" customHeight="1" x14ac:dyDescent="0.3">
      <c r="B81" s="7">
        <v>1</v>
      </c>
      <c r="C81" s="116" t="s">
        <v>4132</v>
      </c>
      <c r="D81" s="122" t="s">
        <v>4134</v>
      </c>
      <c r="E81" s="602">
        <v>44018</v>
      </c>
      <c r="F81" s="168">
        <v>130</v>
      </c>
      <c r="G81" s="63"/>
      <c r="H81" s="167"/>
      <c r="I81" s="7"/>
      <c r="J81" s="7" t="s">
        <v>70</v>
      </c>
      <c r="K81" s="228" t="s">
        <v>4135</v>
      </c>
    </row>
    <row r="82" spans="2:11" ht="30.75" customHeight="1" x14ac:dyDescent="0.3">
      <c r="B82" s="7">
        <v>2</v>
      </c>
      <c r="C82" s="116" t="s">
        <v>4133</v>
      </c>
      <c r="D82" s="122" t="s">
        <v>4134</v>
      </c>
      <c r="E82" s="602">
        <v>44018</v>
      </c>
      <c r="F82" s="168">
        <v>130</v>
      </c>
      <c r="G82" s="63"/>
      <c r="H82" s="167"/>
      <c r="I82" s="7"/>
      <c r="J82" s="7" t="s">
        <v>70</v>
      </c>
      <c r="K82" s="228" t="s">
        <v>4136</v>
      </c>
    </row>
    <row r="83" spans="2:11" ht="20.25" customHeight="1" x14ac:dyDescent="0.3">
      <c r="B83" s="2077" t="s">
        <v>4157</v>
      </c>
      <c r="C83" s="2077"/>
      <c r="D83" s="2077"/>
      <c r="E83" s="2077"/>
      <c r="F83" s="2077"/>
      <c r="G83" s="2077"/>
      <c r="H83" s="2077"/>
      <c r="I83" s="2077"/>
      <c r="J83" s="2077"/>
      <c r="K83" s="2077"/>
    </row>
    <row r="84" spans="2:11" ht="29.25" customHeight="1" x14ac:dyDescent="0.3">
      <c r="B84" s="7">
        <v>1</v>
      </c>
      <c r="C84" s="116" t="s">
        <v>4158</v>
      </c>
      <c r="D84" s="122" t="s">
        <v>4009</v>
      </c>
      <c r="E84" s="602">
        <v>44259</v>
      </c>
      <c r="F84" s="168">
        <v>245</v>
      </c>
      <c r="G84" s="63"/>
      <c r="H84" s="167"/>
      <c r="I84" s="7"/>
      <c r="J84" s="7" t="s">
        <v>70</v>
      </c>
      <c r="K84" s="228" t="s">
        <v>4159</v>
      </c>
    </row>
    <row r="85" spans="2:11" ht="19.5" customHeight="1" x14ac:dyDescent="0.3">
      <c r="B85" s="2066" t="s">
        <v>1318</v>
      </c>
      <c r="C85" s="2066"/>
      <c r="D85" s="2066"/>
      <c r="E85" s="2066"/>
      <c r="F85" s="2066"/>
      <c r="G85" s="2066"/>
      <c r="H85" s="2066"/>
      <c r="I85" s="2066"/>
      <c r="J85" s="2066"/>
      <c r="K85" s="2066"/>
    </row>
    <row r="86" spans="2:11" ht="19.5" customHeight="1" x14ac:dyDescent="0.3">
      <c r="B86" s="7">
        <v>1</v>
      </c>
      <c r="C86" s="109" t="s">
        <v>1674</v>
      </c>
      <c r="D86" s="38" t="s">
        <v>124</v>
      </c>
      <c r="E86" s="607">
        <v>42572</v>
      </c>
      <c r="F86" s="54">
        <v>450</v>
      </c>
      <c r="G86" s="615" t="s">
        <v>1139</v>
      </c>
      <c r="H86" s="57" t="s">
        <v>1651</v>
      </c>
      <c r="I86" s="7"/>
      <c r="J86" s="7" t="s">
        <v>70</v>
      </c>
      <c r="K86" s="122" t="s">
        <v>1996</v>
      </c>
    </row>
    <row r="87" spans="2:11" ht="30" customHeight="1" x14ac:dyDescent="0.3">
      <c r="B87" s="7">
        <v>2</v>
      </c>
      <c r="C87" s="7" t="s">
        <v>634</v>
      </c>
      <c r="D87" s="123" t="s">
        <v>411</v>
      </c>
      <c r="E87" s="108">
        <v>39491</v>
      </c>
      <c r="F87" s="107">
        <v>158</v>
      </c>
      <c r="G87" s="7"/>
      <c r="H87" s="7"/>
      <c r="I87" s="7"/>
      <c r="J87" s="7"/>
      <c r="K87" s="162" t="s">
        <v>5136</v>
      </c>
    </row>
    <row r="88" spans="2:11" ht="28.5" customHeight="1" x14ac:dyDescent="0.3">
      <c r="B88" s="7">
        <v>3</v>
      </c>
      <c r="C88" s="217" t="s">
        <v>655</v>
      </c>
      <c r="D88" s="219" t="s">
        <v>17</v>
      </c>
      <c r="E88" s="217" t="s">
        <v>271</v>
      </c>
      <c r="F88" s="374">
        <v>0</v>
      </c>
      <c r="G88" s="396"/>
      <c r="H88" s="397"/>
      <c r="I88" s="7"/>
      <c r="J88" s="7" t="s">
        <v>70</v>
      </c>
      <c r="K88" s="122" t="s">
        <v>2045</v>
      </c>
    </row>
    <row r="89" spans="2:11" ht="28.5" customHeight="1" x14ac:dyDescent="0.3">
      <c r="B89" s="7">
        <v>4</v>
      </c>
      <c r="C89" s="73" t="s">
        <v>640</v>
      </c>
      <c r="D89" s="162" t="s">
        <v>9</v>
      </c>
      <c r="E89" s="192">
        <v>39491</v>
      </c>
      <c r="F89" s="71">
        <v>111</v>
      </c>
      <c r="G89" s="65"/>
      <c r="H89" s="202"/>
      <c r="I89" s="7"/>
      <c r="J89" s="7"/>
      <c r="K89" s="162" t="s">
        <v>2045</v>
      </c>
    </row>
    <row r="90" spans="2:11" ht="28.5" customHeight="1" x14ac:dyDescent="0.3">
      <c r="B90" s="7">
        <v>5</v>
      </c>
      <c r="C90" s="217" t="s">
        <v>618</v>
      </c>
      <c r="D90" s="219" t="s">
        <v>17</v>
      </c>
      <c r="E90" s="217" t="s">
        <v>271</v>
      </c>
      <c r="F90" s="374">
        <v>0</v>
      </c>
      <c r="G90" s="396"/>
      <c r="H90" s="397"/>
      <c r="I90" s="7"/>
      <c r="J90" s="7" t="s">
        <v>70</v>
      </c>
      <c r="K90" s="122" t="s">
        <v>2045</v>
      </c>
    </row>
    <row r="91" spans="2:11" ht="28.5" customHeight="1" x14ac:dyDescent="0.3">
      <c r="B91" s="7">
        <v>6</v>
      </c>
      <c r="C91" s="113" t="s">
        <v>620</v>
      </c>
      <c r="D91" s="219" t="s">
        <v>15</v>
      </c>
      <c r="E91" s="113" t="s">
        <v>244</v>
      </c>
      <c r="F91" s="374">
        <v>30</v>
      </c>
      <c r="G91" s="374"/>
      <c r="H91" s="397"/>
      <c r="I91" s="7"/>
      <c r="J91" s="7" t="s">
        <v>70</v>
      </c>
      <c r="K91" s="122" t="s">
        <v>2045</v>
      </c>
    </row>
    <row r="92" spans="2:11" ht="28.5" customHeight="1" x14ac:dyDescent="0.3">
      <c r="B92" s="7">
        <v>7</v>
      </c>
      <c r="C92" s="113" t="s">
        <v>1904</v>
      </c>
      <c r="D92" s="219" t="s">
        <v>15</v>
      </c>
      <c r="E92" s="113" t="s">
        <v>271</v>
      </c>
      <c r="F92" s="374">
        <v>0</v>
      </c>
      <c r="G92" s="374"/>
      <c r="H92" s="397"/>
      <c r="I92" s="7"/>
      <c r="J92" s="7" t="s">
        <v>70</v>
      </c>
      <c r="K92" s="122" t="s">
        <v>2045</v>
      </c>
    </row>
    <row r="93" spans="2:11" ht="28.5" customHeight="1" x14ac:dyDescent="0.3">
      <c r="B93" s="7">
        <v>8</v>
      </c>
      <c r="C93" s="113" t="s">
        <v>2047</v>
      </c>
      <c r="D93" s="219" t="s">
        <v>40</v>
      </c>
      <c r="E93" s="192">
        <v>40368</v>
      </c>
      <c r="F93" s="374">
        <v>0</v>
      </c>
      <c r="G93" s="374"/>
      <c r="H93" s="397"/>
      <c r="I93" s="7"/>
      <c r="J93" s="7" t="s">
        <v>70</v>
      </c>
      <c r="K93" s="122" t="s">
        <v>2048</v>
      </c>
    </row>
    <row r="94" spans="2:11" ht="28.5" customHeight="1" x14ac:dyDescent="0.3">
      <c r="B94" s="7">
        <v>9</v>
      </c>
      <c r="C94" s="109" t="s">
        <v>626</v>
      </c>
      <c r="D94" s="38" t="s">
        <v>627</v>
      </c>
      <c r="E94" s="607">
        <v>39113</v>
      </c>
      <c r="F94" s="374">
        <v>0</v>
      </c>
      <c r="G94" s="615"/>
      <c r="H94" s="121"/>
      <c r="I94" s="7"/>
      <c r="J94" s="7" t="s">
        <v>70</v>
      </c>
      <c r="K94" s="122" t="s">
        <v>2045</v>
      </c>
    </row>
    <row r="95" spans="2:11" s="890" customFormat="1" ht="15.75" customHeight="1" x14ac:dyDescent="0.3">
      <c r="B95" s="883">
        <v>10</v>
      </c>
      <c r="C95" s="904" t="s">
        <v>2054</v>
      </c>
      <c r="D95" s="905" t="s">
        <v>32</v>
      </c>
      <c r="E95" s="906">
        <v>42495</v>
      </c>
      <c r="F95" s="943">
        <v>169</v>
      </c>
      <c r="G95" s="889"/>
      <c r="H95" s="944"/>
      <c r="I95" s="883"/>
      <c r="J95" s="883" t="s">
        <v>70</v>
      </c>
      <c r="K95" s="945"/>
    </row>
    <row r="96" spans="2:11" ht="27" customHeight="1" x14ac:dyDescent="0.3">
      <c r="B96" s="7">
        <v>11</v>
      </c>
      <c r="C96" s="113" t="s">
        <v>2000</v>
      </c>
      <c r="D96" s="219" t="s">
        <v>2001</v>
      </c>
      <c r="E96" s="192">
        <v>39121</v>
      </c>
      <c r="F96" s="394">
        <v>128</v>
      </c>
      <c r="G96" s="395"/>
      <c r="H96" s="112"/>
      <c r="I96" s="7"/>
      <c r="J96" s="7" t="s">
        <v>540</v>
      </c>
      <c r="K96" s="228" t="s">
        <v>4457</v>
      </c>
    </row>
    <row r="97" spans="2:11" ht="26.25" customHeight="1" x14ac:dyDescent="0.3">
      <c r="B97" s="7">
        <v>12</v>
      </c>
      <c r="C97" s="113" t="s">
        <v>1999</v>
      </c>
      <c r="D97" s="219" t="s">
        <v>2001</v>
      </c>
      <c r="E97" s="192">
        <v>39121</v>
      </c>
      <c r="F97" s="394">
        <v>128</v>
      </c>
      <c r="G97" s="395"/>
      <c r="H97" s="112"/>
      <c r="I97" s="7"/>
      <c r="J97" s="7" t="s">
        <v>540</v>
      </c>
      <c r="K97" s="228" t="s">
        <v>4458</v>
      </c>
    </row>
    <row r="98" spans="2:11" ht="13.5" customHeight="1" x14ac:dyDescent="0.3">
      <c r="B98" s="7">
        <v>13</v>
      </c>
      <c r="C98" s="116" t="s">
        <v>78</v>
      </c>
      <c r="D98" s="122" t="s">
        <v>9</v>
      </c>
      <c r="E98" s="192" t="s">
        <v>5450</v>
      </c>
      <c r="F98" s="374">
        <v>0</v>
      </c>
      <c r="G98" s="63"/>
      <c r="H98" s="167"/>
      <c r="I98" s="7"/>
      <c r="J98" s="7" t="s">
        <v>70</v>
      </c>
      <c r="K98" s="228" t="s">
        <v>4503</v>
      </c>
    </row>
    <row r="99" spans="2:11" ht="15.75" customHeight="1" x14ac:dyDescent="0.3">
      <c r="B99" s="7">
        <v>14</v>
      </c>
      <c r="C99" s="116" t="s">
        <v>2053</v>
      </c>
      <c r="D99" s="122" t="s">
        <v>708</v>
      </c>
      <c r="E99" s="602">
        <v>42774</v>
      </c>
      <c r="F99" s="374">
        <v>0</v>
      </c>
      <c r="G99" s="63"/>
      <c r="H99" s="167"/>
      <c r="I99" s="7"/>
      <c r="J99" s="7" t="s">
        <v>540</v>
      </c>
      <c r="K99" s="228" t="s">
        <v>4505</v>
      </c>
    </row>
    <row r="100" spans="2:11" ht="15.75" customHeight="1" x14ac:dyDescent="0.3">
      <c r="B100" s="7">
        <v>15</v>
      </c>
      <c r="C100" s="56" t="s">
        <v>3780</v>
      </c>
      <c r="D100" s="46" t="s">
        <v>1305</v>
      </c>
      <c r="E100" s="47">
        <v>41485</v>
      </c>
      <c r="F100" s="769">
        <v>3231.8</v>
      </c>
      <c r="G100" s="63" t="s">
        <v>2022</v>
      </c>
      <c r="H100" s="60" t="s">
        <v>2023</v>
      </c>
      <c r="I100" s="60"/>
      <c r="J100" s="7" t="s">
        <v>1611</v>
      </c>
      <c r="K100" s="228" t="s">
        <v>4505</v>
      </c>
    </row>
    <row r="101" spans="2:11" ht="25.5" customHeight="1" x14ac:dyDescent="0.3">
      <c r="B101" s="7">
        <v>16</v>
      </c>
      <c r="C101" s="113" t="s">
        <v>4526</v>
      </c>
      <c r="D101" s="122" t="s">
        <v>4409</v>
      </c>
      <c r="E101" s="602">
        <v>44012</v>
      </c>
      <c r="F101" s="118">
        <v>55</v>
      </c>
      <c r="G101" s="63" t="s">
        <v>4515</v>
      </c>
      <c r="H101" s="95">
        <v>241258</v>
      </c>
      <c r="I101" s="7"/>
      <c r="J101" s="7" t="s">
        <v>70</v>
      </c>
      <c r="K101" s="228" t="s">
        <v>4533</v>
      </c>
    </row>
    <row r="102" spans="2:11" ht="25.5" customHeight="1" x14ac:dyDescent="0.3">
      <c r="B102" s="7">
        <v>17</v>
      </c>
      <c r="C102" s="113" t="s">
        <v>4527</v>
      </c>
      <c r="D102" s="122" t="s">
        <v>4409</v>
      </c>
      <c r="E102" s="602">
        <v>44013</v>
      </c>
      <c r="F102" s="118">
        <v>56</v>
      </c>
      <c r="G102" s="63" t="s">
        <v>4515</v>
      </c>
      <c r="H102" s="95">
        <v>241259</v>
      </c>
      <c r="I102" s="7"/>
      <c r="J102" s="7" t="s">
        <v>70</v>
      </c>
      <c r="K102" s="228" t="s">
        <v>4533</v>
      </c>
    </row>
    <row r="103" spans="2:11" ht="25.5" customHeight="1" x14ac:dyDescent="0.3">
      <c r="B103" s="7">
        <v>18</v>
      </c>
      <c r="C103" s="113" t="s">
        <v>4528</v>
      </c>
      <c r="D103" s="122" t="s">
        <v>11</v>
      </c>
      <c r="E103" s="602">
        <v>44012</v>
      </c>
      <c r="F103" s="118">
        <v>153</v>
      </c>
      <c r="G103" s="63"/>
      <c r="H103" s="95" t="s">
        <v>4517</v>
      </c>
      <c r="I103" s="7"/>
      <c r="J103" s="7" t="s">
        <v>70</v>
      </c>
      <c r="K103" s="228" t="s">
        <v>4533</v>
      </c>
    </row>
    <row r="104" spans="2:11" ht="25.5" customHeight="1" x14ac:dyDescent="0.3">
      <c r="B104" s="7">
        <v>19</v>
      </c>
      <c r="C104" s="113" t="s">
        <v>4529</v>
      </c>
      <c r="D104" s="122" t="s">
        <v>11</v>
      </c>
      <c r="E104" s="602">
        <v>44012</v>
      </c>
      <c r="F104" s="118">
        <v>153</v>
      </c>
      <c r="G104" s="63"/>
      <c r="H104" s="95" t="s">
        <v>4517</v>
      </c>
      <c r="I104" s="7"/>
      <c r="J104" s="7" t="s">
        <v>70</v>
      </c>
      <c r="K104" s="228" t="s">
        <v>4533</v>
      </c>
    </row>
    <row r="105" spans="2:11" ht="26.25" customHeight="1" x14ac:dyDescent="0.3">
      <c r="B105" s="7">
        <v>20</v>
      </c>
      <c r="C105" s="113" t="s">
        <v>4726</v>
      </c>
      <c r="D105" s="122" t="s">
        <v>4409</v>
      </c>
      <c r="E105" s="602">
        <v>44012</v>
      </c>
      <c r="F105" s="118">
        <v>55</v>
      </c>
      <c r="G105" s="63" t="s">
        <v>4515</v>
      </c>
      <c r="H105" s="95">
        <v>241258</v>
      </c>
      <c r="I105" s="7"/>
      <c r="J105" s="7" t="s">
        <v>70</v>
      </c>
      <c r="K105" s="228" t="s">
        <v>4728</v>
      </c>
    </row>
    <row r="106" spans="2:11" ht="27.75" customHeight="1" x14ac:dyDescent="0.3">
      <c r="B106" s="7">
        <v>21</v>
      </c>
      <c r="C106" s="113" t="s">
        <v>4727</v>
      </c>
      <c r="D106" s="122" t="s">
        <v>11</v>
      </c>
      <c r="E106" s="602">
        <v>44012</v>
      </c>
      <c r="F106" s="118">
        <v>153</v>
      </c>
      <c r="G106" s="63"/>
      <c r="H106" s="95" t="s">
        <v>4517</v>
      </c>
      <c r="I106" s="7"/>
      <c r="J106" s="7" t="s">
        <v>70</v>
      </c>
      <c r="K106" s="228" t="s">
        <v>4728</v>
      </c>
    </row>
    <row r="107" spans="2:11" ht="27.75" customHeight="1" x14ac:dyDescent="0.3">
      <c r="B107" s="7">
        <v>22</v>
      </c>
      <c r="C107" s="113" t="s">
        <v>2005</v>
      </c>
      <c r="D107" s="122" t="s">
        <v>127</v>
      </c>
      <c r="E107" s="602">
        <v>42563</v>
      </c>
      <c r="F107" s="610">
        <v>650</v>
      </c>
      <c r="G107" s="63" t="s">
        <v>1826</v>
      </c>
      <c r="H107" s="167" t="s">
        <v>2002</v>
      </c>
      <c r="I107" s="111" t="s">
        <v>2006</v>
      </c>
      <c r="J107" s="7" t="s">
        <v>70</v>
      </c>
      <c r="K107" s="612" t="s">
        <v>5326</v>
      </c>
    </row>
    <row r="108" spans="2:11" x14ac:dyDescent="0.3">
      <c r="B108" s="2077" t="s">
        <v>205</v>
      </c>
      <c r="C108" s="2077"/>
      <c r="D108" s="2077"/>
      <c r="E108" s="2077"/>
      <c r="F108" s="2077"/>
      <c r="G108" s="2077"/>
      <c r="H108" s="2077"/>
      <c r="I108" s="2077"/>
      <c r="J108" s="2077"/>
      <c r="K108" s="2077"/>
    </row>
    <row r="109" spans="2:11" x14ac:dyDescent="0.3">
      <c r="B109" s="7">
        <v>1</v>
      </c>
      <c r="C109" s="7" t="s">
        <v>2050</v>
      </c>
      <c r="D109" s="123" t="s">
        <v>38</v>
      </c>
      <c r="E109" s="108">
        <v>38718</v>
      </c>
      <c r="F109" s="107">
        <v>30</v>
      </c>
      <c r="G109" s="7"/>
      <c r="H109" s="7"/>
      <c r="I109" s="7"/>
      <c r="J109" s="7"/>
      <c r="K109" s="612"/>
    </row>
    <row r="110" spans="2:11" x14ac:dyDescent="0.3">
      <c r="B110" s="7">
        <v>2</v>
      </c>
      <c r="C110" s="7" t="s">
        <v>2051</v>
      </c>
      <c r="D110" s="123" t="s">
        <v>377</v>
      </c>
      <c r="E110" s="108">
        <v>40809</v>
      </c>
      <c r="F110" s="107">
        <v>48</v>
      </c>
      <c r="G110" s="7"/>
      <c r="H110" s="7"/>
      <c r="I110" s="7"/>
      <c r="J110" s="7"/>
      <c r="K110" s="612"/>
    </row>
    <row r="111" spans="2:11" x14ac:dyDescent="0.3">
      <c r="B111" s="7">
        <v>3</v>
      </c>
      <c r="C111" s="7" t="s">
        <v>618</v>
      </c>
      <c r="D111" s="123" t="s">
        <v>38</v>
      </c>
      <c r="E111" s="108">
        <v>42304</v>
      </c>
      <c r="F111" s="107">
        <v>298</v>
      </c>
      <c r="G111" s="7" t="s">
        <v>1139</v>
      </c>
      <c r="H111" s="7" t="s">
        <v>1034</v>
      </c>
      <c r="I111" s="7"/>
      <c r="J111" s="7"/>
      <c r="K111" s="612"/>
    </row>
    <row r="112" spans="2:11" ht="40.5" customHeight="1" x14ac:dyDescent="0.3">
      <c r="B112" s="7">
        <v>4</v>
      </c>
      <c r="C112" s="113" t="s">
        <v>2029</v>
      </c>
      <c r="D112" s="219" t="s">
        <v>83</v>
      </c>
      <c r="E112" s="192" t="s">
        <v>5450</v>
      </c>
      <c r="F112" s="374">
        <v>0</v>
      </c>
      <c r="G112" s="395"/>
      <c r="H112" s="112"/>
      <c r="I112" s="7"/>
      <c r="J112" s="7" t="s">
        <v>70</v>
      </c>
      <c r="K112" s="65" t="s">
        <v>2030</v>
      </c>
    </row>
    <row r="113" spans="2:11" ht="27" customHeight="1" x14ac:dyDescent="0.3">
      <c r="B113" s="7">
        <v>5</v>
      </c>
      <c r="C113" s="113" t="s">
        <v>2041</v>
      </c>
      <c r="D113" s="219" t="s">
        <v>65</v>
      </c>
      <c r="E113" s="192" t="s">
        <v>5450</v>
      </c>
      <c r="F113" s="374">
        <v>0</v>
      </c>
      <c r="G113" s="395"/>
      <c r="H113" s="112"/>
      <c r="I113" s="7"/>
      <c r="J113" s="7" t="s">
        <v>70</v>
      </c>
      <c r="K113" s="65" t="s">
        <v>2042</v>
      </c>
    </row>
    <row r="114" spans="2:11" ht="30" customHeight="1" x14ac:dyDescent="0.3">
      <c r="B114" s="7">
        <v>6</v>
      </c>
      <c r="C114" s="116" t="s">
        <v>78</v>
      </c>
      <c r="D114" s="122" t="s">
        <v>2044</v>
      </c>
      <c r="E114" s="192" t="s">
        <v>5450</v>
      </c>
      <c r="F114" s="374">
        <v>0</v>
      </c>
      <c r="G114" s="63"/>
      <c r="H114" s="167"/>
      <c r="I114" s="7"/>
      <c r="J114" s="7" t="s">
        <v>66</v>
      </c>
      <c r="K114" s="65" t="s">
        <v>2035</v>
      </c>
    </row>
    <row r="115" spans="2:11" ht="27" customHeight="1" x14ac:dyDescent="0.3">
      <c r="B115" s="7">
        <v>7</v>
      </c>
      <c r="C115" s="116" t="s">
        <v>78</v>
      </c>
      <c r="D115" s="122" t="s">
        <v>227</v>
      </c>
      <c r="E115" s="192" t="s">
        <v>5450</v>
      </c>
      <c r="F115" s="374">
        <v>0</v>
      </c>
      <c r="G115" s="63"/>
      <c r="H115" s="167"/>
      <c r="I115" s="7"/>
      <c r="J115" s="7" t="s">
        <v>70</v>
      </c>
      <c r="K115" s="65"/>
    </row>
    <row r="116" spans="2:11" ht="27.75" customHeight="1" x14ac:dyDescent="0.3">
      <c r="B116" s="7">
        <v>8</v>
      </c>
      <c r="C116" s="113" t="s">
        <v>2046</v>
      </c>
      <c r="D116" s="122" t="s">
        <v>36</v>
      </c>
      <c r="E116" s="602">
        <v>38718</v>
      </c>
      <c r="F116" s="374">
        <v>0</v>
      </c>
      <c r="G116" s="63"/>
      <c r="H116" s="167"/>
      <c r="I116" s="111"/>
      <c r="J116" s="7" t="s">
        <v>70</v>
      </c>
      <c r="K116" s="612" t="s">
        <v>82</v>
      </c>
    </row>
    <row r="119" spans="2:11" x14ac:dyDescent="0.3">
      <c r="B119" s="591"/>
      <c r="C119" s="560"/>
      <c r="D119" s="561"/>
      <c r="I119" s="87"/>
      <c r="J119" s="235"/>
      <c r="K119" s="235"/>
    </row>
    <row r="120" spans="2:11" x14ac:dyDescent="0.3">
      <c r="B120" s="2065" t="s">
        <v>4240</v>
      </c>
      <c r="C120" s="2065"/>
      <c r="D120" s="2065"/>
      <c r="E120" s="62"/>
      <c r="F120" s="62"/>
      <c r="G120" s="62"/>
      <c r="H120" s="62"/>
      <c r="I120" s="2082"/>
      <c r="J120" s="2082"/>
      <c r="K120" s="2082"/>
    </row>
    <row r="121" spans="2:11" x14ac:dyDescent="0.3">
      <c r="B121" s="2065" t="s">
        <v>4241</v>
      </c>
      <c r="C121" s="2065"/>
      <c r="D121" s="2065"/>
      <c r="E121" s="62"/>
      <c r="F121" s="62"/>
      <c r="G121" s="62"/>
      <c r="H121" s="62"/>
      <c r="I121" s="2082"/>
      <c r="J121" s="2082"/>
      <c r="K121" s="2082"/>
    </row>
    <row r="122" spans="2:11" x14ac:dyDescent="0.3">
      <c r="I122" s="87"/>
      <c r="J122" s="235"/>
      <c r="K122" s="235"/>
    </row>
  </sheetData>
  <autoFilter ref="B5:K5" xr:uid="{00000000-0009-0000-0000-00001D000000}"/>
  <mergeCells count="20">
    <mergeCell ref="B2:K2"/>
    <mergeCell ref="B3:K3"/>
    <mergeCell ref="B4:K4"/>
    <mergeCell ref="B39:K39"/>
    <mergeCell ref="B85:K85"/>
    <mergeCell ref="B43:K43"/>
    <mergeCell ref="B70:K70"/>
    <mergeCell ref="B73:K73"/>
    <mergeCell ref="B77:K77"/>
    <mergeCell ref="B75:K75"/>
    <mergeCell ref="B80:K80"/>
    <mergeCell ref="B83:K83"/>
    <mergeCell ref="B120:D120"/>
    <mergeCell ref="I120:K120"/>
    <mergeCell ref="B121:D121"/>
    <mergeCell ref="I121:K121"/>
    <mergeCell ref="B6:K6"/>
    <mergeCell ref="B61:K61"/>
    <mergeCell ref="B108:K108"/>
    <mergeCell ref="K78:K79"/>
  </mergeCells>
  <pageMargins left="0.7" right="0.7" top="0.75" bottom="0.75" header="0.3" footer="0.3"/>
  <pageSetup scale="96" fitToHeight="0"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2">
    <tabColor rgb="FFFFC000"/>
  </sheetPr>
  <dimension ref="B1:L50"/>
  <sheetViews>
    <sheetView showGridLines="0" workbookViewId="0">
      <pane ySplit="5" topLeftCell="A44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88671875" customWidth="1"/>
    <col min="2" max="2" width="3" style="101" customWidth="1"/>
    <col min="3" max="3" width="14.5546875" style="62" customWidth="1"/>
    <col min="4" max="4" width="20.33203125" style="101" customWidth="1"/>
    <col min="5" max="5" width="11.44140625" style="101"/>
    <col min="6" max="6" width="9.5546875" style="101" customWidth="1"/>
    <col min="7" max="7" width="10.44140625" style="101" customWidth="1"/>
    <col min="8" max="8" width="9.109375" style="101" customWidth="1"/>
    <col min="9" max="9" width="14" style="302" customWidth="1"/>
    <col min="10" max="10" width="10.109375" style="101" customWidth="1"/>
    <col min="11" max="11" width="23.5546875" style="101" customWidth="1"/>
    <col min="12" max="12" width="21.33203125" customWidth="1"/>
  </cols>
  <sheetData>
    <row r="1" spans="2:12" x14ac:dyDescent="0.3">
      <c r="B1" s="62"/>
      <c r="E1" s="62"/>
      <c r="F1" s="180"/>
      <c r="G1" s="62"/>
      <c r="H1" s="373"/>
      <c r="J1" s="2109"/>
      <c r="K1" s="2109"/>
    </row>
    <row r="2" spans="2:12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2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2" ht="15" customHeight="1" x14ac:dyDescent="0.3">
      <c r="B4" s="2105" t="s">
        <v>3312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2" s="101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33" t="s">
        <v>4</v>
      </c>
      <c r="G5" s="309" t="s">
        <v>165</v>
      </c>
      <c r="H5" s="399" t="s">
        <v>71</v>
      </c>
      <c r="I5" s="310" t="s">
        <v>72</v>
      </c>
      <c r="J5" s="310" t="s">
        <v>69</v>
      </c>
      <c r="K5" s="312" t="s">
        <v>5</v>
      </c>
      <c r="L5" s="312" t="s">
        <v>5545</v>
      </c>
    </row>
    <row r="6" spans="2:12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  <c r="L6" s="1462"/>
    </row>
    <row r="7" spans="2:12" s="101" customFormat="1" x14ac:dyDescent="0.3">
      <c r="B7" s="1411">
        <v>1</v>
      </c>
      <c r="C7" s="1412" t="s">
        <v>2057</v>
      </c>
      <c r="D7" s="1413" t="s">
        <v>2058</v>
      </c>
      <c r="E7" s="1414">
        <v>42203</v>
      </c>
      <c r="F7" s="1415">
        <v>300</v>
      </c>
      <c r="G7" s="1415"/>
      <c r="H7" s="1416"/>
      <c r="I7" s="1417"/>
      <c r="J7" s="1411" t="s">
        <v>70</v>
      </c>
      <c r="K7" s="1418" t="s">
        <v>2067</v>
      </c>
      <c r="L7" s="1464"/>
    </row>
    <row r="8" spans="2:12" s="101" customFormat="1" x14ac:dyDescent="0.3">
      <c r="B8" s="1117">
        <v>2</v>
      </c>
      <c r="C8" s="1122" t="s">
        <v>2059</v>
      </c>
      <c r="D8" s="1419" t="s">
        <v>2060</v>
      </c>
      <c r="E8" s="1420">
        <v>42203</v>
      </c>
      <c r="F8" s="1421">
        <v>120</v>
      </c>
      <c r="G8" s="1421"/>
      <c r="H8" s="1422"/>
      <c r="I8" s="1364"/>
      <c r="J8" s="1117" t="s">
        <v>70</v>
      </c>
      <c r="K8" s="1375" t="s">
        <v>2068</v>
      </c>
      <c r="L8" s="1463" t="s">
        <v>5551</v>
      </c>
    </row>
    <row r="9" spans="2:12" s="101" customFormat="1" x14ac:dyDescent="0.3">
      <c r="B9" s="1411">
        <v>3</v>
      </c>
      <c r="C9" s="1412" t="s">
        <v>2061</v>
      </c>
      <c r="D9" s="1413" t="s">
        <v>2069</v>
      </c>
      <c r="E9" s="1414">
        <v>42203</v>
      </c>
      <c r="F9" s="1415">
        <v>355</v>
      </c>
      <c r="G9" s="1415"/>
      <c r="H9" s="1416"/>
      <c r="I9" s="1417"/>
      <c r="J9" s="1411" t="s">
        <v>70</v>
      </c>
      <c r="K9" s="1423" t="s">
        <v>2070</v>
      </c>
      <c r="L9" s="1464" t="s">
        <v>5552</v>
      </c>
    </row>
    <row r="10" spans="2:12" s="101" customFormat="1" x14ac:dyDescent="0.3">
      <c r="B10" s="1117">
        <v>4</v>
      </c>
      <c r="C10" s="1122" t="s">
        <v>2062</v>
      </c>
      <c r="D10" s="1419" t="s">
        <v>2063</v>
      </c>
      <c r="E10" s="1420">
        <v>42203</v>
      </c>
      <c r="F10" s="1421">
        <v>43</v>
      </c>
      <c r="G10" s="1421"/>
      <c r="H10" s="1422"/>
      <c r="I10" s="1364"/>
      <c r="J10" s="1117" t="s">
        <v>70</v>
      </c>
      <c r="K10" s="1375" t="s">
        <v>2071</v>
      </c>
      <c r="L10" s="1463" t="s">
        <v>5551</v>
      </c>
    </row>
    <row r="11" spans="2:12" s="101" customFormat="1" x14ac:dyDescent="0.3">
      <c r="B11" s="1117">
        <v>5</v>
      </c>
      <c r="C11" s="1122" t="s">
        <v>2064</v>
      </c>
      <c r="D11" s="1419" t="s">
        <v>2063</v>
      </c>
      <c r="E11" s="1420">
        <v>42203</v>
      </c>
      <c r="F11" s="1421">
        <v>43</v>
      </c>
      <c r="G11" s="1421"/>
      <c r="H11" s="1422"/>
      <c r="I11" s="1364"/>
      <c r="J11" s="1117" t="s">
        <v>70</v>
      </c>
      <c r="K11" s="1375" t="s">
        <v>2071</v>
      </c>
      <c r="L11" s="1463" t="s">
        <v>5551</v>
      </c>
    </row>
    <row r="12" spans="2:12" s="101" customFormat="1" ht="15" customHeight="1" x14ac:dyDescent="0.3">
      <c r="B12" s="1117">
        <v>6</v>
      </c>
      <c r="C12" s="1122" t="s">
        <v>2072</v>
      </c>
      <c r="D12" s="1419" t="s">
        <v>2073</v>
      </c>
      <c r="E12" s="1420">
        <v>42863</v>
      </c>
      <c r="F12" s="1421">
        <v>117</v>
      </c>
      <c r="G12" s="1421"/>
      <c r="H12" s="1422"/>
      <c r="I12" s="1364"/>
      <c r="J12" s="1117" t="s">
        <v>70</v>
      </c>
      <c r="K12" s="1362" t="s">
        <v>2074</v>
      </c>
      <c r="L12" s="1463" t="s">
        <v>5553</v>
      </c>
    </row>
    <row r="13" spans="2:12" s="101" customFormat="1" ht="26.4" x14ac:dyDescent="0.3">
      <c r="B13" s="1411">
        <v>7</v>
      </c>
      <c r="C13" s="1412" t="s">
        <v>78</v>
      </c>
      <c r="D13" s="1413" t="s">
        <v>83</v>
      </c>
      <c r="E13" s="1414"/>
      <c r="F13" s="1415"/>
      <c r="G13" s="1415"/>
      <c r="H13" s="1416"/>
      <c r="I13" s="1417"/>
      <c r="J13" s="1411" t="s">
        <v>70</v>
      </c>
      <c r="K13" s="1418" t="s">
        <v>2092</v>
      </c>
      <c r="L13" s="1464"/>
    </row>
    <row r="14" spans="2:12" s="101" customFormat="1" x14ac:dyDescent="0.3">
      <c r="B14" s="1117">
        <v>8</v>
      </c>
      <c r="C14" s="1118" t="s">
        <v>1745</v>
      </c>
      <c r="D14" s="1424" t="s">
        <v>167</v>
      </c>
      <c r="E14" s="1120">
        <v>42552</v>
      </c>
      <c r="F14" s="1425">
        <v>46</v>
      </c>
      <c r="G14" s="1121"/>
      <c r="H14" s="1426"/>
      <c r="I14" s="1117"/>
      <c r="J14" s="1117" t="s">
        <v>70</v>
      </c>
      <c r="K14" s="1123" t="s">
        <v>2715</v>
      </c>
      <c r="L14" s="1463" t="s">
        <v>5551</v>
      </c>
    </row>
    <row r="15" spans="2:12" s="101" customFormat="1" x14ac:dyDescent="0.3">
      <c r="B15" s="1117">
        <v>9</v>
      </c>
      <c r="C15" s="1118" t="s">
        <v>1746</v>
      </c>
      <c r="D15" s="1422" t="s">
        <v>486</v>
      </c>
      <c r="E15" s="1120">
        <v>40602</v>
      </c>
      <c r="F15" s="1425">
        <v>160.69999999999999</v>
      </c>
      <c r="G15" s="1121"/>
      <c r="H15" s="1419"/>
      <c r="I15" s="1117"/>
      <c r="J15" s="1117" t="s">
        <v>70</v>
      </c>
      <c r="K15" s="1123" t="s">
        <v>2715</v>
      </c>
      <c r="L15" s="1463" t="s">
        <v>5551</v>
      </c>
    </row>
    <row r="16" spans="2:12" s="101" customFormat="1" x14ac:dyDescent="0.3">
      <c r="B16" s="2078" t="s">
        <v>2089</v>
      </c>
      <c r="C16" s="2079"/>
      <c r="D16" s="2079"/>
      <c r="E16" s="2079"/>
      <c r="F16" s="2079"/>
      <c r="G16" s="2079"/>
      <c r="H16" s="2079"/>
      <c r="I16" s="2079"/>
      <c r="J16" s="2079"/>
      <c r="K16" s="2080"/>
      <c r="L16" s="258"/>
    </row>
    <row r="17" spans="2:12" s="101" customFormat="1" x14ac:dyDescent="0.3">
      <c r="B17" s="1117">
        <v>1</v>
      </c>
      <c r="C17" s="1117" t="s">
        <v>78</v>
      </c>
      <c r="D17" s="1117" t="s">
        <v>79</v>
      </c>
      <c r="E17" s="1117"/>
      <c r="F17" s="1117"/>
      <c r="G17" s="1117" t="s">
        <v>889</v>
      </c>
      <c r="H17" s="1117"/>
      <c r="I17" s="1364" t="s">
        <v>2090</v>
      </c>
      <c r="J17" s="1117" t="s">
        <v>70</v>
      </c>
      <c r="K17" s="1117" t="s">
        <v>2082</v>
      </c>
      <c r="L17" s="1463" t="s">
        <v>5551</v>
      </c>
    </row>
    <row r="18" spans="2:12" s="101" customFormat="1" x14ac:dyDescent="0.3">
      <c r="B18" s="2078" t="s">
        <v>103</v>
      </c>
      <c r="C18" s="2079"/>
      <c r="D18" s="2079"/>
      <c r="E18" s="2079"/>
      <c r="F18" s="2079"/>
      <c r="G18" s="2079"/>
      <c r="H18" s="2079"/>
      <c r="I18" s="2079"/>
      <c r="J18" s="2079"/>
      <c r="K18" s="2080"/>
      <c r="L18" s="258"/>
    </row>
    <row r="19" spans="2:12" s="101" customFormat="1" ht="27" customHeight="1" x14ac:dyDescent="0.3">
      <c r="B19" s="1411">
        <v>1</v>
      </c>
      <c r="C19" s="1427" t="s">
        <v>2356</v>
      </c>
      <c r="D19" s="1428" t="s">
        <v>82</v>
      </c>
      <c r="E19" s="1429">
        <v>42591</v>
      </c>
      <c r="F19" s="1430">
        <v>607</v>
      </c>
      <c r="G19" s="1423"/>
      <c r="H19" s="1431" t="s">
        <v>2353</v>
      </c>
      <c r="I19" s="1411"/>
      <c r="J19" s="1411" t="s">
        <v>70</v>
      </c>
      <c r="K19" s="1418" t="s">
        <v>4857</v>
      </c>
      <c r="L19" s="1464" t="s">
        <v>5554</v>
      </c>
    </row>
    <row r="20" spans="2:12" s="101" customFormat="1" x14ac:dyDescent="0.3">
      <c r="B20" s="1117">
        <v>2</v>
      </c>
      <c r="C20" s="1435" t="s">
        <v>2080</v>
      </c>
      <c r="D20" s="1426" t="s">
        <v>82</v>
      </c>
      <c r="E20" s="1436">
        <v>42563</v>
      </c>
      <c r="F20" s="1437">
        <v>530</v>
      </c>
      <c r="G20" s="1375" t="s">
        <v>1309</v>
      </c>
      <c r="H20" s="1438"/>
      <c r="I20" s="1364"/>
      <c r="J20" s="1117" t="s">
        <v>70</v>
      </c>
      <c r="K20" s="1362" t="s">
        <v>2082</v>
      </c>
      <c r="L20" s="1463" t="s">
        <v>5553</v>
      </c>
    </row>
    <row r="21" spans="2:12" s="101" customFormat="1" x14ac:dyDescent="0.3">
      <c r="B21" s="1411">
        <v>3</v>
      </c>
      <c r="C21" s="1427" t="s">
        <v>2083</v>
      </c>
      <c r="D21" s="1432" t="s">
        <v>124</v>
      </c>
      <c r="E21" s="1429">
        <v>42594</v>
      </c>
      <c r="F21" s="1433">
        <v>206.67</v>
      </c>
      <c r="G21" s="1423" t="s">
        <v>1139</v>
      </c>
      <c r="H21" s="1434" t="s">
        <v>1151</v>
      </c>
      <c r="I21" s="1417" t="s">
        <v>2084</v>
      </c>
      <c r="J21" s="1411" t="s">
        <v>70</v>
      </c>
      <c r="K21" s="1418" t="s">
        <v>2066</v>
      </c>
      <c r="L21" s="1464"/>
    </row>
    <row r="22" spans="2:12" s="101" customFormat="1" x14ac:dyDescent="0.3">
      <c r="B22" s="1411">
        <v>4</v>
      </c>
      <c r="C22" s="1427" t="s">
        <v>2091</v>
      </c>
      <c r="D22" s="1432" t="s">
        <v>82</v>
      </c>
      <c r="E22" s="1429">
        <v>42563</v>
      </c>
      <c r="F22" s="1433">
        <v>530</v>
      </c>
      <c r="G22" s="1423" t="s">
        <v>2081</v>
      </c>
      <c r="H22" s="1434"/>
      <c r="I22" s="1417"/>
      <c r="J22" s="1411" t="s">
        <v>70</v>
      </c>
      <c r="K22" s="1418" t="s">
        <v>2066</v>
      </c>
      <c r="L22" s="1464"/>
    </row>
    <row r="23" spans="2:12" s="101" customFormat="1" x14ac:dyDescent="0.3">
      <c r="B23" s="1117">
        <v>5</v>
      </c>
      <c r="C23" s="1118" t="s">
        <v>1740</v>
      </c>
      <c r="D23" s="1422" t="s">
        <v>79</v>
      </c>
      <c r="E23" s="1120">
        <v>41338</v>
      </c>
      <c r="F23" s="1461">
        <v>970</v>
      </c>
      <c r="G23" s="1121" t="s">
        <v>1027</v>
      </c>
      <c r="H23" s="1426"/>
      <c r="I23" s="1117" t="s">
        <v>1742</v>
      </c>
      <c r="J23" s="1117" t="s">
        <v>70</v>
      </c>
      <c r="K23" s="1123" t="s">
        <v>2715</v>
      </c>
      <c r="L23" s="1463" t="s">
        <v>5551</v>
      </c>
    </row>
    <row r="24" spans="2:12" s="101" customFormat="1" ht="30.75" customHeight="1" x14ac:dyDescent="0.3">
      <c r="B24" s="1411">
        <v>6</v>
      </c>
      <c r="C24" s="1439" t="s">
        <v>1740</v>
      </c>
      <c r="D24" s="1416" t="s">
        <v>82</v>
      </c>
      <c r="E24" s="1440">
        <v>41338</v>
      </c>
      <c r="F24" s="1441"/>
      <c r="G24" s="1442" t="s">
        <v>910</v>
      </c>
      <c r="H24" s="1432"/>
      <c r="I24" s="1411"/>
      <c r="J24" s="1411" t="s">
        <v>70</v>
      </c>
      <c r="K24" s="1443" t="s">
        <v>4803</v>
      </c>
      <c r="L24" s="1464"/>
    </row>
    <row r="25" spans="2:12" s="101" customFormat="1" x14ac:dyDescent="0.3">
      <c r="B25" s="1411">
        <v>7</v>
      </c>
      <c r="C25" s="1439" t="s">
        <v>1739</v>
      </c>
      <c r="D25" s="1416" t="s">
        <v>79</v>
      </c>
      <c r="E25" s="1440">
        <v>41338</v>
      </c>
      <c r="F25" s="2110">
        <v>970</v>
      </c>
      <c r="G25" s="1442" t="s">
        <v>170</v>
      </c>
      <c r="H25" s="1432"/>
      <c r="I25" s="1411" t="s">
        <v>1741</v>
      </c>
      <c r="J25" s="1411" t="s">
        <v>70</v>
      </c>
      <c r="K25" s="1443" t="s">
        <v>2715</v>
      </c>
      <c r="L25" s="1464"/>
    </row>
    <row r="26" spans="2:12" s="101" customFormat="1" x14ac:dyDescent="0.3">
      <c r="B26" s="1411">
        <v>8</v>
      </c>
      <c r="C26" s="1439" t="s">
        <v>1739</v>
      </c>
      <c r="D26" s="1416" t="s">
        <v>82</v>
      </c>
      <c r="E26" s="1440">
        <v>41338</v>
      </c>
      <c r="F26" s="2111"/>
      <c r="G26" s="1442" t="s">
        <v>910</v>
      </c>
      <c r="H26" s="1432"/>
      <c r="I26" s="1411"/>
      <c r="J26" s="1411" t="s">
        <v>70</v>
      </c>
      <c r="K26" s="1443" t="s">
        <v>2715</v>
      </c>
      <c r="L26" s="1464"/>
    </row>
    <row r="27" spans="2:12" s="101" customFormat="1" x14ac:dyDescent="0.3">
      <c r="B27" s="1411">
        <v>9</v>
      </c>
      <c r="C27" s="1439" t="s">
        <v>2985</v>
      </c>
      <c r="D27" s="1444" t="s">
        <v>55</v>
      </c>
      <c r="E27" s="1440">
        <v>44258</v>
      </c>
      <c r="F27" s="1442">
        <v>46</v>
      </c>
      <c r="G27" s="1442" t="s">
        <v>2988</v>
      </c>
      <c r="H27" s="1443" t="s">
        <v>2989</v>
      </c>
      <c r="I27" s="1411"/>
      <c r="J27" s="1411" t="s">
        <v>70</v>
      </c>
      <c r="K27" s="1443"/>
      <c r="L27" s="1464"/>
    </row>
    <row r="28" spans="2:12" s="101" customFormat="1" x14ac:dyDescent="0.3">
      <c r="B28" s="1117">
        <v>10</v>
      </c>
      <c r="C28" s="1118" t="s">
        <v>2986</v>
      </c>
      <c r="D28" s="1119" t="s">
        <v>55</v>
      </c>
      <c r="E28" s="1120">
        <v>44258</v>
      </c>
      <c r="F28" s="1121">
        <v>46</v>
      </c>
      <c r="G28" s="1121" t="s">
        <v>2988</v>
      </c>
      <c r="H28" s="1123" t="s">
        <v>2989</v>
      </c>
      <c r="I28" s="1117"/>
      <c r="J28" s="1117" t="s">
        <v>70</v>
      </c>
      <c r="K28" s="1123"/>
      <c r="L28" s="1463" t="s">
        <v>5551</v>
      </c>
    </row>
    <row r="29" spans="2:12" s="101" customFormat="1" x14ac:dyDescent="0.3">
      <c r="B29" s="1117">
        <v>11</v>
      </c>
      <c r="C29" s="1118" t="s">
        <v>2987</v>
      </c>
      <c r="D29" s="1119" t="s">
        <v>55</v>
      </c>
      <c r="E29" s="1120">
        <v>44258</v>
      </c>
      <c r="F29" s="1121">
        <v>46</v>
      </c>
      <c r="G29" s="1121" t="s">
        <v>2988</v>
      </c>
      <c r="H29" s="1123" t="s">
        <v>2989</v>
      </c>
      <c r="I29" s="1117"/>
      <c r="J29" s="1117" t="s">
        <v>70</v>
      </c>
      <c r="K29" s="1123"/>
      <c r="L29" s="1463" t="s">
        <v>5551</v>
      </c>
    </row>
    <row r="30" spans="2:12" s="101" customFormat="1" x14ac:dyDescent="0.3">
      <c r="B30" s="2078" t="s">
        <v>1836</v>
      </c>
      <c r="C30" s="2079"/>
      <c r="D30" s="2079"/>
      <c r="E30" s="2079"/>
      <c r="F30" s="2079"/>
      <c r="G30" s="2079"/>
      <c r="H30" s="2079"/>
      <c r="I30" s="2079"/>
      <c r="J30" s="2079"/>
      <c r="K30" s="2080"/>
      <c r="L30" s="258"/>
    </row>
    <row r="31" spans="2:12" s="101" customFormat="1" ht="26.4" x14ac:dyDescent="0.3">
      <c r="B31" s="1117">
        <v>1</v>
      </c>
      <c r="C31" s="1435" t="s">
        <v>78</v>
      </c>
      <c r="D31" s="1426" t="s">
        <v>1617</v>
      </c>
      <c r="E31" s="1436"/>
      <c r="F31" s="1437"/>
      <c r="G31" s="1362" t="s">
        <v>1681</v>
      </c>
      <c r="H31" s="1438"/>
      <c r="I31" s="1364"/>
      <c r="J31" s="1117" t="s">
        <v>70</v>
      </c>
      <c r="K31" s="1362"/>
      <c r="L31" s="1463" t="s">
        <v>5551</v>
      </c>
    </row>
    <row r="32" spans="2:12" s="101" customFormat="1" ht="26.4" x14ac:dyDescent="0.3">
      <c r="B32" s="1117">
        <v>2</v>
      </c>
      <c r="C32" s="1435" t="s">
        <v>78</v>
      </c>
      <c r="D32" s="1426" t="s">
        <v>1617</v>
      </c>
      <c r="E32" s="1120"/>
      <c r="F32" s="1457"/>
      <c r="G32" s="1362" t="s">
        <v>1681</v>
      </c>
      <c r="H32" s="1458"/>
      <c r="I32" s="1459"/>
      <c r="J32" s="1117" t="s">
        <v>70</v>
      </c>
      <c r="K32" s="1374"/>
      <c r="L32" s="1463" t="s">
        <v>5551</v>
      </c>
    </row>
    <row r="33" spans="2:12" s="101" customFormat="1" x14ac:dyDescent="0.3">
      <c r="B33" s="2078" t="s">
        <v>239</v>
      </c>
      <c r="C33" s="2079"/>
      <c r="D33" s="2079"/>
      <c r="E33" s="2079"/>
      <c r="F33" s="2079"/>
      <c r="G33" s="2079"/>
      <c r="H33" s="2079"/>
      <c r="I33" s="2079"/>
      <c r="J33" s="2079"/>
      <c r="K33" s="2080"/>
      <c r="L33" s="258"/>
    </row>
    <row r="34" spans="2:12" s="101" customFormat="1" x14ac:dyDescent="0.3">
      <c r="B34" s="1411">
        <v>1</v>
      </c>
      <c r="C34" s="1439" t="s">
        <v>2919</v>
      </c>
      <c r="D34" s="1445" t="s">
        <v>2920</v>
      </c>
      <c r="E34" s="1440">
        <v>43587</v>
      </c>
      <c r="F34" s="1446">
        <v>45</v>
      </c>
      <c r="G34" s="1442"/>
      <c r="H34" s="1447"/>
      <c r="I34" s="1448"/>
      <c r="J34" s="1411" t="s">
        <v>70</v>
      </c>
      <c r="K34" s="1449"/>
      <c r="L34" s="1464"/>
    </row>
    <row r="35" spans="2:12" s="101" customFormat="1" x14ac:dyDescent="0.3">
      <c r="B35" s="2078" t="s">
        <v>2076</v>
      </c>
      <c r="C35" s="2079"/>
      <c r="D35" s="2079"/>
      <c r="E35" s="2079"/>
      <c r="F35" s="2079"/>
      <c r="G35" s="2079"/>
      <c r="H35" s="2079"/>
      <c r="I35" s="2079"/>
      <c r="J35" s="2079"/>
      <c r="K35" s="2080"/>
      <c r="L35" s="258"/>
    </row>
    <row r="36" spans="2:12" s="101" customFormat="1" ht="39.6" x14ac:dyDescent="0.3">
      <c r="B36" s="1411">
        <v>1</v>
      </c>
      <c r="C36" s="1439" t="s">
        <v>2015</v>
      </c>
      <c r="D36" s="1450" t="s">
        <v>1237</v>
      </c>
      <c r="E36" s="1440">
        <v>38718</v>
      </c>
      <c r="F36" s="1446">
        <v>40</v>
      </c>
      <c r="G36" s="1442"/>
      <c r="H36" s="1447"/>
      <c r="I36" s="1448"/>
      <c r="J36" s="1411" t="s">
        <v>70</v>
      </c>
      <c r="K36" s="1449" t="s">
        <v>2085</v>
      </c>
      <c r="L36" s="1464" t="s">
        <v>5555</v>
      </c>
    </row>
    <row r="37" spans="2:12" s="101" customFormat="1" ht="26.4" x14ac:dyDescent="0.3">
      <c r="B37" s="1117">
        <v>2</v>
      </c>
      <c r="C37" s="1118" t="s">
        <v>2086</v>
      </c>
      <c r="D37" s="1424" t="s">
        <v>486</v>
      </c>
      <c r="E37" s="1120">
        <v>38718</v>
      </c>
      <c r="F37" s="1457">
        <v>110</v>
      </c>
      <c r="G37" s="1121"/>
      <c r="H37" s="1458"/>
      <c r="I37" s="1459"/>
      <c r="J37" s="1117" t="s">
        <v>70</v>
      </c>
      <c r="K37" s="1460" t="s">
        <v>1928</v>
      </c>
      <c r="L37" s="1463" t="s">
        <v>5551</v>
      </c>
    </row>
    <row r="38" spans="2:12" s="101" customFormat="1" x14ac:dyDescent="0.3">
      <c r="B38" s="1117">
        <v>3</v>
      </c>
      <c r="C38" s="1118" t="s">
        <v>1961</v>
      </c>
      <c r="D38" s="1424" t="s">
        <v>55</v>
      </c>
      <c r="E38" s="1120"/>
      <c r="F38" s="1457"/>
      <c r="G38" s="1121" t="s">
        <v>1733</v>
      </c>
      <c r="H38" s="1458"/>
      <c r="I38" s="1459"/>
      <c r="J38" s="1117" t="s">
        <v>70</v>
      </c>
      <c r="K38" s="1460" t="s">
        <v>1851</v>
      </c>
      <c r="L38" s="1463" t="s">
        <v>5551</v>
      </c>
    </row>
    <row r="39" spans="2:12" s="101" customFormat="1" x14ac:dyDescent="0.3">
      <c r="B39" s="1411">
        <v>4</v>
      </c>
      <c r="C39" s="1412" t="s">
        <v>2056</v>
      </c>
      <c r="D39" s="1413" t="s">
        <v>2065</v>
      </c>
      <c r="E39" s="1414">
        <v>42203</v>
      </c>
      <c r="F39" s="1415">
        <v>70</v>
      </c>
      <c r="G39" s="1415"/>
      <c r="H39" s="1416"/>
      <c r="I39" s="1417"/>
      <c r="J39" s="1411" t="s">
        <v>70</v>
      </c>
      <c r="K39" s="1451" t="s">
        <v>5328</v>
      </c>
      <c r="L39" s="1464" t="s">
        <v>5556</v>
      </c>
    </row>
    <row r="40" spans="2:12" s="101" customFormat="1" x14ac:dyDescent="0.3">
      <c r="B40" s="1411">
        <v>5</v>
      </c>
      <c r="C40" s="1412" t="s">
        <v>2075</v>
      </c>
      <c r="D40" s="1413" t="s">
        <v>1127</v>
      </c>
      <c r="E40" s="1440">
        <v>40771</v>
      </c>
      <c r="F40" s="1452">
        <v>250</v>
      </c>
      <c r="G40" s="1452"/>
      <c r="H40" s="1416"/>
      <c r="I40" s="1417"/>
      <c r="J40" s="1411" t="s">
        <v>70</v>
      </c>
      <c r="K40" s="1451" t="s">
        <v>5328</v>
      </c>
      <c r="L40" s="1464" t="s">
        <v>5556</v>
      </c>
    </row>
    <row r="41" spans="2:12" s="101" customFormat="1" ht="26.4" x14ac:dyDescent="0.3">
      <c r="B41" s="1411">
        <v>6</v>
      </c>
      <c r="C41" s="1427" t="s">
        <v>2077</v>
      </c>
      <c r="D41" s="1432" t="s">
        <v>2078</v>
      </c>
      <c r="E41" s="1429">
        <v>41615</v>
      </c>
      <c r="F41" s="1433">
        <v>162</v>
      </c>
      <c r="G41" s="1423" t="s">
        <v>170</v>
      </c>
      <c r="H41" s="1453"/>
      <c r="I41" s="1454" t="s">
        <v>2079</v>
      </c>
      <c r="J41" s="1411" t="s">
        <v>70</v>
      </c>
      <c r="K41" s="1451" t="s">
        <v>5328</v>
      </c>
      <c r="L41" s="1464" t="s">
        <v>5556</v>
      </c>
    </row>
    <row r="42" spans="2:12" s="101" customFormat="1" x14ac:dyDescent="0.3">
      <c r="B42" s="1411">
        <v>7</v>
      </c>
      <c r="C42" s="1439" t="s">
        <v>2984</v>
      </c>
      <c r="D42" s="1444" t="s">
        <v>55</v>
      </c>
      <c r="E42" s="1440">
        <v>44258</v>
      </c>
      <c r="F42" s="1442">
        <v>46</v>
      </c>
      <c r="G42" s="1442" t="s">
        <v>2988</v>
      </c>
      <c r="H42" s="1443" t="s">
        <v>2989</v>
      </c>
      <c r="I42" s="1411"/>
      <c r="J42" s="1411" t="s">
        <v>70</v>
      </c>
      <c r="K42" s="1451" t="s">
        <v>5328</v>
      </c>
      <c r="L42" s="1464" t="s">
        <v>5556</v>
      </c>
    </row>
    <row r="43" spans="2:12" s="101" customFormat="1" ht="26.4" x14ac:dyDescent="0.3">
      <c r="B43" s="1411">
        <v>8</v>
      </c>
      <c r="C43" s="1439" t="s">
        <v>2981</v>
      </c>
      <c r="D43" s="1444" t="s">
        <v>82</v>
      </c>
      <c r="E43" s="1440">
        <v>43896</v>
      </c>
      <c r="F43" s="1442">
        <v>569</v>
      </c>
      <c r="G43" s="1442" t="s">
        <v>901</v>
      </c>
      <c r="H43" s="1443" t="s">
        <v>2982</v>
      </c>
      <c r="I43" s="1411" t="s">
        <v>2983</v>
      </c>
      <c r="J43" s="1411" t="s">
        <v>70</v>
      </c>
      <c r="K43" s="1451" t="s">
        <v>5328</v>
      </c>
      <c r="L43" s="1464" t="s">
        <v>5556</v>
      </c>
    </row>
    <row r="44" spans="2:12" s="101" customFormat="1" ht="30" customHeight="1" x14ac:dyDescent="0.3">
      <c r="B44" s="1071">
        <v>9</v>
      </c>
      <c r="C44" s="7" t="s">
        <v>2991</v>
      </c>
      <c r="D44" s="162" t="s">
        <v>5389</v>
      </c>
      <c r="E44" s="108">
        <v>43238</v>
      </c>
      <c r="F44" s="75">
        <v>545</v>
      </c>
      <c r="G44" s="7" t="s">
        <v>2087</v>
      </c>
      <c r="H44" s="7" t="s">
        <v>2992</v>
      </c>
      <c r="I44" s="123"/>
      <c r="J44" s="7" t="s">
        <v>70</v>
      </c>
      <c r="K44" s="1070" t="s">
        <v>5391</v>
      </c>
      <c r="L44" s="258"/>
    </row>
    <row r="45" spans="2:12" s="101" customFormat="1" ht="26.4" x14ac:dyDescent="0.3">
      <c r="B45" s="1411">
        <v>10</v>
      </c>
      <c r="C45" s="1411" t="s">
        <v>2088</v>
      </c>
      <c r="D45" s="1454" t="s">
        <v>4658</v>
      </c>
      <c r="E45" s="1455">
        <v>41201</v>
      </c>
      <c r="F45" s="1411">
        <v>797.38</v>
      </c>
      <c r="G45" s="1411" t="s">
        <v>961</v>
      </c>
      <c r="H45" s="1411"/>
      <c r="I45" s="1417"/>
      <c r="J45" s="1411" t="s">
        <v>70</v>
      </c>
      <c r="K45" s="1456" t="s">
        <v>5391</v>
      </c>
      <c r="L45" s="1464" t="s">
        <v>5552</v>
      </c>
    </row>
    <row r="46" spans="2:12" s="101" customFormat="1" x14ac:dyDescent="0.3">
      <c r="B46" s="2078" t="s">
        <v>2093</v>
      </c>
      <c r="C46" s="2079"/>
      <c r="D46" s="2079"/>
      <c r="E46" s="2079"/>
      <c r="F46" s="2079"/>
      <c r="G46" s="2079"/>
      <c r="H46" s="2079"/>
      <c r="I46" s="2079"/>
      <c r="J46" s="2079"/>
      <c r="K46" s="2080"/>
      <c r="L46" s="258"/>
    </row>
    <row r="47" spans="2:12" s="101" customFormat="1" ht="30" customHeight="1" x14ac:dyDescent="0.3">
      <c r="B47" s="1117">
        <v>1</v>
      </c>
      <c r="C47" s="1118" t="s">
        <v>2094</v>
      </c>
      <c r="D47" s="1424" t="s">
        <v>82</v>
      </c>
      <c r="E47" s="1120">
        <v>40428</v>
      </c>
      <c r="F47" s="1457">
        <v>759.25</v>
      </c>
      <c r="G47" s="1121"/>
      <c r="H47" s="1458"/>
      <c r="I47" s="1459"/>
      <c r="J47" s="1117"/>
      <c r="K47" s="1460" t="s">
        <v>2095</v>
      </c>
      <c r="L47" s="1463" t="s">
        <v>5551</v>
      </c>
    </row>
    <row r="48" spans="2:12" s="101" customFormat="1" x14ac:dyDescent="0.3">
      <c r="B48" s="1117">
        <v>2</v>
      </c>
      <c r="C48" s="1118" t="s">
        <v>2096</v>
      </c>
      <c r="D48" s="1424" t="s">
        <v>2097</v>
      </c>
      <c r="E48" s="1120">
        <v>38718</v>
      </c>
      <c r="F48" s="1457">
        <v>30</v>
      </c>
      <c r="G48" s="1121"/>
      <c r="H48" s="1458"/>
      <c r="I48" s="1459"/>
      <c r="J48" s="1117"/>
      <c r="K48" s="1460" t="s">
        <v>2098</v>
      </c>
      <c r="L48" s="1463" t="s">
        <v>5551</v>
      </c>
    </row>
    <row r="49" spans="2:12" x14ac:dyDescent="0.3">
      <c r="B49" s="2078" t="s">
        <v>931</v>
      </c>
      <c r="C49" s="2079"/>
      <c r="D49" s="2079"/>
      <c r="E49" s="2079"/>
      <c r="F49" s="2079"/>
      <c r="G49" s="2079"/>
      <c r="H49" s="2079"/>
      <c r="I49" s="2079"/>
      <c r="J49" s="2079"/>
      <c r="K49" s="2080"/>
      <c r="L49" s="1462"/>
    </row>
    <row r="50" spans="2:12" ht="24" x14ac:dyDescent="0.3">
      <c r="B50" s="691">
        <v>1</v>
      </c>
      <c r="C50" s="119" t="s">
        <v>4132</v>
      </c>
      <c r="D50" s="185" t="s">
        <v>4449</v>
      </c>
      <c r="E50" s="684">
        <v>42598</v>
      </c>
      <c r="F50" s="196">
        <v>550</v>
      </c>
      <c r="G50" s="685" t="s">
        <v>1712</v>
      </c>
      <c r="H50" s="100"/>
      <c r="I50" s="7"/>
      <c r="J50" s="7" t="s">
        <v>70</v>
      </c>
      <c r="K50" s="65"/>
      <c r="L50" s="1462"/>
    </row>
  </sheetData>
  <autoFilter ref="B5:L5" xr:uid="{00000000-0009-0000-0000-00001E000000}"/>
  <mergeCells count="13">
    <mergeCell ref="B49:K49"/>
    <mergeCell ref="B4:K4"/>
    <mergeCell ref="J1:K1"/>
    <mergeCell ref="B46:K46"/>
    <mergeCell ref="B30:K30"/>
    <mergeCell ref="B18:K18"/>
    <mergeCell ref="B35:K35"/>
    <mergeCell ref="B6:K6"/>
    <mergeCell ref="B16:K16"/>
    <mergeCell ref="F25:F26"/>
    <mergeCell ref="B33:K33"/>
    <mergeCell ref="B2:K2"/>
    <mergeCell ref="B3:K3"/>
  </mergeCells>
  <pageMargins left="0.36" right="0.34" top="0.74803149606299213" bottom="0.74803149606299213" header="0.31496062992125984" footer="0.31496062992125984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tabColor rgb="FFFFC000"/>
  </sheetPr>
  <dimension ref="B1:L74"/>
  <sheetViews>
    <sheetView showGridLines="0" workbookViewId="0">
      <pane ySplit="5" topLeftCell="A70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" customWidth="1"/>
    <col min="2" max="2" width="4" style="62" customWidth="1"/>
    <col min="3" max="3" width="14.109375" style="62" customWidth="1"/>
    <col min="4" max="4" width="17.6640625" style="302" customWidth="1"/>
    <col min="5" max="5" width="11.44140625" style="62"/>
    <col min="6" max="6" width="9.5546875" style="62" customWidth="1"/>
    <col min="7" max="7" width="12.44140625" style="62" customWidth="1"/>
    <col min="8" max="8" width="11.44140625" style="62"/>
    <col min="9" max="9" width="14.44140625" style="62" customWidth="1"/>
    <col min="10" max="10" width="11.44140625" style="62"/>
    <col min="11" max="11" width="17.6640625" style="62" customWidth="1"/>
  </cols>
  <sheetData>
    <row r="1" spans="2:11" x14ac:dyDescent="0.3">
      <c r="F1" s="134"/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3307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113" t="s">
        <v>332</v>
      </c>
      <c r="C6" s="2114"/>
      <c r="D6" s="2114"/>
      <c r="E6" s="2114"/>
      <c r="F6" s="2114"/>
      <c r="G6" s="2114"/>
      <c r="H6" s="2114"/>
      <c r="I6" s="2114"/>
      <c r="J6" s="2114"/>
      <c r="K6" s="2115"/>
    </row>
    <row r="7" spans="2:11" ht="29.25" customHeight="1" x14ac:dyDescent="0.3">
      <c r="B7" s="102">
        <v>1</v>
      </c>
      <c r="C7" s="117" t="s">
        <v>1691</v>
      </c>
      <c r="D7" s="122" t="s">
        <v>4889</v>
      </c>
      <c r="E7" s="96">
        <v>38718</v>
      </c>
      <c r="F7" s="65">
        <v>45</v>
      </c>
      <c r="G7" s="65"/>
      <c r="H7" s="147"/>
      <c r="I7" s="7"/>
      <c r="J7" s="7" t="s">
        <v>70</v>
      </c>
      <c r="K7" s="65" t="s">
        <v>1692</v>
      </c>
    </row>
    <row r="8" spans="2:11" ht="26.4" x14ac:dyDescent="0.3">
      <c r="B8" s="102">
        <v>2</v>
      </c>
      <c r="C8" s="117" t="s">
        <v>1693</v>
      </c>
      <c r="D8" s="122" t="s">
        <v>9</v>
      </c>
      <c r="E8" s="117" t="s">
        <v>244</v>
      </c>
      <c r="F8" s="65">
        <v>30</v>
      </c>
      <c r="G8" s="67"/>
      <c r="H8" s="147"/>
      <c r="I8" s="7"/>
      <c r="J8" s="7" t="s">
        <v>66</v>
      </c>
      <c r="K8" s="65" t="s">
        <v>1697</v>
      </c>
    </row>
    <row r="9" spans="2:11" ht="16.5" customHeight="1" x14ac:dyDescent="0.3">
      <c r="B9" s="691">
        <v>3</v>
      </c>
      <c r="C9" s="117" t="s">
        <v>1694</v>
      </c>
      <c r="D9" s="122" t="s">
        <v>9</v>
      </c>
      <c r="E9" s="117" t="s">
        <v>244</v>
      </c>
      <c r="F9" s="65">
        <v>65</v>
      </c>
      <c r="G9" s="67"/>
      <c r="H9" s="147"/>
      <c r="I9" s="7"/>
      <c r="J9" s="7" t="s">
        <v>70</v>
      </c>
      <c r="K9" s="63"/>
    </row>
    <row r="10" spans="2:11" ht="26.4" x14ac:dyDescent="0.3">
      <c r="B10" s="691">
        <v>4</v>
      </c>
      <c r="C10" s="117" t="s">
        <v>1696</v>
      </c>
      <c r="D10" s="122" t="s">
        <v>486</v>
      </c>
      <c r="E10" s="117" t="s">
        <v>1358</v>
      </c>
      <c r="F10" s="65">
        <v>0</v>
      </c>
      <c r="G10" s="67"/>
      <c r="H10" s="147"/>
      <c r="I10" s="7"/>
      <c r="J10" s="7" t="s">
        <v>66</v>
      </c>
      <c r="K10" s="63" t="s">
        <v>130</v>
      </c>
    </row>
    <row r="11" spans="2:11" ht="26.4" x14ac:dyDescent="0.3">
      <c r="B11" s="691">
        <v>5</v>
      </c>
      <c r="C11" s="172" t="s">
        <v>1700</v>
      </c>
      <c r="D11" s="79" t="s">
        <v>1701</v>
      </c>
      <c r="E11" s="80">
        <v>40581</v>
      </c>
      <c r="F11" s="68">
        <v>42</v>
      </c>
      <c r="G11" s="68"/>
      <c r="H11" s="68"/>
      <c r="I11" s="7"/>
      <c r="J11" s="7" t="s">
        <v>70</v>
      </c>
      <c r="K11" s="65" t="s">
        <v>1672</v>
      </c>
    </row>
    <row r="12" spans="2:11" ht="26.4" x14ac:dyDescent="0.3">
      <c r="B12" s="691">
        <v>6</v>
      </c>
      <c r="C12" s="172" t="s">
        <v>1702</v>
      </c>
      <c r="D12" s="79" t="s">
        <v>1701</v>
      </c>
      <c r="E12" s="80">
        <v>40581</v>
      </c>
      <c r="F12" s="68">
        <v>42</v>
      </c>
      <c r="G12" s="68"/>
      <c r="H12" s="68"/>
      <c r="I12" s="7"/>
      <c r="J12" s="7" t="s">
        <v>70</v>
      </c>
      <c r="K12" s="65" t="s">
        <v>1672</v>
      </c>
    </row>
    <row r="13" spans="2:11" ht="26.4" x14ac:dyDescent="0.3">
      <c r="B13" s="691">
        <v>7</v>
      </c>
      <c r="C13" s="172" t="s">
        <v>1703</v>
      </c>
      <c r="D13" s="79" t="s">
        <v>32</v>
      </c>
      <c r="E13" s="80">
        <v>41410</v>
      </c>
      <c r="F13" s="68">
        <v>180</v>
      </c>
      <c r="G13" s="68"/>
      <c r="H13" s="68"/>
      <c r="I13" s="7"/>
      <c r="J13" s="7" t="s">
        <v>66</v>
      </c>
      <c r="K13" s="63" t="s">
        <v>1704</v>
      </c>
    </row>
    <row r="14" spans="2:11" x14ac:dyDescent="0.3">
      <c r="B14" s="691">
        <v>8</v>
      </c>
      <c r="C14" s="116" t="s">
        <v>1715</v>
      </c>
      <c r="D14" s="122" t="s">
        <v>486</v>
      </c>
      <c r="E14" s="80">
        <v>42138</v>
      </c>
      <c r="F14" s="118">
        <v>260</v>
      </c>
      <c r="G14" s="63"/>
      <c r="H14" s="95"/>
      <c r="I14" s="7"/>
      <c r="J14" s="7" t="s">
        <v>70</v>
      </c>
      <c r="K14" s="65" t="s">
        <v>1628</v>
      </c>
    </row>
    <row r="15" spans="2:11" s="475" customFormat="1" ht="52.8" x14ac:dyDescent="0.3">
      <c r="B15" s="691">
        <v>9</v>
      </c>
      <c r="C15" s="116" t="s">
        <v>1731</v>
      </c>
      <c r="D15" s="122" t="s">
        <v>9</v>
      </c>
      <c r="E15" s="689">
        <v>40633</v>
      </c>
      <c r="F15" s="693">
        <v>138</v>
      </c>
      <c r="G15" s="693"/>
      <c r="H15" s="95"/>
      <c r="I15" s="7"/>
      <c r="J15" s="7" t="s">
        <v>70</v>
      </c>
      <c r="K15" s="65" t="s">
        <v>4890</v>
      </c>
    </row>
    <row r="16" spans="2:11" s="475" customFormat="1" ht="26.4" x14ac:dyDescent="0.3">
      <c r="B16" s="691">
        <v>10</v>
      </c>
      <c r="C16" s="116" t="s">
        <v>4896</v>
      </c>
      <c r="D16" s="122" t="s">
        <v>4409</v>
      </c>
      <c r="E16" s="686">
        <v>44012</v>
      </c>
      <c r="F16" s="118">
        <v>55</v>
      </c>
      <c r="G16" s="63" t="s">
        <v>4515</v>
      </c>
      <c r="H16" s="95">
        <v>241258</v>
      </c>
      <c r="I16" s="7"/>
      <c r="J16" s="7" t="s">
        <v>70</v>
      </c>
      <c r="K16" s="65"/>
    </row>
    <row r="17" spans="2:11" s="475" customFormat="1" ht="26.4" x14ac:dyDescent="0.3">
      <c r="B17" s="691">
        <v>11</v>
      </c>
      <c r="C17" s="116" t="s">
        <v>4897</v>
      </c>
      <c r="D17" s="122" t="s">
        <v>4409</v>
      </c>
      <c r="E17" s="686">
        <v>44012</v>
      </c>
      <c r="F17" s="118">
        <v>55</v>
      </c>
      <c r="G17" s="63" t="s">
        <v>4515</v>
      </c>
      <c r="H17" s="95">
        <v>241258</v>
      </c>
      <c r="I17" s="7"/>
      <c r="J17" s="7" t="s">
        <v>70</v>
      </c>
      <c r="K17" s="65"/>
    </row>
    <row r="18" spans="2:11" s="475" customFormat="1" ht="26.4" x14ac:dyDescent="0.3">
      <c r="B18" s="691">
        <v>12</v>
      </c>
      <c r="C18" s="116" t="s">
        <v>4898</v>
      </c>
      <c r="D18" s="122" t="s">
        <v>4409</v>
      </c>
      <c r="E18" s="686">
        <v>44012</v>
      </c>
      <c r="F18" s="118">
        <v>55</v>
      </c>
      <c r="G18" s="63" t="s">
        <v>4515</v>
      </c>
      <c r="H18" s="95">
        <v>241258</v>
      </c>
      <c r="I18" s="7"/>
      <c r="J18" s="7" t="s">
        <v>70</v>
      </c>
      <c r="K18" s="65"/>
    </row>
    <row r="19" spans="2:11" x14ac:dyDescent="0.3">
      <c r="B19" s="691">
        <v>13</v>
      </c>
      <c r="C19" s="116" t="s">
        <v>78</v>
      </c>
      <c r="D19" s="122" t="s">
        <v>83</v>
      </c>
      <c r="E19" s="80"/>
      <c r="F19" s="118"/>
      <c r="G19" s="63"/>
      <c r="H19" s="95"/>
      <c r="I19" s="7"/>
      <c r="J19" s="7" t="s">
        <v>70</v>
      </c>
      <c r="K19" s="65" t="s">
        <v>1732</v>
      </c>
    </row>
    <row r="20" spans="2:11" ht="30" customHeight="1" x14ac:dyDescent="0.3">
      <c r="B20" s="691">
        <v>14</v>
      </c>
      <c r="C20" s="116" t="s">
        <v>78</v>
      </c>
      <c r="D20" s="122" t="s">
        <v>32</v>
      </c>
      <c r="E20" s="80"/>
      <c r="F20" s="118"/>
      <c r="G20" s="63"/>
      <c r="H20" s="95"/>
      <c r="I20" s="7"/>
      <c r="J20" s="7" t="s">
        <v>70</v>
      </c>
      <c r="K20" s="65" t="s">
        <v>1752</v>
      </c>
    </row>
    <row r="21" spans="2:11" ht="66" x14ac:dyDescent="0.3">
      <c r="B21" s="691">
        <v>15</v>
      </c>
      <c r="C21" s="116" t="s">
        <v>78</v>
      </c>
      <c r="D21" s="122" t="s">
        <v>1760</v>
      </c>
      <c r="E21" s="80"/>
      <c r="F21" s="118"/>
      <c r="G21" s="63"/>
      <c r="H21" s="95"/>
      <c r="I21" s="7"/>
      <c r="J21" s="7" t="s">
        <v>70</v>
      </c>
      <c r="K21" s="65" t="s">
        <v>1761</v>
      </c>
    </row>
    <row r="22" spans="2:11" x14ac:dyDescent="0.3">
      <c r="B22" s="691">
        <v>16</v>
      </c>
      <c r="C22" s="116" t="s">
        <v>78</v>
      </c>
      <c r="D22" s="122" t="s">
        <v>850</v>
      </c>
      <c r="E22" s="80"/>
      <c r="F22" s="118"/>
      <c r="G22" s="63"/>
      <c r="H22" s="95"/>
      <c r="I22" s="7"/>
      <c r="J22" s="7" t="s">
        <v>66</v>
      </c>
      <c r="K22" s="65"/>
    </row>
    <row r="23" spans="2:11" x14ac:dyDescent="0.3">
      <c r="B23" s="691">
        <v>17</v>
      </c>
      <c r="C23" s="116" t="s">
        <v>78</v>
      </c>
      <c r="D23" s="122" t="s">
        <v>850</v>
      </c>
      <c r="E23" s="686"/>
      <c r="F23" s="118"/>
      <c r="G23" s="63"/>
      <c r="H23" s="95"/>
      <c r="I23" s="7"/>
      <c r="J23" s="7" t="s">
        <v>70</v>
      </c>
      <c r="K23" s="65"/>
    </row>
    <row r="24" spans="2:11" ht="28.5" customHeight="1" x14ac:dyDescent="0.3">
      <c r="B24" s="691">
        <v>18</v>
      </c>
      <c r="C24" s="116" t="s">
        <v>78</v>
      </c>
      <c r="D24" s="122" t="s">
        <v>3287</v>
      </c>
      <c r="E24" s="686"/>
      <c r="F24" s="118"/>
      <c r="G24" s="63"/>
      <c r="H24" s="95"/>
      <c r="I24" s="7"/>
      <c r="J24" s="7" t="s">
        <v>70</v>
      </c>
      <c r="K24" s="65" t="s">
        <v>4900</v>
      </c>
    </row>
    <row r="25" spans="2:11" ht="28.5" customHeight="1" x14ac:dyDescent="0.3">
      <c r="B25" s="691">
        <v>19</v>
      </c>
      <c r="C25" s="116" t="s">
        <v>78</v>
      </c>
      <c r="D25" s="122" t="s">
        <v>4684</v>
      </c>
      <c r="E25" s="686"/>
      <c r="F25" s="118"/>
      <c r="G25" s="63"/>
      <c r="H25" s="95"/>
      <c r="I25" s="7"/>
      <c r="J25" s="7" t="s">
        <v>70</v>
      </c>
      <c r="K25" s="65" t="s">
        <v>4900</v>
      </c>
    </row>
    <row r="26" spans="2:11" ht="32.25" customHeight="1" x14ac:dyDescent="0.3">
      <c r="B26" s="691">
        <v>20</v>
      </c>
      <c r="C26" s="116" t="s">
        <v>78</v>
      </c>
      <c r="D26" s="122" t="s">
        <v>4899</v>
      </c>
      <c r="E26" s="686"/>
      <c r="F26" s="118"/>
      <c r="G26" s="63"/>
      <c r="H26" s="95"/>
      <c r="I26" s="7"/>
      <c r="J26" s="7" t="s">
        <v>70</v>
      </c>
      <c r="K26" s="65" t="s">
        <v>4900</v>
      </c>
    </row>
    <row r="27" spans="2:11" x14ac:dyDescent="0.3">
      <c r="B27" s="2113" t="s">
        <v>1392</v>
      </c>
      <c r="C27" s="2114"/>
      <c r="D27" s="2114"/>
      <c r="E27" s="2114"/>
      <c r="F27" s="2114"/>
      <c r="G27" s="2114"/>
      <c r="H27" s="2114"/>
      <c r="I27" s="2114"/>
      <c r="J27" s="2114"/>
      <c r="K27" s="2115"/>
    </row>
    <row r="28" spans="2:11" ht="24" x14ac:dyDescent="0.3">
      <c r="B28" s="7">
        <v>1</v>
      </c>
      <c r="C28" s="342" t="s">
        <v>1722</v>
      </c>
      <c r="D28" s="195" t="s">
        <v>4891</v>
      </c>
      <c r="E28" s="23">
        <v>42465</v>
      </c>
      <c r="F28" s="48">
        <v>32.9</v>
      </c>
      <c r="G28" s="65" t="s">
        <v>1132</v>
      </c>
      <c r="H28" s="337"/>
      <c r="I28" s="102"/>
      <c r="J28" s="102" t="s">
        <v>70</v>
      </c>
      <c r="K28" s="106"/>
    </row>
    <row r="29" spans="2:11" ht="24" x14ac:dyDescent="0.3">
      <c r="B29" s="7">
        <v>2</v>
      </c>
      <c r="C29" s="342" t="s">
        <v>1723</v>
      </c>
      <c r="D29" s="195" t="s">
        <v>4891</v>
      </c>
      <c r="E29" s="23">
        <v>42465</v>
      </c>
      <c r="F29" s="48">
        <v>32.9</v>
      </c>
      <c r="G29" s="65" t="s">
        <v>1132</v>
      </c>
      <c r="H29" s="337"/>
      <c r="I29" s="102"/>
      <c r="J29" s="102" t="s">
        <v>70</v>
      </c>
      <c r="K29" s="106"/>
    </row>
    <row r="30" spans="2:11" x14ac:dyDescent="0.3">
      <c r="B30" s="2113" t="s">
        <v>103</v>
      </c>
      <c r="C30" s="2114"/>
      <c r="D30" s="2114"/>
      <c r="E30" s="2114"/>
      <c r="F30" s="2114"/>
      <c r="G30" s="2114"/>
      <c r="H30" s="2114"/>
      <c r="I30" s="2114"/>
      <c r="J30" s="2114"/>
      <c r="K30" s="2115"/>
    </row>
    <row r="31" spans="2:11" ht="26.4" x14ac:dyDescent="0.3">
      <c r="B31" s="102">
        <v>1</v>
      </c>
      <c r="C31" s="116" t="s">
        <v>1705</v>
      </c>
      <c r="D31" s="122" t="s">
        <v>79</v>
      </c>
      <c r="E31" s="80">
        <v>39111</v>
      </c>
      <c r="F31" s="1992">
        <v>774</v>
      </c>
      <c r="G31" s="63" t="s">
        <v>170</v>
      </c>
      <c r="H31" s="95"/>
      <c r="I31" s="7" t="s">
        <v>1708</v>
      </c>
      <c r="J31" s="7" t="s">
        <v>70</v>
      </c>
      <c r="K31" s="65" t="s">
        <v>1716</v>
      </c>
    </row>
    <row r="32" spans="2:11" x14ac:dyDescent="0.3">
      <c r="B32" s="102">
        <v>2</v>
      </c>
      <c r="C32" s="116" t="s">
        <v>1705</v>
      </c>
      <c r="D32" s="122" t="s">
        <v>82</v>
      </c>
      <c r="E32" s="80">
        <v>39111</v>
      </c>
      <c r="F32" s="1993"/>
      <c r="G32" s="63" t="s">
        <v>1707</v>
      </c>
      <c r="H32" s="95"/>
      <c r="I32" s="7"/>
      <c r="J32" s="7" t="s">
        <v>1673</v>
      </c>
      <c r="K32" s="65" t="s">
        <v>553</v>
      </c>
    </row>
    <row r="33" spans="2:12" ht="39.6" x14ac:dyDescent="0.3">
      <c r="B33" s="996">
        <v>3</v>
      </c>
      <c r="C33" s="113" t="s">
        <v>2005</v>
      </c>
      <c r="D33" s="122" t="s">
        <v>127</v>
      </c>
      <c r="E33" s="995">
        <v>42563</v>
      </c>
      <c r="F33" s="993">
        <v>650</v>
      </c>
      <c r="G33" s="63" t="s">
        <v>1826</v>
      </c>
      <c r="H33" s="167" t="s">
        <v>2002</v>
      </c>
      <c r="I33" s="111" t="s">
        <v>2006</v>
      </c>
      <c r="J33" s="7" t="s">
        <v>70</v>
      </c>
      <c r="K33" s="994" t="s">
        <v>5327</v>
      </c>
    </row>
    <row r="34" spans="2:12" x14ac:dyDescent="0.3">
      <c r="B34" s="996">
        <v>4</v>
      </c>
      <c r="C34" s="113" t="s">
        <v>1706</v>
      </c>
      <c r="D34" s="170" t="s">
        <v>79</v>
      </c>
      <c r="E34" s="110">
        <v>41197</v>
      </c>
      <c r="F34" s="2032">
        <v>793.1</v>
      </c>
      <c r="G34" s="50" t="s">
        <v>1027</v>
      </c>
      <c r="H34" s="60"/>
      <c r="I34" s="111" t="s">
        <v>1709</v>
      </c>
      <c r="J34" s="7" t="s">
        <v>70</v>
      </c>
      <c r="K34" s="106" t="s">
        <v>1698</v>
      </c>
    </row>
    <row r="35" spans="2:12" ht="24" x14ac:dyDescent="0.3">
      <c r="B35" s="996">
        <v>5</v>
      </c>
      <c r="C35" s="113" t="s">
        <v>1706</v>
      </c>
      <c r="D35" s="38" t="s">
        <v>82</v>
      </c>
      <c r="E35" s="110">
        <v>41197</v>
      </c>
      <c r="F35" s="2033"/>
      <c r="G35" s="50" t="s">
        <v>1710</v>
      </c>
      <c r="H35" s="60"/>
      <c r="I35" s="60"/>
      <c r="J35" s="7" t="s">
        <v>70</v>
      </c>
      <c r="K35" s="106" t="s">
        <v>1698</v>
      </c>
    </row>
    <row r="36" spans="2:12" s="890" customFormat="1" ht="42.75" customHeight="1" x14ac:dyDescent="0.3">
      <c r="B36" s="883">
        <v>5</v>
      </c>
      <c r="C36" s="912" t="s">
        <v>1735</v>
      </c>
      <c r="D36" s="913" t="s">
        <v>79</v>
      </c>
      <c r="E36" s="895">
        <v>41338</v>
      </c>
      <c r="F36" s="2032">
        <v>970</v>
      </c>
      <c r="G36" s="910" t="s">
        <v>170</v>
      </c>
      <c r="H36" s="911"/>
      <c r="I36" s="911" t="s">
        <v>1736</v>
      </c>
      <c r="J36" s="883" t="s">
        <v>1673</v>
      </c>
      <c r="K36" s="914" t="s">
        <v>4892</v>
      </c>
    </row>
    <row r="37" spans="2:12" x14ac:dyDescent="0.3">
      <c r="B37" s="102">
        <v>6</v>
      </c>
      <c r="C37" s="113" t="s">
        <v>1735</v>
      </c>
      <c r="D37" s="38" t="s">
        <v>82</v>
      </c>
      <c r="E37" s="110">
        <v>41338</v>
      </c>
      <c r="F37" s="2033"/>
      <c r="G37" s="50" t="s">
        <v>1737</v>
      </c>
      <c r="H37" s="60"/>
      <c r="I37" s="60"/>
      <c r="J37" s="7" t="s">
        <v>70</v>
      </c>
      <c r="K37" s="106" t="s">
        <v>1738</v>
      </c>
    </row>
    <row r="38" spans="2:12" x14ac:dyDescent="0.3">
      <c r="B38" s="102">
        <v>7</v>
      </c>
      <c r="C38" s="109" t="s">
        <v>1713</v>
      </c>
      <c r="D38" s="38" t="s">
        <v>79</v>
      </c>
      <c r="E38" s="110">
        <v>40618</v>
      </c>
      <c r="F38" s="2032">
        <v>650</v>
      </c>
      <c r="G38" s="49" t="s">
        <v>1027</v>
      </c>
      <c r="H38" s="60"/>
      <c r="I38" s="111" t="s">
        <v>1714</v>
      </c>
      <c r="J38" s="7" t="s">
        <v>70</v>
      </c>
      <c r="K38" s="106" t="s">
        <v>1772</v>
      </c>
    </row>
    <row r="39" spans="2:12" x14ac:dyDescent="0.3">
      <c r="B39" s="102">
        <v>8</v>
      </c>
      <c r="C39" s="109" t="s">
        <v>1713</v>
      </c>
      <c r="D39" s="38" t="s">
        <v>82</v>
      </c>
      <c r="E39" s="110">
        <v>40618</v>
      </c>
      <c r="F39" s="2033"/>
      <c r="G39" s="49" t="s">
        <v>1542</v>
      </c>
      <c r="H39" s="60"/>
      <c r="I39" s="60"/>
      <c r="J39" s="7" t="s">
        <v>70</v>
      </c>
      <c r="K39" s="106" t="s">
        <v>1772</v>
      </c>
    </row>
    <row r="40" spans="2:12" ht="79.2" x14ac:dyDescent="0.3">
      <c r="B40" s="102">
        <v>10</v>
      </c>
      <c r="C40" s="109" t="s">
        <v>1717</v>
      </c>
      <c r="D40" s="38" t="s">
        <v>38</v>
      </c>
      <c r="E40" s="110" t="s">
        <v>1727</v>
      </c>
      <c r="F40" s="49">
        <v>235</v>
      </c>
      <c r="G40" s="49" t="s">
        <v>886</v>
      </c>
      <c r="H40" s="60" t="s">
        <v>1718</v>
      </c>
      <c r="I40" s="60"/>
      <c r="J40" s="7" t="s">
        <v>70</v>
      </c>
      <c r="K40" s="106" t="s">
        <v>1719</v>
      </c>
    </row>
    <row r="41" spans="2:12" s="890" customFormat="1" x14ac:dyDescent="0.3">
      <c r="B41" s="883">
        <v>11</v>
      </c>
      <c r="C41" s="893" t="s">
        <v>78</v>
      </c>
      <c r="D41" s="894" t="s">
        <v>55</v>
      </c>
      <c r="E41" s="895"/>
      <c r="F41" s="897"/>
      <c r="G41" s="897" t="s">
        <v>1733</v>
      </c>
      <c r="H41" s="911" t="s">
        <v>1734</v>
      </c>
      <c r="I41" s="911"/>
      <c r="J41" s="883" t="s">
        <v>1673</v>
      </c>
      <c r="K41" s="914" t="s">
        <v>1759</v>
      </c>
      <c r="L41" s="890" t="s">
        <v>5419</v>
      </c>
    </row>
    <row r="42" spans="2:12" x14ac:dyDescent="0.3">
      <c r="B42" s="102">
        <v>12</v>
      </c>
      <c r="C42" s="109" t="s">
        <v>78</v>
      </c>
      <c r="D42" s="38" t="s">
        <v>55</v>
      </c>
      <c r="E42" s="110"/>
      <c r="F42" s="49"/>
      <c r="G42" s="49" t="s">
        <v>1238</v>
      </c>
      <c r="H42" s="60"/>
      <c r="I42" s="126"/>
      <c r="J42" s="7" t="s">
        <v>70</v>
      </c>
      <c r="K42" s="106"/>
    </row>
    <row r="43" spans="2:12" s="890" customFormat="1" x14ac:dyDescent="0.3">
      <c r="B43" s="883">
        <v>13</v>
      </c>
      <c r="C43" s="893" t="s">
        <v>78</v>
      </c>
      <c r="D43" s="894" t="s">
        <v>55</v>
      </c>
      <c r="E43" s="895"/>
      <c r="F43" s="897"/>
      <c r="G43" s="897" t="s">
        <v>1144</v>
      </c>
      <c r="H43" s="911"/>
      <c r="I43" s="983"/>
      <c r="J43" s="883" t="s">
        <v>70</v>
      </c>
      <c r="K43" s="914" t="s">
        <v>1738</v>
      </c>
      <c r="L43" s="890" t="s">
        <v>5419</v>
      </c>
    </row>
    <row r="44" spans="2:12" x14ac:dyDescent="0.3">
      <c r="B44" s="2113" t="s">
        <v>1616</v>
      </c>
      <c r="C44" s="2114"/>
      <c r="D44" s="2114"/>
      <c r="E44" s="2114"/>
      <c r="F44" s="2114"/>
      <c r="G44" s="2114"/>
      <c r="H44" s="2114"/>
      <c r="I44" s="2114"/>
      <c r="J44" s="2114"/>
      <c r="K44" s="2115"/>
    </row>
    <row r="45" spans="2:12" ht="24" x14ac:dyDescent="0.3">
      <c r="B45" s="102">
        <v>1</v>
      </c>
      <c r="C45" s="109" t="s">
        <v>78</v>
      </c>
      <c r="D45" s="38" t="s">
        <v>1758</v>
      </c>
      <c r="E45" s="110"/>
      <c r="F45" s="49"/>
      <c r="G45" s="50" t="s">
        <v>1681</v>
      </c>
      <c r="H45" s="60"/>
      <c r="I45" s="169"/>
      <c r="J45" s="7" t="s">
        <v>70</v>
      </c>
      <c r="K45" s="106"/>
    </row>
    <row r="46" spans="2:12" ht="24" x14ac:dyDescent="0.3">
      <c r="B46" s="102">
        <v>2</v>
      </c>
      <c r="C46" s="109" t="s">
        <v>78</v>
      </c>
      <c r="D46" s="38" t="s">
        <v>1758</v>
      </c>
      <c r="E46" s="689"/>
      <c r="F46" s="693"/>
      <c r="G46" s="50" t="s">
        <v>1681</v>
      </c>
      <c r="H46" s="60"/>
      <c r="I46" s="169"/>
      <c r="J46" s="7" t="s">
        <v>70</v>
      </c>
      <c r="K46" s="683"/>
    </row>
    <row r="47" spans="2:12" x14ac:dyDescent="0.3">
      <c r="B47" s="2113" t="s">
        <v>1435</v>
      </c>
      <c r="C47" s="2114"/>
      <c r="D47" s="2114"/>
      <c r="E47" s="2114"/>
      <c r="F47" s="2114"/>
      <c r="G47" s="2114"/>
      <c r="H47" s="2114"/>
      <c r="I47" s="2114"/>
      <c r="J47" s="2114"/>
      <c r="K47" s="2115"/>
    </row>
    <row r="48" spans="2:12" x14ac:dyDescent="0.3">
      <c r="B48" s="102">
        <v>1</v>
      </c>
      <c r="C48" s="119" t="s">
        <v>1724</v>
      </c>
      <c r="D48" s="18" t="s">
        <v>79</v>
      </c>
      <c r="E48" s="149">
        <v>42543</v>
      </c>
      <c r="F48" s="2061">
        <v>450</v>
      </c>
      <c r="G48" s="43" t="s">
        <v>889</v>
      </c>
      <c r="H48" s="60"/>
      <c r="I48" s="169" t="s">
        <v>1725</v>
      </c>
      <c r="J48" s="7" t="s">
        <v>70</v>
      </c>
      <c r="K48" s="106" t="s">
        <v>4894</v>
      </c>
    </row>
    <row r="49" spans="2:12" ht="36" x14ac:dyDescent="0.3">
      <c r="B49" s="102">
        <v>2</v>
      </c>
      <c r="C49" s="119" t="s">
        <v>1724</v>
      </c>
      <c r="D49" s="18" t="s">
        <v>82</v>
      </c>
      <c r="E49" s="149">
        <v>42543</v>
      </c>
      <c r="F49" s="2062"/>
      <c r="G49" s="48" t="s">
        <v>1726</v>
      </c>
      <c r="H49" s="60"/>
      <c r="I49" s="169"/>
      <c r="J49" s="7" t="s">
        <v>70</v>
      </c>
      <c r="K49" s="683" t="s">
        <v>4894</v>
      </c>
    </row>
    <row r="50" spans="2:12" x14ac:dyDescent="0.3">
      <c r="B50" s="2113" t="s">
        <v>931</v>
      </c>
      <c r="C50" s="2114"/>
      <c r="D50" s="2114"/>
      <c r="E50" s="2114"/>
      <c r="F50" s="2114"/>
      <c r="G50" s="2114"/>
      <c r="H50" s="2114"/>
      <c r="I50" s="2114"/>
      <c r="J50" s="2114"/>
      <c r="K50" s="2115"/>
    </row>
    <row r="51" spans="2:12" x14ac:dyDescent="0.3">
      <c r="B51" s="691">
        <v>1</v>
      </c>
      <c r="C51" s="117" t="s">
        <v>78</v>
      </c>
      <c r="D51" s="79" t="s">
        <v>48</v>
      </c>
      <c r="E51" s="686"/>
      <c r="F51" s="68"/>
      <c r="G51" s="68"/>
      <c r="H51" s="68"/>
      <c r="I51" s="126"/>
      <c r="J51" s="7" t="s">
        <v>70</v>
      </c>
      <c r="K51" s="683" t="s">
        <v>4714</v>
      </c>
    </row>
    <row r="52" spans="2:12" x14ac:dyDescent="0.3">
      <c r="B52" s="691">
        <v>2</v>
      </c>
      <c r="C52" s="117" t="s">
        <v>78</v>
      </c>
      <c r="D52" s="79" t="s">
        <v>48</v>
      </c>
      <c r="E52" s="686"/>
      <c r="F52" s="68"/>
      <c r="G52" s="68"/>
      <c r="H52" s="68"/>
      <c r="I52" s="126"/>
      <c r="J52" s="7" t="s">
        <v>70</v>
      </c>
      <c r="K52" s="683" t="s">
        <v>4714</v>
      </c>
    </row>
    <row r="53" spans="2:12" x14ac:dyDescent="0.3">
      <c r="B53" s="2070" t="s">
        <v>1318</v>
      </c>
      <c r="C53" s="2071"/>
      <c r="D53" s="2071"/>
      <c r="E53" s="2071"/>
      <c r="F53" s="2071"/>
      <c r="G53" s="2071"/>
      <c r="H53" s="2071"/>
      <c r="I53" s="2071"/>
      <c r="J53" s="2071"/>
      <c r="K53" s="2072"/>
    </row>
    <row r="54" spans="2:12" ht="42" customHeight="1" x14ac:dyDescent="0.3">
      <c r="B54" s="7">
        <v>1</v>
      </c>
      <c r="C54" s="109" t="s">
        <v>1740</v>
      </c>
      <c r="D54" s="38" t="s">
        <v>79</v>
      </c>
      <c r="E54" s="110">
        <v>41338</v>
      </c>
      <c r="F54" s="2032">
        <v>970</v>
      </c>
      <c r="G54" s="49" t="s">
        <v>1027</v>
      </c>
      <c r="H54" s="117"/>
      <c r="I54" s="7" t="s">
        <v>1742</v>
      </c>
      <c r="J54" s="7" t="s">
        <v>70</v>
      </c>
      <c r="K54" s="117" t="s">
        <v>1743</v>
      </c>
    </row>
    <row r="55" spans="2:12" ht="30" customHeight="1" x14ac:dyDescent="0.3">
      <c r="B55" s="7">
        <v>2</v>
      </c>
      <c r="C55" s="109" t="s">
        <v>1740</v>
      </c>
      <c r="D55" s="38" t="s">
        <v>82</v>
      </c>
      <c r="E55" s="110">
        <v>41338</v>
      </c>
      <c r="F55" s="2033"/>
      <c r="G55" s="49" t="s">
        <v>910</v>
      </c>
      <c r="H55" s="117"/>
      <c r="I55" s="7"/>
      <c r="J55" s="7" t="s">
        <v>70</v>
      </c>
      <c r="K55" s="117" t="s">
        <v>4484</v>
      </c>
    </row>
    <row r="56" spans="2:12" ht="39.6" x14ac:dyDescent="0.3">
      <c r="B56" s="7">
        <v>3</v>
      </c>
      <c r="C56" s="109" t="s">
        <v>1739</v>
      </c>
      <c r="D56" s="38" t="s">
        <v>79</v>
      </c>
      <c r="E56" s="110">
        <v>41338</v>
      </c>
      <c r="F56" s="2032">
        <v>970</v>
      </c>
      <c r="G56" s="49" t="s">
        <v>170</v>
      </c>
      <c r="H56" s="117"/>
      <c r="I56" s="7" t="s">
        <v>1741</v>
      </c>
      <c r="J56" s="7" t="s">
        <v>70</v>
      </c>
      <c r="K56" s="117" t="s">
        <v>1744</v>
      </c>
    </row>
    <row r="57" spans="2:12" ht="39.6" x14ac:dyDescent="0.3">
      <c r="B57" s="7">
        <v>4</v>
      </c>
      <c r="C57" s="109" t="s">
        <v>1739</v>
      </c>
      <c r="D57" s="38" t="s">
        <v>82</v>
      </c>
      <c r="E57" s="110">
        <v>41338</v>
      </c>
      <c r="F57" s="2033"/>
      <c r="G57" s="49" t="s">
        <v>910</v>
      </c>
      <c r="H57" s="117"/>
      <c r="I57" s="7"/>
      <c r="J57" s="7" t="s">
        <v>70</v>
      </c>
      <c r="K57" s="117" t="s">
        <v>1744</v>
      </c>
    </row>
    <row r="58" spans="2:12" ht="39.6" x14ac:dyDescent="0.3">
      <c r="B58" s="7">
        <v>5</v>
      </c>
      <c r="C58" s="109" t="s">
        <v>1745</v>
      </c>
      <c r="D58" s="170" t="s">
        <v>167</v>
      </c>
      <c r="E58" s="110">
        <v>42552</v>
      </c>
      <c r="F58" s="49">
        <v>46</v>
      </c>
      <c r="G58" s="49"/>
      <c r="H58" s="117"/>
      <c r="I58" s="7"/>
      <c r="J58" s="7" t="s">
        <v>70</v>
      </c>
      <c r="K58" s="117" t="s">
        <v>1743</v>
      </c>
    </row>
    <row r="59" spans="2:12" ht="29.25" customHeight="1" x14ac:dyDescent="0.3">
      <c r="B59" s="7">
        <v>6</v>
      </c>
      <c r="C59" s="109" t="s">
        <v>1746</v>
      </c>
      <c r="D59" s="38" t="s">
        <v>486</v>
      </c>
      <c r="E59" s="110">
        <v>40602</v>
      </c>
      <c r="F59" s="49">
        <v>160.69999999999999</v>
      </c>
      <c r="G59" s="49"/>
      <c r="H59" s="147"/>
      <c r="I59" s="7"/>
      <c r="J59" s="7" t="s">
        <v>70</v>
      </c>
      <c r="K59" s="117" t="s">
        <v>1747</v>
      </c>
    </row>
    <row r="60" spans="2:12" ht="30.75" customHeight="1" x14ac:dyDescent="0.3">
      <c r="B60" s="7">
        <v>7</v>
      </c>
      <c r="C60" s="109" t="s">
        <v>1572</v>
      </c>
      <c r="D60" s="38" t="s">
        <v>498</v>
      </c>
      <c r="E60" s="110">
        <v>40612</v>
      </c>
      <c r="F60" s="49">
        <v>137.16999999999999</v>
      </c>
      <c r="G60" s="49"/>
      <c r="H60" s="147"/>
      <c r="I60" s="7"/>
      <c r="J60" s="7" t="s">
        <v>70</v>
      </c>
      <c r="K60" s="117" t="s">
        <v>1748</v>
      </c>
    </row>
    <row r="61" spans="2:12" ht="42.75" customHeight="1" x14ac:dyDescent="0.3">
      <c r="B61" s="7">
        <v>8</v>
      </c>
      <c r="C61" s="109" t="s">
        <v>1749</v>
      </c>
      <c r="D61" s="38" t="s">
        <v>9</v>
      </c>
      <c r="E61" s="110">
        <v>38718</v>
      </c>
      <c r="F61" s="49">
        <v>45</v>
      </c>
      <c r="G61" s="49"/>
      <c r="H61" s="147"/>
      <c r="I61" s="7"/>
      <c r="J61" s="7" t="s">
        <v>70</v>
      </c>
      <c r="K61" s="117" t="s">
        <v>1744</v>
      </c>
    </row>
    <row r="62" spans="2:12" s="1124" customFormat="1" ht="18" customHeight="1" x14ac:dyDescent="0.3">
      <c r="B62" s="1117">
        <v>9</v>
      </c>
      <c r="C62" s="1118" t="s">
        <v>1755</v>
      </c>
      <c r="D62" s="1119" t="s">
        <v>1756</v>
      </c>
      <c r="E62" s="1120">
        <v>41295</v>
      </c>
      <c r="F62" s="1121">
        <v>508.5</v>
      </c>
      <c r="G62" s="1121"/>
      <c r="H62" s="1122"/>
      <c r="I62" s="1117"/>
      <c r="J62" s="1117" t="s">
        <v>70</v>
      </c>
      <c r="K62" s="1123" t="s">
        <v>1757</v>
      </c>
      <c r="L62" s="1124" t="s">
        <v>3380</v>
      </c>
    </row>
    <row r="63" spans="2:12" ht="26.4" x14ac:dyDescent="0.3">
      <c r="B63" s="7">
        <v>10</v>
      </c>
      <c r="C63" s="109" t="s">
        <v>1767</v>
      </c>
      <c r="D63" s="38" t="s">
        <v>498</v>
      </c>
      <c r="E63" s="110">
        <v>39195</v>
      </c>
      <c r="F63" s="49">
        <v>87.06</v>
      </c>
      <c r="G63" s="49"/>
      <c r="H63" s="147"/>
      <c r="I63" s="7"/>
      <c r="J63" s="7" t="s">
        <v>70</v>
      </c>
      <c r="K63" s="117" t="s">
        <v>1748</v>
      </c>
    </row>
    <row r="64" spans="2:12" x14ac:dyDescent="0.3">
      <c r="B64" s="7">
        <v>11</v>
      </c>
      <c r="C64" s="109" t="s">
        <v>1768</v>
      </c>
      <c r="D64" s="38" t="s">
        <v>9</v>
      </c>
      <c r="E64" s="110">
        <v>38718</v>
      </c>
      <c r="F64" s="49">
        <v>65</v>
      </c>
      <c r="G64" s="49"/>
      <c r="H64" s="147"/>
      <c r="I64" s="7"/>
      <c r="J64" s="7" t="s">
        <v>70</v>
      </c>
      <c r="K64" s="117" t="s">
        <v>1769</v>
      </c>
    </row>
    <row r="65" spans="2:11" x14ac:dyDescent="0.3">
      <c r="B65" s="2078" t="s">
        <v>205</v>
      </c>
      <c r="C65" s="2079"/>
      <c r="D65" s="2079"/>
      <c r="E65" s="2079"/>
      <c r="F65" s="2079"/>
      <c r="G65" s="2079"/>
      <c r="H65" s="2079"/>
      <c r="I65" s="2079"/>
      <c r="J65" s="2079"/>
      <c r="K65" s="2080"/>
    </row>
    <row r="66" spans="2:11" ht="23.25" customHeight="1" x14ac:dyDescent="0.3">
      <c r="B66" s="7">
        <v>1</v>
      </c>
      <c r="C66" s="7" t="s">
        <v>1762</v>
      </c>
      <c r="D66" s="123" t="s">
        <v>65</v>
      </c>
      <c r="E66" s="108">
        <v>41337</v>
      </c>
      <c r="F66" s="107">
        <v>80</v>
      </c>
      <c r="G66" s="7"/>
      <c r="H66" s="7"/>
      <c r="I66" s="7"/>
      <c r="J66" s="7" t="s">
        <v>1546</v>
      </c>
      <c r="K66" s="683" t="s">
        <v>1763</v>
      </c>
    </row>
    <row r="67" spans="2:11" ht="26.4" x14ac:dyDescent="0.3">
      <c r="B67" s="7">
        <v>2</v>
      </c>
      <c r="C67" s="7" t="s">
        <v>1764</v>
      </c>
      <c r="D67" s="123" t="s">
        <v>65</v>
      </c>
      <c r="E67" s="108">
        <v>42552</v>
      </c>
      <c r="F67" s="107">
        <v>46</v>
      </c>
      <c r="G67" s="7"/>
      <c r="H67" s="7"/>
      <c r="I67" s="7"/>
      <c r="J67" s="7" t="s">
        <v>1546</v>
      </c>
      <c r="K67" s="683" t="s">
        <v>1765</v>
      </c>
    </row>
    <row r="68" spans="2:11" ht="52.8" x14ac:dyDescent="0.3">
      <c r="B68" s="7">
        <v>3</v>
      </c>
      <c r="C68" s="7" t="s">
        <v>1766</v>
      </c>
      <c r="D68" s="162" t="s">
        <v>527</v>
      </c>
      <c r="E68" s="108">
        <v>40494</v>
      </c>
      <c r="F68" s="107">
        <v>65</v>
      </c>
      <c r="G68" s="7"/>
      <c r="H68" s="7"/>
      <c r="I68" s="7"/>
      <c r="J68" s="7"/>
      <c r="K68" s="683" t="s">
        <v>1773</v>
      </c>
    </row>
    <row r="69" spans="2:11" ht="19.5" customHeight="1" x14ac:dyDescent="0.3">
      <c r="B69" s="7">
        <v>4</v>
      </c>
      <c r="C69" s="117" t="s">
        <v>1695</v>
      </c>
      <c r="D69" s="122" t="s">
        <v>11</v>
      </c>
      <c r="E69" s="117" t="s">
        <v>244</v>
      </c>
      <c r="F69" s="65">
        <v>30</v>
      </c>
      <c r="G69" s="443"/>
      <c r="H69" s="147"/>
      <c r="I69" s="7"/>
      <c r="J69" s="7" t="s">
        <v>66</v>
      </c>
      <c r="K69" s="63" t="s">
        <v>1699</v>
      </c>
    </row>
    <row r="70" spans="2:11" ht="43.5" customHeight="1" x14ac:dyDescent="0.3">
      <c r="B70" s="7">
        <v>5</v>
      </c>
      <c r="C70" s="117" t="s">
        <v>1750</v>
      </c>
      <c r="D70" s="79" t="s">
        <v>32</v>
      </c>
      <c r="E70" s="686">
        <v>41410</v>
      </c>
      <c r="F70" s="68">
        <v>180</v>
      </c>
      <c r="G70" s="68"/>
      <c r="H70" s="68"/>
      <c r="I70" s="7"/>
      <c r="J70" s="7" t="s">
        <v>1546</v>
      </c>
      <c r="K70" s="65" t="s">
        <v>1751</v>
      </c>
    </row>
    <row r="71" spans="2:11" ht="26.4" x14ac:dyDescent="0.3">
      <c r="B71" s="7">
        <v>6</v>
      </c>
      <c r="C71" s="116" t="s">
        <v>1394</v>
      </c>
      <c r="D71" s="122" t="s">
        <v>83</v>
      </c>
      <c r="E71" s="689">
        <v>40581</v>
      </c>
      <c r="F71" s="693">
        <v>42</v>
      </c>
      <c r="G71" s="693"/>
      <c r="H71" s="147"/>
      <c r="I71" s="7"/>
      <c r="J71" s="7" t="s">
        <v>70</v>
      </c>
      <c r="K71" s="65" t="s">
        <v>1730</v>
      </c>
    </row>
    <row r="72" spans="2:11" ht="36" x14ac:dyDescent="0.3">
      <c r="B72" s="7">
        <v>7</v>
      </c>
      <c r="C72" s="114" t="s">
        <v>1753</v>
      </c>
      <c r="D72" s="393" t="s">
        <v>124</v>
      </c>
      <c r="E72" s="656"/>
      <c r="F72" s="702"/>
      <c r="G72" s="702" t="s">
        <v>889</v>
      </c>
      <c r="H72" s="113" t="s">
        <v>1754</v>
      </c>
      <c r="I72" s="126"/>
      <c r="J72" s="7" t="s">
        <v>70</v>
      </c>
      <c r="K72" s="683"/>
    </row>
    <row r="73" spans="2:11" ht="42.75" customHeight="1" x14ac:dyDescent="0.3">
      <c r="B73" s="7">
        <v>8</v>
      </c>
      <c r="C73" s="113" t="s">
        <v>1770</v>
      </c>
      <c r="D73" s="38" t="s">
        <v>38</v>
      </c>
      <c r="E73" s="689">
        <v>41869</v>
      </c>
      <c r="F73" s="693">
        <v>289.55</v>
      </c>
      <c r="G73" s="50" t="s">
        <v>886</v>
      </c>
      <c r="H73" s="60" t="s">
        <v>1771</v>
      </c>
      <c r="I73" s="60"/>
      <c r="J73" s="7" t="s">
        <v>1673</v>
      </c>
      <c r="K73" s="683" t="s">
        <v>4893</v>
      </c>
    </row>
    <row r="74" spans="2:11" ht="39.6" x14ac:dyDescent="0.3">
      <c r="B74" s="7">
        <v>9</v>
      </c>
      <c r="C74" s="117" t="s">
        <v>1711</v>
      </c>
      <c r="D74" s="79" t="s">
        <v>48</v>
      </c>
      <c r="E74" s="686">
        <v>41201</v>
      </c>
      <c r="F74" s="68">
        <v>797.38</v>
      </c>
      <c r="G74" s="68" t="s">
        <v>1712</v>
      </c>
      <c r="H74" s="68"/>
      <c r="I74" s="126"/>
      <c r="J74" s="7" t="s">
        <v>70</v>
      </c>
      <c r="K74" s="683" t="s">
        <v>4895</v>
      </c>
    </row>
  </sheetData>
  <autoFilter ref="B5:K5" xr:uid="{00000000-0009-0000-0000-00001F000000}"/>
  <mergeCells count="18">
    <mergeCell ref="B65:K65"/>
    <mergeCell ref="F31:F32"/>
    <mergeCell ref="F34:F35"/>
    <mergeCell ref="F38:F39"/>
    <mergeCell ref="B30:K30"/>
    <mergeCell ref="B47:K47"/>
    <mergeCell ref="B50:K50"/>
    <mergeCell ref="B53:K53"/>
    <mergeCell ref="F54:F55"/>
    <mergeCell ref="F56:F57"/>
    <mergeCell ref="B44:K44"/>
    <mergeCell ref="B2:K2"/>
    <mergeCell ref="B3:K3"/>
    <mergeCell ref="B4:K4"/>
    <mergeCell ref="F48:F49"/>
    <mergeCell ref="F36:F37"/>
    <mergeCell ref="B6:K6"/>
    <mergeCell ref="B27:K27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>
    <tabColor rgb="FFFFC000"/>
  </sheetPr>
  <dimension ref="B1:L87"/>
  <sheetViews>
    <sheetView showGridLines="0" workbookViewId="0">
      <pane ySplit="5" topLeftCell="A74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8.33203125" style="432" customWidth="1"/>
    <col min="5" max="5" width="11.5546875" style="62" customWidth="1"/>
    <col min="6" max="6" width="12" style="62" customWidth="1"/>
    <col min="7" max="7" width="11.5546875" style="62" customWidth="1"/>
    <col min="8" max="8" width="12.44140625" style="62" customWidth="1"/>
    <col min="9" max="9" width="14.44140625" style="62" customWidth="1"/>
    <col min="10" max="10" width="12.33203125" style="62" customWidth="1"/>
    <col min="11" max="11" width="20" style="62" customWidth="1"/>
    <col min="12" max="12" width="11.44140625" style="234"/>
  </cols>
  <sheetData>
    <row r="1" spans="2:12" s="101" customFormat="1" ht="13.5" customHeight="1" x14ac:dyDescent="0.3">
      <c r="B1" s="89"/>
      <c r="C1" s="89"/>
      <c r="D1" s="431"/>
      <c r="E1" s="89"/>
      <c r="F1" s="379"/>
      <c r="G1" s="89"/>
      <c r="H1" s="401"/>
      <c r="I1" s="372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3394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19.5" customHeight="1" x14ac:dyDescent="0.3">
      <c r="B7" s="7">
        <v>1</v>
      </c>
      <c r="C7" s="99" t="s">
        <v>3395</v>
      </c>
      <c r="D7" s="20" t="s">
        <v>408</v>
      </c>
      <c r="E7" s="99" t="s">
        <v>244</v>
      </c>
      <c r="F7" s="48">
        <v>45</v>
      </c>
      <c r="G7" s="402"/>
      <c r="H7" s="147"/>
      <c r="I7" s="7"/>
      <c r="J7" s="691" t="s">
        <v>70</v>
      </c>
      <c r="K7" s="98" t="s">
        <v>3397</v>
      </c>
      <c r="L7" s="236"/>
    </row>
    <row r="8" spans="2:12" s="183" customFormat="1" ht="25.5" customHeight="1" x14ac:dyDescent="0.3">
      <c r="B8" s="7">
        <v>2</v>
      </c>
      <c r="C8" s="119" t="s">
        <v>1905</v>
      </c>
      <c r="D8" s="18" t="s">
        <v>11</v>
      </c>
      <c r="E8" s="119"/>
      <c r="F8" s="443"/>
      <c r="G8" s="402"/>
      <c r="H8" s="147"/>
      <c r="I8" s="7"/>
      <c r="J8" s="691" t="s">
        <v>70</v>
      </c>
      <c r="K8" s="99" t="s">
        <v>3420</v>
      </c>
      <c r="L8" s="236"/>
    </row>
    <row r="9" spans="2:12" s="183" customFormat="1" ht="24" x14ac:dyDescent="0.3">
      <c r="B9" s="7">
        <v>3</v>
      </c>
      <c r="C9" s="119" t="s">
        <v>3421</v>
      </c>
      <c r="D9" s="20" t="s">
        <v>4462</v>
      </c>
      <c r="E9" s="119"/>
      <c r="F9" s="50"/>
      <c r="G9" s="402"/>
      <c r="H9" s="147"/>
      <c r="I9" s="7"/>
      <c r="J9" s="691" t="s">
        <v>70</v>
      </c>
      <c r="K9" s="99" t="s">
        <v>3422</v>
      </c>
      <c r="L9" s="236"/>
    </row>
    <row r="10" spans="2:12" s="183" customFormat="1" x14ac:dyDescent="0.3">
      <c r="B10" s="7">
        <v>4</v>
      </c>
      <c r="C10" s="119" t="s">
        <v>3423</v>
      </c>
      <c r="D10" s="18" t="s">
        <v>11</v>
      </c>
      <c r="E10" s="119"/>
      <c r="F10" s="50"/>
      <c r="G10" s="402"/>
      <c r="H10" s="147"/>
      <c r="I10" s="7"/>
      <c r="J10" s="691" t="s">
        <v>70</v>
      </c>
      <c r="K10" s="99" t="s">
        <v>3422</v>
      </c>
      <c r="L10" s="236"/>
    </row>
    <row r="11" spans="2:12" s="183" customFormat="1" x14ac:dyDescent="0.3">
      <c r="B11" s="7">
        <v>5</v>
      </c>
      <c r="C11" s="119" t="s">
        <v>3424</v>
      </c>
      <c r="D11" s="18" t="s">
        <v>1076</v>
      </c>
      <c r="E11" s="119"/>
      <c r="F11" s="50"/>
      <c r="G11" s="402"/>
      <c r="H11" s="147"/>
      <c r="I11" s="7"/>
      <c r="J11" s="691" t="s">
        <v>70</v>
      </c>
      <c r="K11" s="99" t="s">
        <v>3425</v>
      </c>
      <c r="L11" s="236"/>
    </row>
    <row r="12" spans="2:12" s="183" customFormat="1" ht="24" x14ac:dyDescent="0.3">
      <c r="B12" s="7">
        <v>6</v>
      </c>
      <c r="C12" s="119" t="s">
        <v>4848</v>
      </c>
      <c r="D12" s="20" t="s">
        <v>4849</v>
      </c>
      <c r="E12" s="119"/>
      <c r="F12" s="50"/>
      <c r="G12" s="402"/>
      <c r="H12" s="147"/>
      <c r="I12" s="7"/>
      <c r="J12" s="691" t="s">
        <v>70</v>
      </c>
      <c r="K12" s="99"/>
      <c r="L12" s="236"/>
    </row>
    <row r="13" spans="2:12" s="183" customFormat="1" x14ac:dyDescent="0.3">
      <c r="B13" s="7">
        <v>7</v>
      </c>
      <c r="C13" s="119" t="s">
        <v>4850</v>
      </c>
      <c r="D13" s="20" t="s">
        <v>3126</v>
      </c>
      <c r="E13" s="119"/>
      <c r="F13" s="50"/>
      <c r="G13" s="402"/>
      <c r="H13" s="147"/>
      <c r="I13" s="7"/>
      <c r="J13" s="691" t="s">
        <v>70</v>
      </c>
      <c r="K13" s="99"/>
      <c r="L13" s="236"/>
    </row>
    <row r="14" spans="2:12" s="183" customFormat="1" x14ac:dyDescent="0.3">
      <c r="B14" s="7">
        <v>8</v>
      </c>
      <c r="C14" s="119" t="s">
        <v>78</v>
      </c>
      <c r="D14" s="18" t="s">
        <v>3433</v>
      </c>
      <c r="E14" s="192"/>
      <c r="F14" s="50"/>
      <c r="G14" s="402"/>
      <c r="H14" s="147"/>
      <c r="I14" s="7"/>
      <c r="J14" s="691" t="s">
        <v>70</v>
      </c>
      <c r="K14" s="98" t="s">
        <v>3435</v>
      </c>
      <c r="L14" s="236"/>
    </row>
    <row r="15" spans="2:12" s="183" customFormat="1" ht="25.5" customHeight="1" x14ac:dyDescent="0.3">
      <c r="B15" s="7">
        <v>9</v>
      </c>
      <c r="C15" s="119" t="s">
        <v>78</v>
      </c>
      <c r="D15" s="20" t="s">
        <v>3434</v>
      </c>
      <c r="E15" s="192"/>
      <c r="F15" s="50"/>
      <c r="G15" s="402"/>
      <c r="H15" s="147"/>
      <c r="I15" s="7"/>
      <c r="J15" s="691" t="s">
        <v>70</v>
      </c>
      <c r="K15" s="63"/>
      <c r="L15" s="236"/>
    </row>
    <row r="16" spans="2:12" s="183" customFormat="1" ht="29.25" customHeight="1" x14ac:dyDescent="0.3">
      <c r="B16" s="7">
        <v>10</v>
      </c>
      <c r="C16" s="12" t="s">
        <v>78</v>
      </c>
      <c r="D16" s="145" t="s">
        <v>4480</v>
      </c>
      <c r="E16" s="536"/>
      <c r="F16" s="142"/>
      <c r="G16" s="142"/>
      <c r="H16" s="102"/>
      <c r="I16" s="102"/>
      <c r="J16" s="102" t="s">
        <v>70</v>
      </c>
      <c r="K16" s="544" t="s">
        <v>4479</v>
      </c>
      <c r="L16" s="236"/>
    </row>
    <row r="17" spans="2:12" s="183" customFormat="1" ht="30" customHeight="1" x14ac:dyDescent="0.3">
      <c r="B17" s="7">
        <v>11</v>
      </c>
      <c r="C17" s="12" t="s">
        <v>78</v>
      </c>
      <c r="D17" s="145" t="s">
        <v>4463</v>
      </c>
      <c r="E17" s="530"/>
      <c r="F17" s="142"/>
      <c r="G17" s="142"/>
      <c r="H17" s="102"/>
      <c r="I17" s="102"/>
      <c r="J17" s="102" t="s">
        <v>540</v>
      </c>
      <c r="K17" s="63"/>
      <c r="L17" s="236"/>
    </row>
    <row r="18" spans="2:12" s="183" customFormat="1" x14ac:dyDescent="0.3">
      <c r="B18" s="2077" t="s">
        <v>3450</v>
      </c>
      <c r="C18" s="2077"/>
      <c r="D18" s="2077"/>
      <c r="E18" s="2077"/>
      <c r="F18" s="2077"/>
      <c r="G18" s="2077"/>
      <c r="H18" s="2077"/>
      <c r="I18" s="2077"/>
      <c r="J18" s="2077"/>
      <c r="K18" s="2077"/>
      <c r="L18" s="236"/>
    </row>
    <row r="19" spans="2:12" s="232" customFormat="1" ht="29.25" customHeight="1" x14ac:dyDescent="0.3">
      <c r="B19" s="106">
        <v>1</v>
      </c>
      <c r="C19" s="99" t="s">
        <v>3451</v>
      </c>
      <c r="D19" s="20" t="s">
        <v>3452</v>
      </c>
      <c r="E19" s="192">
        <v>44161</v>
      </c>
      <c r="F19" s="50">
        <v>75</v>
      </c>
      <c r="G19" s="407"/>
      <c r="H19" s="117"/>
      <c r="I19" s="106"/>
      <c r="J19" s="1060" t="s">
        <v>70</v>
      </c>
      <c r="K19" s="65"/>
      <c r="L19" s="237"/>
    </row>
    <row r="20" spans="2:12" s="232" customFormat="1" ht="29.25" customHeight="1" x14ac:dyDescent="0.3">
      <c r="B20" s="106">
        <v>2</v>
      </c>
      <c r="C20" s="99" t="s">
        <v>3453</v>
      </c>
      <c r="D20" s="20" t="s">
        <v>3456</v>
      </c>
      <c r="E20" s="192">
        <v>44161</v>
      </c>
      <c r="F20" s="50">
        <v>84</v>
      </c>
      <c r="G20" s="407"/>
      <c r="H20" s="117"/>
      <c r="I20" s="106"/>
      <c r="J20" s="1060" t="s">
        <v>70</v>
      </c>
      <c r="K20" s="65"/>
      <c r="L20" s="237"/>
    </row>
    <row r="21" spans="2:12" s="232" customFormat="1" ht="29.25" customHeight="1" x14ac:dyDescent="0.3">
      <c r="B21" s="106">
        <v>3</v>
      </c>
      <c r="C21" s="99" t="s">
        <v>3454</v>
      </c>
      <c r="D21" s="20" t="s">
        <v>3456</v>
      </c>
      <c r="E21" s="192">
        <v>44161</v>
      </c>
      <c r="F21" s="50">
        <v>84</v>
      </c>
      <c r="G21" s="407"/>
      <c r="H21" s="117"/>
      <c r="I21" s="106"/>
      <c r="J21" s="1060" t="s">
        <v>70</v>
      </c>
      <c r="K21" s="113"/>
      <c r="L21" s="237"/>
    </row>
    <row r="22" spans="2:12" s="232" customFormat="1" ht="29.25" customHeight="1" x14ac:dyDescent="0.3">
      <c r="B22" s="106">
        <v>4</v>
      </c>
      <c r="C22" s="99" t="s">
        <v>3455</v>
      </c>
      <c r="D22" s="20" t="s">
        <v>3456</v>
      </c>
      <c r="E22" s="192">
        <v>44161</v>
      </c>
      <c r="F22" s="50">
        <v>84</v>
      </c>
      <c r="G22" s="407"/>
      <c r="H22" s="117"/>
      <c r="I22" s="106"/>
      <c r="J22" s="1060" t="s">
        <v>70</v>
      </c>
      <c r="K22" s="113"/>
      <c r="L22" s="237"/>
    </row>
    <row r="23" spans="2:12" s="183" customFormat="1" x14ac:dyDescent="0.3">
      <c r="B23" s="2077" t="s">
        <v>3133</v>
      </c>
      <c r="C23" s="2077"/>
      <c r="D23" s="2077"/>
      <c r="E23" s="2077"/>
      <c r="F23" s="2077"/>
      <c r="G23" s="2077"/>
      <c r="H23" s="2077"/>
      <c r="I23" s="2077"/>
      <c r="J23" s="2077"/>
      <c r="K23" s="2077"/>
      <c r="L23" s="236"/>
    </row>
    <row r="24" spans="2:12" s="183" customFormat="1" ht="26.25" customHeight="1" x14ac:dyDescent="0.3">
      <c r="B24" s="7">
        <v>1</v>
      </c>
      <c r="C24" s="119" t="s">
        <v>1932</v>
      </c>
      <c r="D24" s="20" t="s">
        <v>4460</v>
      </c>
      <c r="E24" s="113"/>
      <c r="F24" s="50"/>
      <c r="G24" s="402"/>
      <c r="H24" s="147"/>
      <c r="I24" s="7"/>
      <c r="J24" s="1060" t="s">
        <v>70</v>
      </c>
      <c r="K24" s="63"/>
      <c r="L24" s="236"/>
    </row>
    <row r="25" spans="2:12" s="183" customFormat="1" ht="27" customHeight="1" x14ac:dyDescent="0.3">
      <c r="B25" s="7">
        <v>2</v>
      </c>
      <c r="C25" s="119" t="s">
        <v>78</v>
      </c>
      <c r="D25" s="20" t="s">
        <v>4461</v>
      </c>
      <c r="E25" s="113"/>
      <c r="F25" s="50"/>
      <c r="G25" s="402"/>
      <c r="H25" s="147"/>
      <c r="I25" s="7"/>
      <c r="J25" s="1060" t="s">
        <v>70</v>
      </c>
      <c r="K25" s="63"/>
      <c r="L25" s="236"/>
    </row>
    <row r="26" spans="2:12" s="183" customFormat="1" x14ac:dyDescent="0.3">
      <c r="B26" s="2077" t="s">
        <v>3135</v>
      </c>
      <c r="C26" s="2077"/>
      <c r="D26" s="2077"/>
      <c r="E26" s="2077"/>
      <c r="F26" s="2077"/>
      <c r="G26" s="2077"/>
      <c r="H26" s="2077"/>
      <c r="I26" s="2077"/>
      <c r="J26" s="2077"/>
      <c r="K26" s="2077"/>
      <c r="L26" s="236"/>
    </row>
    <row r="27" spans="2:12" s="183" customFormat="1" x14ac:dyDescent="0.3">
      <c r="B27" s="7">
        <v>1</v>
      </c>
      <c r="C27" s="119" t="s">
        <v>3411</v>
      </c>
      <c r="D27" s="18" t="s">
        <v>32</v>
      </c>
      <c r="E27" s="149">
        <v>42494</v>
      </c>
      <c r="F27" s="43">
        <v>169</v>
      </c>
      <c r="G27" s="402"/>
      <c r="H27" s="147"/>
      <c r="I27" s="7"/>
      <c r="J27" s="1060" t="s">
        <v>70</v>
      </c>
      <c r="K27" s="63"/>
      <c r="L27" s="236"/>
    </row>
    <row r="28" spans="2:12" s="183" customFormat="1" x14ac:dyDescent="0.3">
      <c r="B28" s="2077" t="s">
        <v>3378</v>
      </c>
      <c r="C28" s="2077"/>
      <c r="D28" s="2077"/>
      <c r="E28" s="2077"/>
      <c r="F28" s="2077"/>
      <c r="G28" s="2077"/>
      <c r="H28" s="2077"/>
      <c r="I28" s="2077"/>
      <c r="J28" s="2077"/>
      <c r="K28" s="2077"/>
      <c r="L28" s="236"/>
    </row>
    <row r="29" spans="2:12" s="183" customFormat="1" ht="24" x14ac:dyDescent="0.3">
      <c r="B29" s="7">
        <v>1</v>
      </c>
      <c r="C29" s="119" t="s">
        <v>1932</v>
      </c>
      <c r="D29" s="20" t="s">
        <v>3419</v>
      </c>
      <c r="E29" s="119"/>
      <c r="F29" s="49"/>
      <c r="G29" s="402"/>
      <c r="H29" s="147"/>
      <c r="I29" s="7"/>
      <c r="J29" s="1060" t="s">
        <v>70</v>
      </c>
      <c r="K29" s="99" t="s">
        <v>3420</v>
      </c>
      <c r="L29" s="236"/>
    </row>
    <row r="30" spans="2:12" s="101" customFormat="1" x14ac:dyDescent="0.3">
      <c r="B30" s="2077" t="s">
        <v>3356</v>
      </c>
      <c r="C30" s="2077"/>
      <c r="D30" s="2077"/>
      <c r="E30" s="2077"/>
      <c r="F30" s="2077"/>
      <c r="G30" s="2077"/>
      <c r="H30" s="2077"/>
      <c r="I30" s="2077"/>
      <c r="J30" s="2077"/>
      <c r="K30" s="2077"/>
      <c r="L30" s="235"/>
    </row>
    <row r="31" spans="2:12" s="183" customFormat="1" x14ac:dyDescent="0.3">
      <c r="B31" s="7">
        <v>1</v>
      </c>
      <c r="C31" s="99" t="s">
        <v>3398</v>
      </c>
      <c r="D31" s="20" t="s">
        <v>996</v>
      </c>
      <c r="E31" s="23">
        <v>40229</v>
      </c>
      <c r="F31" s="48">
        <v>190</v>
      </c>
      <c r="G31" s="402"/>
      <c r="H31" s="147"/>
      <c r="I31" s="7"/>
      <c r="J31" s="7"/>
      <c r="K31" s="63"/>
      <c r="L31" s="236"/>
    </row>
    <row r="32" spans="2:12" s="183" customFormat="1" x14ac:dyDescent="0.3">
      <c r="B32" s="7">
        <v>2</v>
      </c>
      <c r="C32" s="99" t="s">
        <v>3399</v>
      </c>
      <c r="D32" s="20" t="s">
        <v>3400</v>
      </c>
      <c r="E32" s="99" t="s">
        <v>3401</v>
      </c>
      <c r="F32" s="48">
        <v>0</v>
      </c>
      <c r="G32" s="402"/>
      <c r="H32" s="147"/>
      <c r="I32" s="7"/>
      <c r="J32" s="7"/>
      <c r="K32" s="63"/>
      <c r="L32" s="236"/>
    </row>
    <row r="33" spans="2:12" s="183" customFormat="1" x14ac:dyDescent="0.3">
      <c r="B33" s="7">
        <v>3</v>
      </c>
      <c r="C33" s="99" t="s">
        <v>3402</v>
      </c>
      <c r="D33" s="20" t="s">
        <v>3403</v>
      </c>
      <c r="E33" s="99" t="s">
        <v>244</v>
      </c>
      <c r="F33" s="48">
        <v>398</v>
      </c>
      <c r="G33" s="402"/>
      <c r="H33" s="147"/>
      <c r="I33" s="7"/>
      <c r="J33" s="7"/>
      <c r="K33" s="63"/>
      <c r="L33" s="236"/>
    </row>
    <row r="34" spans="2:12" s="183" customFormat="1" x14ac:dyDescent="0.3">
      <c r="B34" s="7">
        <v>4</v>
      </c>
      <c r="C34" s="119" t="s">
        <v>3405</v>
      </c>
      <c r="D34" s="18" t="s">
        <v>3406</v>
      </c>
      <c r="E34" s="149">
        <v>41471</v>
      </c>
      <c r="F34" s="43">
        <v>600</v>
      </c>
      <c r="G34" s="402"/>
      <c r="H34" s="147"/>
      <c r="I34" s="7"/>
      <c r="J34" s="7" t="s">
        <v>540</v>
      </c>
      <c r="K34" s="63"/>
      <c r="L34" s="236"/>
    </row>
    <row r="35" spans="2:12" s="183" customFormat="1" ht="24" x14ac:dyDescent="0.3">
      <c r="B35" s="7">
        <v>5</v>
      </c>
      <c r="C35" s="119" t="s">
        <v>3407</v>
      </c>
      <c r="D35" s="20" t="s">
        <v>3408</v>
      </c>
      <c r="E35" s="149"/>
      <c r="F35" s="43"/>
      <c r="G35" s="402"/>
      <c r="H35" s="147"/>
      <c r="I35" s="7"/>
      <c r="J35" s="7"/>
      <c r="K35" s="63"/>
      <c r="L35" s="236"/>
    </row>
    <row r="36" spans="2:12" s="183" customFormat="1" x14ac:dyDescent="0.3">
      <c r="B36" s="7">
        <v>6</v>
      </c>
      <c r="C36" s="119" t="s">
        <v>3409</v>
      </c>
      <c r="D36" s="18" t="s">
        <v>3410</v>
      </c>
      <c r="E36" s="149">
        <v>42447</v>
      </c>
      <c r="F36" s="43">
        <v>498.1</v>
      </c>
      <c r="G36" s="43" t="s">
        <v>3147</v>
      </c>
      <c r="H36" s="147"/>
      <c r="I36" s="7"/>
      <c r="J36" s="7"/>
      <c r="K36" s="63"/>
      <c r="L36" s="236"/>
    </row>
    <row r="37" spans="2:12" s="183" customFormat="1" ht="36" x14ac:dyDescent="0.3">
      <c r="B37" s="7">
        <v>7</v>
      </c>
      <c r="C37" s="109" t="s">
        <v>78</v>
      </c>
      <c r="D37" s="170" t="s">
        <v>3413</v>
      </c>
      <c r="E37" s="113"/>
      <c r="F37" s="43"/>
      <c r="G37" s="402"/>
      <c r="H37" s="147"/>
      <c r="I37" s="7"/>
      <c r="J37" s="7"/>
      <c r="K37" s="63"/>
      <c r="L37" s="236"/>
    </row>
    <row r="38" spans="2:12" s="183" customFormat="1" x14ac:dyDescent="0.3">
      <c r="B38" s="7">
        <v>8</v>
      </c>
      <c r="C38" s="119" t="s">
        <v>78</v>
      </c>
      <c r="D38" s="18" t="s">
        <v>3414</v>
      </c>
      <c r="E38" s="149"/>
      <c r="F38" s="43"/>
      <c r="G38" s="402"/>
      <c r="H38" s="147"/>
      <c r="I38" s="7"/>
      <c r="J38" s="7" t="s">
        <v>540</v>
      </c>
      <c r="K38" s="63"/>
      <c r="L38" s="236"/>
    </row>
    <row r="39" spans="2:12" s="183" customFormat="1" x14ac:dyDescent="0.3">
      <c r="B39" s="7">
        <v>9</v>
      </c>
      <c r="C39" s="119" t="s">
        <v>3415</v>
      </c>
      <c r="D39" s="18" t="s">
        <v>4481</v>
      </c>
      <c r="E39" s="149">
        <v>42850</v>
      </c>
      <c r="F39" s="445">
        <v>1774.1</v>
      </c>
      <c r="G39" s="402"/>
      <c r="H39" s="147"/>
      <c r="I39" s="7"/>
      <c r="J39" s="7" t="s">
        <v>4272</v>
      </c>
      <c r="K39" s="63"/>
      <c r="L39" s="236"/>
    </row>
    <row r="40" spans="2:12" s="183" customFormat="1" x14ac:dyDescent="0.3">
      <c r="B40" s="7">
        <v>10</v>
      </c>
      <c r="C40" s="119" t="s">
        <v>78</v>
      </c>
      <c r="D40" s="18" t="s">
        <v>3416</v>
      </c>
      <c r="E40" s="149"/>
      <c r="F40" s="445"/>
      <c r="G40" s="402"/>
      <c r="H40" s="147"/>
      <c r="I40" s="7"/>
      <c r="J40" s="7"/>
      <c r="K40" s="63"/>
      <c r="L40" s="236"/>
    </row>
    <row r="41" spans="2:12" s="183" customFormat="1" x14ac:dyDescent="0.3">
      <c r="B41" s="7">
        <v>11</v>
      </c>
      <c r="C41" s="119" t="s">
        <v>78</v>
      </c>
      <c r="D41" s="18" t="s">
        <v>3416</v>
      </c>
      <c r="E41" s="149"/>
      <c r="F41" s="445"/>
      <c r="G41" s="402"/>
      <c r="H41" s="147"/>
      <c r="I41" s="7"/>
      <c r="J41" s="7"/>
      <c r="K41" s="63"/>
      <c r="L41" s="236"/>
    </row>
    <row r="42" spans="2:12" s="183" customFormat="1" x14ac:dyDescent="0.3">
      <c r="B42" s="7">
        <v>12</v>
      </c>
      <c r="C42" s="119" t="s">
        <v>78</v>
      </c>
      <c r="D42" s="18" t="s">
        <v>3417</v>
      </c>
      <c r="E42" s="149"/>
      <c r="F42" s="43"/>
      <c r="G42" s="402"/>
      <c r="H42" s="147"/>
      <c r="I42" s="7"/>
      <c r="J42" s="7"/>
      <c r="K42" s="63"/>
      <c r="L42" s="236"/>
    </row>
    <row r="43" spans="2:12" s="183" customFormat="1" x14ac:dyDescent="0.3">
      <c r="B43" s="7">
        <v>13</v>
      </c>
      <c r="C43" s="119" t="s">
        <v>78</v>
      </c>
      <c r="D43" s="18" t="s">
        <v>3417</v>
      </c>
      <c r="E43" s="149"/>
      <c r="F43" s="43"/>
      <c r="G43" s="402"/>
      <c r="H43" s="147"/>
      <c r="I43" s="7"/>
      <c r="J43" s="7"/>
      <c r="K43" s="63"/>
      <c r="L43" s="236"/>
    </row>
    <row r="44" spans="2:12" s="183" customFormat="1" x14ac:dyDescent="0.3">
      <c r="B44" s="7">
        <v>14</v>
      </c>
      <c r="C44" s="119" t="s">
        <v>78</v>
      </c>
      <c r="D44" s="18" t="s">
        <v>3417</v>
      </c>
      <c r="E44" s="149"/>
      <c r="F44" s="43"/>
      <c r="G44" s="402"/>
      <c r="H44" s="147"/>
      <c r="I44" s="7"/>
      <c r="J44" s="7"/>
      <c r="K44" s="63"/>
      <c r="L44" s="236"/>
    </row>
    <row r="45" spans="2:12" s="183" customFormat="1" ht="28.5" customHeight="1" x14ac:dyDescent="0.3">
      <c r="B45" s="7">
        <v>15</v>
      </c>
      <c r="C45" s="119" t="s">
        <v>5332</v>
      </c>
      <c r="D45" s="20" t="s">
        <v>4482</v>
      </c>
      <c r="E45" s="149">
        <v>42672</v>
      </c>
      <c r="F45" s="43">
        <v>119</v>
      </c>
      <c r="G45" s="43" t="s">
        <v>2930</v>
      </c>
      <c r="H45" s="147"/>
      <c r="I45" s="7"/>
      <c r="J45" s="7"/>
      <c r="K45" s="63"/>
      <c r="L45" s="236"/>
    </row>
    <row r="46" spans="2:12" s="183" customFormat="1" x14ac:dyDescent="0.3">
      <c r="B46" s="7">
        <v>16</v>
      </c>
      <c r="C46" s="119" t="s">
        <v>3913</v>
      </c>
      <c r="D46" s="18" t="s">
        <v>3914</v>
      </c>
      <c r="E46" s="149">
        <v>43497</v>
      </c>
      <c r="F46" s="43">
        <v>48</v>
      </c>
      <c r="G46" s="402"/>
      <c r="H46" s="147"/>
      <c r="I46" s="7"/>
      <c r="J46" s="7"/>
      <c r="K46" s="186"/>
      <c r="L46" s="236"/>
    </row>
    <row r="47" spans="2:12" s="183" customFormat="1" x14ac:dyDescent="0.3">
      <c r="B47" s="7">
        <v>17</v>
      </c>
      <c r="C47" s="119" t="s">
        <v>3915</v>
      </c>
      <c r="D47" s="18" t="s">
        <v>3914</v>
      </c>
      <c r="E47" s="149">
        <v>43497</v>
      </c>
      <c r="F47" s="43">
        <v>48</v>
      </c>
      <c r="G47" s="402"/>
      <c r="H47" s="147"/>
      <c r="I47" s="7"/>
      <c r="J47" s="7"/>
      <c r="K47" s="186"/>
      <c r="L47" s="236"/>
    </row>
    <row r="48" spans="2:12" s="183" customFormat="1" x14ac:dyDescent="0.3">
      <c r="B48" s="7">
        <v>18</v>
      </c>
      <c r="C48" s="119" t="s">
        <v>3916</v>
      </c>
      <c r="D48" s="18" t="s">
        <v>3914</v>
      </c>
      <c r="E48" s="149">
        <v>43497</v>
      </c>
      <c r="F48" s="43">
        <v>48</v>
      </c>
      <c r="G48" s="402"/>
      <c r="H48" s="147"/>
      <c r="I48" s="7"/>
      <c r="J48" s="7"/>
      <c r="K48" s="186"/>
      <c r="L48" s="236"/>
    </row>
    <row r="49" spans="2:12" s="183" customFormat="1" x14ac:dyDescent="0.3">
      <c r="B49" s="2077" t="s">
        <v>4118</v>
      </c>
      <c r="C49" s="2077"/>
      <c r="D49" s="2077"/>
      <c r="E49" s="2077"/>
      <c r="F49" s="2077"/>
      <c r="G49" s="2077"/>
      <c r="H49" s="2077"/>
      <c r="I49" s="2077"/>
      <c r="J49" s="2077"/>
      <c r="K49" s="2077"/>
      <c r="L49" s="236"/>
    </row>
    <row r="50" spans="2:12" s="183" customFormat="1" x14ac:dyDescent="0.3">
      <c r="B50" s="7">
        <v>1</v>
      </c>
      <c r="C50" s="119" t="s">
        <v>3437</v>
      </c>
      <c r="D50" s="18" t="s">
        <v>4119</v>
      </c>
      <c r="E50" s="149">
        <v>43997</v>
      </c>
      <c r="F50" s="43">
        <v>27.95</v>
      </c>
      <c r="G50" s="402"/>
      <c r="H50" s="147"/>
      <c r="I50" s="7"/>
      <c r="J50" s="1060" t="s">
        <v>70</v>
      </c>
      <c r="K50" s="186"/>
      <c r="L50" s="236"/>
    </row>
    <row r="51" spans="2:12" s="183" customFormat="1" x14ac:dyDescent="0.3">
      <c r="B51" s="7">
        <v>2</v>
      </c>
      <c r="C51" s="119" t="s">
        <v>3439</v>
      </c>
      <c r="D51" s="18" t="s">
        <v>4119</v>
      </c>
      <c r="E51" s="149">
        <v>43997</v>
      </c>
      <c r="F51" s="43">
        <v>27.95</v>
      </c>
      <c r="G51" s="402"/>
      <c r="H51" s="147"/>
      <c r="I51" s="7"/>
      <c r="J51" s="1060" t="s">
        <v>70</v>
      </c>
      <c r="K51" s="186"/>
      <c r="L51" s="236"/>
    </row>
    <row r="52" spans="2:12" s="183" customFormat="1" x14ac:dyDescent="0.3">
      <c r="B52" s="2077" t="s">
        <v>3436</v>
      </c>
      <c r="C52" s="2077"/>
      <c r="D52" s="2077"/>
      <c r="E52" s="2077"/>
      <c r="F52" s="2077"/>
      <c r="G52" s="2077"/>
      <c r="H52" s="2077"/>
      <c r="I52" s="2077"/>
      <c r="J52" s="2077"/>
      <c r="K52" s="2077"/>
      <c r="L52" s="236"/>
    </row>
    <row r="53" spans="2:12" s="183" customFormat="1" ht="27.75" customHeight="1" x14ac:dyDescent="0.3">
      <c r="B53" s="7">
        <v>1</v>
      </c>
      <c r="C53" s="119" t="s">
        <v>3437</v>
      </c>
      <c r="D53" s="20" t="s">
        <v>3438</v>
      </c>
      <c r="E53" s="149">
        <v>44152</v>
      </c>
      <c r="F53" s="43">
        <v>116.4</v>
      </c>
      <c r="G53" s="402"/>
      <c r="H53" s="147"/>
      <c r="I53" s="7"/>
      <c r="J53" s="1060" t="s">
        <v>70</v>
      </c>
      <c r="K53" s="98"/>
      <c r="L53" s="236"/>
    </row>
    <row r="54" spans="2:12" s="183" customFormat="1" x14ac:dyDescent="0.3">
      <c r="B54" s="7">
        <v>2</v>
      </c>
      <c r="C54" s="119" t="s">
        <v>3439</v>
      </c>
      <c r="D54" s="18" t="s">
        <v>3440</v>
      </c>
      <c r="E54" s="149">
        <v>44162</v>
      </c>
      <c r="F54" s="43">
        <v>543</v>
      </c>
      <c r="G54" s="43" t="s">
        <v>3147</v>
      </c>
      <c r="H54" s="147"/>
      <c r="I54" s="7"/>
      <c r="J54" s="1060" t="s">
        <v>70</v>
      </c>
      <c r="K54" s="98"/>
      <c r="L54" s="236"/>
    </row>
    <row r="55" spans="2:12" s="183" customFormat="1" x14ac:dyDescent="0.3">
      <c r="B55" s="7">
        <v>3</v>
      </c>
      <c r="C55" s="119" t="s">
        <v>3441</v>
      </c>
      <c r="D55" s="18" t="s">
        <v>3443</v>
      </c>
      <c r="E55" s="149">
        <v>44162</v>
      </c>
      <c r="F55" s="43">
        <v>716.08</v>
      </c>
      <c r="G55" s="43" t="s">
        <v>3147</v>
      </c>
      <c r="H55" s="147"/>
      <c r="I55" s="7"/>
      <c r="J55" s="1060" t="s">
        <v>70</v>
      </c>
      <c r="K55" s="98"/>
      <c r="L55" s="236"/>
    </row>
    <row r="56" spans="2:12" s="183" customFormat="1" x14ac:dyDescent="0.3">
      <c r="B56" s="7">
        <v>4</v>
      </c>
      <c r="C56" s="119" t="s">
        <v>3442</v>
      </c>
      <c r="D56" s="18" t="s">
        <v>3443</v>
      </c>
      <c r="E56" s="149">
        <v>44162</v>
      </c>
      <c r="F56" s="43">
        <v>716.08</v>
      </c>
      <c r="G56" s="43" t="s">
        <v>3147</v>
      </c>
      <c r="H56" s="147"/>
      <c r="I56" s="7"/>
      <c r="J56" s="1060" t="s">
        <v>70</v>
      </c>
      <c r="K56" s="98"/>
      <c r="L56" s="236"/>
    </row>
    <row r="57" spans="2:12" s="232" customFormat="1" ht="29.25" customHeight="1" x14ac:dyDescent="0.3">
      <c r="B57" s="7">
        <v>5</v>
      </c>
      <c r="C57" s="119" t="s">
        <v>3444</v>
      </c>
      <c r="D57" s="20" t="s">
        <v>3445</v>
      </c>
      <c r="E57" s="23">
        <v>44162</v>
      </c>
      <c r="F57" s="48">
        <v>719.99</v>
      </c>
      <c r="G57" s="43" t="s">
        <v>3449</v>
      </c>
      <c r="H57" s="117" t="s">
        <v>3446</v>
      </c>
      <c r="I57" s="106"/>
      <c r="J57" s="1060" t="s">
        <v>70</v>
      </c>
      <c r="K57" s="186"/>
      <c r="L57" s="237"/>
    </row>
    <row r="58" spans="2:12" s="232" customFormat="1" ht="27" customHeight="1" x14ac:dyDescent="0.3">
      <c r="B58" s="7">
        <v>6</v>
      </c>
      <c r="C58" s="119" t="s">
        <v>3447</v>
      </c>
      <c r="D58" s="20" t="s">
        <v>3445</v>
      </c>
      <c r="E58" s="23">
        <v>44162</v>
      </c>
      <c r="F58" s="48">
        <v>719.99</v>
      </c>
      <c r="G58" s="43" t="s">
        <v>3449</v>
      </c>
      <c r="H58" s="117" t="s">
        <v>3446</v>
      </c>
      <c r="I58" s="106"/>
      <c r="J58" s="1060" t="s">
        <v>70</v>
      </c>
      <c r="K58" s="186"/>
      <c r="L58" s="237"/>
    </row>
    <row r="59" spans="2:12" s="438" customFormat="1" ht="24" x14ac:dyDescent="0.3">
      <c r="B59" s="7">
        <v>7</v>
      </c>
      <c r="C59" s="119" t="s">
        <v>4459</v>
      </c>
      <c r="D59" s="20" t="s">
        <v>3448</v>
      </c>
      <c r="E59" s="149">
        <v>44152</v>
      </c>
      <c r="F59" s="43">
        <v>145</v>
      </c>
      <c r="G59" s="402"/>
      <c r="H59" s="147"/>
      <c r="I59" s="7"/>
      <c r="J59" s="1060" t="s">
        <v>70</v>
      </c>
      <c r="K59" s="98"/>
      <c r="L59" s="437"/>
    </row>
    <row r="60" spans="2:12" s="101" customFormat="1" ht="14.25" customHeight="1" x14ac:dyDescent="0.3">
      <c r="B60" s="2077" t="s">
        <v>103</v>
      </c>
      <c r="C60" s="2077"/>
      <c r="D60" s="2077"/>
      <c r="E60" s="2077"/>
      <c r="F60" s="2077"/>
      <c r="G60" s="2077"/>
      <c r="H60" s="2077"/>
      <c r="I60" s="2077"/>
      <c r="J60" s="2077"/>
      <c r="K60" s="2077"/>
      <c r="L60" s="235"/>
    </row>
    <row r="61" spans="2:12" s="436" customFormat="1" ht="27" customHeight="1" x14ac:dyDescent="0.3">
      <c r="B61" s="109">
        <v>1</v>
      </c>
      <c r="C61" s="119" t="s">
        <v>78</v>
      </c>
      <c r="D61" s="20" t="s">
        <v>3429</v>
      </c>
      <c r="E61" s="110"/>
      <c r="F61" s="49"/>
      <c r="G61" s="280"/>
      <c r="H61" s="444"/>
      <c r="I61" s="283"/>
      <c r="J61" s="1060" t="s">
        <v>70</v>
      </c>
      <c r="K61" s="284"/>
      <c r="L61" s="435"/>
    </row>
    <row r="62" spans="2:12" s="436" customFormat="1" x14ac:dyDescent="0.3">
      <c r="B62" s="109">
        <v>2</v>
      </c>
      <c r="C62" s="119" t="s">
        <v>3430</v>
      </c>
      <c r="D62" s="18" t="s">
        <v>2914</v>
      </c>
      <c r="E62" s="149">
        <v>43259</v>
      </c>
      <c r="F62" s="445">
        <v>215</v>
      </c>
      <c r="G62" s="280"/>
      <c r="H62" s="95" t="s">
        <v>1718</v>
      </c>
      <c r="I62" s="283"/>
      <c r="J62" s="1060" t="s">
        <v>70</v>
      </c>
      <c r="K62" s="446"/>
      <c r="L62" s="435"/>
    </row>
    <row r="63" spans="2:12" s="436" customFormat="1" x14ac:dyDescent="0.3">
      <c r="B63" s="109">
        <v>3</v>
      </c>
      <c r="C63" s="119" t="s">
        <v>3431</v>
      </c>
      <c r="D63" s="18" t="s">
        <v>3432</v>
      </c>
      <c r="E63" s="149">
        <v>42999</v>
      </c>
      <c r="F63" s="445">
        <v>48.65</v>
      </c>
      <c r="G63" s="280"/>
      <c r="H63" s="444"/>
      <c r="I63" s="283"/>
      <c r="J63" s="1060" t="s">
        <v>70</v>
      </c>
      <c r="K63" s="284"/>
      <c r="L63" s="435"/>
    </row>
    <row r="64" spans="2:12" s="553" customFormat="1" ht="27" customHeight="1" x14ac:dyDescent="0.3">
      <c r="B64" s="109">
        <v>4</v>
      </c>
      <c r="C64" s="170" t="s">
        <v>3345</v>
      </c>
      <c r="D64" s="170" t="s">
        <v>88</v>
      </c>
      <c r="E64" s="113" t="s">
        <v>3354</v>
      </c>
      <c r="F64" s="395">
        <v>730</v>
      </c>
      <c r="G64" s="63"/>
      <c r="H64" s="95"/>
      <c r="I64" s="7"/>
      <c r="J64" s="1060" t="s">
        <v>70</v>
      </c>
      <c r="K64" s="65" t="s">
        <v>4483</v>
      </c>
      <c r="L64" s="552"/>
    </row>
    <row r="65" spans="2:12" s="436" customFormat="1" x14ac:dyDescent="0.3">
      <c r="B65" s="109">
        <v>5</v>
      </c>
      <c r="C65" s="109" t="s">
        <v>1740</v>
      </c>
      <c r="D65" s="38" t="s">
        <v>82</v>
      </c>
      <c r="E65" s="110">
        <v>41338</v>
      </c>
      <c r="F65" s="537">
        <v>970</v>
      </c>
      <c r="G65" s="49" t="s">
        <v>910</v>
      </c>
      <c r="H65" s="117"/>
      <c r="I65" s="7"/>
      <c r="J65" s="1060" t="s">
        <v>70</v>
      </c>
      <c r="K65" s="284"/>
      <c r="L65" s="435"/>
    </row>
    <row r="66" spans="2:12" s="436" customFormat="1" x14ac:dyDescent="0.3">
      <c r="B66" s="109">
        <v>6</v>
      </c>
      <c r="C66" s="119" t="s">
        <v>78</v>
      </c>
      <c r="D66" s="38" t="s">
        <v>79</v>
      </c>
      <c r="E66" s="110"/>
      <c r="F66" s="537"/>
      <c r="G66" s="49" t="s">
        <v>170</v>
      </c>
      <c r="H66" s="117"/>
      <c r="I66" s="7"/>
      <c r="J66" s="1060" t="s">
        <v>70</v>
      </c>
      <c r="K66" s="284"/>
      <c r="L66" s="435"/>
    </row>
    <row r="67" spans="2:12" s="436" customFormat="1" x14ac:dyDescent="0.3">
      <c r="B67" s="109">
        <v>7</v>
      </c>
      <c r="C67" s="119" t="s">
        <v>78</v>
      </c>
      <c r="D67" s="38" t="s">
        <v>82</v>
      </c>
      <c r="E67" s="110"/>
      <c r="F67" s="537"/>
      <c r="G67" s="49" t="s">
        <v>4485</v>
      </c>
      <c r="H67" s="117"/>
      <c r="I67" s="7"/>
      <c r="J67" s="1060" t="s">
        <v>70</v>
      </c>
      <c r="K67" s="284"/>
      <c r="L67" s="435"/>
    </row>
    <row r="68" spans="2:12" s="436" customFormat="1" x14ac:dyDescent="0.3">
      <c r="B68" s="2077" t="s">
        <v>3457</v>
      </c>
      <c r="C68" s="2077"/>
      <c r="D68" s="2077"/>
      <c r="E68" s="2077"/>
      <c r="F68" s="2077"/>
      <c r="G68" s="2077"/>
      <c r="H68" s="2077"/>
      <c r="I68" s="2077"/>
      <c r="J68" s="2077"/>
      <c r="K68" s="2077"/>
      <c r="L68" s="435"/>
    </row>
    <row r="69" spans="2:12" s="442" customFormat="1" ht="24" x14ac:dyDescent="0.3">
      <c r="B69" s="109">
        <v>1</v>
      </c>
      <c r="C69" s="113" t="s">
        <v>3458</v>
      </c>
      <c r="D69" s="170" t="s">
        <v>3459</v>
      </c>
      <c r="E69" s="192">
        <v>44161</v>
      </c>
      <c r="F69" s="50">
        <v>555</v>
      </c>
      <c r="G69" s="50" t="s">
        <v>889</v>
      </c>
      <c r="H69" s="283"/>
      <c r="I69" s="283"/>
      <c r="J69" s="7" t="s">
        <v>70</v>
      </c>
      <c r="K69" s="284"/>
      <c r="L69" s="441"/>
    </row>
    <row r="70" spans="2:12" s="436" customFormat="1" ht="24" x14ac:dyDescent="0.3">
      <c r="B70" s="109">
        <v>2</v>
      </c>
      <c r="C70" s="113" t="s">
        <v>3460</v>
      </c>
      <c r="D70" s="170" t="s">
        <v>3459</v>
      </c>
      <c r="E70" s="192">
        <v>44161</v>
      </c>
      <c r="F70" s="50">
        <v>555</v>
      </c>
      <c r="G70" s="50" t="s">
        <v>889</v>
      </c>
      <c r="H70" s="283"/>
      <c r="I70" s="283"/>
      <c r="J70" s="7" t="s">
        <v>70</v>
      </c>
      <c r="K70" s="284"/>
      <c r="L70" s="435"/>
    </row>
    <row r="71" spans="2:12" s="101" customFormat="1" x14ac:dyDescent="0.3">
      <c r="B71" s="2077" t="s">
        <v>1836</v>
      </c>
      <c r="C71" s="2077"/>
      <c r="D71" s="2077"/>
      <c r="E71" s="2077"/>
      <c r="F71" s="2077"/>
      <c r="G71" s="2077"/>
      <c r="H71" s="2077"/>
      <c r="I71" s="2077"/>
      <c r="J71" s="2077"/>
      <c r="K71" s="2077"/>
      <c r="L71" s="235"/>
    </row>
    <row r="72" spans="2:12" s="101" customFormat="1" ht="25.5" customHeight="1" x14ac:dyDescent="0.3">
      <c r="B72" s="102">
        <v>1</v>
      </c>
      <c r="C72" s="109" t="s">
        <v>78</v>
      </c>
      <c r="D72" s="38" t="s">
        <v>1617</v>
      </c>
      <c r="E72" s="110"/>
      <c r="F72" s="115"/>
      <c r="G72" s="50" t="s">
        <v>2370</v>
      </c>
      <c r="H72" s="60"/>
      <c r="I72" s="126"/>
      <c r="J72" s="7" t="s">
        <v>70</v>
      </c>
      <c r="K72" s="106"/>
      <c r="L72" s="235"/>
    </row>
    <row r="73" spans="2:12" s="101" customFormat="1" ht="19.5" customHeight="1" x14ac:dyDescent="0.3">
      <c r="B73" s="2077" t="s">
        <v>785</v>
      </c>
      <c r="C73" s="2077"/>
      <c r="D73" s="2077"/>
      <c r="E73" s="2077"/>
      <c r="F73" s="2077"/>
      <c r="G73" s="2077"/>
      <c r="H73" s="2077"/>
      <c r="I73" s="2077"/>
      <c r="J73" s="2077"/>
      <c r="K73" s="2077"/>
      <c r="L73" s="235"/>
    </row>
    <row r="74" spans="2:12" s="101" customFormat="1" ht="19.5" customHeight="1" x14ac:dyDescent="0.3">
      <c r="B74" s="102">
        <v>1</v>
      </c>
      <c r="C74" s="109" t="s">
        <v>78</v>
      </c>
      <c r="D74" s="38" t="s">
        <v>306</v>
      </c>
      <c r="E74" s="110"/>
      <c r="F74" s="115"/>
      <c r="G74" s="50"/>
      <c r="H74" s="60"/>
      <c r="I74" s="126"/>
      <c r="J74" s="7" t="s">
        <v>70</v>
      </c>
      <c r="K74" s="106"/>
      <c r="L74" s="235"/>
    </row>
    <row r="75" spans="2:12" s="101" customFormat="1" x14ac:dyDescent="0.3">
      <c r="B75" s="2077" t="s">
        <v>3390</v>
      </c>
      <c r="C75" s="2077"/>
      <c r="D75" s="2077"/>
      <c r="E75" s="2077"/>
      <c r="F75" s="2077"/>
      <c r="G75" s="2077"/>
      <c r="H75" s="2077"/>
      <c r="I75" s="2077"/>
      <c r="J75" s="2077"/>
      <c r="K75" s="2077"/>
      <c r="L75" s="235"/>
    </row>
    <row r="76" spans="2:12" s="183" customFormat="1" x14ac:dyDescent="0.3">
      <c r="B76" s="7">
        <v>1</v>
      </c>
      <c r="C76" s="99" t="s">
        <v>1004</v>
      </c>
      <c r="D76" s="20" t="s">
        <v>17</v>
      </c>
      <c r="E76" s="99" t="s">
        <v>244</v>
      </c>
      <c r="F76" s="48">
        <v>80</v>
      </c>
      <c r="G76" s="402"/>
      <c r="H76" s="147"/>
      <c r="I76" s="7"/>
      <c r="J76" s="7"/>
      <c r="K76" s="98"/>
      <c r="L76" s="236"/>
    </row>
    <row r="77" spans="2:12" s="183" customFormat="1" x14ac:dyDescent="0.3">
      <c r="B77" s="7">
        <v>2</v>
      </c>
      <c r="C77" s="119" t="s">
        <v>3412</v>
      </c>
      <c r="D77" s="18" t="s">
        <v>11</v>
      </c>
      <c r="E77" s="113"/>
      <c r="F77" s="50"/>
      <c r="G77" s="402"/>
      <c r="H77" s="147"/>
      <c r="I77" s="7"/>
      <c r="J77" s="7"/>
      <c r="K77" s="63"/>
      <c r="L77" s="236"/>
    </row>
    <row r="78" spans="2:12" s="183" customFormat="1" x14ac:dyDescent="0.3">
      <c r="B78" s="7">
        <v>3</v>
      </c>
      <c r="C78" s="119" t="s">
        <v>3418</v>
      </c>
      <c r="D78" s="18" t="s">
        <v>1064</v>
      </c>
      <c r="E78" s="149">
        <v>41144</v>
      </c>
      <c r="F78" s="43">
        <v>56.5</v>
      </c>
      <c r="G78" s="402"/>
      <c r="H78" s="147"/>
      <c r="I78" s="7"/>
      <c r="J78" s="7"/>
      <c r="K78" s="186" t="s">
        <v>2267</v>
      </c>
      <c r="L78" s="236"/>
    </row>
    <row r="79" spans="2:12" s="183" customFormat="1" x14ac:dyDescent="0.3">
      <c r="B79" s="7">
        <v>4</v>
      </c>
      <c r="C79" s="119" t="s">
        <v>3404</v>
      </c>
      <c r="D79" s="18" t="s">
        <v>88</v>
      </c>
      <c r="E79" s="149">
        <v>40840</v>
      </c>
      <c r="F79" s="43">
        <v>750</v>
      </c>
      <c r="G79" s="280"/>
      <c r="H79" s="444"/>
      <c r="I79" s="283"/>
      <c r="J79" s="283"/>
      <c r="K79" s="284"/>
      <c r="L79" s="236"/>
    </row>
    <row r="80" spans="2:12" s="183" customFormat="1" ht="39" customHeight="1" x14ac:dyDescent="0.3">
      <c r="B80" s="7">
        <v>5</v>
      </c>
      <c r="C80" s="119" t="s">
        <v>3426</v>
      </c>
      <c r="D80" s="18" t="s">
        <v>3427</v>
      </c>
      <c r="E80" s="149">
        <v>42422</v>
      </c>
      <c r="F80" s="445">
        <v>450</v>
      </c>
      <c r="G80" s="280"/>
      <c r="H80" s="444"/>
      <c r="I80" s="283"/>
      <c r="J80" s="283"/>
      <c r="K80" s="186" t="s">
        <v>3428</v>
      </c>
      <c r="L80" s="236"/>
    </row>
    <row r="81" spans="2:12" s="183" customFormat="1" x14ac:dyDescent="0.3">
      <c r="B81" s="7">
        <v>6</v>
      </c>
      <c r="C81" s="99" t="s">
        <v>3396</v>
      </c>
      <c r="D81" s="20" t="s">
        <v>870</v>
      </c>
      <c r="E81" s="99" t="s">
        <v>244</v>
      </c>
      <c r="F81" s="48">
        <v>36.4</v>
      </c>
      <c r="G81" s="280"/>
      <c r="H81" s="283"/>
      <c r="I81" s="283"/>
      <c r="J81" s="283"/>
      <c r="K81" s="284"/>
      <c r="L81" s="236"/>
    </row>
    <row r="85" spans="2:12" x14ac:dyDescent="0.3">
      <c r="B85" s="560"/>
      <c r="C85" s="560"/>
      <c r="D85" s="592"/>
      <c r="I85" s="560"/>
      <c r="J85" s="560"/>
      <c r="K85" s="560"/>
    </row>
    <row r="86" spans="2:12" x14ac:dyDescent="0.3">
      <c r="B86" s="2065" t="s">
        <v>4240</v>
      </c>
      <c r="C86" s="2065"/>
      <c r="D86" s="2065"/>
      <c r="I86" s="2065" t="s">
        <v>4573</v>
      </c>
      <c r="J86" s="2065"/>
      <c r="K86" s="2065"/>
    </row>
    <row r="87" spans="2:12" x14ac:dyDescent="0.3">
      <c r="B87" s="2065" t="s">
        <v>4241</v>
      </c>
      <c r="C87" s="2065"/>
      <c r="D87" s="2065"/>
      <c r="I87" s="2065" t="s">
        <v>4574</v>
      </c>
      <c r="J87" s="2065"/>
      <c r="K87" s="2065"/>
    </row>
  </sheetData>
  <autoFilter ref="B5:K81" xr:uid="{00000000-0009-0000-0000-000020000000}"/>
  <mergeCells count="21">
    <mergeCell ref="B23:K23"/>
    <mergeCell ref="B18:K18"/>
    <mergeCell ref="B68:K68"/>
    <mergeCell ref="J1:K1"/>
    <mergeCell ref="B2:K2"/>
    <mergeCell ref="B3:K3"/>
    <mergeCell ref="B4:K4"/>
    <mergeCell ref="B6:K6"/>
    <mergeCell ref="B26:K26"/>
    <mergeCell ref="B28:K28"/>
    <mergeCell ref="B30:K30"/>
    <mergeCell ref="B60:K60"/>
    <mergeCell ref="B52:K52"/>
    <mergeCell ref="B49:K49"/>
    <mergeCell ref="B86:D86"/>
    <mergeCell ref="B87:D87"/>
    <mergeCell ref="B73:K73"/>
    <mergeCell ref="B71:K71"/>
    <mergeCell ref="B75:K75"/>
    <mergeCell ref="I86:K86"/>
    <mergeCell ref="I87:K87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5">
    <tabColor rgb="FFFFC000"/>
  </sheetPr>
  <dimension ref="B1:O85"/>
  <sheetViews>
    <sheetView showGridLines="0" workbookViewId="0">
      <pane ySplit="5" topLeftCell="A7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3.109375" style="62" customWidth="1"/>
    <col min="3" max="3" width="13.88671875" style="89" customWidth="1"/>
    <col min="4" max="4" width="16.88671875" style="381" customWidth="1"/>
    <col min="5" max="5" width="10.88671875" style="89" customWidth="1"/>
    <col min="6" max="6" width="9.6640625" style="379" customWidth="1"/>
    <col min="7" max="7" width="12.88671875" style="89" customWidth="1"/>
    <col min="8" max="8" width="12.44140625" style="89" customWidth="1"/>
    <col min="9" max="9" width="14.33203125" style="89" customWidth="1"/>
    <col min="10" max="10" width="9.6640625" style="89" customWidth="1"/>
    <col min="11" max="11" width="22.5546875" style="89" customWidth="1"/>
  </cols>
  <sheetData>
    <row r="1" spans="2:11" x14ac:dyDescent="0.3">
      <c r="B1" s="93"/>
      <c r="C1" s="93"/>
      <c r="D1" s="380"/>
      <c r="E1" s="93"/>
      <c r="F1" s="376"/>
      <c r="G1" s="93"/>
      <c r="H1" s="377"/>
      <c r="I1" s="93"/>
      <c r="J1" s="2067" t="s">
        <v>4539</v>
      </c>
      <c r="K1" s="2067"/>
    </row>
    <row r="2" spans="2:11" ht="15" customHeight="1" x14ac:dyDescent="0.3">
      <c r="B2" s="2127" t="s">
        <v>0</v>
      </c>
      <c r="C2" s="2127"/>
      <c r="D2" s="2127"/>
      <c r="E2" s="2127"/>
      <c r="F2" s="2127"/>
      <c r="G2" s="2127"/>
      <c r="H2" s="2127"/>
      <c r="I2" s="2127"/>
      <c r="J2" s="2127"/>
      <c r="K2" s="2127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28" t="s">
        <v>3309</v>
      </c>
      <c r="C4" s="2128"/>
      <c r="D4" s="2128"/>
      <c r="E4" s="2128"/>
      <c r="F4" s="2128"/>
      <c r="G4" s="2128"/>
      <c r="H4" s="2128"/>
      <c r="I4" s="2128"/>
      <c r="J4" s="2128"/>
      <c r="K4" s="2128"/>
    </row>
    <row r="5" spans="2:11" ht="22.8" x14ac:dyDescent="0.3">
      <c r="B5" s="382" t="s">
        <v>7</v>
      </c>
      <c r="C5" s="383" t="s">
        <v>2</v>
      </c>
      <c r="D5" s="384" t="s">
        <v>6</v>
      </c>
      <c r="E5" s="385" t="s">
        <v>3</v>
      </c>
      <c r="F5" s="386" t="s">
        <v>4</v>
      </c>
      <c r="G5" s="386" t="s">
        <v>165</v>
      </c>
      <c r="H5" s="387" t="s">
        <v>71</v>
      </c>
      <c r="I5" s="388" t="s">
        <v>72</v>
      </c>
      <c r="J5" s="388" t="s">
        <v>69</v>
      </c>
      <c r="K5" s="389" t="s">
        <v>5</v>
      </c>
    </row>
    <row r="6" spans="2:11" x14ac:dyDescent="0.3">
      <c r="B6" s="2122" t="s">
        <v>332</v>
      </c>
      <c r="C6" s="2123"/>
      <c r="D6" s="2123"/>
      <c r="E6" s="2123"/>
      <c r="F6" s="2123"/>
      <c r="G6" s="2123"/>
      <c r="H6" s="2123"/>
      <c r="I6" s="2123"/>
      <c r="J6" s="2123"/>
      <c r="K6" s="2124"/>
    </row>
    <row r="7" spans="2:11" x14ac:dyDescent="0.3">
      <c r="B7" s="98">
        <v>1</v>
      </c>
      <c r="C7" s="99" t="s">
        <v>2625</v>
      </c>
      <c r="D7" s="20" t="s">
        <v>2626</v>
      </c>
      <c r="E7" s="23">
        <v>39469</v>
      </c>
      <c r="F7" s="181">
        <v>126.5</v>
      </c>
      <c r="G7" s="378"/>
      <c r="H7" s="119"/>
      <c r="I7" s="94"/>
      <c r="J7" s="94" t="s">
        <v>70</v>
      </c>
      <c r="K7" s="50" t="s">
        <v>2627</v>
      </c>
    </row>
    <row r="8" spans="2:11" x14ac:dyDescent="0.3">
      <c r="B8" s="98">
        <v>2</v>
      </c>
      <c r="C8" s="99" t="s">
        <v>427</v>
      </c>
      <c r="D8" s="20" t="s">
        <v>9</v>
      </c>
      <c r="E8" s="23">
        <v>38718</v>
      </c>
      <c r="F8" s="181">
        <v>55</v>
      </c>
      <c r="G8" s="378"/>
      <c r="H8" s="119"/>
      <c r="I8" s="94"/>
      <c r="J8" s="94" t="s">
        <v>70</v>
      </c>
      <c r="K8" s="50" t="s">
        <v>1425</v>
      </c>
    </row>
    <row r="9" spans="2:11" ht="24" x14ac:dyDescent="0.3">
      <c r="B9" s="98">
        <v>3</v>
      </c>
      <c r="C9" s="99" t="s">
        <v>2640</v>
      </c>
      <c r="D9" s="20" t="s">
        <v>486</v>
      </c>
      <c r="E9" s="23">
        <v>38718</v>
      </c>
      <c r="F9" s="181">
        <v>80</v>
      </c>
      <c r="G9" s="378"/>
      <c r="H9" s="119"/>
      <c r="I9" s="94"/>
      <c r="J9" s="94" t="s">
        <v>70</v>
      </c>
      <c r="K9" s="50" t="s">
        <v>2641</v>
      </c>
    </row>
    <row r="10" spans="2:11" x14ac:dyDescent="0.3">
      <c r="B10" s="98">
        <v>4</v>
      </c>
      <c r="C10" s="99" t="s">
        <v>2628</v>
      </c>
      <c r="D10" s="20" t="s">
        <v>498</v>
      </c>
      <c r="E10" s="23">
        <v>42167</v>
      </c>
      <c r="F10" s="181">
        <v>93</v>
      </c>
      <c r="G10" s="378"/>
      <c r="H10" s="119"/>
      <c r="I10" s="94"/>
      <c r="J10" s="94" t="s">
        <v>70</v>
      </c>
      <c r="K10" s="50" t="s">
        <v>1915</v>
      </c>
    </row>
    <row r="11" spans="2:11" x14ac:dyDescent="0.3">
      <c r="B11" s="98">
        <v>5</v>
      </c>
      <c r="C11" s="99" t="s">
        <v>2670</v>
      </c>
      <c r="D11" s="20" t="s">
        <v>641</v>
      </c>
      <c r="E11" s="23" t="s">
        <v>5450</v>
      </c>
      <c r="F11" s="181">
        <v>0</v>
      </c>
      <c r="G11" s="378"/>
      <c r="H11" s="119"/>
      <c r="I11" s="94"/>
      <c r="J11" s="94" t="s">
        <v>70</v>
      </c>
      <c r="K11" s="50" t="s">
        <v>4325</v>
      </c>
    </row>
    <row r="12" spans="2:11" x14ac:dyDescent="0.3">
      <c r="B12" s="98">
        <v>6</v>
      </c>
      <c r="C12" s="99" t="s">
        <v>2642</v>
      </c>
      <c r="D12" s="20" t="s">
        <v>83</v>
      </c>
      <c r="E12" s="23">
        <v>40581</v>
      </c>
      <c r="F12" s="181">
        <v>42</v>
      </c>
      <c r="G12" s="378"/>
      <c r="H12" s="119"/>
      <c r="I12" s="94"/>
      <c r="J12" s="94" t="s">
        <v>70</v>
      </c>
      <c r="K12" s="49" t="s">
        <v>4327</v>
      </c>
    </row>
    <row r="13" spans="2:11" x14ac:dyDescent="0.3">
      <c r="B13" s="98">
        <v>7</v>
      </c>
      <c r="C13" s="99" t="s">
        <v>2643</v>
      </c>
      <c r="D13" s="20" t="s">
        <v>83</v>
      </c>
      <c r="E13" s="23">
        <v>40581</v>
      </c>
      <c r="F13" s="181">
        <v>42</v>
      </c>
      <c r="G13" s="378"/>
      <c r="H13" s="119"/>
      <c r="I13" s="94"/>
      <c r="J13" s="94" t="s">
        <v>70</v>
      </c>
      <c r="K13" s="49" t="s">
        <v>4327</v>
      </c>
    </row>
    <row r="14" spans="2:11" x14ac:dyDescent="0.3">
      <c r="B14" s="98">
        <v>8</v>
      </c>
      <c r="C14" s="99" t="s">
        <v>2644</v>
      </c>
      <c r="D14" s="20" t="s">
        <v>486</v>
      </c>
      <c r="E14" s="23">
        <v>40742</v>
      </c>
      <c r="F14" s="181">
        <v>140.97</v>
      </c>
      <c r="G14" s="378"/>
      <c r="H14" s="119"/>
      <c r="I14" s="94"/>
      <c r="J14" s="94" t="s">
        <v>70</v>
      </c>
      <c r="K14" s="49" t="s">
        <v>4326</v>
      </c>
    </row>
    <row r="15" spans="2:11" x14ac:dyDescent="0.3">
      <c r="B15" s="98">
        <v>9</v>
      </c>
      <c r="C15" s="99" t="s">
        <v>2645</v>
      </c>
      <c r="D15" s="20" t="s">
        <v>32</v>
      </c>
      <c r="E15" s="23">
        <v>41614</v>
      </c>
      <c r="F15" s="181">
        <v>180</v>
      </c>
      <c r="G15" s="378"/>
      <c r="H15" s="119"/>
      <c r="I15" s="94"/>
      <c r="J15" s="94" t="s">
        <v>70</v>
      </c>
      <c r="K15" s="49" t="s">
        <v>4327</v>
      </c>
    </row>
    <row r="16" spans="2:11" x14ac:dyDescent="0.3">
      <c r="B16" s="98">
        <v>10</v>
      </c>
      <c r="C16" s="99" t="s">
        <v>2648</v>
      </c>
      <c r="D16" s="20" t="s">
        <v>1127</v>
      </c>
      <c r="E16" s="23">
        <v>42844</v>
      </c>
      <c r="F16" s="181">
        <v>248</v>
      </c>
      <c r="G16" s="98"/>
      <c r="H16" s="119"/>
      <c r="I16" s="94"/>
      <c r="J16" s="94" t="s">
        <v>70</v>
      </c>
      <c r="K16" s="50" t="s">
        <v>4328</v>
      </c>
    </row>
    <row r="17" spans="2:15" ht="24" x14ac:dyDescent="0.3">
      <c r="B17" s="98">
        <v>11</v>
      </c>
      <c r="C17" s="99" t="s">
        <v>2649</v>
      </c>
      <c r="D17" s="20" t="s">
        <v>498</v>
      </c>
      <c r="E17" s="1273" t="s">
        <v>5450</v>
      </c>
      <c r="F17" s="1274">
        <v>0</v>
      </c>
      <c r="G17" s="98"/>
      <c r="H17" s="119"/>
      <c r="I17" s="94"/>
      <c r="J17" s="94" t="s">
        <v>70</v>
      </c>
      <c r="K17" s="50" t="s">
        <v>4329</v>
      </c>
    </row>
    <row r="18" spans="2:15" x14ac:dyDescent="0.3">
      <c r="B18" s="98">
        <v>12</v>
      </c>
      <c r="C18" s="99" t="s">
        <v>2652</v>
      </c>
      <c r="D18" s="20" t="s">
        <v>641</v>
      </c>
      <c r="E18" s="1273" t="s">
        <v>5450</v>
      </c>
      <c r="F18" s="1274">
        <v>0</v>
      </c>
      <c r="G18" s="98"/>
      <c r="H18" s="119"/>
      <c r="I18" s="94"/>
      <c r="J18" s="94" t="s">
        <v>70</v>
      </c>
      <c r="K18" s="49"/>
    </row>
    <row r="19" spans="2:15" ht="23.25" customHeight="1" x14ac:dyDescent="0.3">
      <c r="B19" s="98">
        <v>13</v>
      </c>
      <c r="C19" s="99" t="s">
        <v>2776</v>
      </c>
      <c r="D19" s="20" t="s">
        <v>1278</v>
      </c>
      <c r="E19" s="23">
        <v>42685</v>
      </c>
      <c r="F19" s="181">
        <v>84</v>
      </c>
      <c r="G19" s="98"/>
      <c r="H19" s="119"/>
      <c r="I19" s="94"/>
      <c r="J19" s="94" t="s">
        <v>70</v>
      </c>
      <c r="K19" s="49" t="s">
        <v>4330</v>
      </c>
    </row>
    <row r="20" spans="2:15" x14ac:dyDescent="0.3">
      <c r="B20" s="98">
        <v>14</v>
      </c>
      <c r="C20" s="113" t="s">
        <v>2656</v>
      </c>
      <c r="D20" s="170" t="s">
        <v>486</v>
      </c>
      <c r="E20" s="192">
        <v>38718</v>
      </c>
      <c r="F20" s="72">
        <v>110</v>
      </c>
      <c r="G20" s="94"/>
      <c r="H20" s="109"/>
      <c r="I20" s="94"/>
      <c r="J20" s="94" t="s">
        <v>70</v>
      </c>
      <c r="K20" s="49" t="s">
        <v>4331</v>
      </c>
    </row>
    <row r="21" spans="2:15" ht="25.5" customHeight="1" x14ac:dyDescent="0.3">
      <c r="B21" s="98">
        <v>15</v>
      </c>
      <c r="C21" s="99" t="s">
        <v>2801</v>
      </c>
      <c r="D21" s="20" t="s">
        <v>1666</v>
      </c>
      <c r="E21" s="23">
        <v>43558</v>
      </c>
      <c r="F21" s="181">
        <v>60</v>
      </c>
      <c r="G21" s="98"/>
      <c r="H21" s="119"/>
      <c r="I21" s="94"/>
      <c r="J21" s="94" t="s">
        <v>70</v>
      </c>
      <c r="K21" s="49"/>
      <c r="L21" s="2125"/>
      <c r="M21" s="2126"/>
      <c r="N21" s="2126"/>
      <c r="O21" s="92"/>
    </row>
    <row r="22" spans="2:15" ht="24" x14ac:dyDescent="0.3">
      <c r="B22" s="98">
        <v>16</v>
      </c>
      <c r="C22" s="99" t="s">
        <v>2802</v>
      </c>
      <c r="D22" s="20" t="s">
        <v>1666</v>
      </c>
      <c r="E22" s="23">
        <v>43558</v>
      </c>
      <c r="F22" s="181">
        <v>60</v>
      </c>
      <c r="G22" s="98"/>
      <c r="H22" s="119"/>
      <c r="I22" s="94"/>
      <c r="J22" s="94" t="s">
        <v>70</v>
      </c>
      <c r="K22" s="49" t="s">
        <v>2773</v>
      </c>
      <c r="O22" s="92"/>
    </row>
    <row r="23" spans="2:15" ht="24" x14ac:dyDescent="0.3">
      <c r="B23" s="98">
        <v>17</v>
      </c>
      <c r="C23" s="99" t="s">
        <v>2799</v>
      </c>
      <c r="D23" s="20" t="s">
        <v>1278</v>
      </c>
      <c r="E23" s="23">
        <v>41380</v>
      </c>
      <c r="F23" s="181">
        <v>65.5</v>
      </c>
      <c r="G23" s="98"/>
      <c r="H23" s="119"/>
      <c r="I23" s="94"/>
      <c r="J23" s="94" t="s">
        <v>70</v>
      </c>
      <c r="K23" s="50" t="s">
        <v>2148</v>
      </c>
      <c r="O23" s="92"/>
    </row>
    <row r="24" spans="2:15" x14ac:dyDescent="0.3">
      <c r="B24" s="98">
        <v>18</v>
      </c>
      <c r="C24" s="99" t="s">
        <v>78</v>
      </c>
      <c r="D24" s="20" t="s">
        <v>2787</v>
      </c>
      <c r="E24" s="1273" t="s">
        <v>5450</v>
      </c>
      <c r="F24" s="1274">
        <v>0</v>
      </c>
      <c r="G24" s="98"/>
      <c r="H24" s="119"/>
      <c r="I24" s="94"/>
      <c r="J24" s="94" t="s">
        <v>70</v>
      </c>
      <c r="K24" s="49" t="s">
        <v>2788</v>
      </c>
      <c r="O24" s="92"/>
    </row>
    <row r="25" spans="2:15" x14ac:dyDescent="0.3">
      <c r="B25" s="98">
        <v>19</v>
      </c>
      <c r="C25" s="99" t="s">
        <v>78</v>
      </c>
      <c r="D25" s="20" t="s">
        <v>2787</v>
      </c>
      <c r="E25" s="1273" t="s">
        <v>5450</v>
      </c>
      <c r="F25" s="1274">
        <v>0</v>
      </c>
      <c r="G25" s="98"/>
      <c r="H25" s="119"/>
      <c r="I25" s="94"/>
      <c r="J25" s="94" t="s">
        <v>70</v>
      </c>
      <c r="K25" s="49" t="s">
        <v>2788</v>
      </c>
    </row>
    <row r="26" spans="2:15" x14ac:dyDescent="0.3">
      <c r="B26" s="2122" t="s">
        <v>1392</v>
      </c>
      <c r="C26" s="2123"/>
      <c r="D26" s="2123"/>
      <c r="E26" s="2123"/>
      <c r="F26" s="2123"/>
      <c r="G26" s="2123"/>
      <c r="H26" s="2123"/>
      <c r="I26" s="2123"/>
      <c r="J26" s="2123"/>
      <c r="K26" s="2124"/>
    </row>
    <row r="27" spans="2:15" x14ac:dyDescent="0.3">
      <c r="B27" s="98">
        <v>1</v>
      </c>
      <c r="C27" s="99" t="s">
        <v>2789</v>
      </c>
      <c r="D27" s="20" t="s">
        <v>1153</v>
      </c>
      <c r="E27" s="1273" t="s">
        <v>5450</v>
      </c>
      <c r="F27" s="1274">
        <v>0</v>
      </c>
      <c r="G27" s="98"/>
      <c r="H27" s="119"/>
      <c r="I27" s="94"/>
      <c r="J27" s="94" t="s">
        <v>70</v>
      </c>
      <c r="K27" s="49" t="s">
        <v>2464</v>
      </c>
    </row>
    <row r="28" spans="2:15" x14ac:dyDescent="0.3">
      <c r="B28" s="2122" t="s">
        <v>239</v>
      </c>
      <c r="C28" s="2123"/>
      <c r="D28" s="2123"/>
      <c r="E28" s="2123"/>
      <c r="F28" s="2123"/>
      <c r="G28" s="2123"/>
      <c r="H28" s="2123"/>
      <c r="I28" s="2123"/>
      <c r="J28" s="2123"/>
      <c r="K28" s="2124"/>
    </row>
    <row r="29" spans="2:15" x14ac:dyDescent="0.3">
      <c r="B29" s="98">
        <v>1</v>
      </c>
      <c r="C29" s="99" t="s">
        <v>2790</v>
      </c>
      <c r="D29" s="20" t="s">
        <v>30</v>
      </c>
      <c r="E29" s="23">
        <v>42306</v>
      </c>
      <c r="F29" s="181">
        <v>80</v>
      </c>
      <c r="G29" s="98"/>
      <c r="H29" s="119"/>
      <c r="I29" s="94"/>
      <c r="J29" s="94" t="s">
        <v>70</v>
      </c>
      <c r="K29" s="49" t="s">
        <v>2788</v>
      </c>
    </row>
    <row r="30" spans="2:15" x14ac:dyDescent="0.3">
      <c r="B30" s="2122" t="s">
        <v>103</v>
      </c>
      <c r="C30" s="2123"/>
      <c r="D30" s="2123"/>
      <c r="E30" s="2123"/>
      <c r="F30" s="2123"/>
      <c r="G30" s="2123"/>
      <c r="H30" s="2123"/>
      <c r="I30" s="2123"/>
      <c r="J30" s="2123"/>
      <c r="K30" s="2124"/>
    </row>
    <row r="31" spans="2:15" ht="24" x14ac:dyDescent="0.3">
      <c r="B31" s="98">
        <v>1</v>
      </c>
      <c r="C31" s="114" t="s">
        <v>679</v>
      </c>
      <c r="D31" s="170" t="s">
        <v>79</v>
      </c>
      <c r="E31" s="110">
        <v>39184</v>
      </c>
      <c r="F31" s="72">
        <v>998</v>
      </c>
      <c r="G31" s="49" t="s">
        <v>2629</v>
      </c>
      <c r="H31" s="60"/>
      <c r="I31" s="130" t="s">
        <v>2630</v>
      </c>
      <c r="J31" s="94" t="s">
        <v>70</v>
      </c>
      <c r="K31" s="50"/>
    </row>
    <row r="32" spans="2:15" x14ac:dyDescent="0.3">
      <c r="B32" s="98">
        <v>2</v>
      </c>
      <c r="C32" s="114" t="s">
        <v>2631</v>
      </c>
      <c r="D32" s="170" t="s">
        <v>82</v>
      </c>
      <c r="E32" s="110">
        <v>42563</v>
      </c>
      <c r="F32" s="72">
        <v>530</v>
      </c>
      <c r="G32" s="49" t="s">
        <v>1309</v>
      </c>
      <c r="H32" s="60" t="s">
        <v>1924</v>
      </c>
      <c r="I32" s="94"/>
      <c r="J32" s="94" t="s">
        <v>70</v>
      </c>
      <c r="K32" s="50"/>
    </row>
    <row r="33" spans="2:13" x14ac:dyDescent="0.3">
      <c r="B33" s="98">
        <v>3</v>
      </c>
      <c r="C33" s="114" t="s">
        <v>1312</v>
      </c>
      <c r="D33" s="170" t="s">
        <v>79</v>
      </c>
      <c r="E33" s="110">
        <v>40618</v>
      </c>
      <c r="F33" s="72">
        <v>650</v>
      </c>
      <c r="G33" s="49" t="s">
        <v>1027</v>
      </c>
      <c r="H33" s="94"/>
      <c r="I33" s="94"/>
      <c r="J33" s="94" t="s">
        <v>70</v>
      </c>
      <c r="K33" s="50" t="s">
        <v>2634</v>
      </c>
    </row>
    <row r="34" spans="2:13" x14ac:dyDescent="0.3">
      <c r="B34" s="98">
        <v>4</v>
      </c>
      <c r="C34" s="114" t="s">
        <v>2633</v>
      </c>
      <c r="D34" s="170" t="s">
        <v>82</v>
      </c>
      <c r="E34" s="110">
        <v>42563</v>
      </c>
      <c r="F34" s="72">
        <v>530</v>
      </c>
      <c r="G34" s="49" t="s">
        <v>1309</v>
      </c>
      <c r="H34" s="60" t="s">
        <v>1924</v>
      </c>
      <c r="I34" s="94"/>
      <c r="J34" s="94" t="s">
        <v>70</v>
      </c>
      <c r="K34" s="50" t="s">
        <v>2634</v>
      </c>
    </row>
    <row r="35" spans="2:13" x14ac:dyDescent="0.3">
      <c r="B35" s="98">
        <v>6</v>
      </c>
      <c r="C35" s="114" t="s">
        <v>2646</v>
      </c>
      <c r="D35" s="170" t="s">
        <v>38</v>
      </c>
      <c r="E35" s="110">
        <v>42293</v>
      </c>
      <c r="F35" s="72">
        <v>375</v>
      </c>
      <c r="G35" s="49" t="s">
        <v>1139</v>
      </c>
      <c r="H35" s="94" t="s">
        <v>1034</v>
      </c>
      <c r="I35" s="94"/>
      <c r="J35" s="94" t="s">
        <v>70</v>
      </c>
      <c r="K35" s="50"/>
    </row>
    <row r="36" spans="2:13" x14ac:dyDescent="0.3">
      <c r="B36" s="98">
        <v>8</v>
      </c>
      <c r="C36" s="114" t="s">
        <v>2782</v>
      </c>
      <c r="D36" s="170" t="s">
        <v>82</v>
      </c>
      <c r="E36" s="110">
        <v>42563</v>
      </c>
      <c r="F36" s="72">
        <v>530</v>
      </c>
      <c r="G36" s="49" t="s">
        <v>1309</v>
      </c>
      <c r="H36" s="60" t="s">
        <v>1924</v>
      </c>
      <c r="I36" s="94"/>
      <c r="J36" s="94" t="s">
        <v>70</v>
      </c>
      <c r="K36" s="50" t="s">
        <v>2639</v>
      </c>
    </row>
    <row r="37" spans="2:13" ht="24" x14ac:dyDescent="0.3">
      <c r="B37" s="98">
        <v>9</v>
      </c>
      <c r="C37" s="114" t="s">
        <v>2774</v>
      </c>
      <c r="D37" s="170" t="s">
        <v>79</v>
      </c>
      <c r="E37" s="110">
        <v>42320</v>
      </c>
      <c r="F37" s="72">
        <v>725</v>
      </c>
      <c r="G37" s="49" t="s">
        <v>1027</v>
      </c>
      <c r="H37" s="94"/>
      <c r="I37" s="94" t="s">
        <v>2775</v>
      </c>
      <c r="J37" s="94" t="s">
        <v>70</v>
      </c>
      <c r="K37" s="50" t="s">
        <v>2794</v>
      </c>
    </row>
    <row r="38" spans="2:13" x14ac:dyDescent="0.3">
      <c r="B38" s="98">
        <v>11</v>
      </c>
      <c r="C38" s="114" t="s">
        <v>2637</v>
      </c>
      <c r="D38" s="170" t="s">
        <v>55</v>
      </c>
      <c r="E38" s="110">
        <v>42788</v>
      </c>
      <c r="F38" s="72">
        <v>40.020000000000003</v>
      </c>
      <c r="G38" s="49" t="s">
        <v>1144</v>
      </c>
      <c r="H38" s="94"/>
      <c r="I38" s="94"/>
      <c r="J38" s="94" t="s">
        <v>70</v>
      </c>
      <c r="K38" s="50"/>
    </row>
    <row r="39" spans="2:13" x14ac:dyDescent="0.3">
      <c r="B39" s="98">
        <v>12</v>
      </c>
      <c r="C39" s="114" t="s">
        <v>2638</v>
      </c>
      <c r="D39" s="170" t="s">
        <v>55</v>
      </c>
      <c r="E39" s="323">
        <v>42832</v>
      </c>
      <c r="F39" s="331">
        <v>40</v>
      </c>
      <c r="G39" s="49" t="s">
        <v>1144</v>
      </c>
      <c r="H39" s="94"/>
      <c r="I39" s="94"/>
      <c r="J39" s="94" t="s">
        <v>70</v>
      </c>
      <c r="K39" s="50"/>
    </row>
    <row r="40" spans="2:13" x14ac:dyDescent="0.3">
      <c r="B40" s="98">
        <v>14</v>
      </c>
      <c r="C40" s="114" t="s">
        <v>2803</v>
      </c>
      <c r="D40" s="170" t="s">
        <v>127</v>
      </c>
      <c r="E40" s="323">
        <v>42563</v>
      </c>
      <c r="F40" s="331">
        <v>650</v>
      </c>
      <c r="G40" s="49" t="s">
        <v>1826</v>
      </c>
      <c r="H40" s="94"/>
      <c r="I40" s="94" t="s">
        <v>2653</v>
      </c>
      <c r="J40" s="94" t="s">
        <v>70</v>
      </c>
      <c r="K40" s="50" t="s">
        <v>1293</v>
      </c>
      <c r="L40" s="2120"/>
      <c r="M40" s="2121"/>
    </row>
    <row r="41" spans="2:13" s="101" customFormat="1" x14ac:dyDescent="0.3">
      <c r="B41" s="98">
        <v>15</v>
      </c>
      <c r="C41" s="99" t="s">
        <v>2804</v>
      </c>
      <c r="D41" s="20" t="s">
        <v>79</v>
      </c>
      <c r="E41" s="2016">
        <v>43558</v>
      </c>
      <c r="F41" s="2005">
        <v>748</v>
      </c>
      <c r="G41" s="98" t="s">
        <v>1027</v>
      </c>
      <c r="H41" s="119"/>
      <c r="I41" s="94" t="s">
        <v>2772</v>
      </c>
      <c r="J41" s="94" t="s">
        <v>70</v>
      </c>
      <c r="K41" s="49" t="s">
        <v>2773</v>
      </c>
    </row>
    <row r="42" spans="2:13" s="101" customFormat="1" x14ac:dyDescent="0.3">
      <c r="B42" s="98">
        <v>16</v>
      </c>
      <c r="C42" s="99" t="s">
        <v>2804</v>
      </c>
      <c r="D42" s="20" t="s">
        <v>82</v>
      </c>
      <c r="E42" s="2017"/>
      <c r="F42" s="2006"/>
      <c r="G42" s="98" t="s">
        <v>1542</v>
      </c>
      <c r="H42" s="119"/>
      <c r="I42" s="94"/>
      <c r="J42" s="94" t="s">
        <v>70</v>
      </c>
      <c r="K42" s="49" t="s">
        <v>2773</v>
      </c>
    </row>
    <row r="43" spans="2:13" x14ac:dyDescent="0.3">
      <c r="B43" s="98">
        <v>17</v>
      </c>
      <c r="C43" s="99" t="s">
        <v>2805</v>
      </c>
      <c r="D43" s="20" t="s">
        <v>55</v>
      </c>
      <c r="E43" s="23">
        <v>43558</v>
      </c>
      <c r="F43" s="181">
        <v>40</v>
      </c>
      <c r="G43" s="98" t="s">
        <v>1238</v>
      </c>
      <c r="H43" s="119"/>
      <c r="I43" s="94"/>
      <c r="J43" s="94" t="s">
        <v>70</v>
      </c>
      <c r="K43" s="49" t="s">
        <v>2773</v>
      </c>
    </row>
    <row r="44" spans="2:13" x14ac:dyDescent="0.3">
      <c r="B44" s="98">
        <v>18</v>
      </c>
      <c r="C44" s="114" t="s">
        <v>2797</v>
      </c>
      <c r="D44" s="170" t="s">
        <v>55</v>
      </c>
      <c r="E44" s="323">
        <v>42082</v>
      </c>
      <c r="F44" s="331">
        <v>75</v>
      </c>
      <c r="G44" s="49" t="s">
        <v>1144</v>
      </c>
      <c r="H44" s="94"/>
      <c r="I44" s="94"/>
      <c r="J44" s="94" t="s">
        <v>70</v>
      </c>
      <c r="K44" s="50" t="s">
        <v>4330</v>
      </c>
    </row>
    <row r="45" spans="2:13" x14ac:dyDescent="0.3">
      <c r="B45" s="98">
        <v>19</v>
      </c>
      <c r="C45" s="114" t="s">
        <v>2806</v>
      </c>
      <c r="D45" s="170" t="s">
        <v>55</v>
      </c>
      <c r="E45" s="23">
        <v>43558</v>
      </c>
      <c r="F45" s="181">
        <v>40</v>
      </c>
      <c r="G45" s="98" t="s">
        <v>1238</v>
      </c>
      <c r="H45" s="94"/>
      <c r="I45" s="94"/>
      <c r="J45" s="94" t="s">
        <v>70</v>
      </c>
      <c r="K45" s="50" t="s">
        <v>1950</v>
      </c>
    </row>
    <row r="46" spans="2:13" x14ac:dyDescent="0.3">
      <c r="B46" s="98">
        <v>21</v>
      </c>
      <c r="C46" s="114" t="s">
        <v>2903</v>
      </c>
      <c r="D46" s="170" t="s">
        <v>121</v>
      </c>
      <c r="E46" s="110">
        <v>43754</v>
      </c>
      <c r="F46" s="72">
        <v>650</v>
      </c>
      <c r="G46" s="49" t="s">
        <v>1306</v>
      </c>
      <c r="H46" s="94" t="s">
        <v>2651</v>
      </c>
      <c r="I46" s="94" t="s">
        <v>2904</v>
      </c>
      <c r="J46" s="94" t="s">
        <v>70</v>
      </c>
      <c r="K46" s="50"/>
    </row>
    <row r="47" spans="2:13" ht="24" x14ac:dyDescent="0.3">
      <c r="B47" s="98">
        <v>22</v>
      </c>
      <c r="C47" s="114" t="s">
        <v>5515</v>
      </c>
      <c r="D47" s="170" t="s">
        <v>4402</v>
      </c>
      <c r="E47" s="1318">
        <v>44746</v>
      </c>
      <c r="F47" s="1319">
        <v>980</v>
      </c>
      <c r="G47" s="1320" t="s">
        <v>889</v>
      </c>
      <c r="H47" s="94" t="s">
        <v>5516</v>
      </c>
      <c r="I47" s="94" t="str">
        <f>UPPER("5cd1516hpr")</f>
        <v>5CD1516HPR</v>
      </c>
      <c r="J47" s="94" t="s">
        <v>70</v>
      </c>
      <c r="K47" s="50" t="s">
        <v>5517</v>
      </c>
    </row>
    <row r="48" spans="2:13" x14ac:dyDescent="0.3">
      <c r="B48" s="2116" t="s">
        <v>1867</v>
      </c>
      <c r="C48" s="2116"/>
      <c r="D48" s="2116"/>
      <c r="E48" s="2116"/>
      <c r="F48" s="2116"/>
      <c r="G48" s="2116"/>
      <c r="H48" s="2116"/>
      <c r="I48" s="2116"/>
      <c r="J48" s="2116"/>
      <c r="K48" s="2116"/>
    </row>
    <row r="49" spans="2:11" ht="30" customHeight="1" x14ac:dyDescent="0.3">
      <c r="B49" s="98">
        <v>1</v>
      </c>
      <c r="C49" s="114" t="s">
        <v>2795</v>
      </c>
      <c r="D49" s="170" t="s">
        <v>5451</v>
      </c>
      <c r="E49" s="110">
        <v>42573</v>
      </c>
      <c r="F49" s="72">
        <v>169</v>
      </c>
      <c r="G49" s="49" t="s">
        <v>2796</v>
      </c>
      <c r="H49" s="94"/>
      <c r="I49" s="94" t="s">
        <v>4335</v>
      </c>
      <c r="J49" s="94" t="s">
        <v>70</v>
      </c>
      <c r="K49" s="50"/>
    </row>
    <row r="50" spans="2:11" x14ac:dyDescent="0.3">
      <c r="B50" s="2116" t="s">
        <v>1262</v>
      </c>
      <c r="C50" s="2116"/>
      <c r="D50" s="2116"/>
      <c r="E50" s="2116"/>
      <c r="F50" s="2116"/>
      <c r="G50" s="2116"/>
      <c r="H50" s="2116"/>
      <c r="I50" s="2116"/>
      <c r="J50" s="2116"/>
      <c r="K50" s="2116"/>
    </row>
    <row r="51" spans="2:11" ht="24" x14ac:dyDescent="0.3">
      <c r="B51" s="98">
        <v>1</v>
      </c>
      <c r="C51" s="114" t="s">
        <v>2632</v>
      </c>
      <c r="D51" s="170" t="s">
        <v>932</v>
      </c>
      <c r="E51" s="110">
        <v>41228</v>
      </c>
      <c r="F51" s="115">
        <v>1229.2</v>
      </c>
      <c r="G51" s="50" t="s">
        <v>1377</v>
      </c>
      <c r="H51" s="94"/>
      <c r="I51" s="94"/>
      <c r="J51" s="94" t="s">
        <v>70</v>
      </c>
      <c r="K51" s="50"/>
    </row>
    <row r="52" spans="2:11" ht="16.5" customHeight="1" x14ac:dyDescent="0.3">
      <c r="B52" s="98">
        <v>2</v>
      </c>
      <c r="C52" s="114" t="s">
        <v>2647</v>
      </c>
      <c r="D52" s="170" t="s">
        <v>932</v>
      </c>
      <c r="E52" s="1273" t="s">
        <v>5450</v>
      </c>
      <c r="F52" s="1274">
        <v>0</v>
      </c>
      <c r="G52" s="49" t="s">
        <v>961</v>
      </c>
      <c r="H52" s="94"/>
      <c r="I52" s="94"/>
      <c r="J52" s="94" t="s">
        <v>70</v>
      </c>
      <c r="K52" s="50" t="s">
        <v>5452</v>
      </c>
    </row>
    <row r="53" spans="2:11" x14ac:dyDescent="0.3">
      <c r="B53" s="2117" t="s">
        <v>2654</v>
      </c>
      <c r="C53" s="2118"/>
      <c r="D53" s="2118"/>
      <c r="E53" s="2118"/>
      <c r="F53" s="2118"/>
      <c r="G53" s="2118"/>
      <c r="H53" s="2118"/>
      <c r="I53" s="2118"/>
      <c r="J53" s="2118"/>
      <c r="K53" s="2119"/>
    </row>
    <row r="54" spans="2:11" x14ac:dyDescent="0.3">
      <c r="B54" s="98">
        <v>1</v>
      </c>
      <c r="C54" s="114" t="s">
        <v>2655</v>
      </c>
      <c r="D54" s="170" t="s">
        <v>1414</v>
      </c>
      <c r="E54" s="110">
        <v>38718</v>
      </c>
      <c r="F54" s="115">
        <v>30</v>
      </c>
      <c r="G54" s="50"/>
      <c r="H54" s="94"/>
      <c r="I54" s="94"/>
      <c r="J54" s="94" t="s">
        <v>70</v>
      </c>
      <c r="K54" s="50"/>
    </row>
    <row r="55" spans="2:11" x14ac:dyDescent="0.3">
      <c r="B55" s="2122" t="s">
        <v>1616</v>
      </c>
      <c r="C55" s="2123"/>
      <c r="D55" s="2123"/>
      <c r="E55" s="2123"/>
      <c r="F55" s="2123"/>
      <c r="G55" s="2123"/>
      <c r="H55" s="2123"/>
      <c r="I55" s="2123"/>
      <c r="J55" s="2123"/>
      <c r="K55" s="2124"/>
    </row>
    <row r="56" spans="2:11" x14ac:dyDescent="0.3">
      <c r="B56" s="98">
        <v>1</v>
      </c>
      <c r="C56" s="114" t="s">
        <v>78</v>
      </c>
      <c r="D56" s="170" t="s">
        <v>1617</v>
      </c>
      <c r="E56" s="1273" t="s">
        <v>5450</v>
      </c>
      <c r="F56" s="1274">
        <v>0</v>
      </c>
      <c r="G56" s="49" t="s">
        <v>2784</v>
      </c>
      <c r="H56" s="94"/>
      <c r="I56" s="94"/>
      <c r="J56" s="94" t="s">
        <v>70</v>
      </c>
      <c r="K56" s="50"/>
    </row>
    <row r="57" spans="2:11" x14ac:dyDescent="0.3">
      <c r="B57" s="98">
        <v>2</v>
      </c>
      <c r="C57" s="114" t="s">
        <v>78</v>
      </c>
      <c r="D57" s="170" t="s">
        <v>1617</v>
      </c>
      <c r="E57" s="1273" t="s">
        <v>5450</v>
      </c>
      <c r="F57" s="1274">
        <v>0</v>
      </c>
      <c r="G57" s="49" t="s">
        <v>2784</v>
      </c>
      <c r="H57" s="94"/>
      <c r="I57" s="94"/>
      <c r="J57" s="94" t="s">
        <v>70</v>
      </c>
      <c r="K57" s="50"/>
    </row>
    <row r="58" spans="2:11" x14ac:dyDescent="0.3">
      <c r="B58" s="2122" t="s">
        <v>2076</v>
      </c>
      <c r="C58" s="2123"/>
      <c r="D58" s="2123"/>
      <c r="E58" s="2123"/>
      <c r="F58" s="2123"/>
      <c r="G58" s="2123"/>
      <c r="H58" s="2123"/>
      <c r="I58" s="2123"/>
      <c r="J58" s="2123"/>
      <c r="K58" s="2124"/>
    </row>
    <row r="59" spans="2:11" x14ac:dyDescent="0.3">
      <c r="B59" s="94">
        <v>1</v>
      </c>
      <c r="C59" s="94" t="s">
        <v>2657</v>
      </c>
      <c r="D59" s="19" t="s">
        <v>498</v>
      </c>
      <c r="E59" s="275">
        <v>43726</v>
      </c>
      <c r="F59" s="221">
        <v>107.75</v>
      </c>
      <c r="G59" s="94"/>
      <c r="H59" s="94"/>
      <c r="I59" s="94"/>
      <c r="J59" s="94"/>
      <c r="K59" s="94" t="s">
        <v>2531</v>
      </c>
    </row>
    <row r="60" spans="2:11" x14ac:dyDescent="0.3">
      <c r="B60" s="94">
        <v>2</v>
      </c>
      <c r="C60" s="94" t="s">
        <v>2364</v>
      </c>
      <c r="D60" s="19" t="s">
        <v>498</v>
      </c>
      <c r="E60" s="275">
        <v>38718</v>
      </c>
      <c r="F60" s="221">
        <v>45</v>
      </c>
      <c r="G60" s="94"/>
      <c r="H60" s="94"/>
      <c r="I60" s="94"/>
      <c r="J60" s="94"/>
      <c r="K60" s="94" t="s">
        <v>2502</v>
      </c>
    </row>
    <row r="61" spans="2:11" x14ac:dyDescent="0.3">
      <c r="B61" s="94">
        <v>3</v>
      </c>
      <c r="C61" s="94" t="s">
        <v>2422</v>
      </c>
      <c r="D61" s="19" t="s">
        <v>498</v>
      </c>
      <c r="E61" s="275">
        <v>38718</v>
      </c>
      <c r="F61" s="221">
        <v>45</v>
      </c>
      <c r="G61" s="94"/>
      <c r="H61" s="94"/>
      <c r="I61" s="94"/>
      <c r="J61" s="94"/>
      <c r="K61" s="94" t="s">
        <v>2659</v>
      </c>
    </row>
    <row r="62" spans="2:11" x14ac:dyDescent="0.3">
      <c r="B62" s="94">
        <v>4</v>
      </c>
      <c r="C62" s="94" t="s">
        <v>2658</v>
      </c>
      <c r="D62" s="19" t="s">
        <v>498</v>
      </c>
      <c r="E62" s="275">
        <v>40843</v>
      </c>
      <c r="F62" s="221">
        <v>93</v>
      </c>
      <c r="G62" s="94"/>
      <c r="H62" s="94"/>
      <c r="I62" s="94"/>
      <c r="J62" s="94"/>
      <c r="K62" s="94" t="s">
        <v>2660</v>
      </c>
    </row>
    <row r="63" spans="2:11" x14ac:dyDescent="0.3">
      <c r="B63" s="94">
        <v>5</v>
      </c>
      <c r="C63" s="94" t="s">
        <v>2661</v>
      </c>
      <c r="D63" s="19" t="s">
        <v>498</v>
      </c>
      <c r="E63" s="275">
        <v>42167</v>
      </c>
      <c r="F63" s="221">
        <v>100</v>
      </c>
      <c r="G63" s="94"/>
      <c r="H63" s="94"/>
      <c r="I63" s="94"/>
      <c r="J63" s="94"/>
      <c r="K63" s="94" t="s">
        <v>2663</v>
      </c>
    </row>
    <row r="64" spans="2:11" x14ac:dyDescent="0.3">
      <c r="B64" s="94">
        <v>6</v>
      </c>
      <c r="C64" s="94" t="s">
        <v>2664</v>
      </c>
      <c r="D64" s="19" t="s">
        <v>498</v>
      </c>
      <c r="E64" s="275">
        <v>42167</v>
      </c>
      <c r="F64" s="221">
        <v>50.45</v>
      </c>
      <c r="G64" s="94"/>
      <c r="H64" s="94"/>
      <c r="I64" s="94"/>
      <c r="J64" s="94"/>
      <c r="K64" s="94" t="s">
        <v>2662</v>
      </c>
    </row>
    <row r="65" spans="2:11" x14ac:dyDescent="0.3">
      <c r="B65" s="94">
        <v>7</v>
      </c>
      <c r="C65" s="94" t="s">
        <v>2665</v>
      </c>
      <c r="D65" s="19" t="s">
        <v>2666</v>
      </c>
      <c r="E65" s="275">
        <v>42167</v>
      </c>
      <c r="F65" s="221">
        <v>45</v>
      </c>
      <c r="G65" s="94"/>
      <c r="H65" s="94"/>
      <c r="I65" s="94"/>
      <c r="J65" s="94"/>
      <c r="K65" s="94" t="s">
        <v>2662</v>
      </c>
    </row>
    <row r="66" spans="2:11" x14ac:dyDescent="0.3">
      <c r="B66" s="94">
        <v>8</v>
      </c>
      <c r="C66" s="94" t="s">
        <v>2667</v>
      </c>
      <c r="D66" s="19" t="s">
        <v>2666</v>
      </c>
      <c r="E66" s="275">
        <v>42167</v>
      </c>
      <c r="F66" s="221">
        <v>45</v>
      </c>
      <c r="G66" s="94"/>
      <c r="H66" s="94"/>
      <c r="I66" s="94"/>
      <c r="J66" s="94"/>
      <c r="K66" s="94" t="s">
        <v>2668</v>
      </c>
    </row>
    <row r="67" spans="2:11" x14ac:dyDescent="0.3">
      <c r="B67" s="94">
        <v>9</v>
      </c>
      <c r="C67" s="94" t="s">
        <v>2669</v>
      </c>
      <c r="D67" s="19" t="s">
        <v>1305</v>
      </c>
      <c r="E67" s="275">
        <v>40373</v>
      </c>
      <c r="F67" s="1274">
        <v>0</v>
      </c>
      <c r="G67" s="94"/>
      <c r="H67" s="94"/>
      <c r="I67" s="94"/>
      <c r="J67" s="94"/>
      <c r="K67" s="94" t="s">
        <v>2320</v>
      </c>
    </row>
    <row r="68" spans="2:11" x14ac:dyDescent="0.3">
      <c r="B68" s="94">
        <v>10</v>
      </c>
      <c r="C68" s="94" t="s">
        <v>2771</v>
      </c>
      <c r="D68" s="19" t="s">
        <v>38</v>
      </c>
      <c r="E68" s="275">
        <v>42304</v>
      </c>
      <c r="F68" s="221">
        <v>165</v>
      </c>
      <c r="G68" s="94" t="s">
        <v>2779</v>
      </c>
      <c r="H68" s="94">
        <v>2070</v>
      </c>
      <c r="I68" s="94"/>
      <c r="J68" s="94"/>
      <c r="K68" s="94" t="s">
        <v>2320</v>
      </c>
    </row>
    <row r="69" spans="2:11" x14ac:dyDescent="0.3">
      <c r="B69" s="94">
        <v>11</v>
      </c>
      <c r="C69" s="94" t="s">
        <v>78</v>
      </c>
      <c r="D69" s="19" t="s">
        <v>1305</v>
      </c>
      <c r="E69" s="1273" t="s">
        <v>5450</v>
      </c>
      <c r="F69" s="1274">
        <v>0</v>
      </c>
      <c r="G69" s="94" t="s">
        <v>2777</v>
      </c>
      <c r="H69" s="94"/>
      <c r="I69" s="94"/>
      <c r="J69" s="94"/>
      <c r="K69" s="94" t="s">
        <v>2778</v>
      </c>
    </row>
    <row r="70" spans="2:11" x14ac:dyDescent="0.3">
      <c r="B70" s="94">
        <v>12</v>
      </c>
      <c r="C70" s="109" t="s">
        <v>2147</v>
      </c>
      <c r="D70" s="38" t="s">
        <v>65</v>
      </c>
      <c r="E70" s="110">
        <v>42685</v>
      </c>
      <c r="F70" s="115">
        <v>84</v>
      </c>
      <c r="G70" s="50"/>
      <c r="H70" s="60"/>
      <c r="I70" s="276"/>
      <c r="J70" s="94"/>
      <c r="K70" s="130" t="s">
        <v>2531</v>
      </c>
    </row>
    <row r="71" spans="2:11" x14ac:dyDescent="0.3">
      <c r="B71" s="94">
        <v>13</v>
      </c>
      <c r="C71" s="109" t="s">
        <v>2785</v>
      </c>
      <c r="D71" s="38" t="s">
        <v>2786</v>
      </c>
      <c r="E71" s="110">
        <v>40766</v>
      </c>
      <c r="F71" s="115">
        <v>586.76</v>
      </c>
      <c r="G71" s="50"/>
      <c r="H71" s="60"/>
      <c r="I71" s="276"/>
      <c r="J71" s="94"/>
      <c r="K71" s="130" t="s">
        <v>2320</v>
      </c>
    </row>
    <row r="72" spans="2:11" x14ac:dyDescent="0.3">
      <c r="B72" s="94">
        <v>14</v>
      </c>
      <c r="C72" s="113" t="s">
        <v>2791</v>
      </c>
      <c r="D72" s="170" t="s">
        <v>641</v>
      </c>
      <c r="E72" s="215" t="s">
        <v>244</v>
      </c>
      <c r="F72" s="375">
        <v>125</v>
      </c>
      <c r="G72" s="375"/>
      <c r="H72" s="60"/>
      <c r="I72" s="276"/>
      <c r="J72" s="94"/>
      <c r="K72" s="130" t="s">
        <v>2662</v>
      </c>
    </row>
    <row r="73" spans="2:11" s="101" customFormat="1" ht="27.75" customHeight="1" x14ac:dyDescent="0.3">
      <c r="B73" s="94">
        <v>15</v>
      </c>
      <c r="C73" s="113" t="s">
        <v>2792</v>
      </c>
      <c r="D73" s="170" t="s">
        <v>79</v>
      </c>
      <c r="E73" s="215">
        <v>40886</v>
      </c>
      <c r="F73" s="375">
        <v>750</v>
      </c>
      <c r="G73" s="375"/>
      <c r="H73" s="60"/>
      <c r="I73" s="276"/>
      <c r="J73" s="94"/>
      <c r="K73" s="130" t="s">
        <v>2793</v>
      </c>
    </row>
    <row r="74" spans="2:11" s="101" customFormat="1" ht="24" x14ac:dyDescent="0.3">
      <c r="B74" s="94">
        <v>16</v>
      </c>
      <c r="C74" s="94" t="s">
        <v>2800</v>
      </c>
      <c r="D74" s="218" t="s">
        <v>3118</v>
      </c>
      <c r="E74" s="275">
        <v>43206</v>
      </c>
      <c r="F74" s="221">
        <v>160</v>
      </c>
      <c r="G74" s="94"/>
      <c r="H74" s="276"/>
      <c r="I74" s="94"/>
      <c r="J74" s="94"/>
      <c r="K74" s="94" t="s">
        <v>5181</v>
      </c>
    </row>
    <row r="75" spans="2:11" s="101" customFormat="1" x14ac:dyDescent="0.3">
      <c r="B75" s="94">
        <v>17</v>
      </c>
      <c r="C75" s="114" t="s">
        <v>2635</v>
      </c>
      <c r="D75" s="170" t="s">
        <v>38</v>
      </c>
      <c r="E75" s="110">
        <v>41614</v>
      </c>
      <c r="F75" s="72">
        <v>230</v>
      </c>
      <c r="G75" s="94" t="s">
        <v>1139</v>
      </c>
      <c r="H75" s="94" t="s">
        <v>1771</v>
      </c>
      <c r="I75" s="94" t="s">
        <v>2636</v>
      </c>
      <c r="J75" s="94" t="s">
        <v>70</v>
      </c>
      <c r="K75" s="50" t="s">
        <v>2993</v>
      </c>
    </row>
    <row r="76" spans="2:11" x14ac:dyDescent="0.3">
      <c r="B76" s="98">
        <v>17</v>
      </c>
      <c r="C76" s="99" t="s">
        <v>2798</v>
      </c>
      <c r="D76" s="20" t="s">
        <v>65</v>
      </c>
      <c r="E76" s="23">
        <v>41614</v>
      </c>
      <c r="F76" s="181">
        <v>80</v>
      </c>
      <c r="G76" s="98"/>
      <c r="H76" s="119"/>
      <c r="I76" s="94"/>
      <c r="J76" s="94" t="s">
        <v>70</v>
      </c>
      <c r="K76" s="50" t="s">
        <v>4332</v>
      </c>
    </row>
    <row r="77" spans="2:11" ht="24" x14ac:dyDescent="0.3">
      <c r="B77" s="98">
        <v>7</v>
      </c>
      <c r="C77" s="114" t="s">
        <v>78</v>
      </c>
      <c r="D77" s="170" t="s">
        <v>79</v>
      </c>
      <c r="E77" s="1273" t="s">
        <v>5450</v>
      </c>
      <c r="F77" s="1274">
        <v>0</v>
      </c>
      <c r="G77" s="49" t="s">
        <v>901</v>
      </c>
      <c r="H77" s="94"/>
      <c r="I77" s="130" t="s">
        <v>2781</v>
      </c>
      <c r="J77" s="94" t="s">
        <v>70</v>
      </c>
      <c r="K77" s="50" t="s">
        <v>4333</v>
      </c>
    </row>
    <row r="78" spans="2:11" x14ac:dyDescent="0.3">
      <c r="B78" s="98">
        <v>10</v>
      </c>
      <c r="C78" s="114" t="s">
        <v>2780</v>
      </c>
      <c r="D78" s="170" t="s">
        <v>82</v>
      </c>
      <c r="E78" s="110">
        <v>42563</v>
      </c>
      <c r="F78" s="72">
        <v>530</v>
      </c>
      <c r="G78" s="49" t="s">
        <v>1309</v>
      </c>
      <c r="H78" s="60" t="s">
        <v>1924</v>
      </c>
      <c r="I78" s="94"/>
      <c r="J78" s="94" t="s">
        <v>70</v>
      </c>
      <c r="K78" s="50" t="s">
        <v>4333</v>
      </c>
    </row>
    <row r="79" spans="2:11" ht="24" x14ac:dyDescent="0.3">
      <c r="B79" s="98">
        <v>13</v>
      </c>
      <c r="C79" s="114" t="s">
        <v>2650</v>
      </c>
      <c r="D79" s="170" t="s">
        <v>38</v>
      </c>
      <c r="E79" s="323">
        <v>42880</v>
      </c>
      <c r="F79" s="331">
        <v>799</v>
      </c>
      <c r="G79" s="49" t="s">
        <v>1306</v>
      </c>
      <c r="H79" s="94" t="s">
        <v>2651</v>
      </c>
      <c r="I79" s="94"/>
      <c r="J79" s="94" t="s">
        <v>70</v>
      </c>
      <c r="K79" s="50" t="s">
        <v>4334</v>
      </c>
    </row>
    <row r="80" spans="2:11" x14ac:dyDescent="0.3">
      <c r="B80" s="98">
        <v>20</v>
      </c>
      <c r="C80" s="114" t="s">
        <v>78</v>
      </c>
      <c r="D80" s="170" t="s">
        <v>55</v>
      </c>
      <c r="E80" s="1273" t="s">
        <v>5450</v>
      </c>
      <c r="F80" s="1274">
        <v>0</v>
      </c>
      <c r="G80" s="49" t="s">
        <v>1144</v>
      </c>
      <c r="H80" s="94"/>
      <c r="I80" s="94"/>
      <c r="J80" s="94" t="s">
        <v>70</v>
      </c>
      <c r="K80" s="50" t="s">
        <v>4333</v>
      </c>
    </row>
    <row r="83" spans="2:11" x14ac:dyDescent="0.3">
      <c r="B83" s="560"/>
      <c r="C83" s="562"/>
      <c r="D83" s="563"/>
      <c r="I83" s="562"/>
      <c r="J83" s="562"/>
      <c r="K83" s="562"/>
    </row>
    <row r="84" spans="2:11" ht="15" customHeight="1" x14ac:dyDescent="0.3">
      <c r="B84" s="2065" t="s">
        <v>4240</v>
      </c>
      <c r="C84" s="2065"/>
      <c r="D84" s="2065"/>
      <c r="I84" s="2065" t="s">
        <v>4540</v>
      </c>
      <c r="J84" s="2065"/>
      <c r="K84" s="2065"/>
    </row>
    <row r="85" spans="2:11" ht="15" customHeight="1" x14ac:dyDescent="0.3">
      <c r="B85" s="2065" t="s">
        <v>4241</v>
      </c>
      <c r="C85" s="2065"/>
      <c r="D85" s="2065"/>
      <c r="I85" s="2065" t="s">
        <v>4541</v>
      </c>
      <c r="J85" s="2065"/>
      <c r="K85" s="2065"/>
    </row>
  </sheetData>
  <autoFilter ref="B5:K80" xr:uid="{00000000-0009-0000-0000-000021000000}"/>
  <mergeCells count="21">
    <mergeCell ref="J1:K1"/>
    <mergeCell ref="I84:K84"/>
    <mergeCell ref="I85:K85"/>
    <mergeCell ref="L40:M40"/>
    <mergeCell ref="B30:K30"/>
    <mergeCell ref="B6:K6"/>
    <mergeCell ref="B26:K26"/>
    <mergeCell ref="B28:K28"/>
    <mergeCell ref="L21:N21"/>
    <mergeCell ref="B84:D84"/>
    <mergeCell ref="B85:D85"/>
    <mergeCell ref="B55:K55"/>
    <mergeCell ref="B58:K58"/>
    <mergeCell ref="B2:K2"/>
    <mergeCell ref="B3:K3"/>
    <mergeCell ref="B4:K4"/>
    <mergeCell ref="B48:K48"/>
    <mergeCell ref="E41:E42"/>
    <mergeCell ref="F41:F42"/>
    <mergeCell ref="B50:K50"/>
    <mergeCell ref="B53:K5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8">
    <tabColor rgb="FFFFC000"/>
  </sheetPr>
  <dimension ref="B2:M60"/>
  <sheetViews>
    <sheetView showGridLines="0" workbookViewId="0">
      <pane ySplit="5" topLeftCell="A5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88671875" customWidth="1"/>
    <col min="2" max="2" width="3.5546875" style="97" customWidth="1"/>
    <col min="3" max="3" width="14.5546875" style="97" customWidth="1"/>
    <col min="4" max="4" width="20.109375" style="101" customWidth="1"/>
    <col min="5" max="7" width="11.44140625" style="62"/>
    <col min="8" max="8" width="9.88671875" style="62" customWidth="1"/>
    <col min="9" max="9" width="10" style="62" customWidth="1"/>
    <col min="10" max="10" width="11.44140625" style="62"/>
    <col min="11" max="11" width="19.44140625" style="62" customWidth="1"/>
  </cols>
  <sheetData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75" t="s">
        <v>3263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s="62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1" t="s">
        <v>332</v>
      </c>
      <c r="C6" s="2081"/>
      <c r="D6" s="2081"/>
      <c r="E6" s="2081"/>
      <c r="F6" s="2081"/>
      <c r="G6" s="2081"/>
      <c r="H6" s="2081"/>
      <c r="I6" s="2081"/>
      <c r="J6" s="2081"/>
      <c r="K6" s="2081"/>
    </row>
    <row r="7" spans="2:11" s="101" customFormat="1" ht="20.25" customHeight="1" x14ac:dyDescent="0.3">
      <c r="B7" s="605">
        <v>1</v>
      </c>
      <c r="C7" s="12" t="s">
        <v>1004</v>
      </c>
      <c r="D7" s="153" t="s">
        <v>486</v>
      </c>
      <c r="E7" s="597"/>
      <c r="F7" s="614"/>
      <c r="G7" s="614"/>
      <c r="H7" s="605"/>
      <c r="I7" s="605"/>
      <c r="J7" s="605" t="s">
        <v>70</v>
      </c>
      <c r="K7" s="609" t="s">
        <v>1005</v>
      </c>
    </row>
    <row r="8" spans="2:11" s="183" customFormat="1" ht="39.6" x14ac:dyDescent="0.3">
      <c r="B8" s="7">
        <v>2</v>
      </c>
      <c r="C8" s="117" t="s">
        <v>1006</v>
      </c>
      <c r="D8" s="57" t="s">
        <v>486</v>
      </c>
      <c r="E8" s="611"/>
      <c r="F8" s="65"/>
      <c r="G8" s="65"/>
      <c r="H8" s="147"/>
      <c r="I8" s="7"/>
      <c r="J8" s="7" t="s">
        <v>540</v>
      </c>
      <c r="K8" s="612" t="s">
        <v>1009</v>
      </c>
    </row>
    <row r="9" spans="2:11" s="101" customFormat="1" ht="27" customHeight="1" x14ac:dyDescent="0.3">
      <c r="B9" s="1011">
        <v>3</v>
      </c>
      <c r="C9" s="117" t="s">
        <v>1007</v>
      </c>
      <c r="D9" s="57" t="s">
        <v>1008</v>
      </c>
      <c r="E9" s="611"/>
      <c r="F9" s="117"/>
      <c r="G9" s="65"/>
      <c r="H9" s="7"/>
      <c r="I9" s="7"/>
      <c r="J9" s="7" t="s">
        <v>540</v>
      </c>
      <c r="K9" s="612" t="s">
        <v>1010</v>
      </c>
    </row>
    <row r="10" spans="2:11" s="101" customFormat="1" x14ac:dyDescent="0.3">
      <c r="B10" s="7">
        <v>4</v>
      </c>
      <c r="C10" s="12" t="s">
        <v>235</v>
      </c>
      <c r="D10" s="153" t="s">
        <v>486</v>
      </c>
      <c r="E10" s="597"/>
      <c r="F10" s="614"/>
      <c r="G10" s="614"/>
      <c r="H10" s="605"/>
      <c r="I10" s="605"/>
      <c r="J10" s="605" t="s">
        <v>540</v>
      </c>
      <c r="K10" s="605" t="s">
        <v>1011</v>
      </c>
    </row>
    <row r="11" spans="2:11" s="101" customFormat="1" x14ac:dyDescent="0.3">
      <c r="B11" s="1011">
        <v>5</v>
      </c>
      <c r="C11" s="12" t="s">
        <v>235</v>
      </c>
      <c r="D11" s="153" t="s">
        <v>65</v>
      </c>
      <c r="E11" s="597"/>
      <c r="F11" s="614"/>
      <c r="G11" s="614"/>
      <c r="H11" s="146"/>
      <c r="I11" s="605"/>
      <c r="J11" s="605" t="s">
        <v>540</v>
      </c>
      <c r="K11" s="605"/>
    </row>
    <row r="12" spans="2:11" s="101" customFormat="1" x14ac:dyDescent="0.3">
      <c r="B12" s="7">
        <v>6</v>
      </c>
      <c r="C12" s="94" t="s">
        <v>2667</v>
      </c>
      <c r="D12" s="19" t="s">
        <v>2666</v>
      </c>
      <c r="E12" s="275">
        <v>42167</v>
      </c>
      <c r="F12" s="221">
        <v>45</v>
      </c>
      <c r="G12" s="94"/>
      <c r="H12" s="94"/>
      <c r="I12" s="94"/>
      <c r="J12" s="94"/>
      <c r="K12" s="94"/>
    </row>
    <row r="13" spans="2:11" s="101" customFormat="1" x14ac:dyDescent="0.3">
      <c r="B13" s="1011">
        <v>7</v>
      </c>
      <c r="C13" s="12" t="s">
        <v>4783</v>
      </c>
      <c r="D13" s="153" t="s">
        <v>65</v>
      </c>
      <c r="E13" s="597"/>
      <c r="F13" s="614"/>
      <c r="G13" s="614"/>
      <c r="H13" s="146"/>
      <c r="I13" s="605"/>
      <c r="J13" s="605" t="s">
        <v>540</v>
      </c>
      <c r="K13" s="605"/>
    </row>
    <row r="14" spans="2:11" s="101" customFormat="1" ht="26.4" x14ac:dyDescent="0.3">
      <c r="B14" s="7">
        <v>8</v>
      </c>
      <c r="C14" s="12" t="s">
        <v>4784</v>
      </c>
      <c r="D14" s="153" t="s">
        <v>4217</v>
      </c>
      <c r="E14" s="597">
        <v>44196</v>
      </c>
      <c r="F14" s="614">
        <v>246.25</v>
      </c>
      <c r="G14" s="614"/>
      <c r="H14" s="146" t="s">
        <v>4791</v>
      </c>
      <c r="I14" s="605"/>
      <c r="J14" s="605" t="s">
        <v>70</v>
      </c>
      <c r="K14" s="605"/>
    </row>
    <row r="15" spans="2:11" s="101" customFormat="1" ht="26.4" x14ac:dyDescent="0.3">
      <c r="B15" s="1011">
        <v>9</v>
      </c>
      <c r="C15" s="12" t="s">
        <v>4785</v>
      </c>
      <c r="D15" s="153" t="s">
        <v>4792</v>
      </c>
      <c r="E15" s="597">
        <v>44196</v>
      </c>
      <c r="F15" s="614">
        <v>228.99</v>
      </c>
      <c r="G15" s="614"/>
      <c r="H15" s="146"/>
      <c r="I15" s="605"/>
      <c r="J15" s="605" t="s">
        <v>70</v>
      </c>
      <c r="K15" s="605" t="s">
        <v>4793</v>
      </c>
    </row>
    <row r="16" spans="2:11" s="101" customFormat="1" ht="29.25" customHeight="1" x14ac:dyDescent="0.3">
      <c r="B16" s="7">
        <v>10</v>
      </c>
      <c r="C16" s="12" t="s">
        <v>4786</v>
      </c>
      <c r="D16" s="153" t="s">
        <v>4684</v>
      </c>
      <c r="E16" s="597">
        <v>44196</v>
      </c>
      <c r="F16" s="614">
        <v>200</v>
      </c>
      <c r="G16" s="614"/>
      <c r="H16" s="146"/>
      <c r="I16" s="605"/>
      <c r="J16" s="605" t="s">
        <v>70</v>
      </c>
      <c r="K16" s="605" t="s">
        <v>1672</v>
      </c>
    </row>
    <row r="17" spans="2:11" s="101" customFormat="1" ht="43.5" customHeight="1" x14ac:dyDescent="0.3">
      <c r="B17" s="1011">
        <v>11</v>
      </c>
      <c r="C17" s="12" t="s">
        <v>4787</v>
      </c>
      <c r="D17" s="153" t="s">
        <v>4794</v>
      </c>
      <c r="E17" s="597">
        <v>44196</v>
      </c>
      <c r="F17" s="614">
        <v>78.989999999999995</v>
      </c>
      <c r="G17" s="614"/>
      <c r="H17" s="146"/>
      <c r="I17" s="605"/>
      <c r="J17" s="605" t="s">
        <v>70</v>
      </c>
      <c r="K17" s="605" t="s">
        <v>1672</v>
      </c>
    </row>
    <row r="18" spans="2:11" s="101" customFormat="1" ht="43.5" customHeight="1" x14ac:dyDescent="0.3">
      <c r="B18" s="7">
        <v>12</v>
      </c>
      <c r="C18" s="12" t="s">
        <v>4788</v>
      </c>
      <c r="D18" s="153" t="s">
        <v>4794</v>
      </c>
      <c r="E18" s="597">
        <v>44196</v>
      </c>
      <c r="F18" s="614">
        <v>78.989999999999995</v>
      </c>
      <c r="G18" s="614"/>
      <c r="H18" s="146"/>
      <c r="I18" s="605"/>
      <c r="J18" s="605" t="s">
        <v>70</v>
      </c>
      <c r="K18" s="605" t="s">
        <v>1672</v>
      </c>
    </row>
    <row r="19" spans="2:11" s="101" customFormat="1" ht="40.5" customHeight="1" x14ac:dyDescent="0.3">
      <c r="B19" s="1011">
        <v>13</v>
      </c>
      <c r="C19" s="12" t="s">
        <v>4789</v>
      </c>
      <c r="D19" s="153" t="s">
        <v>4794</v>
      </c>
      <c r="E19" s="597">
        <v>44196</v>
      </c>
      <c r="F19" s="614">
        <v>78.989999999999995</v>
      </c>
      <c r="G19" s="614"/>
      <c r="H19" s="146"/>
      <c r="I19" s="605"/>
      <c r="J19" s="605" t="s">
        <v>70</v>
      </c>
      <c r="K19" s="605" t="s">
        <v>1672</v>
      </c>
    </row>
    <row r="20" spans="2:11" s="101" customFormat="1" ht="42" customHeight="1" x14ac:dyDescent="0.3">
      <c r="B20" s="7">
        <v>14</v>
      </c>
      <c r="C20" s="12" t="s">
        <v>4790</v>
      </c>
      <c r="D20" s="153" t="s">
        <v>4794</v>
      </c>
      <c r="E20" s="597">
        <v>44196</v>
      </c>
      <c r="F20" s="614">
        <v>78.989999999999995</v>
      </c>
      <c r="G20" s="614"/>
      <c r="H20" s="146"/>
      <c r="I20" s="605"/>
      <c r="J20" s="605" t="s">
        <v>70</v>
      </c>
      <c r="K20" s="605" t="s">
        <v>1672</v>
      </c>
    </row>
    <row r="21" spans="2:11" s="101" customFormat="1" x14ac:dyDescent="0.3">
      <c r="B21" s="2077" t="s">
        <v>1012</v>
      </c>
      <c r="C21" s="2077"/>
      <c r="D21" s="2077"/>
      <c r="E21" s="2077"/>
      <c r="F21" s="2077"/>
      <c r="G21" s="2077"/>
      <c r="H21" s="2077"/>
      <c r="I21" s="2077"/>
      <c r="J21" s="2077"/>
      <c r="K21" s="2077"/>
    </row>
    <row r="22" spans="2:11" s="101" customFormat="1" x14ac:dyDescent="0.3">
      <c r="B22" s="605">
        <v>1</v>
      </c>
      <c r="C22" s="605" t="s">
        <v>1013</v>
      </c>
      <c r="D22" s="144" t="s">
        <v>1017</v>
      </c>
      <c r="E22" s="9">
        <v>42830</v>
      </c>
      <c r="F22" s="606">
        <v>746.88</v>
      </c>
      <c r="G22" s="605"/>
      <c r="H22" s="605"/>
      <c r="I22" s="605"/>
      <c r="J22" s="605" t="s">
        <v>70</v>
      </c>
      <c r="K22" s="609"/>
    </row>
    <row r="23" spans="2:11" s="101" customFormat="1" x14ac:dyDescent="0.3">
      <c r="B23" s="605">
        <v>2</v>
      </c>
      <c r="C23" s="605" t="s">
        <v>1014</v>
      </c>
      <c r="D23" s="144" t="s">
        <v>1018</v>
      </c>
      <c r="E23" s="9">
        <v>42830</v>
      </c>
      <c r="F23" s="606">
        <v>451.24</v>
      </c>
      <c r="G23" s="605" t="s">
        <v>1019</v>
      </c>
      <c r="H23" s="605"/>
      <c r="I23" s="605"/>
      <c r="J23" s="605" t="s">
        <v>70</v>
      </c>
      <c r="K23" s="609"/>
    </row>
    <row r="24" spans="2:11" s="101" customFormat="1" x14ac:dyDescent="0.3">
      <c r="B24" s="1011">
        <v>3</v>
      </c>
      <c r="C24" s="605" t="s">
        <v>1015</v>
      </c>
      <c r="D24" s="144" t="s">
        <v>1020</v>
      </c>
      <c r="E24" s="9">
        <v>42830</v>
      </c>
      <c r="F24" s="606">
        <v>291.75</v>
      </c>
      <c r="G24" s="605" t="s">
        <v>1021</v>
      </c>
      <c r="H24" s="605"/>
      <c r="I24" s="605"/>
      <c r="J24" s="605" t="s">
        <v>70</v>
      </c>
      <c r="K24" s="609"/>
    </row>
    <row r="25" spans="2:11" s="101" customFormat="1" x14ac:dyDescent="0.3">
      <c r="B25" s="1011">
        <v>4</v>
      </c>
      <c r="C25" s="605" t="s">
        <v>1016</v>
      </c>
      <c r="D25" s="144" t="s">
        <v>1020</v>
      </c>
      <c r="E25" s="9">
        <v>42830</v>
      </c>
      <c r="F25" s="606">
        <v>291.75</v>
      </c>
      <c r="G25" s="605" t="s">
        <v>1021</v>
      </c>
      <c r="H25" s="605"/>
      <c r="I25" s="605"/>
      <c r="J25" s="605" t="s">
        <v>70</v>
      </c>
      <c r="K25" s="609"/>
    </row>
    <row r="26" spans="2:11" s="101" customFormat="1" x14ac:dyDescent="0.3">
      <c r="B26" s="1011">
        <v>5</v>
      </c>
      <c r="C26" s="605" t="s">
        <v>235</v>
      </c>
      <c r="D26" s="144" t="s">
        <v>1028</v>
      </c>
      <c r="E26" s="9"/>
      <c r="F26" s="606"/>
      <c r="G26" s="605" t="s">
        <v>1103</v>
      </c>
      <c r="H26" s="605"/>
      <c r="I26" s="605"/>
      <c r="J26" s="605"/>
      <c r="K26" s="609" t="s">
        <v>1029</v>
      </c>
    </row>
    <row r="27" spans="2:11" s="101" customFormat="1" ht="26.4" x14ac:dyDescent="0.3">
      <c r="B27" s="1011">
        <v>6</v>
      </c>
      <c r="C27" s="605" t="s">
        <v>2928</v>
      </c>
      <c r="D27" s="84" t="s">
        <v>2929</v>
      </c>
      <c r="E27" s="9">
        <v>43580</v>
      </c>
      <c r="F27" s="606">
        <v>499.75</v>
      </c>
      <c r="G27" s="605" t="s">
        <v>2930</v>
      </c>
      <c r="H27" s="605"/>
      <c r="I27" s="605"/>
      <c r="J27" s="605"/>
      <c r="K27" s="609"/>
    </row>
    <row r="28" spans="2:11" s="101" customFormat="1" ht="26.4" x14ac:dyDescent="0.3">
      <c r="B28" s="1011">
        <v>7</v>
      </c>
      <c r="C28" s="605" t="s">
        <v>2931</v>
      </c>
      <c r="D28" s="84" t="s">
        <v>2932</v>
      </c>
      <c r="E28" s="9">
        <v>43580</v>
      </c>
      <c r="F28" s="606">
        <v>162.5</v>
      </c>
      <c r="G28" s="605" t="s">
        <v>2930</v>
      </c>
      <c r="H28" s="605"/>
      <c r="I28" s="605"/>
      <c r="J28" s="605"/>
      <c r="K28" s="609"/>
    </row>
    <row r="29" spans="2:11" s="101" customFormat="1" ht="26.4" x14ac:dyDescent="0.3">
      <c r="B29" s="1011">
        <v>8</v>
      </c>
      <c r="C29" s="605" t="s">
        <v>2933</v>
      </c>
      <c r="D29" s="84" t="s">
        <v>2932</v>
      </c>
      <c r="E29" s="9">
        <v>43580</v>
      </c>
      <c r="F29" s="606">
        <v>162.5</v>
      </c>
      <c r="G29" s="605" t="s">
        <v>2930</v>
      </c>
      <c r="H29" s="605"/>
      <c r="I29" s="605"/>
      <c r="J29" s="605"/>
      <c r="K29" s="609"/>
    </row>
    <row r="30" spans="2:11" s="101" customFormat="1" ht="26.25" customHeight="1" x14ac:dyDescent="0.3">
      <c r="B30" s="1011">
        <v>9</v>
      </c>
      <c r="C30" s="99" t="s">
        <v>983</v>
      </c>
      <c r="D30" s="151" t="s">
        <v>4801</v>
      </c>
      <c r="E30" s="99" t="s">
        <v>984</v>
      </c>
      <c r="F30" s="619">
        <v>113</v>
      </c>
      <c r="G30" s="605"/>
      <c r="H30" s="605"/>
      <c r="I30" s="605"/>
      <c r="J30" s="605"/>
      <c r="K30" s="609"/>
    </row>
    <row r="31" spans="2:11" s="101" customFormat="1" ht="24" x14ac:dyDescent="0.3">
      <c r="B31" s="1011">
        <v>10</v>
      </c>
      <c r="C31" s="119" t="s">
        <v>989</v>
      </c>
      <c r="D31" s="151" t="s">
        <v>4800</v>
      </c>
      <c r="E31" s="620">
        <v>41257</v>
      </c>
      <c r="F31" s="43">
        <v>339</v>
      </c>
      <c r="G31" s="605"/>
      <c r="H31" s="605"/>
      <c r="I31" s="605"/>
      <c r="J31" s="605"/>
      <c r="K31" s="609"/>
    </row>
    <row r="32" spans="2:11" s="101" customFormat="1" ht="24" x14ac:dyDescent="0.3">
      <c r="B32" s="1011">
        <v>11</v>
      </c>
      <c r="C32" s="605" t="s">
        <v>235</v>
      </c>
      <c r="D32" s="151" t="s">
        <v>4800</v>
      </c>
      <c r="E32" s="9"/>
      <c r="F32" s="606"/>
      <c r="G32" s="605"/>
      <c r="H32" s="605"/>
      <c r="I32" s="605"/>
      <c r="J32" s="605"/>
      <c r="K32" s="609"/>
    </row>
    <row r="33" spans="2:12" s="101" customFormat="1" x14ac:dyDescent="0.3">
      <c r="B33" s="2077" t="s">
        <v>3003</v>
      </c>
      <c r="C33" s="2077"/>
      <c r="D33" s="2077"/>
      <c r="E33" s="2077"/>
      <c r="F33" s="2077"/>
      <c r="G33" s="2077"/>
      <c r="H33" s="2077"/>
      <c r="I33" s="2077"/>
      <c r="J33" s="2077"/>
      <c r="K33" s="2077"/>
    </row>
    <row r="34" spans="2:12" s="159" customFormat="1" ht="31.5" customHeight="1" x14ac:dyDescent="0.3">
      <c r="B34" s="609">
        <v>1</v>
      </c>
      <c r="C34" s="609" t="s">
        <v>2939</v>
      </c>
      <c r="D34" s="84" t="s">
        <v>2940</v>
      </c>
      <c r="E34" s="160">
        <v>43663</v>
      </c>
      <c r="F34" s="161">
        <v>433.92</v>
      </c>
      <c r="G34" s="609" t="s">
        <v>4798</v>
      </c>
      <c r="H34" s="609"/>
      <c r="I34" s="609"/>
      <c r="J34" s="1060" t="s">
        <v>70</v>
      </c>
      <c r="K34" s="609"/>
    </row>
    <row r="35" spans="2:12" s="159" customFormat="1" ht="31.5" customHeight="1" x14ac:dyDescent="0.3">
      <c r="B35" s="609">
        <v>2</v>
      </c>
      <c r="C35" s="609" t="s">
        <v>2941</v>
      </c>
      <c r="D35" s="84" t="s">
        <v>2942</v>
      </c>
      <c r="E35" s="160">
        <v>43663</v>
      </c>
      <c r="F35" s="161">
        <v>105.03</v>
      </c>
      <c r="G35" s="609" t="s">
        <v>4797</v>
      </c>
      <c r="H35" s="609"/>
      <c r="I35" s="609"/>
      <c r="J35" s="1060" t="s">
        <v>70</v>
      </c>
      <c r="K35" s="609"/>
    </row>
    <row r="36" spans="2:12" s="159" customFormat="1" ht="27.75" customHeight="1" x14ac:dyDescent="0.3">
      <c r="B36" s="609">
        <v>3</v>
      </c>
      <c r="C36" s="609" t="s">
        <v>2943</v>
      </c>
      <c r="D36" s="84" t="s">
        <v>2944</v>
      </c>
      <c r="E36" s="160">
        <v>43663</v>
      </c>
      <c r="F36" s="161">
        <v>62.15</v>
      </c>
      <c r="G36" s="609"/>
      <c r="H36" s="609"/>
      <c r="I36" s="609"/>
      <c r="J36" s="1060" t="s">
        <v>70</v>
      </c>
      <c r="K36" s="609"/>
    </row>
    <row r="37" spans="2:12" s="101" customFormat="1" x14ac:dyDescent="0.3">
      <c r="B37" s="2077" t="s">
        <v>103</v>
      </c>
      <c r="C37" s="2077"/>
      <c r="D37" s="2077"/>
      <c r="E37" s="2077"/>
      <c r="F37" s="2077"/>
      <c r="G37" s="2077"/>
      <c r="H37" s="2077"/>
      <c r="I37" s="2077"/>
      <c r="J37" s="2077"/>
      <c r="K37" s="2077"/>
    </row>
    <row r="38" spans="2:12" s="183" customFormat="1" ht="45.75" customHeight="1" x14ac:dyDescent="0.3">
      <c r="B38" s="7">
        <v>1</v>
      </c>
      <c r="C38" s="147" t="s">
        <v>87</v>
      </c>
      <c r="D38" s="57" t="s">
        <v>36</v>
      </c>
      <c r="E38" s="602" t="s">
        <v>13</v>
      </c>
      <c r="F38" s="603"/>
      <c r="G38" s="70" t="s">
        <v>1027</v>
      </c>
      <c r="H38" s="70"/>
      <c r="I38" s="7"/>
      <c r="J38" s="1060" t="s">
        <v>70</v>
      </c>
      <c r="K38" s="612" t="s">
        <v>1001</v>
      </c>
    </row>
    <row r="39" spans="2:12" s="101" customFormat="1" x14ac:dyDescent="0.3">
      <c r="B39" s="605">
        <v>2</v>
      </c>
      <c r="C39" s="147" t="s">
        <v>1002</v>
      </c>
      <c r="D39" s="57" t="s">
        <v>124</v>
      </c>
      <c r="E39" s="602">
        <v>42663</v>
      </c>
      <c r="F39" s="63">
        <v>268.2</v>
      </c>
      <c r="G39" s="63" t="s">
        <v>1003</v>
      </c>
      <c r="H39" s="70" t="s">
        <v>887</v>
      </c>
      <c r="I39" s="7"/>
      <c r="J39" s="7" t="s">
        <v>540</v>
      </c>
      <c r="K39" s="612" t="s">
        <v>119</v>
      </c>
    </row>
    <row r="40" spans="2:12" s="101" customFormat="1" x14ac:dyDescent="0.3">
      <c r="B40" s="7">
        <v>3</v>
      </c>
      <c r="C40" s="146" t="s">
        <v>2934</v>
      </c>
      <c r="D40" s="14" t="s">
        <v>124</v>
      </c>
      <c r="E40" s="597">
        <v>43690</v>
      </c>
      <c r="F40" s="598">
        <v>210</v>
      </c>
      <c r="G40" s="66" t="s">
        <v>1003</v>
      </c>
      <c r="H40" s="605" t="s">
        <v>2935</v>
      </c>
      <c r="I40" s="605"/>
      <c r="J40" s="605" t="s">
        <v>70</v>
      </c>
      <c r="K40" s="609"/>
    </row>
    <row r="41" spans="2:12" s="159" customFormat="1" ht="32.25" customHeight="1" x14ac:dyDescent="0.3">
      <c r="B41" s="605">
        <v>4</v>
      </c>
      <c r="C41" s="12" t="s">
        <v>2936</v>
      </c>
      <c r="D41" s="153" t="s">
        <v>2937</v>
      </c>
      <c r="E41" s="2053">
        <v>43640</v>
      </c>
      <c r="F41" s="2054">
        <v>1327</v>
      </c>
      <c r="G41" s="66" t="s">
        <v>1826</v>
      </c>
      <c r="H41" s="609"/>
      <c r="I41" s="609"/>
      <c r="J41" s="605" t="s">
        <v>70</v>
      </c>
      <c r="K41" s="609"/>
    </row>
    <row r="42" spans="2:12" s="159" customFormat="1" ht="33" customHeight="1" x14ac:dyDescent="0.3">
      <c r="B42" s="7">
        <v>5</v>
      </c>
      <c r="C42" s="12" t="s">
        <v>2936</v>
      </c>
      <c r="D42" s="153" t="s">
        <v>2938</v>
      </c>
      <c r="E42" s="2053"/>
      <c r="F42" s="2054"/>
      <c r="G42" s="66" t="s">
        <v>1826</v>
      </c>
      <c r="H42" s="609"/>
      <c r="I42" s="609"/>
      <c r="J42" s="605" t="s">
        <v>70</v>
      </c>
      <c r="K42" s="609"/>
    </row>
    <row r="43" spans="2:12" s="159" customFormat="1" x14ac:dyDescent="0.3">
      <c r="B43" s="605">
        <v>6</v>
      </c>
      <c r="C43" s="12" t="s">
        <v>2936</v>
      </c>
      <c r="D43" s="153" t="s">
        <v>55</v>
      </c>
      <c r="E43" s="2053"/>
      <c r="F43" s="2054"/>
      <c r="G43" s="66" t="s">
        <v>1733</v>
      </c>
      <c r="H43" s="609"/>
      <c r="I43" s="609"/>
      <c r="J43" s="605" t="s">
        <v>70</v>
      </c>
      <c r="K43" s="609"/>
    </row>
    <row r="44" spans="2:12" s="159" customFormat="1" x14ac:dyDescent="0.3">
      <c r="B44" s="2066" t="s">
        <v>134</v>
      </c>
      <c r="C44" s="2066"/>
      <c r="D44" s="2066"/>
      <c r="E44" s="2066"/>
      <c r="F44" s="2066"/>
      <c r="G44" s="2066"/>
      <c r="H44" s="2066"/>
      <c r="I44" s="2066"/>
      <c r="J44" s="2066"/>
      <c r="K44" s="2066"/>
      <c r="L44" s="671"/>
    </row>
    <row r="45" spans="2:12" s="159" customFormat="1" ht="53.25" customHeight="1" x14ac:dyDescent="0.3">
      <c r="B45" s="609">
        <v>1</v>
      </c>
      <c r="C45" s="146" t="s">
        <v>5455</v>
      </c>
      <c r="D45" s="140" t="s">
        <v>135</v>
      </c>
      <c r="E45" s="597">
        <v>42446</v>
      </c>
      <c r="F45" s="245">
        <v>1890</v>
      </c>
      <c r="G45" s="7" t="s">
        <v>2055</v>
      </c>
      <c r="H45" s="7"/>
      <c r="I45" s="612" t="s">
        <v>137</v>
      </c>
      <c r="J45" s="605" t="s">
        <v>70</v>
      </c>
      <c r="K45" s="609" t="s">
        <v>4993</v>
      </c>
    </row>
    <row r="46" spans="2:12" s="101" customFormat="1" x14ac:dyDescent="0.3">
      <c r="B46" s="2066" t="s">
        <v>205</v>
      </c>
      <c r="C46" s="2066"/>
      <c r="D46" s="2066"/>
      <c r="E46" s="2066"/>
      <c r="F46" s="2066"/>
      <c r="G46" s="2066"/>
      <c r="H46" s="2066"/>
      <c r="I46" s="2066"/>
      <c r="J46" s="2066"/>
      <c r="K46" s="2066"/>
    </row>
    <row r="47" spans="2:12" s="101" customFormat="1" x14ac:dyDescent="0.3">
      <c r="B47" s="605">
        <v>1</v>
      </c>
      <c r="C47" s="99" t="s">
        <v>981</v>
      </c>
      <c r="D47" s="151" t="s">
        <v>17</v>
      </c>
      <c r="E47" s="99" t="s">
        <v>244</v>
      </c>
      <c r="F47" s="619">
        <v>35</v>
      </c>
      <c r="G47" s="619"/>
      <c r="H47" s="155"/>
      <c r="I47" s="605"/>
      <c r="J47" s="605"/>
      <c r="K47" s="609"/>
    </row>
    <row r="48" spans="2:12" s="101" customFormat="1" x14ac:dyDescent="0.3">
      <c r="B48" s="605">
        <v>2</v>
      </c>
      <c r="C48" s="99" t="s">
        <v>982</v>
      </c>
      <c r="D48" s="151" t="s">
        <v>17</v>
      </c>
      <c r="E48" s="99" t="s">
        <v>244</v>
      </c>
      <c r="F48" s="619">
        <v>35</v>
      </c>
      <c r="G48" s="619"/>
      <c r="H48" s="155"/>
      <c r="I48" s="605"/>
      <c r="J48" s="605"/>
      <c r="K48" s="605"/>
    </row>
    <row r="49" spans="2:13" s="101" customFormat="1" x14ac:dyDescent="0.3">
      <c r="B49" s="605">
        <v>3</v>
      </c>
      <c r="C49" s="99" t="s">
        <v>985</v>
      </c>
      <c r="D49" s="151" t="s">
        <v>986</v>
      </c>
      <c r="E49" s="99" t="s">
        <v>987</v>
      </c>
      <c r="F49" s="619">
        <v>1142.8599999999999</v>
      </c>
      <c r="G49" s="619"/>
      <c r="H49" s="155"/>
      <c r="I49" s="605"/>
      <c r="J49" s="605"/>
      <c r="K49" s="605"/>
    </row>
    <row r="50" spans="2:13" s="101" customFormat="1" x14ac:dyDescent="0.3">
      <c r="B50" s="605">
        <v>4</v>
      </c>
      <c r="C50" s="99" t="s">
        <v>988</v>
      </c>
      <c r="D50" s="151" t="s">
        <v>986</v>
      </c>
      <c r="E50" s="99" t="s">
        <v>987</v>
      </c>
      <c r="F50" s="619">
        <v>1142.8599999999999</v>
      </c>
      <c r="G50" s="619"/>
      <c r="H50" s="155"/>
      <c r="I50" s="605"/>
      <c r="J50" s="605"/>
      <c r="K50" s="605"/>
    </row>
    <row r="51" spans="2:13" s="101" customFormat="1" x14ac:dyDescent="0.3">
      <c r="B51" s="605">
        <v>5</v>
      </c>
      <c r="C51" s="99" t="s">
        <v>990</v>
      </c>
      <c r="D51" s="151" t="s">
        <v>991</v>
      </c>
      <c r="E51" s="119" t="s">
        <v>992</v>
      </c>
      <c r="F51" s="619">
        <v>0</v>
      </c>
      <c r="G51" s="619"/>
      <c r="H51" s="156"/>
      <c r="I51" s="605"/>
      <c r="J51" s="605"/>
      <c r="K51" s="605"/>
    </row>
    <row r="52" spans="2:13" s="101" customFormat="1" x14ac:dyDescent="0.3">
      <c r="B52" s="605">
        <v>6</v>
      </c>
      <c r="C52" s="99" t="s">
        <v>993</v>
      </c>
      <c r="D52" s="151" t="s">
        <v>994</v>
      </c>
      <c r="E52" s="119" t="s">
        <v>992</v>
      </c>
      <c r="F52" s="619">
        <v>0</v>
      </c>
      <c r="G52" s="619"/>
      <c r="H52" s="156"/>
      <c r="I52" s="605"/>
      <c r="J52" s="605"/>
      <c r="K52" s="609"/>
    </row>
    <row r="53" spans="2:13" s="101" customFormat="1" x14ac:dyDescent="0.3">
      <c r="B53" s="605">
        <v>7</v>
      </c>
      <c r="C53" s="99" t="s">
        <v>995</v>
      </c>
      <c r="D53" s="151" t="s">
        <v>996</v>
      </c>
      <c r="E53" s="119" t="s">
        <v>992</v>
      </c>
      <c r="F53" s="619">
        <v>0</v>
      </c>
      <c r="G53" s="619"/>
      <c r="H53" s="156"/>
      <c r="I53" s="157"/>
      <c r="J53" s="157"/>
      <c r="K53" s="609"/>
    </row>
    <row r="54" spans="2:13" s="101" customFormat="1" x14ac:dyDescent="0.3">
      <c r="B54" s="605">
        <v>8</v>
      </c>
      <c r="C54" s="99" t="s">
        <v>997</v>
      </c>
      <c r="D54" s="151" t="s">
        <v>998</v>
      </c>
      <c r="E54" s="119" t="s">
        <v>992</v>
      </c>
      <c r="F54" s="619">
        <v>0</v>
      </c>
      <c r="G54" s="619"/>
      <c r="H54" s="156"/>
      <c r="I54" s="605"/>
      <c r="J54" s="605"/>
      <c r="K54" s="609"/>
    </row>
    <row r="55" spans="2:13" s="101" customFormat="1" x14ac:dyDescent="0.3">
      <c r="B55" s="605">
        <v>9</v>
      </c>
      <c r="C55" s="99" t="s">
        <v>999</v>
      </c>
      <c r="D55" s="151" t="s">
        <v>998</v>
      </c>
      <c r="E55" s="119" t="s">
        <v>992</v>
      </c>
      <c r="F55" s="619">
        <v>0</v>
      </c>
      <c r="G55" s="619"/>
      <c r="H55" s="156"/>
      <c r="I55" s="605"/>
      <c r="J55" s="605"/>
      <c r="K55" s="609"/>
    </row>
    <row r="56" spans="2:13" s="101" customFormat="1" x14ac:dyDescent="0.3">
      <c r="B56" s="605">
        <v>10</v>
      </c>
      <c r="C56" s="119" t="s">
        <v>1000</v>
      </c>
      <c r="D56" s="151" t="s">
        <v>36</v>
      </c>
      <c r="E56" s="152">
        <v>42422</v>
      </c>
      <c r="F56" s="43">
        <v>450</v>
      </c>
      <c r="G56" s="43"/>
      <c r="H56" s="158"/>
      <c r="I56" s="605"/>
      <c r="J56" s="605"/>
      <c r="K56" s="158"/>
    </row>
    <row r="57" spans="2:13" s="101" customFormat="1" x14ac:dyDescent="0.3">
      <c r="B57" s="605">
        <v>11</v>
      </c>
      <c r="C57" s="605" t="s">
        <v>1026</v>
      </c>
      <c r="D57" s="144" t="s">
        <v>1025</v>
      </c>
      <c r="E57" s="9">
        <v>39559</v>
      </c>
      <c r="F57" s="43">
        <v>45</v>
      </c>
      <c r="G57" s="605"/>
      <c r="H57" s="605"/>
      <c r="I57" s="605"/>
      <c r="J57" s="605"/>
      <c r="K57" s="609"/>
    </row>
    <row r="58" spans="2:13" x14ac:dyDescent="0.3">
      <c r="B58" s="2066" t="s">
        <v>4228</v>
      </c>
      <c r="C58" s="2066"/>
      <c r="D58" s="2066"/>
      <c r="E58" s="2066"/>
      <c r="F58" s="2066"/>
      <c r="G58" s="2066"/>
      <c r="H58" s="2066"/>
      <c r="I58" s="2066"/>
      <c r="J58" s="2066"/>
      <c r="K58" s="2066"/>
    </row>
    <row r="59" spans="2:13" ht="29.25" customHeight="1" x14ac:dyDescent="0.3">
      <c r="B59" s="605">
        <v>1</v>
      </c>
      <c r="C59" s="12" t="s">
        <v>235</v>
      </c>
      <c r="D59" s="153" t="s">
        <v>9</v>
      </c>
      <c r="E59" s="597"/>
      <c r="F59" s="614"/>
      <c r="G59" s="614"/>
      <c r="H59" s="605"/>
      <c r="I59" s="605"/>
      <c r="J59" s="605" t="s">
        <v>540</v>
      </c>
      <c r="K59" s="609" t="s">
        <v>4782</v>
      </c>
      <c r="M59" t="s">
        <v>378</v>
      </c>
    </row>
    <row r="60" spans="2:13" ht="26.4" x14ac:dyDescent="0.3">
      <c r="B60" s="605">
        <v>2</v>
      </c>
      <c r="C60" s="605" t="s">
        <v>1022</v>
      </c>
      <c r="D60" s="144" t="s">
        <v>1023</v>
      </c>
      <c r="E60" s="9">
        <v>42830</v>
      </c>
      <c r="F60" s="606">
        <v>113.36</v>
      </c>
      <c r="G60" s="605" t="s">
        <v>1024</v>
      </c>
      <c r="H60" s="605"/>
      <c r="I60" s="605"/>
      <c r="J60" s="605"/>
      <c r="K60" s="609" t="s">
        <v>4802</v>
      </c>
    </row>
  </sheetData>
  <autoFilter ref="B5:K60" xr:uid="{00000000-0009-0000-0000-000022000000}"/>
  <mergeCells count="12">
    <mergeCell ref="B58:K58"/>
    <mergeCell ref="B44:K44"/>
    <mergeCell ref="B2:K2"/>
    <mergeCell ref="B3:K3"/>
    <mergeCell ref="B4:K4"/>
    <mergeCell ref="B37:K37"/>
    <mergeCell ref="B46:K46"/>
    <mergeCell ref="B6:K6"/>
    <mergeCell ref="B21:K21"/>
    <mergeCell ref="E41:E43"/>
    <mergeCell ref="F41:F43"/>
    <mergeCell ref="B33:K33"/>
  </mergeCells>
  <pageMargins left="0.7" right="0.7" top="0.75" bottom="0.75" header="0.3" footer="0.3"/>
  <pageSetup paperSize="9" orientation="landscape" horizontalDpi="360" verticalDpi="360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53">
    <tabColor rgb="FFFFC000"/>
  </sheetPr>
  <dimension ref="B1:L51"/>
  <sheetViews>
    <sheetView showGridLines="0" zoomScaleNormal="100" workbookViewId="0">
      <pane xSplit="3" ySplit="6" topLeftCell="D44" activePane="bottomRight" state="frozen"/>
      <selection activeCell="K35" sqref="K35"/>
      <selection pane="topRight" activeCell="K35" sqref="K35"/>
      <selection pane="bottomLeft" activeCell="K35" sqref="K35"/>
      <selection pane="bottomRight" activeCell="K35" sqref="K35"/>
    </sheetView>
  </sheetViews>
  <sheetFormatPr baseColWidth="10" defaultRowHeight="14.4" x14ac:dyDescent="0.3"/>
  <cols>
    <col min="1" max="1" width="4.6640625" customWidth="1"/>
    <col min="2" max="2" width="4.33203125" style="3" customWidth="1"/>
    <col min="3" max="3" width="13.44140625" customWidth="1"/>
    <col min="4" max="4" width="16.6640625" customWidth="1"/>
    <col min="8" max="8" width="15.88671875" bestFit="1" customWidth="1"/>
    <col min="9" max="9" width="15.6640625" bestFit="1" customWidth="1"/>
    <col min="10" max="10" width="11.44140625" style="712"/>
    <col min="11" max="11" width="19.33203125" customWidth="1"/>
  </cols>
  <sheetData>
    <row r="1" spans="2:11" x14ac:dyDescent="0.3">
      <c r="E1" s="3"/>
      <c r="F1" s="4"/>
      <c r="G1" s="3"/>
    </row>
    <row r="2" spans="2:11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1" ht="15" customHeight="1" x14ac:dyDescent="0.3">
      <c r="B3" s="2074" t="s">
        <v>242</v>
      </c>
      <c r="C3" s="2074"/>
      <c r="D3" s="2074"/>
      <c r="E3" s="2074"/>
      <c r="F3" s="2074"/>
      <c r="G3" s="2074"/>
      <c r="H3" s="2074"/>
      <c r="I3" s="2074"/>
      <c r="J3" s="2074"/>
      <c r="K3" s="2074"/>
    </row>
    <row r="4" spans="2:11" ht="15" customHeight="1" x14ac:dyDescent="0.3">
      <c r="B4" s="2075" t="s">
        <v>3268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1" s="62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5" t="s">
        <v>332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1" s="101" customFormat="1" ht="15.75" customHeight="1" x14ac:dyDescent="0.3">
      <c r="B7" s="102">
        <v>1</v>
      </c>
      <c r="C7" s="99" t="s">
        <v>1776</v>
      </c>
      <c r="D7" s="185" t="s">
        <v>1446</v>
      </c>
      <c r="E7" s="99" t="s">
        <v>244</v>
      </c>
      <c r="F7" s="196">
        <v>180</v>
      </c>
      <c r="G7" s="197"/>
      <c r="H7" s="100"/>
      <c r="I7" s="86"/>
      <c r="J7" s="7" t="s">
        <v>70</v>
      </c>
      <c r="K7" s="917" t="s">
        <v>5312</v>
      </c>
    </row>
    <row r="8" spans="2:11" s="101" customFormat="1" ht="27.75" customHeight="1" x14ac:dyDescent="0.3">
      <c r="B8" s="102">
        <v>2</v>
      </c>
      <c r="C8" s="79" t="s">
        <v>1157</v>
      </c>
      <c r="D8" s="145" t="s">
        <v>4270</v>
      </c>
      <c r="E8" s="36">
        <v>42931</v>
      </c>
      <c r="F8" s="141">
        <v>160</v>
      </c>
      <c r="G8" s="142"/>
      <c r="H8" s="141"/>
      <c r="I8" s="102"/>
      <c r="J8" s="7" t="s">
        <v>70</v>
      </c>
      <c r="K8" s="142" t="s">
        <v>1893</v>
      </c>
    </row>
    <row r="9" spans="2:11" s="101" customFormat="1" ht="15.75" customHeight="1" x14ac:dyDescent="0.3">
      <c r="B9" s="1071">
        <v>3</v>
      </c>
      <c r="C9" s="79" t="s">
        <v>1158</v>
      </c>
      <c r="D9" s="8" t="s">
        <v>1153</v>
      </c>
      <c r="E9" s="9">
        <v>42931</v>
      </c>
      <c r="F9" s="141">
        <v>40</v>
      </c>
      <c r="G9" s="64"/>
      <c r="H9" s="141"/>
      <c r="I9" s="102"/>
      <c r="J9" s="7" t="s">
        <v>70</v>
      </c>
      <c r="K9" s="64" t="s">
        <v>1894</v>
      </c>
    </row>
    <row r="10" spans="2:11" s="101" customFormat="1" ht="15.75" customHeight="1" x14ac:dyDescent="0.3">
      <c r="B10" s="1071">
        <v>4</v>
      </c>
      <c r="C10" s="79" t="s">
        <v>1159</v>
      </c>
      <c r="D10" s="140" t="s">
        <v>1153</v>
      </c>
      <c r="E10" s="36">
        <v>42931</v>
      </c>
      <c r="F10" s="141">
        <v>40</v>
      </c>
      <c r="G10" s="64"/>
      <c r="H10" s="141"/>
      <c r="I10" s="102"/>
      <c r="J10" s="7" t="s">
        <v>70</v>
      </c>
      <c r="K10" s="64" t="s">
        <v>1894</v>
      </c>
    </row>
    <row r="11" spans="2:11" s="101" customFormat="1" ht="15.75" customHeight="1" x14ac:dyDescent="0.3">
      <c r="B11" s="1071">
        <v>5</v>
      </c>
      <c r="C11" s="79" t="s">
        <v>1160</v>
      </c>
      <c r="D11" s="8" t="s">
        <v>1153</v>
      </c>
      <c r="E11" s="9">
        <v>42931</v>
      </c>
      <c r="F11" s="141">
        <v>40</v>
      </c>
      <c r="G11" s="64"/>
      <c r="H11" s="141"/>
      <c r="I11" s="102"/>
      <c r="J11" s="7" t="s">
        <v>70</v>
      </c>
      <c r="K11" s="64" t="s">
        <v>1894</v>
      </c>
    </row>
    <row r="12" spans="2:11" s="101" customFormat="1" ht="15.75" customHeight="1" x14ac:dyDescent="0.3">
      <c r="B12" s="1071">
        <v>6</v>
      </c>
      <c r="C12" s="79" t="s">
        <v>1161</v>
      </c>
      <c r="D12" s="140" t="s">
        <v>1153</v>
      </c>
      <c r="E12" s="36">
        <v>42931</v>
      </c>
      <c r="F12" s="141">
        <v>40</v>
      </c>
      <c r="G12" s="64"/>
      <c r="H12" s="141"/>
      <c r="I12" s="102"/>
      <c r="J12" s="7" t="s">
        <v>70</v>
      </c>
      <c r="K12" s="64" t="s">
        <v>1894</v>
      </c>
    </row>
    <row r="13" spans="2:11" s="101" customFormat="1" ht="42.75" customHeight="1" x14ac:dyDescent="0.3">
      <c r="B13" s="1071">
        <v>7</v>
      </c>
      <c r="C13" s="79" t="s">
        <v>78</v>
      </c>
      <c r="D13" s="140" t="s">
        <v>32</v>
      </c>
      <c r="E13" s="36"/>
      <c r="F13" s="141"/>
      <c r="G13" s="64"/>
      <c r="H13" s="141"/>
      <c r="I13" s="102"/>
      <c r="J13" s="7" t="s">
        <v>70</v>
      </c>
      <c r="K13" s="142" t="s">
        <v>1895</v>
      </c>
    </row>
    <row r="14" spans="2:11" s="101" customFormat="1" ht="56.25" customHeight="1" x14ac:dyDescent="0.3">
      <c r="B14" s="1071">
        <v>8</v>
      </c>
      <c r="C14" s="79" t="s">
        <v>78</v>
      </c>
      <c r="D14" s="140" t="s">
        <v>32</v>
      </c>
      <c r="E14" s="36"/>
      <c r="F14" s="141"/>
      <c r="G14" s="64"/>
      <c r="H14" s="141"/>
      <c r="I14" s="102"/>
      <c r="J14" s="7" t="s">
        <v>70</v>
      </c>
      <c r="K14" s="142" t="s">
        <v>1899</v>
      </c>
    </row>
    <row r="15" spans="2:11" s="101" customFormat="1" ht="26.4" x14ac:dyDescent="0.3">
      <c r="B15" s="1071">
        <v>9</v>
      </c>
      <c r="C15" s="79" t="s">
        <v>78</v>
      </c>
      <c r="D15" s="145" t="s">
        <v>4274</v>
      </c>
      <c r="E15" s="36"/>
      <c r="F15" s="141"/>
      <c r="G15" s="64"/>
      <c r="H15" s="141"/>
      <c r="I15" s="102"/>
      <c r="J15" s="7" t="s">
        <v>70</v>
      </c>
      <c r="K15" s="142"/>
    </row>
    <row r="16" spans="2:11" s="101" customFormat="1" x14ac:dyDescent="0.3">
      <c r="B16" s="2078" t="s">
        <v>103</v>
      </c>
      <c r="C16" s="2079"/>
      <c r="D16" s="2079"/>
      <c r="E16" s="2079"/>
      <c r="F16" s="2079"/>
      <c r="G16" s="2079"/>
      <c r="H16" s="2079"/>
      <c r="I16" s="2079"/>
      <c r="J16" s="2079"/>
      <c r="K16" s="2080"/>
    </row>
    <row r="17" spans="2:12" s="101" customFormat="1" ht="28.5" customHeight="1" x14ac:dyDescent="0.3">
      <c r="B17" s="102">
        <v>1</v>
      </c>
      <c r="C17" s="38" t="s">
        <v>1162</v>
      </c>
      <c r="D17" s="34" t="s">
        <v>527</v>
      </c>
      <c r="E17" s="110">
        <v>42781</v>
      </c>
      <c r="F17" s="45">
        <v>375</v>
      </c>
      <c r="G17" s="45" t="s">
        <v>886</v>
      </c>
      <c r="H17" s="110" t="s">
        <v>1651</v>
      </c>
      <c r="I17" s="126"/>
      <c r="J17" s="7" t="s">
        <v>70</v>
      </c>
      <c r="K17" s="106"/>
    </row>
    <row r="18" spans="2:12" s="101" customFormat="1" x14ac:dyDescent="0.3">
      <c r="B18" s="102">
        <v>2</v>
      </c>
      <c r="C18" s="38" t="s">
        <v>1172</v>
      </c>
      <c r="D18" s="34" t="s">
        <v>79</v>
      </c>
      <c r="E18" s="110">
        <v>42781</v>
      </c>
      <c r="F18" s="2032">
        <v>500</v>
      </c>
      <c r="G18" s="45"/>
      <c r="H18" s="110"/>
      <c r="I18" s="169" t="s">
        <v>1896</v>
      </c>
      <c r="J18" s="7" t="s">
        <v>70</v>
      </c>
      <c r="K18" s="106"/>
    </row>
    <row r="19" spans="2:12" s="101" customFormat="1" x14ac:dyDescent="0.3">
      <c r="B19" s="102">
        <v>3</v>
      </c>
      <c r="C19" s="38" t="s">
        <v>1172</v>
      </c>
      <c r="D19" s="34" t="s">
        <v>82</v>
      </c>
      <c r="E19" s="110">
        <v>42781</v>
      </c>
      <c r="F19" s="2033"/>
      <c r="G19" s="45" t="s">
        <v>1897</v>
      </c>
      <c r="H19" s="110"/>
      <c r="I19" s="126"/>
      <c r="J19" s="7" t="s">
        <v>70</v>
      </c>
      <c r="K19" s="106"/>
    </row>
    <row r="20" spans="2:12" s="931" customFormat="1" x14ac:dyDescent="0.3">
      <c r="B20" s="883">
        <v>4</v>
      </c>
      <c r="C20" s="894" t="s">
        <v>78</v>
      </c>
      <c r="D20" s="1135" t="s">
        <v>55</v>
      </c>
      <c r="E20" s="895"/>
      <c r="F20" s="1136"/>
      <c r="G20" s="1136" t="s">
        <v>172</v>
      </c>
      <c r="H20" s="895"/>
      <c r="I20" s="983"/>
      <c r="J20" s="914" t="s">
        <v>4272</v>
      </c>
      <c r="K20" s="988"/>
      <c r="L20" s="931" t="s">
        <v>5419</v>
      </c>
    </row>
    <row r="21" spans="2:12" s="101" customFormat="1" x14ac:dyDescent="0.3">
      <c r="B21" s="946">
        <v>5</v>
      </c>
      <c r="C21" s="38" t="s">
        <v>1173</v>
      </c>
      <c r="D21" s="39" t="s">
        <v>3117</v>
      </c>
      <c r="E21" s="110">
        <v>43180</v>
      </c>
      <c r="F21" s="45">
        <v>1075</v>
      </c>
      <c r="G21" s="45" t="s">
        <v>889</v>
      </c>
      <c r="H21" s="110" t="s">
        <v>1898</v>
      </c>
      <c r="I21" s="126"/>
      <c r="J21" s="7" t="s">
        <v>70</v>
      </c>
      <c r="K21" s="106"/>
    </row>
    <row r="22" spans="2:12" s="101" customFormat="1" x14ac:dyDescent="0.3">
      <c r="B22" s="946">
        <v>6</v>
      </c>
      <c r="C22" s="38" t="s">
        <v>2978</v>
      </c>
      <c r="D22" s="39" t="s">
        <v>55</v>
      </c>
      <c r="E22" s="110">
        <v>43887</v>
      </c>
      <c r="F22" s="45">
        <v>55</v>
      </c>
      <c r="G22" s="45"/>
      <c r="H22" s="110"/>
      <c r="I22" s="126"/>
      <c r="J22" s="7" t="s">
        <v>70</v>
      </c>
      <c r="K22" s="106"/>
    </row>
    <row r="23" spans="2:12" s="101" customFormat="1" x14ac:dyDescent="0.3">
      <c r="B23" s="946">
        <v>7</v>
      </c>
      <c r="C23" s="38" t="s">
        <v>5518</v>
      </c>
      <c r="D23" s="39" t="s">
        <v>79</v>
      </c>
      <c r="E23" s="1318">
        <v>44762</v>
      </c>
      <c r="F23" s="1322">
        <v>250</v>
      </c>
      <c r="G23" s="45" t="s">
        <v>889</v>
      </c>
      <c r="H23" s="1318" t="s">
        <v>5519</v>
      </c>
      <c r="I23" s="126" t="s">
        <v>5522</v>
      </c>
      <c r="J23" s="7" t="s">
        <v>70</v>
      </c>
      <c r="K23" s="1316"/>
    </row>
    <row r="24" spans="2:12" s="101" customFormat="1" x14ac:dyDescent="0.3">
      <c r="B24" s="946">
        <v>8</v>
      </c>
      <c r="C24" s="38" t="s">
        <v>5518</v>
      </c>
      <c r="D24" s="39" t="s">
        <v>82</v>
      </c>
      <c r="E24" s="1318">
        <v>44762</v>
      </c>
      <c r="F24" s="1322">
        <v>750</v>
      </c>
      <c r="G24" s="45" t="s">
        <v>889</v>
      </c>
      <c r="H24" s="1318" t="s">
        <v>5519</v>
      </c>
      <c r="I24" s="126" t="s">
        <v>5523</v>
      </c>
      <c r="J24" s="7" t="s">
        <v>70</v>
      </c>
      <c r="K24" s="1316"/>
    </row>
    <row r="25" spans="2:12" s="101" customFormat="1" x14ac:dyDescent="0.3">
      <c r="B25" s="946">
        <v>9</v>
      </c>
      <c r="C25" s="38" t="s">
        <v>5520</v>
      </c>
      <c r="D25" s="39" t="s">
        <v>79</v>
      </c>
      <c r="E25" s="1318">
        <v>44762</v>
      </c>
      <c r="F25" s="1322">
        <v>250</v>
      </c>
      <c r="G25" s="45" t="s">
        <v>889</v>
      </c>
      <c r="H25" s="1318" t="s">
        <v>5519</v>
      </c>
      <c r="I25" s="126" t="s">
        <v>5524</v>
      </c>
      <c r="J25" s="7" t="s">
        <v>70</v>
      </c>
      <c r="K25" s="1316"/>
    </row>
    <row r="26" spans="2:12" s="101" customFormat="1" x14ac:dyDescent="0.3">
      <c r="B26" s="946">
        <v>10</v>
      </c>
      <c r="C26" s="38" t="s">
        <v>5520</v>
      </c>
      <c r="D26" s="39" t="s">
        <v>82</v>
      </c>
      <c r="E26" s="1318">
        <v>44762</v>
      </c>
      <c r="F26" s="1322">
        <v>750</v>
      </c>
      <c r="G26" s="45" t="s">
        <v>889</v>
      </c>
      <c r="H26" s="1318" t="s">
        <v>5519</v>
      </c>
      <c r="I26" s="126" t="s">
        <v>5525</v>
      </c>
      <c r="J26" s="7" t="s">
        <v>70</v>
      </c>
      <c r="K26" s="1316"/>
    </row>
    <row r="27" spans="2:12" s="101" customFormat="1" x14ac:dyDescent="0.3">
      <c r="B27" s="946">
        <v>11</v>
      </c>
      <c r="C27" s="38" t="s">
        <v>5521</v>
      </c>
      <c r="D27" s="39" t="s">
        <v>79</v>
      </c>
      <c r="E27" s="1318">
        <v>44762</v>
      </c>
      <c r="F27" s="1322">
        <v>250</v>
      </c>
      <c r="G27" s="45" t="s">
        <v>889</v>
      </c>
      <c r="H27" s="1318" t="s">
        <v>5519</v>
      </c>
      <c r="I27" s="126" t="s">
        <v>5526</v>
      </c>
      <c r="J27" s="7" t="s">
        <v>70</v>
      </c>
      <c r="K27" s="1316"/>
    </row>
    <row r="28" spans="2:12" s="101" customFormat="1" x14ac:dyDescent="0.3">
      <c r="B28" s="946">
        <v>12</v>
      </c>
      <c r="C28" s="38" t="s">
        <v>5521</v>
      </c>
      <c r="D28" s="39" t="s">
        <v>82</v>
      </c>
      <c r="E28" s="1318">
        <v>44762</v>
      </c>
      <c r="F28" s="1322">
        <v>750</v>
      </c>
      <c r="G28" s="45" t="s">
        <v>889</v>
      </c>
      <c r="H28" s="1318" t="s">
        <v>5519</v>
      </c>
      <c r="I28" s="126" t="s">
        <v>5527</v>
      </c>
      <c r="J28" s="7" t="s">
        <v>70</v>
      </c>
      <c r="K28" s="1316"/>
    </row>
    <row r="29" spans="2:12" s="101" customFormat="1" x14ac:dyDescent="0.3">
      <c r="B29" s="946">
        <v>13</v>
      </c>
      <c r="C29" s="38" t="s">
        <v>5528</v>
      </c>
      <c r="D29" s="39" t="s">
        <v>527</v>
      </c>
      <c r="E29" s="1318">
        <v>44762</v>
      </c>
      <c r="F29" s="1322">
        <v>750</v>
      </c>
      <c r="G29" s="45" t="s">
        <v>323</v>
      </c>
      <c r="H29" s="1318" t="s">
        <v>5529</v>
      </c>
      <c r="I29" s="126" t="s">
        <v>5530</v>
      </c>
      <c r="J29" s="7" t="s">
        <v>70</v>
      </c>
      <c r="K29" s="1316"/>
    </row>
    <row r="30" spans="2:12" s="101" customFormat="1" x14ac:dyDescent="0.3">
      <c r="B30" s="946">
        <v>14</v>
      </c>
      <c r="C30" s="38" t="s">
        <v>5531</v>
      </c>
      <c r="D30" s="39" t="s">
        <v>5532</v>
      </c>
      <c r="E30" s="1318">
        <v>44762</v>
      </c>
      <c r="F30" s="1322">
        <v>900</v>
      </c>
      <c r="G30" s="45" t="s">
        <v>949</v>
      </c>
      <c r="H30" s="1318" t="str">
        <f>UPPER("un55au7000pxp")</f>
        <v>UN55AU7000PXP</v>
      </c>
      <c r="I30" s="126" t="s">
        <v>5533</v>
      </c>
      <c r="J30" s="7" t="s">
        <v>70</v>
      </c>
      <c r="K30" s="1316"/>
    </row>
    <row r="31" spans="2:12" s="101" customFormat="1" x14ac:dyDescent="0.3">
      <c r="B31" s="946">
        <v>15</v>
      </c>
      <c r="C31" s="38" t="s">
        <v>5534</v>
      </c>
      <c r="D31" s="39" t="s">
        <v>55</v>
      </c>
      <c r="E31" s="1318">
        <v>44762</v>
      </c>
      <c r="F31" s="1322">
        <v>60</v>
      </c>
      <c r="G31" s="45" t="s">
        <v>1659</v>
      </c>
      <c r="H31" s="1318" t="s">
        <v>5535</v>
      </c>
      <c r="I31" s="126" t="s">
        <v>5536</v>
      </c>
      <c r="J31" s="7" t="s">
        <v>70</v>
      </c>
      <c r="K31" s="1316"/>
    </row>
    <row r="32" spans="2:12" s="101" customFormat="1" x14ac:dyDescent="0.3">
      <c r="B32" s="946">
        <v>16</v>
      </c>
      <c r="C32" s="38" t="s">
        <v>5537</v>
      </c>
      <c r="D32" s="39" t="s">
        <v>55</v>
      </c>
      <c r="E32" s="1321">
        <v>44762</v>
      </c>
      <c r="F32" s="1322">
        <v>60</v>
      </c>
      <c r="G32" s="45" t="s">
        <v>1659</v>
      </c>
      <c r="H32" s="1321" t="s">
        <v>5535</v>
      </c>
      <c r="I32" s="126" t="s">
        <v>5539</v>
      </c>
      <c r="J32" s="7" t="s">
        <v>70</v>
      </c>
      <c r="K32" s="1316"/>
    </row>
    <row r="33" spans="2:11" s="101" customFormat="1" x14ac:dyDescent="0.3">
      <c r="B33" s="946">
        <v>17</v>
      </c>
      <c r="C33" s="38" t="s">
        <v>5538</v>
      </c>
      <c r="D33" s="39" t="s">
        <v>55</v>
      </c>
      <c r="E33" s="1321">
        <v>44762</v>
      </c>
      <c r="F33" s="1322">
        <v>60</v>
      </c>
      <c r="G33" s="45" t="s">
        <v>1659</v>
      </c>
      <c r="H33" s="1321" t="s">
        <v>5535</v>
      </c>
      <c r="I33" s="126" t="s">
        <v>5540</v>
      </c>
      <c r="J33" s="7" t="s">
        <v>70</v>
      </c>
      <c r="K33" s="1316"/>
    </row>
    <row r="34" spans="2:11" s="101" customFormat="1" x14ac:dyDescent="0.3">
      <c r="B34" s="1317">
        <v>18</v>
      </c>
      <c r="C34" s="38" t="s">
        <v>5541</v>
      </c>
      <c r="D34" s="39" t="s">
        <v>5542</v>
      </c>
      <c r="E34" s="1318">
        <v>44628</v>
      </c>
      <c r="F34" s="45">
        <v>1965.09</v>
      </c>
      <c r="G34" s="45" t="s">
        <v>889</v>
      </c>
      <c r="H34" s="1318" t="s">
        <v>5543</v>
      </c>
      <c r="I34" s="126" t="s">
        <v>5544</v>
      </c>
      <c r="J34" s="7" t="s">
        <v>70</v>
      </c>
      <c r="K34" s="1316"/>
    </row>
    <row r="35" spans="2:11" s="101" customFormat="1" x14ac:dyDescent="0.3">
      <c r="B35" s="2078" t="s">
        <v>364</v>
      </c>
      <c r="C35" s="2079"/>
      <c r="D35" s="2079"/>
      <c r="E35" s="2079"/>
      <c r="F35" s="2079"/>
      <c r="G35" s="2079"/>
      <c r="H35" s="2079"/>
      <c r="I35" s="2079"/>
      <c r="J35" s="2079"/>
      <c r="K35" s="2080"/>
    </row>
    <row r="36" spans="2:11" s="101" customFormat="1" x14ac:dyDescent="0.3">
      <c r="B36" s="102">
        <v>1</v>
      </c>
      <c r="C36" s="18" t="s">
        <v>1170</v>
      </c>
      <c r="D36" s="32" t="s">
        <v>1171</v>
      </c>
      <c r="E36" s="149">
        <v>42931</v>
      </c>
      <c r="F36" s="42">
        <v>80.25</v>
      </c>
      <c r="G36" s="42"/>
      <c r="H36" s="149"/>
      <c r="I36" s="126"/>
      <c r="J36" s="7" t="s">
        <v>70</v>
      </c>
      <c r="K36" s="106"/>
    </row>
    <row r="37" spans="2:11" s="101" customFormat="1" x14ac:dyDescent="0.3">
      <c r="B37" s="2070" t="s">
        <v>2076</v>
      </c>
      <c r="C37" s="2071"/>
      <c r="D37" s="2071"/>
      <c r="E37" s="2071"/>
      <c r="F37" s="2071"/>
      <c r="G37" s="2071"/>
      <c r="H37" s="2071"/>
      <c r="I37" s="2071"/>
      <c r="J37" s="2071"/>
      <c r="K37" s="2072"/>
    </row>
    <row r="38" spans="2:11" s="101" customFormat="1" ht="24" x14ac:dyDescent="0.3">
      <c r="B38" s="98">
        <v>1</v>
      </c>
      <c r="C38" s="38" t="s">
        <v>1154</v>
      </c>
      <c r="D38" s="20" t="s">
        <v>1152</v>
      </c>
      <c r="E38" s="1108">
        <v>42781</v>
      </c>
      <c r="F38" s="1112">
        <v>253</v>
      </c>
      <c r="G38" s="43"/>
      <c r="H38" s="1112"/>
      <c r="I38" s="1041"/>
      <c r="J38" s="94" t="s">
        <v>70</v>
      </c>
      <c r="K38" s="1107" t="s">
        <v>4268</v>
      </c>
    </row>
    <row r="39" spans="2:11" s="101" customFormat="1" ht="24" x14ac:dyDescent="0.3">
      <c r="B39" s="98">
        <v>2</v>
      </c>
      <c r="C39" s="170" t="s">
        <v>1156</v>
      </c>
      <c r="D39" s="20" t="s">
        <v>65</v>
      </c>
      <c r="E39" s="1106">
        <v>42781</v>
      </c>
      <c r="F39" s="1113">
        <v>145</v>
      </c>
      <c r="G39" s="99"/>
      <c r="H39" s="1113"/>
      <c r="I39" s="98"/>
      <c r="J39" s="94" t="s">
        <v>70</v>
      </c>
      <c r="K39" s="1107" t="s">
        <v>4601</v>
      </c>
    </row>
    <row r="40" spans="2:11" s="101" customFormat="1" x14ac:dyDescent="0.3">
      <c r="B40" s="98">
        <v>3</v>
      </c>
      <c r="C40" s="94" t="s">
        <v>2800</v>
      </c>
      <c r="D40" s="19" t="s">
        <v>67</v>
      </c>
      <c r="E40" s="275">
        <v>43206</v>
      </c>
      <c r="F40" s="221">
        <v>160</v>
      </c>
      <c r="G40" s="94"/>
      <c r="H40" s="276"/>
      <c r="I40" s="94"/>
      <c r="J40" s="94" t="s">
        <v>70</v>
      </c>
      <c r="K40" s="50" t="s">
        <v>4269</v>
      </c>
    </row>
    <row r="41" spans="2:11" ht="48" x14ac:dyDescent="0.3">
      <c r="B41" s="98">
        <v>4</v>
      </c>
      <c r="C41" s="38" t="s">
        <v>78</v>
      </c>
      <c r="D41" s="18" t="s">
        <v>32</v>
      </c>
      <c r="E41" s="1108"/>
      <c r="F41" s="1112"/>
      <c r="G41" s="43"/>
      <c r="H41" s="1112"/>
      <c r="I41" s="98"/>
      <c r="J41" s="94" t="s">
        <v>70</v>
      </c>
      <c r="K41" s="1107" t="s">
        <v>4271</v>
      </c>
    </row>
    <row r="42" spans="2:11" x14ac:dyDescent="0.3">
      <c r="B42" s="98">
        <v>5</v>
      </c>
      <c r="C42" s="38" t="s">
        <v>2977</v>
      </c>
      <c r="D42" s="39" t="s">
        <v>2979</v>
      </c>
      <c r="E42" s="1105">
        <v>43887</v>
      </c>
      <c r="F42" s="45">
        <v>68</v>
      </c>
      <c r="G42" s="45" t="s">
        <v>2980</v>
      </c>
      <c r="H42" s="1105"/>
      <c r="I42" s="276"/>
      <c r="J42" s="94" t="s">
        <v>70</v>
      </c>
      <c r="K42" s="130" t="s">
        <v>4273</v>
      </c>
    </row>
    <row r="43" spans="2:11" ht="28.5" customHeight="1" x14ac:dyDescent="0.3">
      <c r="B43" s="98">
        <v>6</v>
      </c>
      <c r="C43" s="38" t="s">
        <v>78</v>
      </c>
      <c r="D43" s="34" t="s">
        <v>932</v>
      </c>
      <c r="E43" s="1105"/>
      <c r="F43" s="45"/>
      <c r="G43" s="45" t="s">
        <v>1174</v>
      </c>
      <c r="H43" s="1105"/>
      <c r="I43" s="276"/>
      <c r="J43" s="94" t="s">
        <v>540</v>
      </c>
      <c r="K43" s="130" t="s">
        <v>4275</v>
      </c>
    </row>
    <row r="44" spans="2:11" ht="36" x14ac:dyDescent="0.3">
      <c r="B44" s="98">
        <v>7</v>
      </c>
      <c r="C44" s="38" t="s">
        <v>2171</v>
      </c>
      <c r="D44" s="34" t="s">
        <v>932</v>
      </c>
      <c r="E44" s="1105">
        <v>43559</v>
      </c>
      <c r="F44" s="45">
        <v>798.99</v>
      </c>
      <c r="G44" s="1109" t="s">
        <v>2173</v>
      </c>
      <c r="H44" s="1105"/>
      <c r="I44" s="276"/>
      <c r="J44" s="94" t="s">
        <v>70</v>
      </c>
      <c r="K44" s="130" t="s">
        <v>4276</v>
      </c>
    </row>
    <row r="45" spans="2:11" ht="24" x14ac:dyDescent="0.3">
      <c r="B45" s="98">
        <v>8</v>
      </c>
      <c r="C45" s="38" t="s">
        <v>1155</v>
      </c>
      <c r="D45" s="20" t="s">
        <v>5309</v>
      </c>
      <c r="E45" s="1108">
        <v>42781</v>
      </c>
      <c r="F45" s="1112">
        <v>234</v>
      </c>
      <c r="G45" s="43"/>
      <c r="H45" s="1112"/>
      <c r="I45" s="1041"/>
      <c r="J45" s="94" t="s">
        <v>70</v>
      </c>
      <c r="K45" s="1107" t="s">
        <v>5310</v>
      </c>
    </row>
    <row r="46" spans="2:11" ht="30.75" customHeight="1" x14ac:dyDescent="0.3">
      <c r="B46" s="98">
        <v>9</v>
      </c>
      <c r="C46" s="38" t="s">
        <v>2975</v>
      </c>
      <c r="D46" s="34" t="s">
        <v>932</v>
      </c>
      <c r="E46" s="1105">
        <v>44168</v>
      </c>
      <c r="F46" s="45">
        <v>644.5</v>
      </c>
      <c r="G46" s="50" t="s">
        <v>1377</v>
      </c>
      <c r="H46" s="1105" t="s">
        <v>2976</v>
      </c>
      <c r="I46" s="276"/>
      <c r="J46" s="94"/>
      <c r="K46" s="130" t="s">
        <v>5386</v>
      </c>
    </row>
    <row r="48" spans="2:11" x14ac:dyDescent="0.3">
      <c r="B48" s="1116"/>
      <c r="J48" s="1116"/>
    </row>
    <row r="49" spans="2:11" x14ac:dyDescent="0.3">
      <c r="B49" s="699"/>
      <c r="C49" s="594"/>
      <c r="D49" s="594"/>
      <c r="I49" s="594"/>
      <c r="J49" s="699"/>
      <c r="K49" s="594"/>
    </row>
    <row r="50" spans="2:11" x14ac:dyDescent="0.3">
      <c r="B50" s="2065" t="s">
        <v>4240</v>
      </c>
      <c r="C50" s="2065"/>
      <c r="D50" s="2065"/>
      <c r="I50" s="2065" t="s">
        <v>4841</v>
      </c>
      <c r="J50" s="2065"/>
      <c r="K50" s="2065"/>
    </row>
    <row r="51" spans="2:11" x14ac:dyDescent="0.3">
      <c r="B51" s="2065" t="s">
        <v>4241</v>
      </c>
      <c r="C51" s="2065"/>
      <c r="D51" s="2065"/>
      <c r="I51" s="2065" t="s">
        <v>4842</v>
      </c>
      <c r="J51" s="2065"/>
      <c r="K51" s="2065"/>
    </row>
  </sheetData>
  <mergeCells count="12">
    <mergeCell ref="B50:D50"/>
    <mergeCell ref="B51:D51"/>
    <mergeCell ref="B2:K2"/>
    <mergeCell ref="B3:K3"/>
    <mergeCell ref="B4:K4"/>
    <mergeCell ref="B37:K37"/>
    <mergeCell ref="B35:K35"/>
    <mergeCell ref="F18:F19"/>
    <mergeCell ref="B6:K6"/>
    <mergeCell ref="B16:K16"/>
    <mergeCell ref="I50:K50"/>
    <mergeCell ref="I51:K51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9" filterMode="1">
    <tabColor rgb="FFFFC000"/>
    <pageSetUpPr fitToPage="1"/>
  </sheetPr>
  <dimension ref="A1:V111"/>
  <sheetViews>
    <sheetView showGridLines="0" workbookViewId="0">
      <pane ySplit="5" topLeftCell="A103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44140625" customWidth="1"/>
    <col min="2" max="2" width="4.44140625" style="83" customWidth="1"/>
    <col min="3" max="3" width="14.88671875" style="83" customWidth="1"/>
    <col min="4" max="4" width="21.44140625" style="418" customWidth="1"/>
    <col min="5" max="5" width="10.33203125" style="83" customWidth="1"/>
    <col min="6" max="6" width="10" style="134" customWidth="1"/>
    <col min="7" max="7" width="14.5546875" style="83" customWidth="1"/>
    <col min="8" max="8" width="11.44140625" style="83"/>
    <col min="9" max="9" width="11.88671875" style="83" customWidth="1"/>
    <col min="10" max="10" width="11.44140625" style="83"/>
    <col min="11" max="11" width="18.33203125" style="83" customWidth="1"/>
    <col min="12" max="12" width="17.6640625" customWidth="1"/>
  </cols>
  <sheetData>
    <row r="1" spans="1:12" x14ac:dyDescent="0.3">
      <c r="A1" s="1130"/>
      <c r="B1" s="1154"/>
      <c r="C1" s="1154"/>
      <c r="D1" s="1155"/>
      <c r="E1" s="1154"/>
      <c r="F1" s="1156"/>
      <c r="G1" s="1154"/>
      <c r="H1" s="1157"/>
      <c r="I1" s="1154"/>
      <c r="J1" s="1154"/>
      <c r="K1" s="1154"/>
      <c r="L1" s="1130"/>
    </row>
    <row r="2" spans="1:12" ht="15" customHeight="1" x14ac:dyDescent="0.3">
      <c r="A2" s="1130"/>
      <c r="B2" s="2129" t="s">
        <v>0</v>
      </c>
      <c r="C2" s="2129"/>
      <c r="D2" s="2129"/>
      <c r="E2" s="2129"/>
      <c r="F2" s="2129"/>
      <c r="G2" s="2129"/>
      <c r="H2" s="2129"/>
      <c r="I2" s="2129"/>
      <c r="J2" s="2129"/>
      <c r="K2" s="2129"/>
      <c r="L2" s="1130"/>
    </row>
    <row r="3" spans="1:12" ht="15" customHeight="1" x14ac:dyDescent="0.3">
      <c r="A3" s="1130"/>
      <c r="B3" s="2130" t="s">
        <v>242</v>
      </c>
      <c r="C3" s="2130"/>
      <c r="D3" s="2130"/>
      <c r="E3" s="2130"/>
      <c r="F3" s="2130"/>
      <c r="G3" s="2130"/>
      <c r="H3" s="2130"/>
      <c r="I3" s="2130"/>
      <c r="J3" s="2130"/>
      <c r="K3" s="2130"/>
      <c r="L3" s="1130"/>
    </row>
    <row r="4" spans="1:12" ht="15" customHeight="1" x14ac:dyDescent="0.3">
      <c r="A4" s="1130"/>
      <c r="B4" s="2131" t="s">
        <v>3313</v>
      </c>
      <c r="C4" s="2131"/>
      <c r="D4" s="2131"/>
      <c r="E4" s="2131"/>
      <c r="F4" s="2131"/>
      <c r="G4" s="2131"/>
      <c r="H4" s="2131"/>
      <c r="I4" s="2131"/>
      <c r="J4" s="2131"/>
      <c r="K4" s="2131"/>
      <c r="L4" s="1130"/>
    </row>
    <row r="5" spans="1:12" ht="39.6" x14ac:dyDescent="0.3">
      <c r="A5" s="1130"/>
      <c r="B5" s="628" t="s">
        <v>7</v>
      </c>
      <c r="C5" s="629" t="s">
        <v>2</v>
      </c>
      <c r="D5" s="665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62" t="s">
        <v>5</v>
      </c>
      <c r="L5" s="1130"/>
    </row>
    <row r="6" spans="1:12" s="101" customFormat="1" x14ac:dyDescent="0.3">
      <c r="A6" s="1131"/>
      <c r="B6" s="2132" t="s">
        <v>332</v>
      </c>
      <c r="C6" s="2133"/>
      <c r="D6" s="2133"/>
      <c r="E6" s="2133"/>
      <c r="F6" s="2133"/>
      <c r="G6" s="2133"/>
      <c r="H6" s="2133"/>
      <c r="I6" s="2133"/>
      <c r="J6" s="2133"/>
      <c r="K6" s="2134"/>
      <c r="L6" s="1131"/>
    </row>
    <row r="7" spans="1:12" s="101" customFormat="1" ht="26.4" x14ac:dyDescent="0.3">
      <c r="A7" s="1131"/>
      <c r="B7" s="946">
        <v>2</v>
      </c>
      <c r="C7" s="946" t="s">
        <v>1870</v>
      </c>
      <c r="D7" s="1158" t="s">
        <v>227</v>
      </c>
      <c r="E7" s="1159"/>
      <c r="F7" s="1160"/>
      <c r="G7" s="1161"/>
      <c r="H7" s="1162"/>
      <c r="I7" s="1163"/>
      <c r="J7" s="946" t="s">
        <v>70</v>
      </c>
      <c r="K7" s="1164" t="s">
        <v>5318</v>
      </c>
      <c r="L7" s="1131"/>
    </row>
    <row r="8" spans="1:12" s="101" customFormat="1" ht="39.6" x14ac:dyDescent="0.3">
      <c r="A8" s="1131"/>
      <c r="B8" s="946">
        <v>3</v>
      </c>
      <c r="C8" s="946" t="s">
        <v>2145</v>
      </c>
      <c r="D8" s="1158" t="s">
        <v>2159</v>
      </c>
      <c r="E8" s="1159">
        <v>41382</v>
      </c>
      <c r="F8" s="1165">
        <v>65.5</v>
      </c>
      <c r="G8" s="1164"/>
      <c r="H8" s="1166"/>
      <c r="I8" s="946"/>
      <c r="J8" s="946" t="s">
        <v>540</v>
      </c>
      <c r="K8" s="1164" t="s">
        <v>4560</v>
      </c>
      <c r="L8" s="1131"/>
    </row>
    <row r="9" spans="1:12" s="101" customFormat="1" x14ac:dyDescent="0.3">
      <c r="A9" s="1131"/>
      <c r="B9" s="946">
        <v>3</v>
      </c>
      <c r="C9" s="946" t="s">
        <v>4559</v>
      </c>
      <c r="D9" s="1167" t="s">
        <v>4409</v>
      </c>
      <c r="E9" s="1159">
        <v>44012</v>
      </c>
      <c r="F9" s="1168">
        <v>55</v>
      </c>
      <c r="G9" s="1161" t="s">
        <v>4515</v>
      </c>
      <c r="H9" s="1169">
        <v>241258</v>
      </c>
      <c r="I9" s="946"/>
      <c r="J9" s="946" t="s">
        <v>70</v>
      </c>
      <c r="K9" s="1164" t="s">
        <v>4561</v>
      </c>
      <c r="L9" s="1131"/>
    </row>
    <row r="10" spans="1:12" s="101" customFormat="1" x14ac:dyDescent="0.3">
      <c r="A10" s="1131"/>
      <c r="B10" s="946">
        <v>4</v>
      </c>
      <c r="C10" s="946" t="s">
        <v>2657</v>
      </c>
      <c r="D10" s="1158" t="s">
        <v>498</v>
      </c>
      <c r="E10" s="1159">
        <v>41535</v>
      </c>
      <c r="F10" s="1165">
        <v>107.75</v>
      </c>
      <c r="G10" s="1164"/>
      <c r="H10" s="1166"/>
      <c r="I10" s="946"/>
      <c r="J10" s="946" t="s">
        <v>70</v>
      </c>
      <c r="K10" s="1164" t="s">
        <v>2320</v>
      </c>
      <c r="L10" s="1131"/>
    </row>
    <row r="11" spans="1:12" s="101" customFormat="1" x14ac:dyDescent="0.3">
      <c r="A11" s="1131"/>
      <c r="B11" s="946">
        <v>5</v>
      </c>
      <c r="C11" s="946" t="s">
        <v>1607</v>
      </c>
      <c r="D11" s="1158" t="s">
        <v>65</v>
      </c>
      <c r="E11" s="1159">
        <v>42495</v>
      </c>
      <c r="F11" s="1168">
        <v>46</v>
      </c>
      <c r="G11" s="946"/>
      <c r="H11" s="946"/>
      <c r="I11" s="946"/>
      <c r="J11" s="946" t="s">
        <v>70</v>
      </c>
      <c r="K11" s="1170"/>
      <c r="L11" s="1131"/>
    </row>
    <row r="12" spans="1:12" s="101" customFormat="1" x14ac:dyDescent="0.3">
      <c r="A12" s="1131"/>
      <c r="B12" s="946">
        <v>6</v>
      </c>
      <c r="C12" s="1166" t="s">
        <v>2800</v>
      </c>
      <c r="D12" s="1171" t="s">
        <v>67</v>
      </c>
      <c r="E12" s="1172">
        <v>43206</v>
      </c>
      <c r="F12" s="1173">
        <v>160</v>
      </c>
      <c r="G12" s="1166"/>
      <c r="H12" s="1174"/>
      <c r="I12" s="1166"/>
      <c r="J12" s="1163" t="s">
        <v>70</v>
      </c>
      <c r="K12" s="1164" t="s">
        <v>2161</v>
      </c>
      <c r="L12" s="1131"/>
    </row>
    <row r="13" spans="1:12" s="101" customFormat="1" ht="26.4" x14ac:dyDescent="0.3">
      <c r="A13" s="1131"/>
      <c r="B13" s="946">
        <v>7</v>
      </c>
      <c r="C13" s="946" t="s">
        <v>2147</v>
      </c>
      <c r="D13" s="1167" t="s">
        <v>4562</v>
      </c>
      <c r="E13" s="1159"/>
      <c r="F13" s="1165"/>
      <c r="G13" s="1164"/>
      <c r="H13" s="1166"/>
      <c r="I13" s="946"/>
      <c r="J13" s="946" t="s">
        <v>66</v>
      </c>
      <c r="K13" s="1164" t="s">
        <v>4563</v>
      </c>
      <c r="L13" s="1131"/>
    </row>
    <row r="14" spans="1:12" s="101" customFormat="1" ht="26.4" x14ac:dyDescent="0.3">
      <c r="A14" s="1131"/>
      <c r="B14" s="946">
        <v>8</v>
      </c>
      <c r="C14" s="946" t="s">
        <v>78</v>
      </c>
      <c r="D14" s="1158" t="s">
        <v>227</v>
      </c>
      <c r="E14" s="1159"/>
      <c r="F14" s="1165"/>
      <c r="G14" s="1164"/>
      <c r="H14" s="1166"/>
      <c r="I14" s="946"/>
      <c r="J14" s="946" t="s">
        <v>1673</v>
      </c>
      <c r="K14" s="1164" t="s">
        <v>5418</v>
      </c>
      <c r="L14" s="1131"/>
    </row>
    <row r="15" spans="1:12" s="101" customFormat="1" ht="26.4" x14ac:dyDescent="0.3">
      <c r="A15" s="1131"/>
      <c r="B15" s="946">
        <v>9</v>
      </c>
      <c r="C15" s="946" t="s">
        <v>78</v>
      </c>
      <c r="D15" s="1167" t="s">
        <v>4567</v>
      </c>
      <c r="E15" s="1159"/>
      <c r="F15" s="1165"/>
      <c r="G15" s="1164"/>
      <c r="H15" s="1166"/>
      <c r="I15" s="946"/>
      <c r="J15" s="946"/>
      <c r="K15" s="1164"/>
      <c r="L15" s="1131"/>
    </row>
    <row r="16" spans="1:12" s="101" customFormat="1" x14ac:dyDescent="0.3">
      <c r="A16" s="1131"/>
      <c r="B16" s="946">
        <v>10</v>
      </c>
      <c r="C16" s="946" t="s">
        <v>78</v>
      </c>
      <c r="D16" s="1158" t="s">
        <v>2065</v>
      </c>
      <c r="E16" s="1159"/>
      <c r="F16" s="1165"/>
      <c r="G16" s="1164"/>
      <c r="H16" s="1166"/>
      <c r="I16" s="946"/>
      <c r="J16" s="946" t="s">
        <v>70</v>
      </c>
      <c r="K16" s="1164"/>
      <c r="L16" s="1131"/>
    </row>
    <row r="17" spans="1:12" s="101" customFormat="1" x14ac:dyDescent="0.3">
      <c r="A17" s="1131"/>
      <c r="B17" s="946">
        <v>11</v>
      </c>
      <c r="C17" s="946" t="s">
        <v>2099</v>
      </c>
      <c r="D17" s="1158" t="s">
        <v>2100</v>
      </c>
      <c r="E17" s="1159">
        <v>41333</v>
      </c>
      <c r="F17" s="1165">
        <v>98</v>
      </c>
      <c r="G17" s="1164" t="s">
        <v>2164</v>
      </c>
      <c r="H17" s="1166"/>
      <c r="I17" s="946"/>
      <c r="J17" s="946" t="s">
        <v>70</v>
      </c>
      <c r="K17" s="1164"/>
      <c r="L17" s="1131"/>
    </row>
    <row r="18" spans="1:12" s="101" customFormat="1" x14ac:dyDescent="0.3">
      <c r="A18" s="1131"/>
      <c r="B18" s="946">
        <v>12</v>
      </c>
      <c r="C18" s="946" t="s">
        <v>2101</v>
      </c>
      <c r="D18" s="1158" t="s">
        <v>2100</v>
      </c>
      <c r="E18" s="1159">
        <v>41333</v>
      </c>
      <c r="F18" s="1165">
        <v>98</v>
      </c>
      <c r="G18" s="1164" t="s">
        <v>2107</v>
      </c>
      <c r="H18" s="1166"/>
      <c r="I18" s="946"/>
      <c r="J18" s="946" t="s">
        <v>70</v>
      </c>
      <c r="K18" s="1164"/>
      <c r="L18" s="1131"/>
    </row>
    <row r="19" spans="1:12" s="101" customFormat="1" x14ac:dyDescent="0.3">
      <c r="A19" s="1131"/>
      <c r="B19" s="946">
        <v>13</v>
      </c>
      <c r="C19" s="946" t="s">
        <v>2102</v>
      </c>
      <c r="D19" s="1158" t="s">
        <v>2100</v>
      </c>
      <c r="E19" s="1159">
        <v>41333</v>
      </c>
      <c r="F19" s="1165">
        <v>98</v>
      </c>
      <c r="G19" s="1164" t="s">
        <v>2107</v>
      </c>
      <c r="H19" s="1166"/>
      <c r="I19" s="946"/>
      <c r="J19" s="946" t="s">
        <v>70</v>
      </c>
      <c r="K19" s="1161"/>
      <c r="L19" s="1131"/>
    </row>
    <row r="20" spans="1:12" s="101" customFormat="1" x14ac:dyDescent="0.3">
      <c r="A20" s="1131"/>
      <c r="B20" s="946">
        <v>14</v>
      </c>
      <c r="C20" s="946" t="s">
        <v>2103</v>
      </c>
      <c r="D20" s="1158" t="s">
        <v>2100</v>
      </c>
      <c r="E20" s="1159">
        <v>41333</v>
      </c>
      <c r="F20" s="1165">
        <v>98</v>
      </c>
      <c r="G20" s="1164" t="s">
        <v>2107</v>
      </c>
      <c r="H20" s="1166"/>
      <c r="I20" s="946"/>
      <c r="J20" s="946" t="s">
        <v>70</v>
      </c>
      <c r="K20" s="1161"/>
      <c r="L20" s="1131"/>
    </row>
    <row r="21" spans="1:12" s="101" customFormat="1" x14ac:dyDescent="0.3">
      <c r="A21" s="1131"/>
      <c r="B21" s="946">
        <v>15</v>
      </c>
      <c r="C21" s="946" t="s">
        <v>2104</v>
      </c>
      <c r="D21" s="1158" t="s">
        <v>2100</v>
      </c>
      <c r="E21" s="1159">
        <v>41333</v>
      </c>
      <c r="F21" s="1165">
        <v>98</v>
      </c>
      <c r="G21" s="1164" t="s">
        <v>2107</v>
      </c>
      <c r="H21" s="1166"/>
      <c r="I21" s="946"/>
      <c r="J21" s="946" t="s">
        <v>70</v>
      </c>
      <c r="K21" s="1161"/>
      <c r="L21" s="1131"/>
    </row>
    <row r="22" spans="1:12" s="101" customFormat="1" x14ac:dyDescent="0.3">
      <c r="A22" s="1131"/>
      <c r="B22" s="946">
        <v>16</v>
      </c>
      <c r="C22" s="946" t="s">
        <v>2105</v>
      </c>
      <c r="D22" s="1158" t="s">
        <v>2100</v>
      </c>
      <c r="E22" s="1159">
        <v>41333</v>
      </c>
      <c r="F22" s="1165">
        <v>98</v>
      </c>
      <c r="G22" s="1164" t="s">
        <v>2107</v>
      </c>
      <c r="H22" s="1166"/>
      <c r="I22" s="946"/>
      <c r="J22" s="946" t="s">
        <v>70</v>
      </c>
      <c r="K22" s="1161"/>
      <c r="L22" s="1131"/>
    </row>
    <row r="23" spans="1:12" s="101" customFormat="1" x14ac:dyDescent="0.3">
      <c r="A23" s="1131"/>
      <c r="B23" s="946">
        <v>17</v>
      </c>
      <c r="C23" s="946" t="s">
        <v>2106</v>
      </c>
      <c r="D23" s="1158" t="s">
        <v>2100</v>
      </c>
      <c r="E23" s="1159">
        <v>41333</v>
      </c>
      <c r="F23" s="1165">
        <v>98</v>
      </c>
      <c r="G23" s="1164" t="s">
        <v>2164</v>
      </c>
      <c r="H23" s="1166"/>
      <c r="I23" s="946"/>
      <c r="J23" s="946" t="s">
        <v>70</v>
      </c>
      <c r="K23" s="1164"/>
      <c r="L23" s="1131"/>
    </row>
    <row r="24" spans="1:12" s="101" customFormat="1" ht="39.6" x14ac:dyDescent="0.3">
      <c r="A24" s="1131"/>
      <c r="B24" s="946">
        <v>18</v>
      </c>
      <c r="C24" s="946" t="s">
        <v>78</v>
      </c>
      <c r="D24" s="1158" t="s">
        <v>2156</v>
      </c>
      <c r="E24" s="1159"/>
      <c r="F24" s="1165"/>
      <c r="G24" s="1164"/>
      <c r="H24" s="1166"/>
      <c r="I24" s="946"/>
      <c r="J24" s="946" t="s">
        <v>70</v>
      </c>
      <c r="K24" s="1164" t="s">
        <v>2157</v>
      </c>
      <c r="L24" s="1131"/>
    </row>
    <row r="25" spans="1:12" s="101" customFormat="1" x14ac:dyDescent="0.3">
      <c r="A25" s="1131"/>
      <c r="B25" s="946">
        <v>19</v>
      </c>
      <c r="C25" s="946" t="s">
        <v>78</v>
      </c>
      <c r="D25" s="1158" t="s">
        <v>2100</v>
      </c>
      <c r="E25" s="1159"/>
      <c r="F25" s="1165"/>
      <c r="G25" s="1164" t="s">
        <v>2164</v>
      </c>
      <c r="H25" s="1166"/>
      <c r="I25" s="946"/>
      <c r="J25" s="946" t="s">
        <v>70</v>
      </c>
      <c r="K25" s="1164"/>
      <c r="L25" s="1131"/>
    </row>
    <row r="26" spans="1:12" s="101" customFormat="1" x14ac:dyDescent="0.3">
      <c r="A26" s="1131"/>
      <c r="B26" s="946">
        <v>20</v>
      </c>
      <c r="C26" s="946" t="s">
        <v>78</v>
      </c>
      <c r="D26" s="1158" t="s">
        <v>2100</v>
      </c>
      <c r="E26" s="1159"/>
      <c r="F26" s="1165"/>
      <c r="G26" s="1164" t="s">
        <v>2164</v>
      </c>
      <c r="H26" s="1166"/>
      <c r="I26" s="946"/>
      <c r="J26" s="946" t="s">
        <v>70</v>
      </c>
      <c r="K26" s="1164"/>
      <c r="L26" s="1131"/>
    </row>
    <row r="27" spans="1:12" s="101" customFormat="1" x14ac:dyDescent="0.3">
      <c r="A27" s="1131"/>
      <c r="B27" s="946">
        <v>21</v>
      </c>
      <c r="C27" s="946" t="s">
        <v>78</v>
      </c>
      <c r="D27" s="1158" t="s">
        <v>2100</v>
      </c>
      <c r="E27" s="1159"/>
      <c r="F27" s="1165"/>
      <c r="G27" s="1164" t="s">
        <v>2164</v>
      </c>
      <c r="H27" s="1166"/>
      <c r="I27" s="946"/>
      <c r="J27" s="946" t="s">
        <v>70</v>
      </c>
      <c r="K27" s="1164"/>
      <c r="L27" s="1131"/>
    </row>
    <row r="28" spans="1:12" s="101" customFormat="1" x14ac:dyDescent="0.3">
      <c r="A28" s="1131"/>
      <c r="B28" s="946">
        <v>22</v>
      </c>
      <c r="C28" s="946" t="s">
        <v>78</v>
      </c>
      <c r="D28" s="1158" t="s">
        <v>2100</v>
      </c>
      <c r="E28" s="1159"/>
      <c r="F28" s="1165"/>
      <c r="G28" s="1164" t="s">
        <v>2107</v>
      </c>
      <c r="H28" s="1166"/>
      <c r="I28" s="946"/>
      <c r="J28" s="946" t="s">
        <v>70</v>
      </c>
      <c r="K28" s="1164"/>
      <c r="L28" s="1131"/>
    </row>
    <row r="29" spans="1:12" s="101" customFormat="1" x14ac:dyDescent="0.3">
      <c r="A29" s="1131"/>
      <c r="B29" s="946">
        <v>23</v>
      </c>
      <c r="C29" s="946" t="s">
        <v>78</v>
      </c>
      <c r="D29" s="1158" t="s">
        <v>2165</v>
      </c>
      <c r="E29" s="1159"/>
      <c r="F29" s="1165"/>
      <c r="G29" s="1164" t="s">
        <v>2166</v>
      </c>
      <c r="H29" s="1166"/>
      <c r="I29" s="946"/>
      <c r="J29" s="946" t="s">
        <v>70</v>
      </c>
      <c r="K29" s="1164" t="s">
        <v>2151</v>
      </c>
      <c r="L29" s="1131"/>
    </row>
    <row r="30" spans="1:12" s="101" customFormat="1" x14ac:dyDescent="0.3">
      <c r="A30" s="1131"/>
      <c r="B30" s="946">
        <v>24</v>
      </c>
      <c r="C30" s="946" t="s">
        <v>78</v>
      </c>
      <c r="D30" s="1158" t="s">
        <v>2165</v>
      </c>
      <c r="E30" s="1159"/>
      <c r="F30" s="1165"/>
      <c r="G30" s="1164" t="s">
        <v>2166</v>
      </c>
      <c r="H30" s="1166"/>
      <c r="I30" s="946"/>
      <c r="J30" s="946" t="s">
        <v>70</v>
      </c>
      <c r="K30" s="1164" t="s">
        <v>2151</v>
      </c>
      <c r="L30" s="1131"/>
    </row>
    <row r="31" spans="1:12" s="101" customFormat="1" x14ac:dyDescent="0.3">
      <c r="A31" s="1131"/>
      <c r="B31" s="946">
        <v>25</v>
      </c>
      <c r="C31" s="946" t="s">
        <v>78</v>
      </c>
      <c r="D31" s="1158" t="s">
        <v>2165</v>
      </c>
      <c r="E31" s="1159"/>
      <c r="F31" s="1165"/>
      <c r="G31" s="1164" t="s">
        <v>2166</v>
      </c>
      <c r="H31" s="1166"/>
      <c r="I31" s="946"/>
      <c r="J31" s="946" t="s">
        <v>70</v>
      </c>
      <c r="K31" s="1164" t="s">
        <v>2151</v>
      </c>
      <c r="L31" s="1131"/>
    </row>
    <row r="32" spans="1:12" s="101" customFormat="1" x14ac:dyDescent="0.3">
      <c r="A32" s="1131"/>
      <c r="B32" s="946">
        <v>26</v>
      </c>
      <c r="C32" s="946" t="s">
        <v>78</v>
      </c>
      <c r="D32" s="1158" t="s">
        <v>2165</v>
      </c>
      <c r="E32" s="1159"/>
      <c r="F32" s="1165"/>
      <c r="G32" s="1164" t="s">
        <v>2166</v>
      </c>
      <c r="H32" s="1166"/>
      <c r="I32" s="946"/>
      <c r="J32" s="946" t="s">
        <v>70</v>
      </c>
      <c r="K32" s="1164" t="s">
        <v>2151</v>
      </c>
      <c r="L32" s="1131"/>
    </row>
    <row r="33" spans="1:12" s="101" customFormat="1" x14ac:dyDescent="0.3">
      <c r="A33" s="1131"/>
      <c r="B33" s="946">
        <v>27</v>
      </c>
      <c r="C33" s="946" t="s">
        <v>78</v>
      </c>
      <c r="D33" s="1158" t="s">
        <v>2165</v>
      </c>
      <c r="E33" s="1159"/>
      <c r="F33" s="1165"/>
      <c r="G33" s="1164" t="s">
        <v>2166</v>
      </c>
      <c r="H33" s="1166"/>
      <c r="I33" s="946"/>
      <c r="J33" s="946" t="s">
        <v>70</v>
      </c>
      <c r="K33" s="1164" t="s">
        <v>2151</v>
      </c>
      <c r="L33" s="1131"/>
    </row>
    <row r="34" spans="1:12" s="101" customFormat="1" x14ac:dyDescent="0.3">
      <c r="A34" s="1131"/>
      <c r="B34" s="946">
        <v>28</v>
      </c>
      <c r="C34" s="946" t="s">
        <v>78</v>
      </c>
      <c r="D34" s="1158" t="s">
        <v>2165</v>
      </c>
      <c r="E34" s="1159"/>
      <c r="F34" s="1165"/>
      <c r="G34" s="1164" t="s">
        <v>2166</v>
      </c>
      <c r="H34" s="1166"/>
      <c r="I34" s="946"/>
      <c r="J34" s="946" t="s">
        <v>70</v>
      </c>
      <c r="K34" s="1164" t="s">
        <v>2151</v>
      </c>
      <c r="L34" s="1131"/>
    </row>
    <row r="35" spans="1:12" s="101" customFormat="1" x14ac:dyDescent="0.3">
      <c r="A35" s="1131"/>
      <c r="B35" s="946">
        <v>29</v>
      </c>
      <c r="C35" s="946" t="s">
        <v>78</v>
      </c>
      <c r="D35" s="1158" t="s">
        <v>2165</v>
      </c>
      <c r="E35" s="1159"/>
      <c r="F35" s="1165"/>
      <c r="G35" s="1164" t="s">
        <v>2166</v>
      </c>
      <c r="H35" s="1166"/>
      <c r="I35" s="946"/>
      <c r="J35" s="946" t="s">
        <v>70</v>
      </c>
      <c r="K35" s="1164" t="s">
        <v>2151</v>
      </c>
      <c r="L35" s="1131"/>
    </row>
    <row r="36" spans="1:12" s="101" customFormat="1" x14ac:dyDescent="0.3">
      <c r="A36" s="1131"/>
      <c r="B36" s="946">
        <v>30</v>
      </c>
      <c r="C36" s="946" t="s">
        <v>78</v>
      </c>
      <c r="D36" s="1158" t="s">
        <v>2165</v>
      </c>
      <c r="E36" s="1159"/>
      <c r="F36" s="1165"/>
      <c r="G36" s="1164" t="s">
        <v>2166</v>
      </c>
      <c r="H36" s="1166"/>
      <c r="I36" s="946"/>
      <c r="J36" s="946" t="s">
        <v>70</v>
      </c>
      <c r="K36" s="1164" t="s">
        <v>2151</v>
      </c>
      <c r="L36" s="1131"/>
    </row>
    <row r="37" spans="1:12" s="101" customFormat="1" x14ac:dyDescent="0.3">
      <c r="A37" s="1131"/>
      <c r="B37" s="946">
        <v>31</v>
      </c>
      <c r="C37" s="946" t="s">
        <v>78</v>
      </c>
      <c r="D37" s="1158" t="s">
        <v>2165</v>
      </c>
      <c r="E37" s="1159"/>
      <c r="F37" s="1165"/>
      <c r="G37" s="1164" t="s">
        <v>2166</v>
      </c>
      <c r="H37" s="1166"/>
      <c r="I37" s="946"/>
      <c r="J37" s="946" t="s">
        <v>70</v>
      </c>
      <c r="K37" s="1164" t="s">
        <v>2151</v>
      </c>
      <c r="L37" s="1131"/>
    </row>
    <row r="38" spans="1:12" s="101" customFormat="1" x14ac:dyDescent="0.3">
      <c r="A38" s="1131"/>
      <c r="B38" s="946">
        <v>32</v>
      </c>
      <c r="C38" s="946" t="s">
        <v>78</v>
      </c>
      <c r="D38" s="1158" t="s">
        <v>2165</v>
      </c>
      <c r="E38" s="1159"/>
      <c r="F38" s="1165"/>
      <c r="G38" s="1164" t="s">
        <v>2166</v>
      </c>
      <c r="H38" s="1166"/>
      <c r="I38" s="946"/>
      <c r="J38" s="946" t="s">
        <v>70</v>
      </c>
      <c r="K38" s="1164" t="s">
        <v>2151</v>
      </c>
      <c r="L38" s="1131"/>
    </row>
    <row r="39" spans="1:12" s="101" customFormat="1" x14ac:dyDescent="0.3">
      <c r="A39" s="1131"/>
      <c r="B39" s="946">
        <v>33</v>
      </c>
      <c r="C39" s="946" t="s">
        <v>78</v>
      </c>
      <c r="D39" s="1158" t="s">
        <v>2165</v>
      </c>
      <c r="E39" s="1159"/>
      <c r="F39" s="1165"/>
      <c r="G39" s="1164" t="s">
        <v>2153</v>
      </c>
      <c r="H39" s="1166"/>
      <c r="I39" s="946"/>
      <c r="J39" s="946" t="s">
        <v>70</v>
      </c>
      <c r="K39" s="1164" t="s">
        <v>2151</v>
      </c>
      <c r="L39" s="1131"/>
    </row>
    <row r="40" spans="1:12" s="183" customFormat="1" ht="26.4" x14ac:dyDescent="0.3">
      <c r="B40" s="7">
        <v>34</v>
      </c>
      <c r="C40" s="116" t="s">
        <v>5478</v>
      </c>
      <c r="D40" s="122" t="s">
        <v>5470</v>
      </c>
      <c r="E40" s="1301">
        <v>44740</v>
      </c>
      <c r="F40" s="670">
        <v>203.31</v>
      </c>
      <c r="G40" s="63" t="s">
        <v>5471</v>
      </c>
      <c r="H40" s="95" t="s">
        <v>5472</v>
      </c>
      <c r="I40" s="7"/>
      <c r="J40" s="7" t="s">
        <v>70</v>
      </c>
      <c r="K40" s="917" t="s">
        <v>5473</v>
      </c>
      <c r="L40" s="236"/>
    </row>
    <row r="41" spans="1:12" s="183" customFormat="1" ht="26.4" x14ac:dyDescent="0.3">
      <c r="B41" s="7">
        <v>35</v>
      </c>
      <c r="C41" s="116" t="s">
        <v>5485</v>
      </c>
      <c r="D41" s="122" t="s">
        <v>5489</v>
      </c>
      <c r="E41" s="1303">
        <v>44739</v>
      </c>
      <c r="F41" s="670">
        <v>115</v>
      </c>
      <c r="G41" s="63" t="s">
        <v>5490</v>
      </c>
      <c r="H41" s="95" t="s">
        <v>5491</v>
      </c>
      <c r="I41" s="7" t="s">
        <v>5492</v>
      </c>
      <c r="J41" s="7" t="s">
        <v>70</v>
      </c>
      <c r="K41" s="917" t="s">
        <v>1748</v>
      </c>
      <c r="L41" s="236"/>
    </row>
    <row r="42" spans="1:12" s="183" customFormat="1" ht="26.4" x14ac:dyDescent="0.3">
      <c r="B42" s="7">
        <v>36</v>
      </c>
      <c r="C42" s="116" t="s">
        <v>5486</v>
      </c>
      <c r="D42" s="122" t="s">
        <v>5489</v>
      </c>
      <c r="E42" s="1303">
        <v>44739</v>
      </c>
      <c r="F42" s="670">
        <v>115</v>
      </c>
      <c r="G42" s="63" t="s">
        <v>5490</v>
      </c>
      <c r="H42" s="95" t="s">
        <v>5491</v>
      </c>
      <c r="I42" s="7" t="s">
        <v>5493</v>
      </c>
      <c r="J42" s="7" t="s">
        <v>70</v>
      </c>
      <c r="K42" s="917" t="s">
        <v>1748</v>
      </c>
      <c r="L42" s="236"/>
    </row>
    <row r="43" spans="1:12" s="183" customFormat="1" ht="26.4" x14ac:dyDescent="0.3">
      <c r="B43" s="7">
        <v>37</v>
      </c>
      <c r="C43" s="116" t="s">
        <v>5487</v>
      </c>
      <c r="D43" s="122" t="s">
        <v>5489</v>
      </c>
      <c r="E43" s="1303">
        <v>44739</v>
      </c>
      <c r="F43" s="670">
        <v>115</v>
      </c>
      <c r="G43" s="63" t="s">
        <v>5490</v>
      </c>
      <c r="H43" s="95" t="s">
        <v>5491</v>
      </c>
      <c r="I43" s="7" t="s">
        <v>5494</v>
      </c>
      <c r="J43" s="7" t="s">
        <v>70</v>
      </c>
      <c r="K43" s="917"/>
      <c r="L43" s="236"/>
    </row>
    <row r="44" spans="1:12" s="183" customFormat="1" ht="26.4" x14ac:dyDescent="0.3">
      <c r="B44" s="7">
        <v>38</v>
      </c>
      <c r="C44" s="116" t="s">
        <v>5488</v>
      </c>
      <c r="D44" s="122" t="s">
        <v>5489</v>
      </c>
      <c r="E44" s="1303">
        <v>44739</v>
      </c>
      <c r="F44" s="670">
        <v>115</v>
      </c>
      <c r="G44" s="63" t="s">
        <v>5490</v>
      </c>
      <c r="H44" s="95" t="s">
        <v>5491</v>
      </c>
      <c r="I44" s="7" t="s">
        <v>5495</v>
      </c>
      <c r="J44" s="7" t="s">
        <v>70</v>
      </c>
      <c r="K44" s="917"/>
      <c r="L44" s="236"/>
    </row>
    <row r="45" spans="1:12" s="183" customFormat="1" x14ac:dyDescent="0.3">
      <c r="B45" s="260">
        <v>39</v>
      </c>
      <c r="C45" s="946" t="s">
        <v>2108</v>
      </c>
      <c r="D45" s="1158" t="s">
        <v>5498</v>
      </c>
      <c r="E45" s="1159">
        <v>44748</v>
      </c>
      <c r="F45" s="1310">
        <v>8000</v>
      </c>
      <c r="G45" s="1164" t="s">
        <v>5497</v>
      </c>
      <c r="H45" s="1309" t="s">
        <v>5496</v>
      </c>
      <c r="I45" s="1311">
        <v>2812749205001240</v>
      </c>
      <c r="J45" s="946" t="s">
        <v>70</v>
      </c>
      <c r="K45" s="1164"/>
      <c r="L45" s="236"/>
    </row>
    <row r="46" spans="1:12" s="101" customFormat="1" x14ac:dyDescent="0.3">
      <c r="A46" s="1131"/>
      <c r="B46" s="2139" t="s">
        <v>1262</v>
      </c>
      <c r="C46" s="2140"/>
      <c r="D46" s="2140"/>
      <c r="E46" s="2140"/>
      <c r="F46" s="2140"/>
      <c r="G46" s="2140"/>
      <c r="H46" s="2140"/>
      <c r="I46" s="2140"/>
      <c r="J46" s="2140"/>
      <c r="K46" s="2141"/>
      <c r="L46" s="1131"/>
    </row>
    <row r="47" spans="1:12" s="101" customFormat="1" x14ac:dyDescent="0.3">
      <c r="A47" s="1131"/>
      <c r="B47" s="946">
        <v>1</v>
      </c>
      <c r="C47" s="946" t="s">
        <v>78</v>
      </c>
      <c r="D47" s="1158" t="s">
        <v>932</v>
      </c>
      <c r="E47" s="946"/>
      <c r="F47" s="1168"/>
      <c r="G47" s="946" t="s">
        <v>1712</v>
      </c>
      <c r="H47" s="946"/>
      <c r="I47" s="946"/>
      <c r="J47" s="946" t="s">
        <v>70</v>
      </c>
      <c r="K47" s="946"/>
      <c r="L47" s="1131"/>
    </row>
    <row r="48" spans="1:12" s="101" customFormat="1" x14ac:dyDescent="0.3">
      <c r="A48" s="1131"/>
      <c r="B48" s="946">
        <v>2</v>
      </c>
      <c r="C48" s="946" t="s">
        <v>2905</v>
      </c>
      <c r="D48" s="1158" t="s">
        <v>48</v>
      </c>
      <c r="E48" s="1159">
        <v>43647</v>
      </c>
      <c r="F48" s="1168">
        <v>1138.67</v>
      </c>
      <c r="G48" s="946" t="s">
        <v>961</v>
      </c>
      <c r="H48" s="946" t="s">
        <v>2906</v>
      </c>
      <c r="I48" s="946"/>
      <c r="J48" s="946" t="s">
        <v>70</v>
      </c>
      <c r="K48" s="946" t="s">
        <v>2172</v>
      </c>
      <c r="L48" s="1131"/>
    </row>
    <row r="49" spans="1:22" s="101" customFormat="1" x14ac:dyDescent="0.3">
      <c r="A49" s="1131"/>
      <c r="B49" s="946">
        <v>3</v>
      </c>
      <c r="C49" s="946" t="s">
        <v>2924</v>
      </c>
      <c r="D49" s="1158" t="s">
        <v>2925</v>
      </c>
      <c r="E49" s="1159">
        <v>43377</v>
      </c>
      <c r="F49" s="1168">
        <v>475</v>
      </c>
      <c r="G49" s="946" t="s">
        <v>2926</v>
      </c>
      <c r="H49" s="946"/>
      <c r="I49" s="946"/>
      <c r="J49" s="946"/>
      <c r="K49" s="946" t="s">
        <v>2172</v>
      </c>
      <c r="L49" s="1131"/>
    </row>
    <row r="50" spans="1:22" s="101" customFormat="1" x14ac:dyDescent="0.3">
      <c r="A50" s="1131"/>
      <c r="B50" s="946">
        <v>4</v>
      </c>
      <c r="C50" s="119" t="s">
        <v>2028</v>
      </c>
      <c r="D50" s="185" t="s">
        <v>932</v>
      </c>
      <c r="E50" s="1073">
        <v>41212</v>
      </c>
      <c r="F50" s="196">
        <v>590</v>
      </c>
      <c r="G50" s="1074" t="s">
        <v>961</v>
      </c>
      <c r="H50" s="100"/>
      <c r="I50" s="7"/>
      <c r="J50" s="7" t="s">
        <v>70</v>
      </c>
      <c r="K50" s="63"/>
      <c r="L50" s="1131"/>
    </row>
    <row r="51" spans="1:22" s="101" customFormat="1" x14ac:dyDescent="0.3">
      <c r="A51" s="1131"/>
      <c r="B51" s="2139" t="s">
        <v>2089</v>
      </c>
      <c r="C51" s="2140"/>
      <c r="D51" s="2140"/>
      <c r="E51" s="2140"/>
      <c r="F51" s="2140"/>
      <c r="G51" s="2140"/>
      <c r="H51" s="2140"/>
      <c r="I51" s="2140"/>
      <c r="J51" s="2140"/>
      <c r="K51" s="2141"/>
      <c r="L51" s="1131"/>
    </row>
    <row r="52" spans="1:22" s="101" customFormat="1" x14ac:dyDescent="0.3">
      <c r="A52" s="1131"/>
      <c r="B52" s="946">
        <v>1</v>
      </c>
      <c r="C52" s="946" t="s">
        <v>2128</v>
      </c>
      <c r="D52" s="1158" t="s">
        <v>2129</v>
      </c>
      <c r="E52" s="2135">
        <v>42430</v>
      </c>
      <c r="F52" s="2137">
        <v>561.29999999999995</v>
      </c>
      <c r="G52" s="946" t="s">
        <v>889</v>
      </c>
      <c r="H52" s="946"/>
      <c r="I52" s="946" t="s">
        <v>2130</v>
      </c>
      <c r="J52" s="946" t="s">
        <v>70</v>
      </c>
      <c r="K52" s="946" t="s">
        <v>4565</v>
      </c>
      <c r="M52" s="101" t="s">
        <v>4718</v>
      </c>
    </row>
    <row r="53" spans="1:22" s="101" customFormat="1" ht="26.4" x14ac:dyDescent="0.3">
      <c r="A53" s="1131"/>
      <c r="B53" s="946">
        <v>2</v>
      </c>
      <c r="C53" s="946" t="s">
        <v>2128</v>
      </c>
      <c r="D53" s="1158" t="s">
        <v>82</v>
      </c>
      <c r="E53" s="2136"/>
      <c r="F53" s="2138"/>
      <c r="G53" s="946"/>
      <c r="H53" s="1170" t="s">
        <v>2131</v>
      </c>
      <c r="I53" s="946"/>
      <c r="J53" s="946" t="s">
        <v>70</v>
      </c>
      <c r="K53" s="946" t="s">
        <v>2161</v>
      </c>
      <c r="L53" s="1131"/>
      <c r="M53" s="101" t="s">
        <v>82</v>
      </c>
    </row>
    <row r="54" spans="1:22" s="101" customFormat="1" x14ac:dyDescent="0.3">
      <c r="A54" s="1131"/>
      <c r="B54" s="946">
        <v>3</v>
      </c>
      <c r="C54" s="946" t="s">
        <v>2132</v>
      </c>
      <c r="D54" s="1158" t="s">
        <v>2129</v>
      </c>
      <c r="E54" s="2135">
        <v>42422</v>
      </c>
      <c r="F54" s="2137">
        <v>780</v>
      </c>
      <c r="G54" s="946" t="s">
        <v>889</v>
      </c>
      <c r="H54" s="946"/>
      <c r="I54" s="946" t="s">
        <v>2133</v>
      </c>
      <c r="J54" s="946" t="s">
        <v>70</v>
      </c>
      <c r="K54" s="2142" t="s">
        <v>4949</v>
      </c>
      <c r="L54" s="1131"/>
      <c r="V54" s="1131" t="s">
        <v>5456</v>
      </c>
    </row>
    <row r="55" spans="1:22" s="101" customFormat="1" ht="26.4" x14ac:dyDescent="0.3">
      <c r="A55" s="1131"/>
      <c r="B55" s="946">
        <v>4</v>
      </c>
      <c r="C55" s="946" t="s">
        <v>2132</v>
      </c>
      <c r="D55" s="1158" t="s">
        <v>82</v>
      </c>
      <c r="E55" s="2136"/>
      <c r="F55" s="2138"/>
      <c r="G55" s="946"/>
      <c r="H55" s="1170" t="s">
        <v>2134</v>
      </c>
      <c r="I55" s="946"/>
      <c r="J55" s="946" t="s">
        <v>70</v>
      </c>
      <c r="K55" s="2143"/>
      <c r="L55" s="1131"/>
    </row>
    <row r="56" spans="1:22" s="101" customFormat="1" x14ac:dyDescent="0.3">
      <c r="A56" s="1131"/>
      <c r="B56" s="946">
        <v>5</v>
      </c>
      <c r="C56" s="946" t="s">
        <v>2146</v>
      </c>
      <c r="D56" s="1158" t="s">
        <v>38</v>
      </c>
      <c r="E56" s="1159">
        <v>42430</v>
      </c>
      <c r="F56" s="1168">
        <v>207.75</v>
      </c>
      <c r="G56" s="946" t="s">
        <v>1139</v>
      </c>
      <c r="H56" s="1170" t="s">
        <v>1151</v>
      </c>
      <c r="I56" s="946"/>
      <c r="J56" s="946" t="s">
        <v>70</v>
      </c>
      <c r="K56" s="946"/>
      <c r="L56" s="1131"/>
    </row>
    <row r="57" spans="1:22" s="101" customFormat="1" x14ac:dyDescent="0.3">
      <c r="A57" s="1131"/>
      <c r="B57" s="946">
        <v>6</v>
      </c>
      <c r="C57" s="946" t="s">
        <v>1436</v>
      </c>
      <c r="D57" s="1158" t="s">
        <v>82</v>
      </c>
      <c r="E57" s="1159"/>
      <c r="F57" s="1168"/>
      <c r="G57" s="946"/>
      <c r="H57" s="1170" t="s">
        <v>1924</v>
      </c>
      <c r="I57" s="946"/>
      <c r="J57" s="946" t="s">
        <v>70</v>
      </c>
      <c r="K57" s="946" t="s">
        <v>4564</v>
      </c>
      <c r="L57" s="1131"/>
    </row>
    <row r="58" spans="1:22" s="101" customFormat="1" x14ac:dyDescent="0.3">
      <c r="A58" s="1131"/>
      <c r="B58" s="2132" t="s">
        <v>103</v>
      </c>
      <c r="C58" s="2133"/>
      <c r="D58" s="2133"/>
      <c r="E58" s="2133"/>
      <c r="F58" s="2133"/>
      <c r="G58" s="2133"/>
      <c r="H58" s="2133"/>
      <c r="I58" s="2133"/>
      <c r="J58" s="2133"/>
      <c r="K58" s="2134"/>
      <c r="L58" s="1131"/>
    </row>
    <row r="59" spans="1:22" s="101" customFormat="1" ht="26.4" x14ac:dyDescent="0.3">
      <c r="A59" s="1131"/>
      <c r="B59" s="946">
        <v>1</v>
      </c>
      <c r="C59" s="946" t="s">
        <v>2124</v>
      </c>
      <c r="D59" s="1167" t="s">
        <v>1388</v>
      </c>
      <c r="E59" s="1159">
        <v>41302</v>
      </c>
      <c r="F59" s="1165">
        <v>191</v>
      </c>
      <c r="G59" s="1161" t="s">
        <v>1027</v>
      </c>
      <c r="H59" s="1175"/>
      <c r="I59" s="1170" t="s">
        <v>2125</v>
      </c>
      <c r="J59" s="946" t="s">
        <v>70</v>
      </c>
      <c r="K59" s="1164" t="s">
        <v>1293</v>
      </c>
      <c r="L59" s="1131"/>
    </row>
    <row r="60" spans="1:22" s="101" customFormat="1" x14ac:dyDescent="0.3">
      <c r="A60" s="1131"/>
      <c r="B60" s="946">
        <v>2</v>
      </c>
      <c r="C60" s="946" t="s">
        <v>78</v>
      </c>
      <c r="D60" s="1167" t="s">
        <v>55</v>
      </c>
      <c r="E60" s="1159"/>
      <c r="F60" s="1165"/>
      <c r="G60" s="1161" t="s">
        <v>1238</v>
      </c>
      <c r="H60" s="1169"/>
      <c r="I60" s="1170"/>
      <c r="J60" s="946" t="s">
        <v>70</v>
      </c>
      <c r="K60" s="1164" t="s">
        <v>1293</v>
      </c>
      <c r="L60" s="1131"/>
    </row>
    <row r="61" spans="1:22" s="101" customFormat="1" ht="26.4" x14ac:dyDescent="0.3">
      <c r="A61" s="1131"/>
      <c r="B61" s="946">
        <v>3</v>
      </c>
      <c r="C61" s="946" t="s">
        <v>2478</v>
      </c>
      <c r="D61" s="1167" t="s">
        <v>79</v>
      </c>
      <c r="E61" s="1159"/>
      <c r="F61" s="1165"/>
      <c r="G61" s="1161" t="s">
        <v>1027</v>
      </c>
      <c r="H61" s="1175"/>
      <c r="I61" s="1170" t="s">
        <v>4566</v>
      </c>
      <c r="J61" s="946"/>
      <c r="K61" s="1164" t="s">
        <v>2161</v>
      </c>
      <c r="L61" s="1131"/>
    </row>
    <row r="62" spans="1:22" s="101" customFormat="1" ht="26.4" x14ac:dyDescent="0.3">
      <c r="A62" s="1131"/>
      <c r="B62" s="946">
        <v>4</v>
      </c>
      <c r="C62" s="946" t="s">
        <v>78</v>
      </c>
      <c r="D62" s="1167" t="s">
        <v>2162</v>
      </c>
      <c r="E62" s="1159"/>
      <c r="F62" s="1165"/>
      <c r="G62" s="1161" t="s">
        <v>1027</v>
      </c>
      <c r="H62" s="1169"/>
      <c r="I62" s="1170" t="s">
        <v>2163</v>
      </c>
      <c r="J62" s="946" t="s">
        <v>70</v>
      </c>
      <c r="K62" s="1164" t="s">
        <v>2161</v>
      </c>
      <c r="L62" s="1131"/>
    </row>
    <row r="63" spans="1:22" s="101" customFormat="1" x14ac:dyDescent="0.3">
      <c r="A63" s="1131"/>
      <c r="B63" s="946">
        <v>5</v>
      </c>
      <c r="C63" s="946" t="s">
        <v>78</v>
      </c>
      <c r="D63" s="1167" t="s">
        <v>55</v>
      </c>
      <c r="E63" s="1159"/>
      <c r="F63" s="1165"/>
      <c r="G63" s="1161" t="s">
        <v>1238</v>
      </c>
      <c r="H63" s="1169"/>
      <c r="I63" s="1170"/>
      <c r="J63" s="946" t="s">
        <v>70</v>
      </c>
      <c r="K63" s="1164" t="s">
        <v>2161</v>
      </c>
      <c r="L63" s="1131"/>
    </row>
    <row r="64" spans="1:22" s="101" customFormat="1" x14ac:dyDescent="0.3">
      <c r="A64" s="1131"/>
      <c r="B64" s="946">
        <v>6</v>
      </c>
      <c r="C64" s="946" t="s">
        <v>2126</v>
      </c>
      <c r="D64" s="1167" t="s">
        <v>55</v>
      </c>
      <c r="E64" s="1159">
        <v>41547</v>
      </c>
      <c r="F64" s="1165">
        <v>1750</v>
      </c>
      <c r="G64" s="1161" t="s">
        <v>1294</v>
      </c>
      <c r="H64" s="1175" t="s">
        <v>2127</v>
      </c>
      <c r="I64" s="1170"/>
      <c r="J64" s="946" t="s">
        <v>70</v>
      </c>
      <c r="K64" s="1164"/>
      <c r="L64" s="1131"/>
    </row>
    <row r="65" spans="1:12" s="101" customFormat="1" x14ac:dyDescent="0.3">
      <c r="A65" s="1131"/>
      <c r="B65" s="946">
        <v>7</v>
      </c>
      <c r="C65" s="946" t="s">
        <v>2139</v>
      </c>
      <c r="D65" s="1167" t="s">
        <v>55</v>
      </c>
      <c r="E65" s="1159">
        <v>42823</v>
      </c>
      <c r="F65" s="1165">
        <v>40</v>
      </c>
      <c r="G65" s="1161" t="s">
        <v>1144</v>
      </c>
      <c r="H65" s="1175" t="s">
        <v>1145</v>
      </c>
      <c r="I65" s="1170"/>
      <c r="J65" s="946" t="s">
        <v>70</v>
      </c>
      <c r="K65" s="1164" t="s">
        <v>4565</v>
      </c>
      <c r="L65" s="1131"/>
    </row>
    <row r="66" spans="1:12" s="101" customFormat="1" x14ac:dyDescent="0.3">
      <c r="A66" s="1131"/>
      <c r="B66" s="946">
        <v>8</v>
      </c>
      <c r="C66" s="946" t="s">
        <v>2108</v>
      </c>
      <c r="D66" s="1167" t="s">
        <v>2109</v>
      </c>
      <c r="E66" s="1159">
        <v>40375</v>
      </c>
      <c r="F66" s="1165"/>
      <c r="G66" s="1161" t="s">
        <v>889</v>
      </c>
      <c r="H66" s="1169" t="s">
        <v>2110</v>
      </c>
      <c r="I66" s="1170"/>
      <c r="J66" s="946" t="s">
        <v>70</v>
      </c>
      <c r="K66" s="1164"/>
      <c r="L66" s="1131"/>
    </row>
    <row r="67" spans="1:12" s="101" customFormat="1" x14ac:dyDescent="0.3">
      <c r="A67" s="1131"/>
      <c r="B67" s="946">
        <v>9</v>
      </c>
      <c r="C67" s="946" t="s">
        <v>2126</v>
      </c>
      <c r="D67" s="1167" t="s">
        <v>55</v>
      </c>
      <c r="E67" s="1159"/>
      <c r="F67" s="1165"/>
      <c r="G67" s="1161" t="s">
        <v>1294</v>
      </c>
      <c r="H67" s="1169">
        <v>3000</v>
      </c>
      <c r="I67" s="1170"/>
      <c r="J67" s="946" t="s">
        <v>70</v>
      </c>
      <c r="K67" s="1164"/>
      <c r="L67" s="1131"/>
    </row>
    <row r="68" spans="1:12" s="101" customFormat="1" x14ac:dyDescent="0.3">
      <c r="A68" s="1131"/>
      <c r="B68" s="946">
        <v>10</v>
      </c>
      <c r="C68" s="946" t="s">
        <v>78</v>
      </c>
      <c r="D68" s="1167" t="s">
        <v>55</v>
      </c>
      <c r="E68" s="1159"/>
      <c r="F68" s="1165"/>
      <c r="G68" s="1161" t="s">
        <v>1294</v>
      </c>
      <c r="H68" s="1169">
        <v>3000</v>
      </c>
      <c r="I68" s="1170"/>
      <c r="J68" s="946" t="s">
        <v>70</v>
      </c>
      <c r="K68" s="1164"/>
      <c r="L68" s="1131"/>
    </row>
    <row r="69" spans="1:12" s="101" customFormat="1" ht="26.4" x14ac:dyDescent="0.3">
      <c r="A69" s="1131"/>
      <c r="B69" s="946">
        <v>11</v>
      </c>
      <c r="C69" s="946" t="s">
        <v>2121</v>
      </c>
      <c r="D69" s="1176" t="s">
        <v>2116</v>
      </c>
      <c r="E69" s="1159">
        <v>40612</v>
      </c>
      <c r="F69" s="1165">
        <v>1130</v>
      </c>
      <c r="G69" s="1164" t="s">
        <v>2122</v>
      </c>
      <c r="H69" s="1169"/>
      <c r="I69" s="1170"/>
      <c r="J69" s="946" t="s">
        <v>2123</v>
      </c>
      <c r="K69" s="1164" t="s">
        <v>577</v>
      </c>
      <c r="L69" s="1131"/>
    </row>
    <row r="70" spans="1:12" s="101" customFormat="1" ht="26.4" x14ac:dyDescent="0.3">
      <c r="A70" s="1131"/>
      <c r="B70" s="946">
        <v>12</v>
      </c>
      <c r="C70" s="946" t="s">
        <v>2117</v>
      </c>
      <c r="D70" s="1167" t="s">
        <v>2109</v>
      </c>
      <c r="E70" s="1159">
        <v>40633</v>
      </c>
      <c r="F70" s="1165">
        <v>6441</v>
      </c>
      <c r="G70" s="1161" t="s">
        <v>901</v>
      </c>
      <c r="H70" s="1175" t="s">
        <v>2118</v>
      </c>
      <c r="I70" s="1170"/>
      <c r="J70" s="946" t="s">
        <v>70</v>
      </c>
      <c r="K70" s="1164"/>
      <c r="L70" s="1131"/>
    </row>
    <row r="71" spans="1:12" s="101" customFormat="1" ht="26.4" x14ac:dyDescent="0.3">
      <c r="A71" s="1131"/>
      <c r="B71" s="946">
        <v>13</v>
      </c>
      <c r="C71" s="946" t="s">
        <v>78</v>
      </c>
      <c r="D71" s="1167" t="s">
        <v>4659</v>
      </c>
      <c r="E71" s="1159"/>
      <c r="F71" s="1165"/>
      <c r="G71" s="1161" t="s">
        <v>2169</v>
      </c>
      <c r="H71" s="1175" t="s">
        <v>2170</v>
      </c>
      <c r="I71" s="1170"/>
      <c r="J71" s="946" t="s">
        <v>70</v>
      </c>
      <c r="K71" s="1177"/>
      <c r="L71" s="1131"/>
    </row>
    <row r="72" spans="1:12" s="101" customFormat="1" ht="39.6" x14ac:dyDescent="0.3">
      <c r="A72" s="1131"/>
      <c r="B72" s="946">
        <v>14</v>
      </c>
      <c r="C72" s="946" t="s">
        <v>78</v>
      </c>
      <c r="D72" s="1167" t="s">
        <v>2109</v>
      </c>
      <c r="E72" s="1159"/>
      <c r="F72" s="1165"/>
      <c r="G72" s="1161" t="s">
        <v>901</v>
      </c>
      <c r="H72" s="1175" t="s">
        <v>2119</v>
      </c>
      <c r="I72" s="1170" t="s">
        <v>2120</v>
      </c>
      <c r="J72" s="946" t="s">
        <v>70</v>
      </c>
      <c r="K72" s="1164"/>
      <c r="L72" s="1131"/>
    </row>
    <row r="73" spans="1:12" s="101" customFormat="1" ht="26.4" x14ac:dyDescent="0.3">
      <c r="A73" s="1131"/>
      <c r="B73" s="946">
        <v>15</v>
      </c>
      <c r="C73" s="946" t="s">
        <v>78</v>
      </c>
      <c r="D73" s="1167" t="s">
        <v>2150</v>
      </c>
      <c r="E73" s="1159"/>
      <c r="F73" s="1165"/>
      <c r="G73" s="1161" t="s">
        <v>889</v>
      </c>
      <c r="H73" s="1175" t="s">
        <v>2152</v>
      </c>
      <c r="I73" s="1170"/>
      <c r="J73" s="946" t="s">
        <v>70</v>
      </c>
      <c r="K73" s="1164" t="s">
        <v>2151</v>
      </c>
      <c r="L73" s="1131"/>
    </row>
    <row r="74" spans="1:12" s="101" customFormat="1" ht="26.4" x14ac:dyDescent="0.3">
      <c r="A74" s="1131"/>
      <c r="B74" s="946">
        <v>16</v>
      </c>
      <c r="C74" s="946" t="s">
        <v>78</v>
      </c>
      <c r="D74" s="1167" t="s">
        <v>2150</v>
      </c>
      <c r="E74" s="1159"/>
      <c r="F74" s="1165"/>
      <c r="G74" s="1161" t="s">
        <v>889</v>
      </c>
      <c r="H74" s="1175" t="s">
        <v>2152</v>
      </c>
      <c r="I74" s="1170"/>
      <c r="J74" s="946" t="s">
        <v>70</v>
      </c>
      <c r="K74" s="1164" t="s">
        <v>2151</v>
      </c>
      <c r="L74" s="1131"/>
    </row>
    <row r="75" spans="1:12" s="101" customFormat="1" ht="26.4" x14ac:dyDescent="0.3">
      <c r="A75" s="1131"/>
      <c r="B75" s="946">
        <v>17</v>
      </c>
      <c r="C75" s="946" t="s">
        <v>78</v>
      </c>
      <c r="D75" s="1167" t="s">
        <v>2150</v>
      </c>
      <c r="E75" s="1159"/>
      <c r="F75" s="1165"/>
      <c r="G75" s="1161" t="s">
        <v>889</v>
      </c>
      <c r="H75" s="1175" t="s">
        <v>2152</v>
      </c>
      <c r="I75" s="1170"/>
      <c r="J75" s="946" t="s">
        <v>70</v>
      </c>
      <c r="K75" s="1164" t="s">
        <v>2151</v>
      </c>
      <c r="L75" s="1131"/>
    </row>
    <row r="76" spans="1:12" s="101" customFormat="1" ht="26.4" x14ac:dyDescent="0.3">
      <c r="A76" s="1131"/>
      <c r="B76" s="946">
        <v>18</v>
      </c>
      <c r="C76" s="946" t="s">
        <v>78</v>
      </c>
      <c r="D76" s="1167" t="s">
        <v>2150</v>
      </c>
      <c r="E76" s="1159"/>
      <c r="F76" s="1165"/>
      <c r="G76" s="1161" t="s">
        <v>889</v>
      </c>
      <c r="H76" s="1175" t="s">
        <v>2152</v>
      </c>
      <c r="I76" s="1170"/>
      <c r="J76" s="946" t="s">
        <v>70</v>
      </c>
      <c r="K76" s="1164" t="s">
        <v>2151</v>
      </c>
      <c r="L76" s="1131"/>
    </row>
    <row r="77" spans="1:12" s="101" customFormat="1" ht="26.4" x14ac:dyDescent="0.3">
      <c r="A77" s="1131"/>
      <c r="B77" s="946">
        <v>19</v>
      </c>
      <c r="C77" s="946" t="s">
        <v>78</v>
      </c>
      <c r="D77" s="1167" t="s">
        <v>2150</v>
      </c>
      <c r="E77" s="1159"/>
      <c r="F77" s="1165"/>
      <c r="G77" s="1161" t="s">
        <v>889</v>
      </c>
      <c r="H77" s="1175" t="s">
        <v>2152</v>
      </c>
      <c r="I77" s="1170"/>
      <c r="J77" s="946" t="s">
        <v>70</v>
      </c>
      <c r="K77" s="1164" t="s">
        <v>2151</v>
      </c>
      <c r="L77" s="1131"/>
    </row>
    <row r="78" spans="1:12" s="101" customFormat="1" x14ac:dyDescent="0.3">
      <c r="A78" s="1131"/>
      <c r="B78" s="946">
        <v>20</v>
      </c>
      <c r="C78" s="946" t="s">
        <v>78</v>
      </c>
      <c r="D78" s="1167" t="s">
        <v>2150</v>
      </c>
      <c r="E78" s="1159"/>
      <c r="F78" s="1165"/>
      <c r="G78" s="1161" t="s">
        <v>2153</v>
      </c>
      <c r="H78" s="1175"/>
      <c r="I78" s="1170"/>
      <c r="J78" s="946" t="s">
        <v>70</v>
      </c>
      <c r="K78" s="1164" t="s">
        <v>2151</v>
      </c>
      <c r="L78" s="1131"/>
    </row>
    <row r="79" spans="1:12" s="101" customFormat="1" x14ac:dyDescent="0.3">
      <c r="A79" s="1131"/>
      <c r="B79" s="946">
        <v>21</v>
      </c>
      <c r="C79" s="946" t="s">
        <v>78</v>
      </c>
      <c r="D79" s="1167" t="s">
        <v>2150</v>
      </c>
      <c r="E79" s="1159"/>
      <c r="F79" s="1165"/>
      <c r="G79" s="1161" t="s">
        <v>2153</v>
      </c>
      <c r="H79" s="1169"/>
      <c r="I79" s="1170"/>
      <c r="J79" s="946" t="s">
        <v>70</v>
      </c>
      <c r="K79" s="1164" t="s">
        <v>2151</v>
      </c>
      <c r="L79" s="1131"/>
    </row>
    <row r="80" spans="1:12" s="101" customFormat="1" ht="26.4" x14ac:dyDescent="0.3">
      <c r="A80" s="1131"/>
      <c r="B80" s="946">
        <v>22</v>
      </c>
      <c r="C80" s="946" t="s">
        <v>4296</v>
      </c>
      <c r="D80" s="1167" t="s">
        <v>4300</v>
      </c>
      <c r="E80" s="1159">
        <v>43462</v>
      </c>
      <c r="F80" s="1165">
        <v>2223.6999999999998</v>
      </c>
      <c r="G80" s="1161"/>
      <c r="H80" s="1169"/>
      <c r="I80" s="1170"/>
      <c r="J80" s="946" t="s">
        <v>70</v>
      </c>
      <c r="K80" s="1164" t="s">
        <v>2320</v>
      </c>
      <c r="L80" s="1131"/>
    </row>
    <row r="81" spans="1:12" s="101" customFormat="1" ht="26.4" x14ac:dyDescent="0.3">
      <c r="A81" s="1131"/>
      <c r="B81" s="946">
        <v>23</v>
      </c>
      <c r="C81" s="946" t="s">
        <v>4297</v>
      </c>
      <c r="D81" s="1167" t="s">
        <v>4300</v>
      </c>
      <c r="E81" s="1159">
        <v>43462</v>
      </c>
      <c r="F81" s="1165">
        <v>2223.6999999999998</v>
      </c>
      <c r="G81" s="1161"/>
      <c r="H81" s="1169"/>
      <c r="I81" s="1170"/>
      <c r="J81" s="946" t="s">
        <v>70</v>
      </c>
      <c r="K81" s="1164" t="s">
        <v>2320</v>
      </c>
      <c r="L81" s="1131"/>
    </row>
    <row r="82" spans="1:12" s="101" customFormat="1" ht="26.4" x14ac:dyDescent="0.3">
      <c r="A82" s="1131"/>
      <c r="B82" s="946">
        <v>24</v>
      </c>
      <c r="C82" s="946" t="s">
        <v>4298</v>
      </c>
      <c r="D82" s="1167" t="s">
        <v>4300</v>
      </c>
      <c r="E82" s="1159">
        <v>43462</v>
      </c>
      <c r="F82" s="1165">
        <v>2223.6999999999998</v>
      </c>
      <c r="G82" s="1161"/>
      <c r="H82" s="1169"/>
      <c r="I82" s="1170"/>
      <c r="J82" s="946" t="s">
        <v>70</v>
      </c>
      <c r="K82" s="1164" t="s">
        <v>2320</v>
      </c>
      <c r="L82" s="1131"/>
    </row>
    <row r="83" spans="1:12" s="101" customFormat="1" ht="26.4" x14ac:dyDescent="0.3">
      <c r="A83" s="1131"/>
      <c r="B83" s="946">
        <v>25</v>
      </c>
      <c r="C83" s="946" t="s">
        <v>4299</v>
      </c>
      <c r="D83" s="1167" t="s">
        <v>4300</v>
      </c>
      <c r="E83" s="1159">
        <v>43462</v>
      </c>
      <c r="F83" s="1165">
        <v>2223.6999999999998</v>
      </c>
      <c r="G83" s="1161"/>
      <c r="H83" s="1169"/>
      <c r="I83" s="1170"/>
      <c r="J83" s="946" t="s">
        <v>70</v>
      </c>
      <c r="K83" s="1164" t="s">
        <v>4301</v>
      </c>
      <c r="L83" s="1131"/>
    </row>
    <row r="84" spans="1:12" s="101" customFormat="1" x14ac:dyDescent="0.3">
      <c r="A84" s="1131"/>
      <c r="B84" s="2132" t="s">
        <v>1836</v>
      </c>
      <c r="C84" s="2133"/>
      <c r="D84" s="2133"/>
      <c r="E84" s="2133"/>
      <c r="F84" s="2133"/>
      <c r="G84" s="2133"/>
      <c r="H84" s="2133"/>
      <c r="I84" s="2133"/>
      <c r="J84" s="2133"/>
      <c r="K84" s="2134"/>
      <c r="L84" s="1131"/>
    </row>
    <row r="85" spans="1:12" s="101" customFormat="1" x14ac:dyDescent="0.3">
      <c r="A85" s="1131"/>
      <c r="B85" s="946">
        <v>1</v>
      </c>
      <c r="C85" s="946" t="s">
        <v>2111</v>
      </c>
      <c r="D85" s="1158" t="s">
        <v>2112</v>
      </c>
      <c r="E85" s="1159">
        <v>40375</v>
      </c>
      <c r="F85" s="1168"/>
      <c r="G85" s="1170" t="s">
        <v>2113</v>
      </c>
      <c r="H85" s="946" t="s">
        <v>2114</v>
      </c>
      <c r="I85" s="946"/>
      <c r="J85" s="946" t="s">
        <v>70</v>
      </c>
      <c r="K85" s="946"/>
      <c r="L85" s="1131"/>
    </row>
    <row r="86" spans="1:12" s="101" customFormat="1" x14ac:dyDescent="0.3">
      <c r="A86" s="1131"/>
      <c r="B86" s="946">
        <v>2</v>
      </c>
      <c r="C86" s="946" t="s">
        <v>78</v>
      </c>
      <c r="D86" s="1158" t="s">
        <v>2112</v>
      </c>
      <c r="E86" s="946"/>
      <c r="F86" s="1168"/>
      <c r="G86" s="946" t="s">
        <v>2154</v>
      </c>
      <c r="H86" s="946" t="s">
        <v>2155</v>
      </c>
      <c r="I86" s="946"/>
      <c r="J86" s="946" t="s">
        <v>70</v>
      </c>
      <c r="K86" s="946"/>
      <c r="L86" s="1131"/>
    </row>
    <row r="87" spans="1:12" s="101" customFormat="1" x14ac:dyDescent="0.3">
      <c r="A87" s="1131"/>
      <c r="B87" s="2139" t="s">
        <v>975</v>
      </c>
      <c r="C87" s="2140"/>
      <c r="D87" s="2140"/>
      <c r="E87" s="2140"/>
      <c r="F87" s="2140"/>
      <c r="G87" s="2140"/>
      <c r="H87" s="2140"/>
      <c r="I87" s="2140"/>
      <c r="J87" s="2140"/>
      <c r="K87" s="2141"/>
      <c r="L87" s="1131"/>
    </row>
    <row r="88" spans="1:12" s="101" customFormat="1" ht="39.6" x14ac:dyDescent="0.3">
      <c r="A88" s="1131"/>
      <c r="B88" s="946">
        <v>1</v>
      </c>
      <c r="C88" s="1166" t="s">
        <v>4349</v>
      </c>
      <c r="D88" s="1167" t="s">
        <v>4351</v>
      </c>
      <c r="E88" s="1159">
        <v>44294</v>
      </c>
      <c r="F88" s="1168">
        <v>53</v>
      </c>
      <c r="G88" s="946"/>
      <c r="H88" s="946"/>
      <c r="I88" s="946"/>
      <c r="J88" s="946" t="s">
        <v>70</v>
      </c>
      <c r="K88" s="946"/>
      <c r="L88" s="1131"/>
    </row>
    <row r="89" spans="1:12" s="101" customFormat="1" ht="26.4" x14ac:dyDescent="0.3">
      <c r="A89" s="1131"/>
      <c r="B89" s="946">
        <v>2</v>
      </c>
      <c r="C89" s="1166" t="s">
        <v>4350</v>
      </c>
      <c r="D89" s="1167" t="s">
        <v>4352</v>
      </c>
      <c r="E89" s="1159">
        <v>44298</v>
      </c>
      <c r="F89" s="1168">
        <v>105</v>
      </c>
      <c r="G89" s="946" t="s">
        <v>4353</v>
      </c>
      <c r="H89" s="946"/>
      <c r="I89" s="946" t="s">
        <v>4354</v>
      </c>
      <c r="J89" s="946" t="s">
        <v>70</v>
      </c>
      <c r="K89" s="946"/>
      <c r="L89" s="1131"/>
    </row>
    <row r="90" spans="1:12" s="101" customFormat="1" ht="26.4" x14ac:dyDescent="0.3">
      <c r="A90" s="1131"/>
      <c r="B90" s="946">
        <v>3</v>
      </c>
      <c r="C90" s="1166" t="s">
        <v>5357</v>
      </c>
      <c r="D90" s="1167" t="s">
        <v>4355</v>
      </c>
      <c r="E90" s="1159">
        <v>44267</v>
      </c>
      <c r="F90" s="1168">
        <v>99.9</v>
      </c>
      <c r="G90" s="946" t="s">
        <v>2930</v>
      </c>
      <c r="H90" s="946"/>
      <c r="I90" s="946"/>
      <c r="J90" s="946" t="s">
        <v>70</v>
      </c>
      <c r="K90" s="1170" t="s">
        <v>4324</v>
      </c>
      <c r="L90" s="1131"/>
    </row>
    <row r="91" spans="1:12" s="101" customFormat="1" x14ac:dyDescent="0.3">
      <c r="A91" s="1131"/>
      <c r="B91" s="946">
        <v>4</v>
      </c>
      <c r="C91" s="946" t="s">
        <v>78</v>
      </c>
      <c r="D91" s="1158" t="s">
        <v>2727</v>
      </c>
      <c r="E91" s="1159"/>
      <c r="F91" s="1165"/>
      <c r="G91" s="1164" t="s">
        <v>4568</v>
      </c>
      <c r="H91" s="1166"/>
      <c r="I91" s="946"/>
      <c r="J91" s="946" t="s">
        <v>540</v>
      </c>
      <c r="K91" s="1164" t="s">
        <v>4569</v>
      </c>
      <c r="L91" s="1131"/>
    </row>
    <row r="92" spans="1:12" s="101" customFormat="1" x14ac:dyDescent="0.3">
      <c r="A92" s="1131"/>
      <c r="B92" s="2139" t="s">
        <v>5319</v>
      </c>
      <c r="C92" s="2140"/>
      <c r="D92" s="2140"/>
      <c r="E92" s="2140"/>
      <c r="F92" s="2140"/>
      <c r="G92" s="2140"/>
      <c r="H92" s="2140"/>
      <c r="I92" s="2140"/>
      <c r="J92" s="2140"/>
      <c r="K92" s="2141"/>
      <c r="L92" s="1131"/>
    </row>
    <row r="93" spans="1:12" s="101" customFormat="1" ht="26.4" x14ac:dyDescent="0.3">
      <c r="A93" s="1131"/>
      <c r="B93" s="1178">
        <v>1</v>
      </c>
      <c r="C93" s="946" t="s">
        <v>2160</v>
      </c>
      <c r="D93" s="1158" t="s">
        <v>9</v>
      </c>
      <c r="E93" s="1159">
        <v>42823</v>
      </c>
      <c r="F93" s="1165">
        <v>172</v>
      </c>
      <c r="G93" s="1164" t="s">
        <v>2040</v>
      </c>
      <c r="H93" s="1166"/>
      <c r="I93" s="946"/>
      <c r="J93" s="946" t="s">
        <v>70</v>
      </c>
      <c r="K93" s="1164" t="s">
        <v>5321</v>
      </c>
      <c r="L93" s="1131"/>
    </row>
    <row r="94" spans="1:12" s="101" customFormat="1" x14ac:dyDescent="0.3">
      <c r="B94" s="2078" t="s">
        <v>2093</v>
      </c>
      <c r="C94" s="2079"/>
      <c r="D94" s="2079"/>
      <c r="E94" s="2079"/>
      <c r="F94" s="2079"/>
      <c r="G94" s="2079"/>
      <c r="H94" s="2079"/>
      <c r="I94" s="2079"/>
      <c r="J94" s="2079"/>
      <c r="K94" s="2080"/>
    </row>
    <row r="95" spans="1:12" s="101" customFormat="1" ht="26.4" x14ac:dyDescent="0.3">
      <c r="B95" s="1150">
        <v>1</v>
      </c>
      <c r="C95" s="94" t="s">
        <v>2115</v>
      </c>
      <c r="D95" s="218" t="s">
        <v>2116</v>
      </c>
      <c r="E95" s="275">
        <v>40612</v>
      </c>
      <c r="F95" s="222">
        <v>2938</v>
      </c>
      <c r="G95" s="133"/>
      <c r="H95" s="276"/>
      <c r="I95" s="1179"/>
      <c r="J95" s="7"/>
      <c r="K95" s="1149" t="s">
        <v>4660</v>
      </c>
    </row>
    <row r="96" spans="1:12" s="101" customFormat="1" x14ac:dyDescent="0.3">
      <c r="B96" s="1150">
        <v>2</v>
      </c>
      <c r="C96" s="94" t="s">
        <v>2167</v>
      </c>
      <c r="D96" s="218" t="s">
        <v>2168</v>
      </c>
      <c r="E96" s="275">
        <v>40375</v>
      </c>
      <c r="F96" s="222"/>
      <c r="G96" s="133"/>
      <c r="H96" s="276"/>
      <c r="I96" s="1179"/>
      <c r="J96" s="7"/>
      <c r="K96" s="1149"/>
    </row>
    <row r="97" spans="2:11" s="101" customFormat="1" ht="52.8" x14ac:dyDescent="0.3">
      <c r="B97" s="1150">
        <v>3</v>
      </c>
      <c r="C97" s="94" t="s">
        <v>4302</v>
      </c>
      <c r="D97" s="218" t="s">
        <v>4303</v>
      </c>
      <c r="E97" s="275">
        <v>43462</v>
      </c>
      <c r="F97" s="222">
        <v>155</v>
      </c>
      <c r="G97" s="133"/>
      <c r="H97" s="276"/>
      <c r="I97" s="1179"/>
      <c r="J97" s="7"/>
      <c r="K97" s="1149" t="s">
        <v>4304</v>
      </c>
    </row>
    <row r="98" spans="2:11" x14ac:dyDescent="0.3">
      <c r="B98" s="1150">
        <v>4</v>
      </c>
      <c r="C98" s="7" t="s">
        <v>10</v>
      </c>
      <c r="D98" s="123" t="s">
        <v>9</v>
      </c>
      <c r="E98" s="108">
        <v>40376</v>
      </c>
      <c r="F98" s="163"/>
      <c r="G98" s="164"/>
      <c r="H98" s="94"/>
      <c r="I98" s="7"/>
      <c r="J98" s="7" t="s">
        <v>70</v>
      </c>
      <c r="K98" s="164"/>
    </row>
    <row r="99" spans="2:11" ht="26.4" x14ac:dyDescent="0.3">
      <c r="B99" s="1150">
        <v>5</v>
      </c>
      <c r="C99" s="7" t="s">
        <v>2135</v>
      </c>
      <c r="D99" s="123" t="s">
        <v>127</v>
      </c>
      <c r="E99" s="108">
        <v>42422</v>
      </c>
      <c r="F99" s="107">
        <v>875</v>
      </c>
      <c r="G99" s="7" t="s">
        <v>889</v>
      </c>
      <c r="H99" s="1149" t="s">
        <v>2136</v>
      </c>
      <c r="I99" s="7" t="s">
        <v>2137</v>
      </c>
      <c r="J99" s="7" t="s">
        <v>70</v>
      </c>
      <c r="K99" s="7" t="s">
        <v>2138</v>
      </c>
    </row>
    <row r="100" spans="2:11" x14ac:dyDescent="0.3">
      <c r="B100" s="1150">
        <v>6</v>
      </c>
      <c r="C100" s="7" t="s">
        <v>2149</v>
      </c>
      <c r="D100" s="162" t="s">
        <v>65</v>
      </c>
      <c r="E100" s="108">
        <v>42494</v>
      </c>
      <c r="F100" s="163">
        <v>46</v>
      </c>
      <c r="G100" s="554"/>
      <c r="H100" s="126"/>
      <c r="I100" s="1149"/>
      <c r="J100" s="7" t="s">
        <v>1546</v>
      </c>
      <c r="K100" s="164"/>
    </row>
    <row r="101" spans="2:11" x14ac:dyDescent="0.3">
      <c r="B101" s="1150">
        <v>7</v>
      </c>
      <c r="C101" s="7" t="s">
        <v>2140</v>
      </c>
      <c r="D101" s="162" t="s">
        <v>55</v>
      </c>
      <c r="E101" s="108">
        <v>42823</v>
      </c>
      <c r="F101" s="163">
        <v>40</v>
      </c>
      <c r="G101" s="554" t="s">
        <v>1144</v>
      </c>
      <c r="H101" s="169" t="s">
        <v>1145</v>
      </c>
      <c r="I101" s="1149"/>
      <c r="J101" s="7" t="s">
        <v>70</v>
      </c>
      <c r="K101" s="1180"/>
    </row>
    <row r="102" spans="2:11" x14ac:dyDescent="0.3">
      <c r="B102" s="1150">
        <v>8</v>
      </c>
      <c r="C102" s="7" t="s">
        <v>2141</v>
      </c>
      <c r="D102" s="162" t="s">
        <v>55</v>
      </c>
      <c r="E102" s="108">
        <v>42823</v>
      </c>
      <c r="F102" s="163">
        <v>40</v>
      </c>
      <c r="G102" s="554" t="s">
        <v>1144</v>
      </c>
      <c r="H102" s="169" t="s">
        <v>1145</v>
      </c>
      <c r="I102" s="1149"/>
      <c r="J102" s="7" t="s">
        <v>70</v>
      </c>
      <c r="K102" s="1180"/>
    </row>
    <row r="103" spans="2:11" x14ac:dyDescent="0.3">
      <c r="B103" s="1150">
        <v>9</v>
      </c>
      <c r="C103" s="7" t="s">
        <v>2142</v>
      </c>
      <c r="D103" s="162" t="s">
        <v>55</v>
      </c>
      <c r="E103" s="108">
        <v>42823</v>
      </c>
      <c r="F103" s="163">
        <v>40</v>
      </c>
      <c r="G103" s="554" t="s">
        <v>1144</v>
      </c>
      <c r="H103" s="169" t="s">
        <v>1145</v>
      </c>
      <c r="I103" s="1149"/>
      <c r="J103" s="7" t="s">
        <v>70</v>
      </c>
      <c r="K103" s="1180"/>
    </row>
    <row r="104" spans="2:11" x14ac:dyDescent="0.3">
      <c r="B104" s="1150">
        <v>10</v>
      </c>
      <c r="C104" s="7" t="s">
        <v>2143</v>
      </c>
      <c r="D104" s="162" t="s">
        <v>55</v>
      </c>
      <c r="E104" s="108">
        <v>42823</v>
      </c>
      <c r="F104" s="163">
        <v>40</v>
      </c>
      <c r="G104" s="554" t="s">
        <v>1144</v>
      </c>
      <c r="H104" s="169" t="s">
        <v>1145</v>
      </c>
      <c r="I104" s="1149"/>
      <c r="J104" s="7" t="s">
        <v>70</v>
      </c>
      <c r="K104" s="1180"/>
    </row>
    <row r="105" spans="2:11" x14ac:dyDescent="0.3">
      <c r="B105" s="1150">
        <v>11</v>
      </c>
      <c r="C105" s="7" t="s">
        <v>2144</v>
      </c>
      <c r="D105" s="162" t="s">
        <v>55</v>
      </c>
      <c r="E105" s="108">
        <v>42823</v>
      </c>
      <c r="F105" s="163">
        <v>40</v>
      </c>
      <c r="G105" s="554" t="s">
        <v>1144</v>
      </c>
      <c r="H105" s="169" t="s">
        <v>1145</v>
      </c>
      <c r="I105" s="1149"/>
      <c r="J105" s="7" t="s">
        <v>70</v>
      </c>
      <c r="K105" s="1180"/>
    </row>
    <row r="109" spans="2:11" x14ac:dyDescent="0.3">
      <c r="B109" s="1040"/>
      <c r="C109" s="1040"/>
      <c r="D109" s="1181"/>
      <c r="I109" s="1040"/>
      <c r="J109" s="1040"/>
      <c r="K109" s="1040"/>
    </row>
    <row r="110" spans="2:11" x14ac:dyDescent="0.3">
      <c r="B110" s="2065" t="s">
        <v>4240</v>
      </c>
      <c r="C110" s="2065"/>
      <c r="D110" s="2065"/>
      <c r="F110" s="83"/>
      <c r="I110" s="2065" t="s">
        <v>4575</v>
      </c>
      <c r="J110" s="2065"/>
      <c r="K110" s="2065"/>
    </row>
    <row r="111" spans="2:11" ht="29.25" customHeight="1" x14ac:dyDescent="0.3">
      <c r="B111" s="2065" t="s">
        <v>4241</v>
      </c>
      <c r="C111" s="2065"/>
      <c r="D111" s="2065"/>
      <c r="F111" s="83"/>
      <c r="I111" s="2065" t="s">
        <v>4576</v>
      </c>
      <c r="J111" s="2065"/>
      <c r="K111" s="2065"/>
    </row>
  </sheetData>
  <autoFilter ref="B5:K105" xr:uid="{00000000-0009-0000-0000-000024000000}">
    <filterColumn colId="3">
      <filters>
        <dateGroupItem year="2016" dateTimeGrouping="year"/>
      </filters>
    </filterColumn>
  </autoFilter>
  <mergeCells count="20">
    <mergeCell ref="B110:D110"/>
    <mergeCell ref="I110:K110"/>
    <mergeCell ref="B111:D111"/>
    <mergeCell ref="I111:K111"/>
    <mergeCell ref="B2:K2"/>
    <mergeCell ref="B3:K3"/>
    <mergeCell ref="B4:K4"/>
    <mergeCell ref="B84:K84"/>
    <mergeCell ref="B94:K94"/>
    <mergeCell ref="E52:E53"/>
    <mergeCell ref="F52:F53"/>
    <mergeCell ref="E54:E55"/>
    <mergeCell ref="F54:F55"/>
    <mergeCell ref="B51:K51"/>
    <mergeCell ref="B6:K6"/>
    <mergeCell ref="B46:K46"/>
    <mergeCell ref="B58:K58"/>
    <mergeCell ref="B87:K87"/>
    <mergeCell ref="B92:K92"/>
    <mergeCell ref="K54:K55"/>
  </mergeCells>
  <pageMargins left="0.7" right="0.7" top="0.75" bottom="0.75" header="0.3" footer="0.3"/>
  <pageSetup scale="64" fitToHeight="0"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>
    <tabColor rgb="FFFFC000"/>
    <pageSetUpPr fitToPage="1"/>
  </sheetPr>
  <dimension ref="A2:L84"/>
  <sheetViews>
    <sheetView showGridLines="0" workbookViewId="0">
      <pane ySplit="5" topLeftCell="A7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5.5546875" style="1091" customWidth="1"/>
    <col min="2" max="2" width="3.5546875" style="1222" customWidth="1"/>
    <col min="3" max="3" width="13.33203125" style="1222" customWidth="1"/>
    <col min="4" max="4" width="18.88671875" style="1224" customWidth="1"/>
    <col min="5" max="5" width="11.5546875" style="1222" customWidth="1"/>
    <col min="6" max="6" width="10.109375" style="1223" customWidth="1"/>
    <col min="7" max="7" width="14" style="1223" customWidth="1"/>
    <col min="8" max="8" width="11" style="1222" customWidth="1"/>
    <col min="9" max="9" width="13.109375" style="1222" customWidth="1"/>
    <col min="10" max="10" width="10.44140625" style="1222" customWidth="1"/>
    <col min="11" max="11" width="19.109375" style="1222" customWidth="1"/>
    <col min="12" max="12" width="15.88671875" customWidth="1"/>
  </cols>
  <sheetData>
    <row r="2" spans="2:11" ht="15" customHeight="1" x14ac:dyDescent="0.3">
      <c r="B2" s="2144" t="s">
        <v>0</v>
      </c>
      <c r="C2" s="2144"/>
      <c r="D2" s="2144"/>
      <c r="E2" s="2144"/>
      <c r="F2" s="2144"/>
      <c r="G2" s="2144"/>
      <c r="H2" s="2144"/>
      <c r="I2" s="2144"/>
      <c r="J2" s="2144"/>
      <c r="K2" s="2144"/>
    </row>
    <row r="3" spans="2:11" ht="15" customHeight="1" x14ac:dyDescent="0.3">
      <c r="B3" s="2145" t="s">
        <v>1</v>
      </c>
      <c r="C3" s="2145"/>
      <c r="D3" s="2145"/>
      <c r="E3" s="2145"/>
      <c r="F3" s="2145"/>
      <c r="G3" s="2145"/>
      <c r="H3" s="2145"/>
      <c r="I3" s="2145"/>
      <c r="J3" s="2145"/>
      <c r="K3" s="2145"/>
    </row>
    <row r="4" spans="2:11" ht="15" customHeight="1" x14ac:dyDescent="0.3">
      <c r="B4" s="2146" t="s">
        <v>4604</v>
      </c>
      <c r="C4" s="2146"/>
      <c r="D4" s="2146"/>
      <c r="E4" s="2146"/>
      <c r="F4" s="2146"/>
      <c r="G4" s="2146"/>
      <c r="H4" s="2146"/>
      <c r="I4" s="2146"/>
      <c r="J4" s="2146"/>
      <c r="K4" s="2146"/>
    </row>
    <row r="5" spans="2:11" ht="26.4" x14ac:dyDescent="0.3">
      <c r="B5" s="628" t="s">
        <v>7</v>
      </c>
      <c r="C5" s="665" t="s">
        <v>2</v>
      </c>
      <c r="D5" s="629" t="s">
        <v>6</v>
      </c>
      <c r="E5" s="629" t="s">
        <v>3</v>
      </c>
      <c r="F5" s="631" t="s">
        <v>4</v>
      </c>
      <c r="G5" s="631" t="s">
        <v>165</v>
      </c>
      <c r="H5" s="633" t="s">
        <v>71</v>
      </c>
      <c r="I5" s="633" t="s">
        <v>72</v>
      </c>
      <c r="J5" s="633" t="s">
        <v>69</v>
      </c>
      <c r="K5" s="662" t="s">
        <v>5</v>
      </c>
    </row>
    <row r="6" spans="2:11" x14ac:dyDescent="0.3">
      <c r="B6" s="2147" t="s">
        <v>68</v>
      </c>
      <c r="C6" s="2148"/>
      <c r="D6" s="2148"/>
      <c r="E6" s="2148"/>
      <c r="F6" s="2148"/>
      <c r="G6" s="2148"/>
      <c r="H6" s="2148"/>
      <c r="I6" s="2148"/>
      <c r="J6" s="2148"/>
      <c r="K6" s="2149"/>
    </row>
    <row r="7" spans="2:11" ht="26.4" x14ac:dyDescent="0.3">
      <c r="B7" s="961">
        <v>1</v>
      </c>
      <c r="C7" s="1182" t="s">
        <v>10</v>
      </c>
      <c r="D7" s="1183" t="s">
        <v>11</v>
      </c>
      <c r="E7" s="1182" t="s">
        <v>13</v>
      </c>
      <c r="F7" s="1184">
        <v>0</v>
      </c>
      <c r="G7" s="1184"/>
      <c r="H7" s="961"/>
      <c r="I7" s="961"/>
      <c r="J7" s="961" t="s">
        <v>66</v>
      </c>
      <c r="K7" s="1185" t="s">
        <v>2161</v>
      </c>
    </row>
    <row r="8" spans="2:11" ht="26.4" x14ac:dyDescent="0.3">
      <c r="B8" s="961">
        <v>2</v>
      </c>
      <c r="C8" s="1182" t="s">
        <v>8</v>
      </c>
      <c r="D8" s="1183" t="s">
        <v>9</v>
      </c>
      <c r="E8" s="1182" t="s">
        <v>13</v>
      </c>
      <c r="F8" s="1184">
        <v>0</v>
      </c>
      <c r="G8" s="1184"/>
      <c r="H8" s="961"/>
      <c r="I8" s="961"/>
      <c r="J8" s="961" t="s">
        <v>70</v>
      </c>
      <c r="K8" s="961" t="s">
        <v>2529</v>
      </c>
    </row>
    <row r="9" spans="2:11" ht="30" customHeight="1" x14ac:dyDescent="0.3">
      <c r="B9" s="961">
        <v>3</v>
      </c>
      <c r="C9" s="1182" t="s">
        <v>14</v>
      </c>
      <c r="D9" s="1183" t="s">
        <v>15</v>
      </c>
      <c r="E9" s="1182" t="s">
        <v>13</v>
      </c>
      <c r="F9" s="1186"/>
      <c r="G9" s="1186"/>
      <c r="H9" s="961"/>
      <c r="I9" s="961"/>
      <c r="J9" s="961" t="s">
        <v>70</v>
      </c>
      <c r="K9" s="961" t="s">
        <v>2530</v>
      </c>
    </row>
    <row r="10" spans="2:11" ht="26.4" x14ac:dyDescent="0.3">
      <c r="B10" s="961">
        <v>4</v>
      </c>
      <c r="C10" s="1182" t="s">
        <v>16</v>
      </c>
      <c r="D10" s="1183" t="s">
        <v>17</v>
      </c>
      <c r="E10" s="1182" t="s">
        <v>13</v>
      </c>
      <c r="F10" s="1186"/>
      <c r="G10" s="1186"/>
      <c r="H10" s="961"/>
      <c r="I10" s="961"/>
      <c r="J10" s="961" t="s">
        <v>66</v>
      </c>
      <c r="K10" s="961" t="s">
        <v>2533</v>
      </c>
    </row>
    <row r="11" spans="2:11" ht="26.4" x14ac:dyDescent="0.3">
      <c r="B11" s="961">
        <v>5</v>
      </c>
      <c r="C11" s="1182" t="s">
        <v>18</v>
      </c>
      <c r="D11" s="1183" t="s">
        <v>19</v>
      </c>
      <c r="E11" s="1182" t="s">
        <v>13</v>
      </c>
      <c r="F11" s="1186"/>
      <c r="G11" s="1186"/>
      <c r="H11" s="961"/>
      <c r="I11" s="961"/>
      <c r="J11" s="961" t="s">
        <v>70</v>
      </c>
      <c r="K11" s="961" t="s">
        <v>2534</v>
      </c>
    </row>
    <row r="12" spans="2:11" ht="26.4" x14ac:dyDescent="0.3">
      <c r="B12" s="961">
        <v>6</v>
      </c>
      <c r="C12" s="1182" t="s">
        <v>20</v>
      </c>
      <c r="D12" s="1183" t="s">
        <v>21</v>
      </c>
      <c r="E12" s="1187">
        <v>40378</v>
      </c>
      <c r="F12" s="1186"/>
      <c r="G12" s="1186"/>
      <c r="H12" s="961"/>
      <c r="I12" s="961"/>
      <c r="J12" s="961" t="s">
        <v>70</v>
      </c>
      <c r="K12" s="961" t="s">
        <v>2535</v>
      </c>
    </row>
    <row r="13" spans="2:11" ht="26.4" x14ac:dyDescent="0.3">
      <c r="B13" s="961">
        <v>7</v>
      </c>
      <c r="C13" s="1182" t="s">
        <v>22</v>
      </c>
      <c r="D13" s="1183" t="s">
        <v>23</v>
      </c>
      <c r="E13" s="1182" t="s">
        <v>13</v>
      </c>
      <c r="F13" s="1186"/>
      <c r="G13" s="1186"/>
      <c r="H13" s="961"/>
      <c r="I13" s="961"/>
      <c r="J13" s="961" t="s">
        <v>70</v>
      </c>
      <c r="K13" s="961" t="s">
        <v>1787</v>
      </c>
    </row>
    <row r="14" spans="2:11" ht="26.4" x14ac:dyDescent="0.3">
      <c r="B14" s="961">
        <v>8</v>
      </c>
      <c r="C14" s="1182" t="s">
        <v>4602</v>
      </c>
      <c r="D14" s="1183" t="s">
        <v>1076</v>
      </c>
      <c r="E14" s="1182"/>
      <c r="F14" s="1186"/>
      <c r="G14" s="1186"/>
      <c r="H14" s="961"/>
      <c r="I14" s="961"/>
      <c r="J14" s="961" t="s">
        <v>70</v>
      </c>
      <c r="K14" s="961" t="s">
        <v>2320</v>
      </c>
    </row>
    <row r="15" spans="2:11" x14ac:dyDescent="0.3">
      <c r="B15" s="961">
        <v>9</v>
      </c>
      <c r="C15" s="1188" t="s">
        <v>26</v>
      </c>
      <c r="D15" s="1189" t="s">
        <v>25</v>
      </c>
      <c r="E15" s="1187">
        <v>40633</v>
      </c>
      <c r="F15" s="1186">
        <v>138</v>
      </c>
      <c r="G15" s="1186"/>
      <c r="H15" s="961"/>
      <c r="I15" s="961"/>
      <c r="J15" s="961" t="s">
        <v>70</v>
      </c>
      <c r="K15" s="961" t="s">
        <v>2537</v>
      </c>
    </row>
    <row r="16" spans="2:11" ht="26.4" x14ac:dyDescent="0.3">
      <c r="B16" s="961">
        <v>10</v>
      </c>
      <c r="C16" s="1188" t="s">
        <v>33</v>
      </c>
      <c r="D16" s="1183" t="s">
        <v>1291</v>
      </c>
      <c r="E16" s="1190"/>
      <c r="F16" s="1186"/>
      <c r="G16" s="1186"/>
      <c r="H16" s="961"/>
      <c r="I16" s="961"/>
      <c r="J16" s="961" t="s">
        <v>70</v>
      </c>
      <c r="K16" s="1190" t="s">
        <v>2529</v>
      </c>
    </row>
    <row r="17" spans="1:12" ht="26.4" x14ac:dyDescent="0.3">
      <c r="B17" s="961">
        <v>11</v>
      </c>
      <c r="C17" s="1188" t="s">
        <v>63</v>
      </c>
      <c r="D17" s="1183" t="s">
        <v>1291</v>
      </c>
      <c r="E17" s="1190"/>
      <c r="F17" s="1186"/>
      <c r="G17" s="1186"/>
      <c r="H17" s="961"/>
      <c r="I17" s="961"/>
      <c r="J17" s="961" t="s">
        <v>70</v>
      </c>
      <c r="K17" s="1190" t="s">
        <v>2538</v>
      </c>
    </row>
    <row r="18" spans="1:12" ht="26.4" x14ac:dyDescent="0.3">
      <c r="B18" s="961">
        <v>12</v>
      </c>
      <c r="C18" s="1191" t="s">
        <v>1156</v>
      </c>
      <c r="D18" s="1191" t="s">
        <v>65</v>
      </c>
      <c r="E18" s="1192">
        <v>42781</v>
      </c>
      <c r="F18" s="1193">
        <v>145</v>
      </c>
      <c r="G18" s="1185"/>
      <c r="H18" s="1193"/>
      <c r="I18" s="961"/>
      <c r="J18" s="961" t="s">
        <v>70</v>
      </c>
      <c r="K18" s="1190" t="s">
        <v>2530</v>
      </c>
    </row>
    <row r="19" spans="1:12" x14ac:dyDescent="0.3">
      <c r="B19" s="961">
        <v>13</v>
      </c>
      <c r="C19" s="1185" t="s">
        <v>78</v>
      </c>
      <c r="D19" s="1191" t="s">
        <v>83</v>
      </c>
      <c r="E19" s="1185"/>
      <c r="F19" s="1186"/>
      <c r="G19" s="1186"/>
      <c r="H19" s="961"/>
      <c r="I19" s="961"/>
      <c r="J19" s="961" t="s">
        <v>70</v>
      </c>
      <c r="K19" s="961"/>
    </row>
    <row r="20" spans="1:12" x14ac:dyDescent="0.3">
      <c r="B20" s="961">
        <v>14</v>
      </c>
      <c r="C20" s="1185" t="s">
        <v>78</v>
      </c>
      <c r="D20" s="1191" t="s">
        <v>83</v>
      </c>
      <c r="E20" s="1185"/>
      <c r="F20" s="1186"/>
      <c r="G20" s="1186"/>
      <c r="H20" s="961"/>
      <c r="I20" s="961"/>
      <c r="J20" s="961" t="s">
        <v>70</v>
      </c>
      <c r="K20" s="961"/>
    </row>
    <row r="21" spans="1:12" x14ac:dyDescent="0.3">
      <c r="B21" s="961">
        <v>15</v>
      </c>
      <c r="C21" s="1185" t="s">
        <v>78</v>
      </c>
      <c r="D21" s="1191" t="s">
        <v>83</v>
      </c>
      <c r="E21" s="1185"/>
      <c r="F21" s="1186"/>
      <c r="G21" s="1186"/>
      <c r="H21" s="961"/>
      <c r="I21" s="961"/>
      <c r="J21" s="961" t="s">
        <v>70</v>
      </c>
      <c r="K21" s="961"/>
    </row>
    <row r="22" spans="1:12" ht="26.4" x14ac:dyDescent="0.3">
      <c r="B22" s="961">
        <v>16</v>
      </c>
      <c r="C22" s="1185" t="s">
        <v>78</v>
      </c>
      <c r="D22" s="1191" t="s">
        <v>1626</v>
      </c>
      <c r="E22" s="1185"/>
      <c r="F22" s="1186"/>
      <c r="G22" s="1186"/>
      <c r="H22" s="961"/>
      <c r="I22" s="961"/>
      <c r="J22" s="961" t="s">
        <v>66</v>
      </c>
      <c r="K22" s="961"/>
    </row>
    <row r="23" spans="1:12" ht="26.4" x14ac:dyDescent="0.3">
      <c r="B23" s="961">
        <v>17</v>
      </c>
      <c r="C23" s="1185" t="s">
        <v>78</v>
      </c>
      <c r="D23" s="1191" t="s">
        <v>1626</v>
      </c>
      <c r="E23" s="1185"/>
      <c r="F23" s="1186"/>
      <c r="G23" s="1186"/>
      <c r="H23" s="961"/>
      <c r="I23" s="961"/>
      <c r="J23" s="961" t="s">
        <v>70</v>
      </c>
      <c r="K23" s="961"/>
    </row>
    <row r="24" spans="1:12" ht="18.75" customHeight="1" x14ac:dyDescent="0.3">
      <c r="B24" s="961">
        <v>18</v>
      </c>
      <c r="C24" s="1188" t="s">
        <v>78</v>
      </c>
      <c r="D24" s="1189" t="s">
        <v>2558</v>
      </c>
      <c r="E24" s="1190"/>
      <c r="F24" s="1186"/>
      <c r="G24" s="1186"/>
      <c r="H24" s="961"/>
      <c r="I24" s="961"/>
      <c r="J24" s="961" t="s">
        <v>66</v>
      </c>
      <c r="K24" s="961" t="s">
        <v>2530</v>
      </c>
    </row>
    <row r="25" spans="1:12" ht="33" customHeight="1" x14ac:dyDescent="0.3">
      <c r="B25" s="961">
        <v>19</v>
      </c>
      <c r="C25" s="116" t="s">
        <v>78</v>
      </c>
      <c r="D25" s="122" t="s">
        <v>3088</v>
      </c>
      <c r="E25" s="1294"/>
      <c r="F25" s="118"/>
      <c r="G25" s="63"/>
      <c r="H25" s="95"/>
      <c r="I25" s="7"/>
      <c r="J25" s="7" t="s">
        <v>70</v>
      </c>
      <c r="K25" s="917" t="s">
        <v>5461</v>
      </c>
    </row>
    <row r="26" spans="1:12" s="183" customFormat="1" ht="26.4" x14ac:dyDescent="0.3">
      <c r="B26" s="7">
        <v>20</v>
      </c>
      <c r="C26" s="116" t="s">
        <v>5479</v>
      </c>
      <c r="D26" s="122" t="s">
        <v>5470</v>
      </c>
      <c r="E26" s="1301">
        <v>44740</v>
      </c>
      <c r="F26" s="670">
        <v>203.31</v>
      </c>
      <c r="G26" s="63" t="s">
        <v>5471</v>
      </c>
      <c r="H26" s="95" t="s">
        <v>5472</v>
      </c>
      <c r="I26" s="7"/>
      <c r="J26" s="7" t="s">
        <v>70</v>
      </c>
      <c r="K26" s="917" t="s">
        <v>5473</v>
      </c>
      <c r="L26" s="236"/>
    </row>
    <row r="27" spans="1:12" x14ac:dyDescent="0.3">
      <c r="B27" s="2147" t="s">
        <v>103</v>
      </c>
      <c r="C27" s="2148"/>
      <c r="D27" s="2148"/>
      <c r="E27" s="2148"/>
      <c r="F27" s="2148"/>
      <c r="G27" s="2148"/>
      <c r="H27" s="2148"/>
      <c r="I27" s="2148"/>
      <c r="J27" s="2148"/>
      <c r="K27" s="2149"/>
    </row>
    <row r="28" spans="1:12" ht="66" customHeight="1" x14ac:dyDescent="0.3">
      <c r="B28" s="961">
        <v>1</v>
      </c>
      <c r="C28" s="1182" t="s">
        <v>35</v>
      </c>
      <c r="D28" s="1183" t="s">
        <v>79</v>
      </c>
      <c r="E28" s="1182" t="s">
        <v>13</v>
      </c>
      <c r="F28" s="1186"/>
      <c r="G28" s="1186" t="s">
        <v>889</v>
      </c>
      <c r="H28" s="961"/>
      <c r="I28" s="961" t="s">
        <v>2539</v>
      </c>
      <c r="J28" s="961" t="s">
        <v>70</v>
      </c>
      <c r="K28" s="1185" t="s">
        <v>5462</v>
      </c>
    </row>
    <row r="29" spans="1:12" s="475" customFormat="1" ht="27.75" customHeight="1" x14ac:dyDescent="0.3">
      <c r="A29" s="1194"/>
      <c r="B29" s="961">
        <v>2</v>
      </c>
      <c r="C29" s="1182" t="s">
        <v>1443</v>
      </c>
      <c r="D29" s="1183" t="s">
        <v>82</v>
      </c>
      <c r="E29" s="1195"/>
      <c r="F29" s="1196"/>
      <c r="G29" s="1186"/>
      <c r="H29" s="1185" t="s">
        <v>1937</v>
      </c>
      <c r="I29" s="961"/>
      <c r="J29" s="961" t="s">
        <v>70</v>
      </c>
      <c r="K29" s="1185" t="s">
        <v>4561</v>
      </c>
    </row>
    <row r="30" spans="1:12" ht="26.4" x14ac:dyDescent="0.3">
      <c r="B30" s="961">
        <v>3</v>
      </c>
      <c r="C30" s="1182" t="s">
        <v>37</v>
      </c>
      <c r="D30" s="1183" t="s">
        <v>79</v>
      </c>
      <c r="E30" s="2055">
        <v>41241</v>
      </c>
      <c r="F30" s="2057">
        <v>2219</v>
      </c>
      <c r="G30" s="1186" t="s">
        <v>170</v>
      </c>
      <c r="H30" s="961"/>
      <c r="I30" s="961" t="s">
        <v>2540</v>
      </c>
      <c r="J30" s="961" t="s">
        <v>70</v>
      </c>
      <c r="K30" s="961" t="s">
        <v>2538</v>
      </c>
    </row>
    <row r="31" spans="1:12" ht="26.4" x14ac:dyDescent="0.3">
      <c r="B31" s="961">
        <v>4</v>
      </c>
      <c r="C31" s="1182" t="s">
        <v>37</v>
      </c>
      <c r="D31" s="1183" t="s">
        <v>82</v>
      </c>
      <c r="E31" s="2056"/>
      <c r="F31" s="2058"/>
      <c r="G31" s="1186" t="s">
        <v>1542</v>
      </c>
      <c r="H31" s="961" t="s">
        <v>2353</v>
      </c>
      <c r="I31" s="961"/>
      <c r="J31" s="961" t="s">
        <v>70</v>
      </c>
      <c r="K31" s="961" t="s">
        <v>2538</v>
      </c>
    </row>
    <row r="32" spans="1:12" s="890" customFormat="1" x14ac:dyDescent="0.3">
      <c r="A32" s="1197"/>
      <c r="B32" s="904">
        <v>5</v>
      </c>
      <c r="C32" s="1198" t="s">
        <v>2541</v>
      </c>
      <c r="D32" s="1199" t="s">
        <v>38</v>
      </c>
      <c r="E32" s="1200">
        <v>41338</v>
      </c>
      <c r="F32" s="1201">
        <v>150</v>
      </c>
      <c r="G32" s="1201" t="s">
        <v>889</v>
      </c>
      <c r="H32" s="904" t="s">
        <v>2542</v>
      </c>
      <c r="I32" s="904"/>
      <c r="J32" s="904" t="s">
        <v>66</v>
      </c>
      <c r="K32" s="904" t="s">
        <v>76</v>
      </c>
      <c r="L32" s="890" t="s">
        <v>5419</v>
      </c>
    </row>
    <row r="33" spans="1:12" s="890" customFormat="1" x14ac:dyDescent="0.3">
      <c r="A33" s="1197"/>
      <c r="B33" s="904">
        <v>6</v>
      </c>
      <c r="C33" s="904" t="s">
        <v>50</v>
      </c>
      <c r="D33" s="1202" t="s">
        <v>51</v>
      </c>
      <c r="E33" s="1203">
        <v>41291</v>
      </c>
      <c r="F33" s="1201">
        <v>45</v>
      </c>
      <c r="G33" s="1201"/>
      <c r="H33" s="904"/>
      <c r="I33" s="904"/>
      <c r="J33" s="904" t="s">
        <v>66</v>
      </c>
      <c r="K33" s="904" t="s">
        <v>710</v>
      </c>
      <c r="L33" s="890" t="s">
        <v>5419</v>
      </c>
    </row>
    <row r="34" spans="1:12" x14ac:dyDescent="0.3">
      <c r="B34" s="961">
        <v>7</v>
      </c>
      <c r="C34" s="961" t="s">
        <v>52</v>
      </c>
      <c r="D34" s="1204" t="s">
        <v>53</v>
      </c>
      <c r="E34" s="1205">
        <v>41291</v>
      </c>
      <c r="F34" s="1186">
        <v>150</v>
      </c>
      <c r="G34" s="1186" t="s">
        <v>889</v>
      </c>
      <c r="H34" s="961"/>
      <c r="I34" s="961" t="s">
        <v>2543</v>
      </c>
      <c r="J34" s="961" t="s">
        <v>70</v>
      </c>
      <c r="K34" s="961" t="s">
        <v>2530</v>
      </c>
    </row>
    <row r="35" spans="1:12" s="890" customFormat="1" x14ac:dyDescent="0.3">
      <c r="A35" s="1197"/>
      <c r="B35" s="904">
        <v>8</v>
      </c>
      <c r="C35" s="904" t="s">
        <v>54</v>
      </c>
      <c r="D35" s="1202" t="s">
        <v>55</v>
      </c>
      <c r="E35" s="1203">
        <v>41291</v>
      </c>
      <c r="F35" s="1201">
        <v>45</v>
      </c>
      <c r="G35" s="1201" t="s">
        <v>1238</v>
      </c>
      <c r="H35" s="904"/>
      <c r="I35" s="904"/>
      <c r="J35" s="904" t="s">
        <v>540</v>
      </c>
      <c r="K35" s="904" t="s">
        <v>2530</v>
      </c>
      <c r="L35" s="890" t="s">
        <v>5419</v>
      </c>
    </row>
    <row r="36" spans="1:12" s="890" customFormat="1" x14ac:dyDescent="0.3">
      <c r="A36" s="1197"/>
      <c r="B36" s="904">
        <v>9</v>
      </c>
      <c r="C36" s="904" t="s">
        <v>56</v>
      </c>
      <c r="D36" s="1202" t="s">
        <v>55</v>
      </c>
      <c r="E36" s="1203">
        <v>41291</v>
      </c>
      <c r="F36" s="1201">
        <v>45</v>
      </c>
      <c r="G36" s="1201" t="s">
        <v>1144</v>
      </c>
      <c r="H36" s="904"/>
      <c r="I36" s="904"/>
      <c r="J36" s="904" t="s">
        <v>540</v>
      </c>
      <c r="K36" s="904" t="s">
        <v>2538</v>
      </c>
      <c r="L36" s="890" t="s">
        <v>5419</v>
      </c>
    </row>
    <row r="37" spans="1:12" s="890" customFormat="1" ht="26.4" x14ac:dyDescent="0.3">
      <c r="A37" s="1197"/>
      <c r="B37" s="904">
        <v>10</v>
      </c>
      <c r="C37" s="904" t="s">
        <v>78</v>
      </c>
      <c r="D37" s="1202" t="s">
        <v>55</v>
      </c>
      <c r="E37" s="1203"/>
      <c r="F37" s="1201"/>
      <c r="G37" s="1201" t="s">
        <v>1144</v>
      </c>
      <c r="H37" s="904"/>
      <c r="I37" s="904"/>
      <c r="J37" s="904" t="s">
        <v>66</v>
      </c>
      <c r="K37" s="1206" t="s">
        <v>2560</v>
      </c>
      <c r="L37" s="890" t="s">
        <v>5419</v>
      </c>
    </row>
    <row r="38" spans="1:12" ht="41.25" customHeight="1" x14ac:dyDescent="0.3">
      <c r="B38" s="961">
        <v>11</v>
      </c>
      <c r="C38" s="961" t="s">
        <v>2418</v>
      </c>
      <c r="D38" s="1204" t="s">
        <v>4608</v>
      </c>
      <c r="E38" s="1205"/>
      <c r="F38" s="1186"/>
      <c r="G38" s="1186"/>
      <c r="H38" s="961"/>
      <c r="I38" s="961"/>
      <c r="J38" s="961"/>
      <c r="K38" s="1185" t="s">
        <v>4609</v>
      </c>
    </row>
    <row r="39" spans="1:12" ht="42.75" customHeight="1" x14ac:dyDescent="0.3">
      <c r="B39" s="621">
        <v>12</v>
      </c>
      <c r="C39" s="117" t="s">
        <v>4359</v>
      </c>
      <c r="D39" s="122" t="s">
        <v>5463</v>
      </c>
      <c r="E39" s="622"/>
      <c r="F39" s="65"/>
      <c r="G39" s="621" t="s">
        <v>1806</v>
      </c>
      <c r="H39" s="117"/>
      <c r="I39" s="675" t="s">
        <v>4808</v>
      </c>
      <c r="J39" s="621"/>
      <c r="K39" s="65" t="s">
        <v>5457</v>
      </c>
    </row>
    <row r="40" spans="1:12" ht="22.5" customHeight="1" x14ac:dyDescent="0.3">
      <c r="B40" s="1283">
        <v>11</v>
      </c>
      <c r="C40" s="116" t="s">
        <v>4348</v>
      </c>
      <c r="D40" s="122" t="s">
        <v>233</v>
      </c>
      <c r="E40" s="1282">
        <v>43462</v>
      </c>
      <c r="F40" s="1992">
        <v>1082.8699999999999</v>
      </c>
      <c r="G40" s="63" t="s">
        <v>901</v>
      </c>
      <c r="H40" s="7"/>
      <c r="I40" s="7"/>
      <c r="J40" s="7" t="s">
        <v>70</v>
      </c>
      <c r="K40" s="2009" t="s">
        <v>5458</v>
      </c>
    </row>
    <row r="41" spans="1:12" ht="22.5" customHeight="1" x14ac:dyDescent="0.3">
      <c r="B41" s="1283">
        <v>12</v>
      </c>
      <c r="C41" s="116" t="s">
        <v>4348</v>
      </c>
      <c r="D41" s="122" t="s">
        <v>82</v>
      </c>
      <c r="E41" s="1282">
        <v>43462</v>
      </c>
      <c r="F41" s="1993"/>
      <c r="G41" s="63"/>
      <c r="H41" s="7"/>
      <c r="I41" s="7"/>
      <c r="J41" s="7" t="s">
        <v>70</v>
      </c>
      <c r="K41" s="2011"/>
    </row>
    <row r="42" spans="1:12" ht="41.25" customHeight="1" x14ac:dyDescent="0.3">
      <c r="B42" s="7">
        <v>15</v>
      </c>
      <c r="C42" s="116" t="s">
        <v>2386</v>
      </c>
      <c r="D42" s="122" t="s">
        <v>55</v>
      </c>
      <c r="E42" s="686">
        <v>42654</v>
      </c>
      <c r="F42" s="118">
        <v>61.3</v>
      </c>
      <c r="G42" s="63" t="s">
        <v>1144</v>
      </c>
      <c r="H42" s="7" t="s">
        <v>2390</v>
      </c>
      <c r="I42" s="7"/>
      <c r="J42" s="7" t="s">
        <v>70</v>
      </c>
      <c r="K42" s="917" t="s">
        <v>5459</v>
      </c>
    </row>
    <row r="43" spans="1:12" x14ac:dyDescent="0.3">
      <c r="B43" s="2147" t="s">
        <v>1262</v>
      </c>
      <c r="C43" s="2148"/>
      <c r="D43" s="2148"/>
      <c r="E43" s="2148"/>
      <c r="F43" s="2148"/>
      <c r="G43" s="2148"/>
      <c r="H43" s="2148"/>
      <c r="I43" s="2148"/>
      <c r="J43" s="2148"/>
      <c r="K43" s="2149"/>
    </row>
    <row r="44" spans="1:12" s="890" customFormat="1" ht="39.6" x14ac:dyDescent="0.3">
      <c r="A44" s="1197"/>
      <c r="B44" s="904">
        <v>1</v>
      </c>
      <c r="C44" s="1207" t="s">
        <v>47</v>
      </c>
      <c r="D44" s="1208" t="s">
        <v>48</v>
      </c>
      <c r="E44" s="1200">
        <v>40835</v>
      </c>
      <c r="F44" s="1201">
        <v>1121.8599999999999</v>
      </c>
      <c r="G44" s="1209" t="s">
        <v>2547</v>
      </c>
      <c r="H44" s="904"/>
      <c r="I44" s="904"/>
      <c r="J44" s="904" t="s">
        <v>66</v>
      </c>
      <c r="K44" s="1206" t="s">
        <v>4603</v>
      </c>
      <c r="L44" s="890" t="s">
        <v>5419</v>
      </c>
    </row>
    <row r="45" spans="1:12" ht="26.4" x14ac:dyDescent="0.3">
      <c r="B45" s="961">
        <v>2</v>
      </c>
      <c r="C45" s="1188" t="s">
        <v>49</v>
      </c>
      <c r="D45" s="1183" t="s">
        <v>48</v>
      </c>
      <c r="E45" s="1187">
        <v>42515</v>
      </c>
      <c r="F45" s="1186">
        <v>521.4</v>
      </c>
      <c r="G45" s="1184" t="s">
        <v>2547</v>
      </c>
      <c r="H45" s="961"/>
      <c r="I45" s="961"/>
      <c r="J45" s="961" t="s">
        <v>70</v>
      </c>
      <c r="K45" s="961"/>
    </row>
    <row r="46" spans="1:12" x14ac:dyDescent="0.3">
      <c r="B46" s="2147" t="s">
        <v>73</v>
      </c>
      <c r="C46" s="2148"/>
      <c r="D46" s="2148"/>
      <c r="E46" s="2148"/>
      <c r="F46" s="2148"/>
      <c r="G46" s="2148"/>
      <c r="H46" s="2148"/>
      <c r="I46" s="2148"/>
      <c r="J46" s="2148"/>
      <c r="K46" s="2149"/>
    </row>
    <row r="47" spans="1:12" ht="20.25" customHeight="1" x14ac:dyDescent="0.3">
      <c r="B47" s="961">
        <v>1</v>
      </c>
      <c r="C47" s="1188" t="s">
        <v>74</v>
      </c>
      <c r="D47" s="1183" t="s">
        <v>82</v>
      </c>
      <c r="E47" s="1187">
        <v>42422</v>
      </c>
      <c r="F47" s="1186">
        <v>780</v>
      </c>
      <c r="G47" s="1186"/>
      <c r="H47" s="961" t="s">
        <v>2138</v>
      </c>
      <c r="I47" s="961"/>
      <c r="J47" s="961" t="s">
        <v>70</v>
      </c>
      <c r="K47" s="1185" t="s">
        <v>2530</v>
      </c>
    </row>
    <row r="48" spans="1:12" s="890" customFormat="1" ht="20.25" customHeight="1" x14ac:dyDescent="0.3">
      <c r="A48" s="1197"/>
      <c r="B48" s="904">
        <v>2</v>
      </c>
      <c r="C48" s="1198" t="s">
        <v>2544</v>
      </c>
      <c r="D48" s="1202" t="s">
        <v>38</v>
      </c>
      <c r="E48" s="1203">
        <v>42430</v>
      </c>
      <c r="F48" s="1201">
        <v>207.75</v>
      </c>
      <c r="G48" s="1201" t="s">
        <v>1139</v>
      </c>
      <c r="H48" s="904" t="s">
        <v>1151</v>
      </c>
      <c r="I48" s="904"/>
      <c r="J48" s="904" t="s">
        <v>66</v>
      </c>
      <c r="K48" s="1206" t="s">
        <v>553</v>
      </c>
      <c r="L48" s="890" t="s">
        <v>5419</v>
      </c>
    </row>
    <row r="49" spans="1:12" ht="20.25" customHeight="1" x14ac:dyDescent="0.3">
      <c r="B49" s="961">
        <v>3</v>
      </c>
      <c r="C49" s="1188" t="s">
        <v>74</v>
      </c>
      <c r="D49" s="1189" t="s">
        <v>79</v>
      </c>
      <c r="E49" s="1190"/>
      <c r="F49" s="1186"/>
      <c r="G49" s="1186" t="s">
        <v>889</v>
      </c>
      <c r="H49" s="961"/>
      <c r="I49" s="961" t="s">
        <v>2556</v>
      </c>
      <c r="J49" s="961" t="s">
        <v>70</v>
      </c>
      <c r="K49" s="1185" t="s">
        <v>4561</v>
      </c>
    </row>
    <row r="50" spans="1:12" ht="20.25" customHeight="1" x14ac:dyDescent="0.3">
      <c r="B50" s="961">
        <v>4</v>
      </c>
      <c r="C50" s="961" t="s">
        <v>2418</v>
      </c>
      <c r="D50" s="1191" t="s">
        <v>79</v>
      </c>
      <c r="E50" s="1210">
        <v>42430</v>
      </c>
      <c r="F50" s="1196">
        <v>561.35</v>
      </c>
      <c r="G50" s="1211" t="s">
        <v>889</v>
      </c>
      <c r="H50" s="961"/>
      <c r="I50" s="961" t="s">
        <v>2419</v>
      </c>
      <c r="J50" s="961" t="s">
        <v>70</v>
      </c>
      <c r="K50" s="1212" t="s">
        <v>2529</v>
      </c>
    </row>
    <row r="51" spans="1:12" x14ac:dyDescent="0.3">
      <c r="B51" s="2147" t="s">
        <v>104</v>
      </c>
      <c r="C51" s="2148"/>
      <c r="D51" s="2148"/>
      <c r="E51" s="2148"/>
      <c r="F51" s="2148"/>
      <c r="G51" s="2148"/>
      <c r="H51" s="2148"/>
      <c r="I51" s="2148"/>
      <c r="J51" s="2148"/>
      <c r="K51" s="2149"/>
    </row>
    <row r="52" spans="1:12" ht="26.4" x14ac:dyDescent="0.3">
      <c r="B52" s="961">
        <v>1</v>
      </c>
      <c r="C52" s="1185" t="s">
        <v>39</v>
      </c>
      <c r="D52" s="1191" t="s">
        <v>40</v>
      </c>
      <c r="E52" s="1185" t="s">
        <v>58</v>
      </c>
      <c r="F52" s="1186">
        <v>1119.8900000000001</v>
      </c>
      <c r="G52" s="1186"/>
      <c r="H52" s="961"/>
      <c r="I52" s="961"/>
      <c r="J52" s="961" t="s">
        <v>70</v>
      </c>
      <c r="K52" s="1185" t="s">
        <v>2320</v>
      </c>
    </row>
    <row r="53" spans="1:12" s="890" customFormat="1" ht="26.4" x14ac:dyDescent="0.3">
      <c r="A53" s="1197"/>
      <c r="B53" s="904">
        <v>2</v>
      </c>
      <c r="C53" s="1206" t="s">
        <v>41</v>
      </c>
      <c r="D53" s="1213" t="s">
        <v>42</v>
      </c>
      <c r="E53" s="904"/>
      <c r="F53" s="1201"/>
      <c r="G53" s="1201" t="s">
        <v>2550</v>
      </c>
      <c r="H53" s="904">
        <v>410614</v>
      </c>
      <c r="I53" s="904"/>
      <c r="J53" s="904" t="s">
        <v>70</v>
      </c>
      <c r="K53" s="904"/>
      <c r="L53" s="890" t="s">
        <v>5419</v>
      </c>
    </row>
    <row r="54" spans="1:12" s="890" customFormat="1" ht="26.4" x14ac:dyDescent="0.3">
      <c r="A54" s="1197"/>
      <c r="B54" s="904">
        <v>3</v>
      </c>
      <c r="C54" s="1206" t="s">
        <v>43</v>
      </c>
      <c r="D54" s="1213" t="s">
        <v>44</v>
      </c>
      <c r="E54" s="904"/>
      <c r="F54" s="1201"/>
      <c r="G54" s="1201" t="s">
        <v>323</v>
      </c>
      <c r="H54" s="904" t="s">
        <v>2551</v>
      </c>
      <c r="I54" s="904"/>
      <c r="J54" s="904" t="s">
        <v>4272</v>
      </c>
      <c r="K54" s="904"/>
      <c r="L54" s="890" t="s">
        <v>5419</v>
      </c>
    </row>
    <row r="55" spans="1:12" ht="26.4" x14ac:dyDescent="0.3">
      <c r="B55" s="961">
        <v>4</v>
      </c>
      <c r="C55" s="1185" t="s">
        <v>45</v>
      </c>
      <c r="D55" s="1191" t="s">
        <v>46</v>
      </c>
      <c r="E55" s="961"/>
      <c r="F55" s="1186"/>
      <c r="G55" s="1186" t="s">
        <v>2552</v>
      </c>
      <c r="H55" s="1185"/>
      <c r="I55" s="961"/>
      <c r="J55" s="961" t="s">
        <v>70</v>
      </c>
      <c r="K55" s="961"/>
    </row>
    <row r="56" spans="1:12" ht="26.4" x14ac:dyDescent="0.3">
      <c r="B56" s="961">
        <v>5</v>
      </c>
      <c r="C56" s="1185" t="s">
        <v>57</v>
      </c>
      <c r="D56" s="1191" t="s">
        <v>40</v>
      </c>
      <c r="E56" s="1205">
        <v>40378</v>
      </c>
      <c r="F56" s="1186"/>
      <c r="G56" s="1186" t="s">
        <v>170</v>
      </c>
      <c r="H56" s="961"/>
      <c r="I56" s="961"/>
      <c r="J56" s="961" t="s">
        <v>70</v>
      </c>
      <c r="K56" s="1185" t="s">
        <v>2553</v>
      </c>
    </row>
    <row r="57" spans="1:12" ht="26.4" x14ac:dyDescent="0.3">
      <c r="B57" s="961">
        <v>6</v>
      </c>
      <c r="C57" s="1185" t="s">
        <v>59</v>
      </c>
      <c r="D57" s="1191" t="s">
        <v>60</v>
      </c>
      <c r="E57" s="1205">
        <v>40840</v>
      </c>
      <c r="F57" s="1186">
        <v>150</v>
      </c>
      <c r="G57" s="1186"/>
      <c r="H57" s="961"/>
      <c r="I57" s="961"/>
      <c r="J57" s="961" t="s">
        <v>70</v>
      </c>
      <c r="K57" s="1185" t="s">
        <v>2553</v>
      </c>
    </row>
    <row r="58" spans="1:12" s="890" customFormat="1" x14ac:dyDescent="0.3">
      <c r="A58" s="1197"/>
      <c r="B58" s="904">
        <v>7</v>
      </c>
      <c r="C58" s="904" t="s">
        <v>61</v>
      </c>
      <c r="D58" s="1202" t="s">
        <v>62</v>
      </c>
      <c r="E58" s="1203">
        <v>41241</v>
      </c>
      <c r="F58" s="1201">
        <v>5244</v>
      </c>
      <c r="G58" s="1201" t="s">
        <v>2550</v>
      </c>
      <c r="H58" s="904" t="s">
        <v>2557</v>
      </c>
      <c r="I58" s="904">
        <v>112869</v>
      </c>
      <c r="J58" s="904" t="s">
        <v>4272</v>
      </c>
      <c r="K58" s="904"/>
      <c r="L58" s="890" t="s">
        <v>5419</v>
      </c>
    </row>
    <row r="59" spans="1:12" x14ac:dyDescent="0.3">
      <c r="B59" s="2147" t="s">
        <v>105</v>
      </c>
      <c r="C59" s="2148"/>
      <c r="D59" s="2148"/>
      <c r="E59" s="2148"/>
      <c r="F59" s="2148"/>
      <c r="G59" s="2148"/>
      <c r="H59" s="2148"/>
      <c r="I59" s="2148"/>
      <c r="J59" s="2148"/>
      <c r="K59" s="2149"/>
    </row>
    <row r="60" spans="1:12" ht="19.5" customHeight="1" x14ac:dyDescent="0.3">
      <c r="B60" s="961">
        <v>1</v>
      </c>
      <c r="C60" s="1188" t="s">
        <v>29</v>
      </c>
      <c r="D60" s="1189" t="s">
        <v>4606</v>
      </c>
      <c r="E60" s="1190">
        <v>41337</v>
      </c>
      <c r="F60" s="1186">
        <v>20.34</v>
      </c>
      <c r="G60" s="1186"/>
      <c r="H60" s="961"/>
      <c r="I60" s="961"/>
      <c r="J60" s="961" t="s">
        <v>70</v>
      </c>
      <c r="K60" s="961"/>
    </row>
    <row r="61" spans="1:12" x14ac:dyDescent="0.3">
      <c r="B61" s="2147" t="s">
        <v>2528</v>
      </c>
      <c r="C61" s="2148"/>
      <c r="D61" s="2148"/>
      <c r="E61" s="2148"/>
      <c r="F61" s="2148"/>
      <c r="G61" s="2148"/>
      <c r="H61" s="2148"/>
      <c r="I61" s="2148"/>
      <c r="J61" s="2148"/>
      <c r="K61" s="2149"/>
    </row>
    <row r="62" spans="1:12" ht="26.4" x14ac:dyDescent="0.3">
      <c r="B62" s="961">
        <v>1</v>
      </c>
      <c r="C62" s="1182" t="s">
        <v>12</v>
      </c>
      <c r="D62" s="1183" t="s">
        <v>11</v>
      </c>
      <c r="E62" s="1182" t="s">
        <v>13</v>
      </c>
      <c r="F62" s="1184">
        <v>0</v>
      </c>
      <c r="G62" s="1184"/>
      <c r="H62" s="961"/>
      <c r="I62" s="961"/>
      <c r="J62" s="961" t="s">
        <v>70</v>
      </c>
      <c r="K62" s="1185" t="s">
        <v>2532</v>
      </c>
    </row>
    <row r="63" spans="1:12" ht="27.75" customHeight="1" x14ac:dyDescent="0.3">
      <c r="B63" s="961">
        <v>2</v>
      </c>
      <c r="C63" s="1188" t="s">
        <v>27</v>
      </c>
      <c r="D63" s="1183" t="s">
        <v>28</v>
      </c>
      <c r="E63" s="1187">
        <v>40633</v>
      </c>
      <c r="F63" s="1186">
        <v>216.82</v>
      </c>
      <c r="G63" s="1186"/>
      <c r="H63" s="961"/>
      <c r="I63" s="961"/>
      <c r="J63" s="961" t="s">
        <v>70</v>
      </c>
      <c r="K63" s="1185" t="s">
        <v>2532</v>
      </c>
    </row>
    <row r="64" spans="1:12" x14ac:dyDescent="0.3">
      <c r="B64" s="961">
        <v>3</v>
      </c>
      <c r="C64" s="1188" t="s">
        <v>31</v>
      </c>
      <c r="D64" s="1189" t="s">
        <v>32</v>
      </c>
      <c r="E64" s="1190"/>
      <c r="F64" s="1186"/>
      <c r="G64" s="1186"/>
      <c r="H64" s="961"/>
      <c r="I64" s="961"/>
      <c r="J64" s="961" t="s">
        <v>70</v>
      </c>
      <c r="K64" s="1185" t="s">
        <v>2532</v>
      </c>
    </row>
    <row r="65" spans="1:11" x14ac:dyDescent="0.3">
      <c r="B65" s="961">
        <v>4</v>
      </c>
      <c r="C65" s="961" t="s">
        <v>90</v>
      </c>
      <c r="D65" s="1189" t="s">
        <v>79</v>
      </c>
      <c r="E65" s="1190"/>
      <c r="F65" s="1186"/>
      <c r="G65" s="1186" t="s">
        <v>170</v>
      </c>
      <c r="H65" s="961"/>
      <c r="I65" s="961" t="s">
        <v>2548</v>
      </c>
      <c r="J65" s="961" t="s">
        <v>70</v>
      </c>
      <c r="K65" s="1185" t="s">
        <v>2532</v>
      </c>
    </row>
    <row r="66" spans="1:11" x14ac:dyDescent="0.3">
      <c r="B66" s="961">
        <v>5</v>
      </c>
      <c r="C66" s="1188" t="s">
        <v>52</v>
      </c>
      <c r="D66" s="1189" t="s">
        <v>82</v>
      </c>
      <c r="E66" s="1190"/>
      <c r="F66" s="1186"/>
      <c r="G66" s="1186" t="s">
        <v>889</v>
      </c>
      <c r="H66" s="961"/>
      <c r="I66" s="961" t="s">
        <v>2549</v>
      </c>
      <c r="J66" s="961" t="s">
        <v>70</v>
      </c>
      <c r="K66" s="1185" t="s">
        <v>2532</v>
      </c>
    </row>
    <row r="67" spans="1:11" x14ac:dyDescent="0.3">
      <c r="B67" s="2147" t="s">
        <v>205</v>
      </c>
      <c r="C67" s="2148"/>
      <c r="D67" s="2148"/>
      <c r="E67" s="2148"/>
      <c r="F67" s="2148"/>
      <c r="G67" s="2148"/>
      <c r="H67" s="2148"/>
      <c r="I67" s="2148"/>
      <c r="J67" s="2148"/>
      <c r="K67" s="2149"/>
    </row>
    <row r="68" spans="1:11" x14ac:dyDescent="0.3">
      <c r="B68" s="961">
        <v>1</v>
      </c>
      <c r="C68" s="961" t="s">
        <v>84</v>
      </c>
      <c r="D68" s="1204" t="s">
        <v>85</v>
      </c>
      <c r="E68" s="1205">
        <v>41193</v>
      </c>
      <c r="F68" s="1186">
        <v>107.75</v>
      </c>
      <c r="G68" s="1186"/>
      <c r="H68" s="961"/>
      <c r="I68" s="961"/>
      <c r="J68" s="961"/>
      <c r="K68" s="1185" t="s">
        <v>86</v>
      </c>
    </row>
    <row r="69" spans="1:11" s="1" customFormat="1" ht="30.75" customHeight="1" x14ac:dyDescent="0.3">
      <c r="A69" s="1214"/>
      <c r="B69" s="961">
        <v>2</v>
      </c>
      <c r="C69" s="1185" t="s">
        <v>87</v>
      </c>
      <c r="D69" s="1191" t="s">
        <v>88</v>
      </c>
      <c r="E69" s="1205" t="s">
        <v>13</v>
      </c>
      <c r="F69" s="1185"/>
      <c r="G69" s="1215" t="s">
        <v>1027</v>
      </c>
      <c r="H69" s="1212"/>
      <c r="I69" s="961"/>
      <c r="J69" s="961"/>
      <c r="K69" s="1185" t="s">
        <v>4799</v>
      </c>
    </row>
    <row r="70" spans="1:11" s="1" customFormat="1" ht="13.8" x14ac:dyDescent="0.3">
      <c r="A70" s="1214"/>
      <c r="B70" s="961">
        <v>3</v>
      </c>
      <c r="C70" s="961" t="s">
        <v>89</v>
      </c>
      <c r="D70" s="1204" t="s">
        <v>51</v>
      </c>
      <c r="E70" s="1205">
        <v>41291</v>
      </c>
      <c r="F70" s="1186">
        <v>45</v>
      </c>
      <c r="G70" s="1186"/>
      <c r="H70" s="961"/>
      <c r="I70" s="961"/>
      <c r="J70" s="961"/>
      <c r="K70" s="1185" t="s">
        <v>86</v>
      </c>
    </row>
    <row r="71" spans="1:11" s="1" customFormat="1" ht="19.5" customHeight="1" x14ac:dyDescent="0.3">
      <c r="A71" s="1214"/>
      <c r="B71" s="961">
        <v>4</v>
      </c>
      <c r="C71" s="961" t="s">
        <v>91</v>
      </c>
      <c r="D71" s="1204" t="s">
        <v>92</v>
      </c>
      <c r="E71" s="1205">
        <v>39150</v>
      </c>
      <c r="F71" s="1186">
        <v>490</v>
      </c>
      <c r="G71" s="1186"/>
      <c r="H71" s="961"/>
      <c r="I71" s="961"/>
      <c r="J71" s="961"/>
      <c r="K71" s="1185" t="s">
        <v>86</v>
      </c>
    </row>
    <row r="72" spans="1:11" s="1" customFormat="1" ht="81.75" customHeight="1" x14ac:dyDescent="0.3">
      <c r="A72" s="1214"/>
      <c r="B72" s="961">
        <v>5</v>
      </c>
      <c r="C72" s="961" t="s">
        <v>93</v>
      </c>
      <c r="D72" s="1204" t="s">
        <v>94</v>
      </c>
      <c r="E72" s="1205">
        <v>41262</v>
      </c>
      <c r="F72" s="1186">
        <v>2983.5</v>
      </c>
      <c r="G72" s="1186" t="s">
        <v>323</v>
      </c>
      <c r="H72" s="961" t="s">
        <v>2554</v>
      </c>
      <c r="I72" s="961"/>
      <c r="J72" s="961"/>
      <c r="K72" s="1185" t="s">
        <v>95</v>
      </c>
    </row>
    <row r="73" spans="1:11" s="1" customFormat="1" ht="54.75" customHeight="1" x14ac:dyDescent="0.3">
      <c r="A73" s="1214"/>
      <c r="B73" s="961">
        <v>6</v>
      </c>
      <c r="C73" s="961" t="s">
        <v>97</v>
      </c>
      <c r="D73" s="1204" t="s">
        <v>98</v>
      </c>
      <c r="E73" s="1205">
        <v>41364</v>
      </c>
      <c r="F73" s="1186">
        <v>22.8</v>
      </c>
      <c r="G73" s="1186"/>
      <c r="H73" s="961"/>
      <c r="I73" s="961"/>
      <c r="J73" s="961"/>
      <c r="K73" s="1185" t="s">
        <v>99</v>
      </c>
    </row>
    <row r="74" spans="1:11" s="1" customFormat="1" ht="42" customHeight="1" x14ac:dyDescent="0.3">
      <c r="A74" s="1214"/>
      <c r="B74" s="961">
        <v>7</v>
      </c>
      <c r="C74" s="961" t="s">
        <v>100</v>
      </c>
      <c r="D74" s="1204" t="s">
        <v>101</v>
      </c>
      <c r="E74" s="1205">
        <v>42515</v>
      </c>
      <c r="F74" s="1186"/>
      <c r="G74" s="1186" t="s">
        <v>2555</v>
      </c>
      <c r="H74" s="961"/>
      <c r="I74" s="961"/>
      <c r="J74" s="961"/>
      <c r="K74" s="1185" t="s">
        <v>102</v>
      </c>
    </row>
    <row r="75" spans="1:11" s="1" customFormat="1" ht="26.4" x14ac:dyDescent="0.3">
      <c r="A75" s="1214"/>
      <c r="B75" s="961">
        <v>8</v>
      </c>
      <c r="C75" s="1185" t="s">
        <v>34</v>
      </c>
      <c r="D75" s="1191" t="s">
        <v>67</v>
      </c>
      <c r="E75" s="1185"/>
      <c r="F75" s="1186"/>
      <c r="G75" s="1186"/>
      <c r="H75" s="961"/>
      <c r="I75" s="961"/>
      <c r="J75" s="961" t="s">
        <v>70</v>
      </c>
      <c r="K75" s="961"/>
    </row>
    <row r="76" spans="1:11" s="1" customFormat="1" ht="13.8" x14ac:dyDescent="0.3">
      <c r="A76" s="1214"/>
      <c r="B76" s="961">
        <v>9</v>
      </c>
      <c r="C76" s="1188" t="s">
        <v>24</v>
      </c>
      <c r="D76" s="1189" t="s">
        <v>25</v>
      </c>
      <c r="E76" s="1187">
        <v>40633</v>
      </c>
      <c r="F76" s="1186">
        <v>138</v>
      </c>
      <c r="G76" s="1186"/>
      <c r="H76" s="961"/>
      <c r="I76" s="961"/>
      <c r="J76" s="961" t="s">
        <v>70</v>
      </c>
      <c r="K76" s="961" t="s">
        <v>2536</v>
      </c>
    </row>
    <row r="77" spans="1:11" s="1" customFormat="1" ht="66" x14ac:dyDescent="0.3">
      <c r="A77" s="1214"/>
      <c r="B77" s="961">
        <v>10</v>
      </c>
      <c r="C77" s="961" t="s">
        <v>81</v>
      </c>
      <c r="D77" s="1204" t="s">
        <v>82</v>
      </c>
      <c r="E77" s="1205">
        <v>42563</v>
      </c>
      <c r="F77" s="1186">
        <v>530</v>
      </c>
      <c r="G77" s="1186" t="s">
        <v>1309</v>
      </c>
      <c r="H77" s="961"/>
      <c r="I77" s="961"/>
      <c r="J77" s="961" t="s">
        <v>70</v>
      </c>
      <c r="K77" s="1185" t="s">
        <v>2559</v>
      </c>
    </row>
    <row r="78" spans="1:11" s="1" customFormat="1" ht="66" x14ac:dyDescent="0.3">
      <c r="A78" s="1214"/>
      <c r="B78" s="961">
        <v>11</v>
      </c>
      <c r="C78" s="961" t="s">
        <v>80</v>
      </c>
      <c r="D78" s="1204" t="s">
        <v>79</v>
      </c>
      <c r="E78" s="1205"/>
      <c r="F78" s="1186"/>
      <c r="G78" s="1186" t="s">
        <v>889</v>
      </c>
      <c r="H78" s="961"/>
      <c r="I78" s="961" t="s">
        <v>2545</v>
      </c>
      <c r="J78" s="961" t="s">
        <v>70</v>
      </c>
      <c r="K78" s="1185" t="s">
        <v>2546</v>
      </c>
    </row>
    <row r="79" spans="1:11" s="1" customFormat="1" ht="18" customHeight="1" x14ac:dyDescent="0.3">
      <c r="A79" s="1214"/>
      <c r="B79" s="961">
        <v>12</v>
      </c>
      <c r="C79" s="961" t="s">
        <v>96</v>
      </c>
      <c r="D79" s="1204" t="s">
        <v>98</v>
      </c>
      <c r="E79" s="1205">
        <v>41364</v>
      </c>
      <c r="F79" s="1186">
        <v>22.8</v>
      </c>
      <c r="G79" s="1186"/>
      <c r="H79" s="961"/>
      <c r="I79" s="961"/>
      <c r="J79" s="961"/>
      <c r="K79" s="1185" t="s">
        <v>4605</v>
      </c>
    </row>
    <row r="80" spans="1:11" s="1" customFormat="1" ht="13.8" x14ac:dyDescent="0.3">
      <c r="A80" s="1214"/>
      <c r="B80" s="1216"/>
      <c r="C80" s="1216"/>
      <c r="D80" s="1217"/>
      <c r="E80" s="1218"/>
      <c r="F80" s="1218"/>
      <c r="G80" s="1218"/>
      <c r="H80" s="1218"/>
      <c r="I80" s="1218"/>
      <c r="J80" s="1219"/>
      <c r="K80" s="1218"/>
    </row>
    <row r="81" spans="1:11" s="1" customFormat="1" ht="13.8" x14ac:dyDescent="0.3">
      <c r="A81" s="1214"/>
      <c r="B81" s="1216"/>
      <c r="C81" s="1216"/>
      <c r="D81" s="1220"/>
      <c r="E81" s="1216"/>
      <c r="F81" s="1221"/>
      <c r="G81" s="1221"/>
      <c r="H81" s="1216"/>
      <c r="I81" s="1216"/>
      <c r="J81" s="1216"/>
      <c r="K81" s="1216"/>
    </row>
    <row r="82" spans="1:11" x14ac:dyDescent="0.3">
      <c r="B82" s="1296"/>
      <c r="C82" s="1296"/>
      <c r="D82" s="1297"/>
    </row>
    <row r="83" spans="1:11" x14ac:dyDescent="0.3">
      <c r="B83" s="2150" t="s">
        <v>4240</v>
      </c>
      <c r="C83" s="2150"/>
      <c r="D83" s="2150"/>
    </row>
    <row r="84" spans="1:11" x14ac:dyDescent="0.3">
      <c r="B84" s="2150" t="s">
        <v>4241</v>
      </c>
      <c r="C84" s="2150"/>
      <c r="D84" s="2150"/>
    </row>
  </sheetData>
  <autoFilter ref="B5:K79" xr:uid="{00000000-0009-0000-0000-000025000000}"/>
  <mergeCells count="17">
    <mergeCell ref="B83:D83"/>
    <mergeCell ref="B84:D84"/>
    <mergeCell ref="B2:K2"/>
    <mergeCell ref="B3:K3"/>
    <mergeCell ref="B4:K4"/>
    <mergeCell ref="B67:K67"/>
    <mergeCell ref="B51:K51"/>
    <mergeCell ref="B59:K59"/>
    <mergeCell ref="B43:K43"/>
    <mergeCell ref="B6:K6"/>
    <mergeCell ref="B27:K27"/>
    <mergeCell ref="B46:K46"/>
    <mergeCell ref="B61:K61"/>
    <mergeCell ref="E30:E31"/>
    <mergeCell ref="F30:F31"/>
    <mergeCell ref="F40:F41"/>
    <mergeCell ref="K40:K41"/>
  </mergeCells>
  <pageMargins left="0.7" right="0.7" top="0.75" bottom="0.75" header="0.3" footer="0.3"/>
  <pageSetup scale="84" fitToHeight="0"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3">
    <tabColor rgb="FFFFC000"/>
  </sheetPr>
  <dimension ref="B1:P99"/>
  <sheetViews>
    <sheetView showGridLines="0" workbookViewId="0">
      <pane ySplit="6" topLeftCell="A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44140625" customWidth="1"/>
    <col min="2" max="2" width="4" style="62" customWidth="1"/>
    <col min="3" max="3" width="12.6640625" style="62" customWidth="1"/>
    <col min="4" max="4" width="18.44140625" style="302" customWidth="1"/>
    <col min="5" max="5" width="10.44140625" style="62" customWidth="1"/>
    <col min="6" max="6" width="9.109375" style="62" customWidth="1"/>
    <col min="7" max="8" width="11.44140625" style="62"/>
    <col min="9" max="9" width="15.109375" style="62" customWidth="1"/>
    <col min="10" max="10" width="11.44140625" style="62"/>
    <col min="11" max="11" width="21.33203125" style="62" customWidth="1"/>
    <col min="12" max="12" width="11.88671875" customWidth="1"/>
    <col min="13" max="13" width="12" customWidth="1"/>
  </cols>
  <sheetData>
    <row r="1" spans="2:16" x14ac:dyDescent="0.3">
      <c r="K1" s="1280">
        <f ca="1" xml:space="preserve"> TODAY()</f>
        <v>45036</v>
      </c>
    </row>
    <row r="2" spans="2:16" x14ac:dyDescent="0.3">
      <c r="F2" s="134"/>
      <c r="H2" s="135"/>
    </row>
    <row r="3" spans="2:16" ht="15" customHeight="1" x14ac:dyDescent="0.3">
      <c r="B3" s="2068" t="s">
        <v>0</v>
      </c>
      <c r="C3" s="2068"/>
      <c r="D3" s="2068"/>
      <c r="E3" s="2068"/>
      <c r="F3" s="2068"/>
      <c r="G3" s="2068"/>
      <c r="H3" s="2068"/>
      <c r="I3" s="2068"/>
      <c r="J3" s="2068"/>
      <c r="K3" s="2068"/>
      <c r="N3" s="2121"/>
      <c r="O3" s="2121"/>
      <c r="P3" s="2121"/>
    </row>
    <row r="4" spans="2:16" ht="15" customHeight="1" x14ac:dyDescent="0.3">
      <c r="B4" s="2112" t="s">
        <v>1</v>
      </c>
      <c r="C4" s="2112"/>
      <c r="D4" s="2112"/>
      <c r="E4" s="2112"/>
      <c r="F4" s="2112"/>
      <c r="G4" s="2112"/>
      <c r="H4" s="2112"/>
      <c r="I4" s="2112"/>
      <c r="J4" s="2112"/>
      <c r="K4" s="2112"/>
    </row>
    <row r="5" spans="2:16" ht="15" customHeight="1" x14ac:dyDescent="0.3">
      <c r="B5" s="2105" t="s">
        <v>2381</v>
      </c>
      <c r="C5" s="2105"/>
      <c r="D5" s="2105"/>
      <c r="E5" s="2105"/>
      <c r="F5" s="2105"/>
      <c r="G5" s="2105"/>
      <c r="H5" s="2105"/>
      <c r="I5" s="2105"/>
      <c r="J5" s="2105"/>
      <c r="K5" s="2105"/>
    </row>
    <row r="6" spans="2:16" ht="26.4" x14ac:dyDescent="0.3">
      <c r="B6" s="305" t="s">
        <v>7</v>
      </c>
      <c r="C6" s="306" t="s">
        <v>2</v>
      </c>
      <c r="D6" s="307" t="s">
        <v>6</v>
      </c>
      <c r="E6" s="308" t="s">
        <v>3</v>
      </c>
      <c r="F6" s="309" t="s">
        <v>4</v>
      </c>
      <c r="G6" s="309" t="s">
        <v>165</v>
      </c>
      <c r="H6" s="361" t="s">
        <v>71</v>
      </c>
      <c r="I6" s="310" t="s">
        <v>72</v>
      </c>
      <c r="J6" s="310" t="s">
        <v>69</v>
      </c>
      <c r="K6" s="311" t="s">
        <v>5</v>
      </c>
    </row>
    <row r="7" spans="2:16" x14ac:dyDescent="0.3">
      <c r="B7" s="2066" t="s">
        <v>332</v>
      </c>
      <c r="C7" s="2066"/>
      <c r="D7" s="2066"/>
      <c r="E7" s="2066"/>
      <c r="F7" s="2066"/>
      <c r="G7" s="2066"/>
      <c r="H7" s="2066"/>
      <c r="I7" s="2066"/>
      <c r="J7" s="2066"/>
      <c r="K7" s="2066"/>
    </row>
    <row r="8" spans="2:16" x14ac:dyDescent="0.3">
      <c r="B8" s="691">
        <v>1</v>
      </c>
      <c r="C8" s="692" t="s">
        <v>2311</v>
      </c>
      <c r="D8" s="420" t="s">
        <v>11</v>
      </c>
      <c r="E8" s="421" t="s">
        <v>244</v>
      </c>
      <c r="F8" s="422">
        <v>55</v>
      </c>
      <c r="G8" s="67"/>
      <c r="H8" s="423"/>
      <c r="I8" s="7"/>
      <c r="J8" s="7" t="s">
        <v>66</v>
      </c>
      <c r="K8" s="65" t="s">
        <v>4851</v>
      </c>
    </row>
    <row r="9" spans="2:16" x14ac:dyDescent="0.3">
      <c r="B9" s="691">
        <v>2</v>
      </c>
      <c r="C9" s="692" t="s">
        <v>2312</v>
      </c>
      <c r="D9" s="420" t="s">
        <v>11</v>
      </c>
      <c r="E9" s="421" t="s">
        <v>244</v>
      </c>
      <c r="F9" s="422">
        <v>55</v>
      </c>
      <c r="G9" s="67"/>
      <c r="H9" s="423"/>
      <c r="I9" s="7"/>
      <c r="J9" s="7" t="s">
        <v>66</v>
      </c>
      <c r="K9" s="65" t="s">
        <v>2318</v>
      </c>
    </row>
    <row r="10" spans="2:16" x14ac:dyDescent="0.3">
      <c r="B10" s="1265">
        <v>3</v>
      </c>
      <c r="C10" s="692" t="s">
        <v>2314</v>
      </c>
      <c r="D10" s="420" t="s">
        <v>17</v>
      </c>
      <c r="E10" s="421" t="s">
        <v>2315</v>
      </c>
      <c r="F10" s="422">
        <v>180</v>
      </c>
      <c r="G10" s="67"/>
      <c r="H10" s="423"/>
      <c r="I10" s="7"/>
      <c r="J10" s="7" t="s">
        <v>70</v>
      </c>
      <c r="K10" s="63" t="s">
        <v>2319</v>
      </c>
    </row>
    <row r="11" spans="2:16" x14ac:dyDescent="0.3">
      <c r="B11" s="1265">
        <v>4</v>
      </c>
      <c r="C11" s="692" t="s">
        <v>2317</v>
      </c>
      <c r="D11" s="420" t="s">
        <v>408</v>
      </c>
      <c r="E11" s="421" t="s">
        <v>1358</v>
      </c>
      <c r="F11" s="422">
        <v>0</v>
      </c>
      <c r="G11" s="67"/>
      <c r="H11" s="423"/>
      <c r="I11" s="7"/>
      <c r="J11" s="7" t="s">
        <v>70</v>
      </c>
      <c r="K11" s="63"/>
    </row>
    <row r="12" spans="2:16" x14ac:dyDescent="0.3">
      <c r="B12" s="1265">
        <v>5</v>
      </c>
      <c r="C12" s="692" t="s">
        <v>2316</v>
      </c>
      <c r="D12" s="420" t="s">
        <v>408</v>
      </c>
      <c r="E12" s="421" t="s">
        <v>244</v>
      </c>
      <c r="F12" s="422">
        <v>60</v>
      </c>
      <c r="G12" s="67"/>
      <c r="H12" s="423"/>
      <c r="I12" s="7"/>
      <c r="J12" s="7" t="s">
        <v>70</v>
      </c>
      <c r="K12" s="63" t="s">
        <v>2320</v>
      </c>
    </row>
    <row r="13" spans="2:16" s="890" customFormat="1" x14ac:dyDescent="0.3">
      <c r="B13" s="1265">
        <v>6</v>
      </c>
      <c r="C13" s="884" t="s">
        <v>2321</v>
      </c>
      <c r="D13" s="885" t="s">
        <v>1441</v>
      </c>
      <c r="E13" s="886" t="s">
        <v>2322</v>
      </c>
      <c r="F13" s="887">
        <v>78.599999999999994</v>
      </c>
      <c r="G13" s="887"/>
      <c r="H13" s="888"/>
      <c r="I13" s="883"/>
      <c r="J13" s="883" t="s">
        <v>66</v>
      </c>
      <c r="K13" s="889" t="s">
        <v>710</v>
      </c>
    </row>
    <row r="14" spans="2:16" s="890" customFormat="1" x14ac:dyDescent="0.3">
      <c r="B14" s="1265">
        <v>7</v>
      </c>
      <c r="C14" s="884" t="s">
        <v>2323</v>
      </c>
      <c r="D14" s="885" t="s">
        <v>1441</v>
      </c>
      <c r="E14" s="886" t="s">
        <v>2322</v>
      </c>
      <c r="F14" s="887">
        <v>78.599999999999994</v>
      </c>
      <c r="G14" s="887"/>
      <c r="H14" s="891"/>
      <c r="I14" s="883"/>
      <c r="J14" s="883" t="s">
        <v>66</v>
      </c>
      <c r="K14" s="889" t="s">
        <v>710</v>
      </c>
    </row>
    <row r="15" spans="2:16" s="890" customFormat="1" x14ac:dyDescent="0.3">
      <c r="B15" s="1265">
        <v>8</v>
      </c>
      <c r="C15" s="884" t="s">
        <v>2324</v>
      </c>
      <c r="D15" s="885" t="s">
        <v>1441</v>
      </c>
      <c r="E15" s="886" t="s">
        <v>2322</v>
      </c>
      <c r="F15" s="887">
        <v>78.599999999999994</v>
      </c>
      <c r="G15" s="887"/>
      <c r="H15" s="892"/>
      <c r="I15" s="883"/>
      <c r="J15" s="883" t="s">
        <v>66</v>
      </c>
      <c r="K15" s="889" t="s">
        <v>710</v>
      </c>
    </row>
    <row r="16" spans="2:16" s="890" customFormat="1" x14ac:dyDescent="0.3">
      <c r="B16" s="1265">
        <v>9</v>
      </c>
      <c r="C16" s="893" t="s">
        <v>2325</v>
      </c>
      <c r="D16" s="894" t="s">
        <v>1441</v>
      </c>
      <c r="E16" s="895">
        <v>38718</v>
      </c>
      <c r="F16" s="896">
        <v>78</v>
      </c>
      <c r="G16" s="897"/>
      <c r="H16" s="898"/>
      <c r="I16" s="883"/>
      <c r="J16" s="883" t="s">
        <v>66</v>
      </c>
      <c r="K16" s="889" t="s">
        <v>710</v>
      </c>
    </row>
    <row r="17" spans="2:11" x14ac:dyDescent="0.3">
      <c r="B17" s="1265">
        <v>10</v>
      </c>
      <c r="C17" s="113" t="s">
        <v>2032</v>
      </c>
      <c r="D17" s="219" t="s">
        <v>2380</v>
      </c>
      <c r="E17" s="192" t="s">
        <v>5450</v>
      </c>
      <c r="F17" s="1272">
        <v>0</v>
      </c>
      <c r="G17" s="395"/>
      <c r="H17" s="112"/>
      <c r="I17" s="7"/>
      <c r="J17" s="7" t="s">
        <v>70</v>
      </c>
      <c r="K17" s="65"/>
    </row>
    <row r="18" spans="2:11" x14ac:dyDescent="0.3">
      <c r="B18" s="1265">
        <v>11</v>
      </c>
      <c r="C18" s="692" t="s">
        <v>2330</v>
      </c>
      <c r="D18" s="420" t="s">
        <v>2334</v>
      </c>
      <c r="E18" s="421">
        <v>40669</v>
      </c>
      <c r="F18" s="422">
        <v>61</v>
      </c>
      <c r="G18" s="422"/>
      <c r="H18" s="423"/>
      <c r="I18" s="7"/>
      <c r="J18" s="7" t="s">
        <v>66</v>
      </c>
      <c r="K18" s="65" t="s">
        <v>2339</v>
      </c>
    </row>
    <row r="19" spans="2:11" x14ac:dyDescent="0.3">
      <c r="B19" s="1265">
        <v>12</v>
      </c>
      <c r="C19" s="98" t="s">
        <v>2331</v>
      </c>
      <c r="D19" s="420" t="s">
        <v>1364</v>
      </c>
      <c r="E19" s="421">
        <v>41258</v>
      </c>
      <c r="F19" s="422">
        <v>210</v>
      </c>
      <c r="G19" s="422"/>
      <c r="H19" s="423"/>
      <c r="I19" s="7"/>
      <c r="J19" s="7" t="s">
        <v>70</v>
      </c>
      <c r="K19" s="65" t="s">
        <v>263</v>
      </c>
    </row>
    <row r="20" spans="2:11" x14ac:dyDescent="0.3">
      <c r="B20" s="1265">
        <v>13</v>
      </c>
      <c r="C20" s="98" t="s">
        <v>2332</v>
      </c>
      <c r="D20" s="426" t="s">
        <v>1364</v>
      </c>
      <c r="E20" s="124">
        <v>40612</v>
      </c>
      <c r="F20" s="424">
        <v>155</v>
      </c>
      <c r="G20" s="424"/>
      <c r="H20" s="423"/>
      <c r="I20" s="7"/>
      <c r="J20" s="7" t="s">
        <v>70</v>
      </c>
      <c r="K20" s="65" t="s">
        <v>263</v>
      </c>
    </row>
    <row r="21" spans="2:11" ht="27.75" customHeight="1" x14ac:dyDescent="0.3">
      <c r="B21" s="1265">
        <v>14</v>
      </c>
      <c r="C21" s="98" t="s">
        <v>2362</v>
      </c>
      <c r="D21" s="420" t="s">
        <v>4856</v>
      </c>
      <c r="E21" s="124">
        <v>40612</v>
      </c>
      <c r="F21" s="424">
        <v>42</v>
      </c>
      <c r="G21" s="424"/>
      <c r="H21" s="423"/>
      <c r="I21" s="7"/>
      <c r="J21" s="7" t="s">
        <v>70</v>
      </c>
      <c r="K21" s="65"/>
    </row>
    <row r="22" spans="2:11" x14ac:dyDescent="0.3">
      <c r="B22" s="1265">
        <v>15</v>
      </c>
      <c r="C22" s="116" t="s">
        <v>2310</v>
      </c>
      <c r="D22" s="122" t="s">
        <v>2337</v>
      </c>
      <c r="E22" s="689">
        <v>40795</v>
      </c>
      <c r="F22" s="693">
        <v>112.5</v>
      </c>
      <c r="G22" s="693"/>
      <c r="H22" s="95"/>
      <c r="I22" s="7"/>
      <c r="J22" s="7" t="s">
        <v>70</v>
      </c>
      <c r="K22" s="65" t="s">
        <v>2618</v>
      </c>
    </row>
    <row r="23" spans="2:11" x14ac:dyDescent="0.3">
      <c r="B23" s="1265">
        <v>16</v>
      </c>
      <c r="C23" s="98" t="s">
        <v>2341</v>
      </c>
      <c r="D23" s="426" t="s">
        <v>83</v>
      </c>
      <c r="E23" s="124">
        <v>40581</v>
      </c>
      <c r="F23" s="129">
        <v>42</v>
      </c>
      <c r="G23" s="129"/>
      <c r="H23" s="423"/>
      <c r="I23" s="7"/>
      <c r="J23" s="7" t="s">
        <v>70</v>
      </c>
      <c r="K23" s="423"/>
    </row>
    <row r="24" spans="2:11" s="890" customFormat="1" x14ac:dyDescent="0.3">
      <c r="B24" s="1265">
        <v>17</v>
      </c>
      <c r="C24" s="899" t="s">
        <v>2809</v>
      </c>
      <c r="D24" s="900" t="s">
        <v>32</v>
      </c>
      <c r="E24" s="901">
        <v>43626</v>
      </c>
      <c r="F24" s="902">
        <v>80</v>
      </c>
      <c r="G24" s="902"/>
      <c r="H24" s="903"/>
      <c r="I24" s="883"/>
      <c r="J24" s="883" t="s">
        <v>540</v>
      </c>
      <c r="K24" s="903" t="s">
        <v>119</v>
      </c>
    </row>
    <row r="25" spans="2:11" s="890" customFormat="1" x14ac:dyDescent="0.3">
      <c r="B25" s="1265">
        <v>18</v>
      </c>
      <c r="C25" s="899" t="s">
        <v>2810</v>
      </c>
      <c r="D25" s="900" t="s">
        <v>32</v>
      </c>
      <c r="E25" s="901">
        <v>43626</v>
      </c>
      <c r="F25" s="902">
        <v>80</v>
      </c>
      <c r="G25" s="902"/>
      <c r="H25" s="903"/>
      <c r="I25" s="883"/>
      <c r="J25" s="883" t="s">
        <v>540</v>
      </c>
      <c r="K25" s="903" t="s">
        <v>119</v>
      </c>
    </row>
    <row r="26" spans="2:11" s="890" customFormat="1" x14ac:dyDescent="0.3">
      <c r="B26" s="1265">
        <v>19</v>
      </c>
      <c r="C26" s="899" t="s">
        <v>2811</v>
      </c>
      <c r="D26" s="900" t="s">
        <v>32</v>
      </c>
      <c r="E26" s="901">
        <v>43626</v>
      </c>
      <c r="F26" s="902">
        <v>80</v>
      </c>
      <c r="G26" s="902"/>
      <c r="H26" s="903"/>
      <c r="I26" s="883"/>
      <c r="J26" s="883" t="s">
        <v>540</v>
      </c>
      <c r="K26" s="903" t="s">
        <v>119</v>
      </c>
    </row>
    <row r="27" spans="2:11" x14ac:dyDescent="0.3">
      <c r="B27" s="1265">
        <v>20</v>
      </c>
      <c r="C27" s="94" t="s">
        <v>2343</v>
      </c>
      <c r="D27" s="19" t="s">
        <v>83</v>
      </c>
      <c r="E27" s="127">
        <v>40581</v>
      </c>
      <c r="F27" s="133">
        <v>42</v>
      </c>
      <c r="G27" s="133"/>
      <c r="H27" s="132"/>
      <c r="I27" s="7"/>
      <c r="J27" s="7" t="s">
        <v>70</v>
      </c>
      <c r="K27" s="132" t="s">
        <v>2342</v>
      </c>
    </row>
    <row r="28" spans="2:11" ht="24" x14ac:dyDescent="0.3">
      <c r="B28" s="1265">
        <v>21</v>
      </c>
      <c r="C28" s="94" t="s">
        <v>2359</v>
      </c>
      <c r="D28" s="19" t="s">
        <v>17</v>
      </c>
      <c r="E28" s="127"/>
      <c r="F28" s="133"/>
      <c r="G28" s="133"/>
      <c r="H28" s="132"/>
      <c r="I28" s="7"/>
      <c r="J28" s="7" t="s">
        <v>70</v>
      </c>
      <c r="K28" s="73" t="s">
        <v>2360</v>
      </c>
    </row>
    <row r="29" spans="2:11" ht="24" x14ac:dyDescent="0.3">
      <c r="B29" s="1265">
        <v>22</v>
      </c>
      <c r="C29" s="94" t="s">
        <v>1448</v>
      </c>
      <c r="D29" s="19" t="s">
        <v>850</v>
      </c>
      <c r="E29" s="127"/>
      <c r="F29" s="133"/>
      <c r="G29" s="133"/>
      <c r="H29" s="132"/>
      <c r="I29" s="7"/>
      <c r="J29" s="7" t="s">
        <v>70</v>
      </c>
      <c r="K29" s="73" t="s">
        <v>2361</v>
      </c>
    </row>
    <row r="30" spans="2:11" ht="26.4" x14ac:dyDescent="0.3">
      <c r="B30" s="1265">
        <v>23</v>
      </c>
      <c r="C30" s="116" t="s">
        <v>2364</v>
      </c>
      <c r="D30" s="122" t="s">
        <v>1320</v>
      </c>
      <c r="E30" s="686"/>
      <c r="F30" s="118"/>
      <c r="G30" s="63"/>
      <c r="H30" s="95"/>
      <c r="I30" s="7"/>
      <c r="J30" s="7" t="s">
        <v>70</v>
      </c>
      <c r="K30" s="65" t="s">
        <v>2365</v>
      </c>
    </row>
    <row r="31" spans="2:11" ht="26.4" x14ac:dyDescent="0.3">
      <c r="B31" s="1265">
        <v>24</v>
      </c>
      <c r="C31" s="116" t="s">
        <v>2336</v>
      </c>
      <c r="D31" s="122" t="s">
        <v>2382</v>
      </c>
      <c r="E31" s="686"/>
      <c r="F31" s="118"/>
      <c r="G31" s="63"/>
      <c r="H31" s="95"/>
      <c r="I31" s="7"/>
      <c r="J31" s="7" t="s">
        <v>70</v>
      </c>
      <c r="K31" s="65" t="s">
        <v>2383</v>
      </c>
    </row>
    <row r="32" spans="2:11" ht="26.4" x14ac:dyDescent="0.3">
      <c r="B32" s="1265">
        <v>25</v>
      </c>
      <c r="C32" s="366" t="s">
        <v>78</v>
      </c>
      <c r="D32" s="365" t="s">
        <v>2380</v>
      </c>
      <c r="E32" s="686"/>
      <c r="F32" s="118"/>
      <c r="G32" s="63"/>
      <c r="H32" s="95"/>
      <c r="I32" s="7"/>
      <c r="J32" s="7" t="s">
        <v>66</v>
      </c>
      <c r="K32" s="65"/>
    </row>
    <row r="33" spans="2:11" x14ac:dyDescent="0.3">
      <c r="B33" s="1265">
        <v>26</v>
      </c>
      <c r="C33" s="147" t="s">
        <v>78</v>
      </c>
      <c r="D33" s="145" t="s">
        <v>850</v>
      </c>
      <c r="E33" s="36"/>
      <c r="F33" s="301"/>
      <c r="G33" s="64"/>
      <c r="H33" s="360"/>
      <c r="I33" s="102"/>
      <c r="J33" s="7" t="s">
        <v>66</v>
      </c>
      <c r="K33" s="142"/>
    </row>
    <row r="34" spans="2:11" x14ac:dyDescent="0.3">
      <c r="B34" s="1265">
        <v>27</v>
      </c>
      <c r="C34" s="116" t="s">
        <v>78</v>
      </c>
      <c r="D34" s="122" t="s">
        <v>498</v>
      </c>
      <c r="E34" s="686"/>
      <c r="F34" s="118"/>
      <c r="G34" s="63"/>
      <c r="H34" s="95"/>
      <c r="I34" s="7"/>
      <c r="J34" s="7" t="s">
        <v>70</v>
      </c>
      <c r="K34" s="65"/>
    </row>
    <row r="35" spans="2:11" x14ac:dyDescent="0.3">
      <c r="B35" s="1265">
        <v>28</v>
      </c>
      <c r="C35" s="116" t="s">
        <v>78</v>
      </c>
      <c r="D35" s="122" t="s">
        <v>498</v>
      </c>
      <c r="E35" s="686"/>
      <c r="F35" s="118"/>
      <c r="G35" s="63"/>
      <c r="H35" s="95"/>
      <c r="I35" s="7"/>
      <c r="J35" s="7" t="s">
        <v>70</v>
      </c>
      <c r="K35" s="65"/>
    </row>
    <row r="36" spans="2:11" x14ac:dyDescent="0.3">
      <c r="B36" s="2066" t="s">
        <v>103</v>
      </c>
      <c r="C36" s="2066"/>
      <c r="D36" s="2066"/>
      <c r="E36" s="2066"/>
      <c r="F36" s="2066"/>
      <c r="G36" s="2066"/>
      <c r="H36" s="2066"/>
      <c r="I36" s="2066"/>
      <c r="J36" s="2066"/>
      <c r="K36" s="2066"/>
    </row>
    <row r="37" spans="2:11" ht="39.6" x14ac:dyDescent="0.3">
      <c r="B37" s="1281">
        <v>1</v>
      </c>
      <c r="C37" s="116" t="s">
        <v>4718</v>
      </c>
      <c r="D37" s="122" t="s">
        <v>82</v>
      </c>
      <c r="E37" s="1282">
        <v>43462</v>
      </c>
      <c r="F37" s="1284">
        <v>1082.8699999999999</v>
      </c>
      <c r="G37" s="63"/>
      <c r="H37" s="7"/>
      <c r="I37" s="7"/>
      <c r="J37" s="7" t="s">
        <v>66</v>
      </c>
      <c r="K37" s="917" t="s">
        <v>5460</v>
      </c>
    </row>
    <row r="38" spans="2:11" ht="26.4" x14ac:dyDescent="0.3">
      <c r="B38" s="7">
        <v>2</v>
      </c>
      <c r="C38" s="116" t="s">
        <v>2356</v>
      </c>
      <c r="D38" s="122" t="s">
        <v>82</v>
      </c>
      <c r="E38" s="686">
        <v>42591</v>
      </c>
      <c r="F38" s="118">
        <v>607</v>
      </c>
      <c r="G38" s="63"/>
      <c r="H38" s="95" t="s">
        <v>2353</v>
      </c>
      <c r="I38" s="7"/>
      <c r="J38" s="7" t="s">
        <v>70</v>
      </c>
      <c r="K38" s="65" t="s">
        <v>4804</v>
      </c>
    </row>
    <row r="39" spans="2:11" ht="27" customHeight="1" x14ac:dyDescent="0.3">
      <c r="B39" s="1281">
        <v>3</v>
      </c>
      <c r="C39" s="109" t="s">
        <v>1655</v>
      </c>
      <c r="D39" s="38" t="s">
        <v>79</v>
      </c>
      <c r="E39" s="108">
        <v>40252</v>
      </c>
      <c r="F39" s="107">
        <v>735</v>
      </c>
      <c r="G39" s="693" t="s">
        <v>1027</v>
      </c>
      <c r="H39" s="147"/>
      <c r="I39" s="683" t="s">
        <v>2351</v>
      </c>
      <c r="J39" s="7" t="s">
        <v>70</v>
      </c>
      <c r="K39" s="683" t="s">
        <v>4853</v>
      </c>
    </row>
    <row r="40" spans="2:11" x14ac:dyDescent="0.3">
      <c r="B40" s="7">
        <v>4</v>
      </c>
      <c r="C40" s="116" t="s">
        <v>2346</v>
      </c>
      <c r="D40" s="122" t="s">
        <v>79</v>
      </c>
      <c r="E40" s="686">
        <v>41248</v>
      </c>
      <c r="F40" s="687">
        <v>167.82</v>
      </c>
      <c r="G40" s="63" t="s">
        <v>170</v>
      </c>
      <c r="H40" s="95"/>
      <c r="I40" s="7" t="s">
        <v>2348</v>
      </c>
      <c r="J40" s="7" t="s">
        <v>70</v>
      </c>
      <c r="K40" s="65" t="s">
        <v>2350</v>
      </c>
    </row>
    <row r="41" spans="2:11" x14ac:dyDescent="0.3">
      <c r="B41" s="1281">
        <v>5</v>
      </c>
      <c r="C41" s="116" t="s">
        <v>2347</v>
      </c>
      <c r="D41" s="122" t="s">
        <v>79</v>
      </c>
      <c r="E41" s="686">
        <v>41248</v>
      </c>
      <c r="F41" s="687">
        <v>167.82</v>
      </c>
      <c r="G41" s="63" t="s">
        <v>170</v>
      </c>
      <c r="H41" s="95"/>
      <c r="I41" s="7" t="s">
        <v>2349</v>
      </c>
      <c r="J41" s="7" t="s">
        <v>70</v>
      </c>
      <c r="K41" s="65" t="s">
        <v>2363</v>
      </c>
    </row>
    <row r="42" spans="2:11" x14ac:dyDescent="0.3">
      <c r="B42" s="7">
        <v>6</v>
      </c>
      <c r="C42" s="116" t="s">
        <v>2352</v>
      </c>
      <c r="D42" s="122" t="s">
        <v>82</v>
      </c>
      <c r="E42" s="686">
        <v>42591</v>
      </c>
      <c r="F42" s="118">
        <v>632</v>
      </c>
      <c r="G42" s="63"/>
      <c r="H42" s="7" t="s">
        <v>2353</v>
      </c>
      <c r="I42" s="7"/>
      <c r="J42" s="7" t="s">
        <v>70</v>
      </c>
      <c r="K42" s="65" t="s">
        <v>2350</v>
      </c>
    </row>
    <row r="43" spans="2:11" x14ac:dyDescent="0.3">
      <c r="B43" s="1281">
        <v>7</v>
      </c>
      <c r="C43" s="116" t="s">
        <v>2354</v>
      </c>
      <c r="D43" s="122" t="s">
        <v>82</v>
      </c>
      <c r="E43" s="686">
        <v>42591</v>
      </c>
      <c r="F43" s="118">
        <v>607</v>
      </c>
      <c r="G43" s="63"/>
      <c r="H43" s="7" t="s">
        <v>2353</v>
      </c>
      <c r="I43" s="7"/>
      <c r="J43" s="7" t="s">
        <v>70</v>
      </c>
      <c r="K43" s="65" t="s">
        <v>2339</v>
      </c>
    </row>
    <row r="44" spans="2:11" s="890" customFormat="1" ht="26.4" x14ac:dyDescent="0.3">
      <c r="B44" s="7">
        <v>8</v>
      </c>
      <c r="C44" s="904" t="s">
        <v>2374</v>
      </c>
      <c r="D44" s="905" t="s">
        <v>55</v>
      </c>
      <c r="E44" s="906">
        <v>41248</v>
      </c>
      <c r="F44" s="907">
        <v>142.1</v>
      </c>
      <c r="G44" s="889" t="s">
        <v>1144</v>
      </c>
      <c r="H44" s="883"/>
      <c r="I44" s="883"/>
      <c r="J44" s="883" t="s">
        <v>1673</v>
      </c>
      <c r="K44" s="908" t="s">
        <v>2379</v>
      </c>
    </row>
    <row r="45" spans="2:11" s="890" customFormat="1" ht="26.4" x14ac:dyDescent="0.3">
      <c r="B45" s="1281">
        <v>9</v>
      </c>
      <c r="C45" s="904" t="s">
        <v>2375</v>
      </c>
      <c r="D45" s="905" t="s">
        <v>55</v>
      </c>
      <c r="E45" s="906">
        <v>41248</v>
      </c>
      <c r="F45" s="907">
        <v>142.1</v>
      </c>
      <c r="G45" s="889" t="s">
        <v>1144</v>
      </c>
      <c r="H45" s="883"/>
      <c r="I45" s="883"/>
      <c r="J45" s="883" t="s">
        <v>1673</v>
      </c>
      <c r="K45" s="908" t="s">
        <v>2379</v>
      </c>
    </row>
    <row r="46" spans="2:11" s="890" customFormat="1" ht="26.4" x14ac:dyDescent="0.3">
      <c r="B46" s="7">
        <v>10</v>
      </c>
      <c r="C46" s="904" t="s">
        <v>2376</v>
      </c>
      <c r="D46" s="905" t="s">
        <v>55</v>
      </c>
      <c r="E46" s="906">
        <v>41248</v>
      </c>
      <c r="F46" s="907">
        <v>142.1</v>
      </c>
      <c r="G46" s="889" t="s">
        <v>1238</v>
      </c>
      <c r="H46" s="883"/>
      <c r="I46" s="883"/>
      <c r="J46" s="883" t="s">
        <v>1673</v>
      </c>
      <c r="K46" s="908" t="s">
        <v>2379</v>
      </c>
    </row>
    <row r="47" spans="2:11" s="890" customFormat="1" ht="26.4" x14ac:dyDescent="0.3">
      <c r="B47" s="1281">
        <v>11</v>
      </c>
      <c r="C47" s="904" t="s">
        <v>2377</v>
      </c>
      <c r="D47" s="905" t="s">
        <v>55</v>
      </c>
      <c r="E47" s="906">
        <v>41248</v>
      </c>
      <c r="F47" s="907">
        <v>142.1</v>
      </c>
      <c r="G47" s="889" t="s">
        <v>1144</v>
      </c>
      <c r="H47" s="883"/>
      <c r="I47" s="883"/>
      <c r="J47" s="883" t="s">
        <v>1673</v>
      </c>
      <c r="K47" s="908" t="s">
        <v>2379</v>
      </c>
    </row>
    <row r="48" spans="2:11" s="890" customFormat="1" ht="26.4" x14ac:dyDescent="0.3">
      <c r="B48" s="7">
        <v>12</v>
      </c>
      <c r="C48" s="904" t="s">
        <v>2378</v>
      </c>
      <c r="D48" s="905" t="s">
        <v>55</v>
      </c>
      <c r="E48" s="906">
        <v>38718</v>
      </c>
      <c r="F48" s="907">
        <v>30</v>
      </c>
      <c r="G48" s="889" t="s">
        <v>1659</v>
      </c>
      <c r="H48" s="883"/>
      <c r="I48" s="883"/>
      <c r="J48" s="883" t="s">
        <v>1673</v>
      </c>
      <c r="K48" s="908" t="s">
        <v>2379</v>
      </c>
    </row>
    <row r="49" spans="2:11" x14ac:dyDescent="0.3">
      <c r="B49" s="1281">
        <v>13</v>
      </c>
      <c r="C49" s="116" t="s">
        <v>2384</v>
      </c>
      <c r="D49" s="122" t="s">
        <v>55</v>
      </c>
      <c r="E49" s="686">
        <v>42654</v>
      </c>
      <c r="F49" s="118">
        <v>61.3</v>
      </c>
      <c r="G49" s="63" t="s">
        <v>1144</v>
      </c>
      <c r="H49" s="7" t="s">
        <v>2390</v>
      </c>
      <c r="I49" s="7"/>
      <c r="J49" s="7" t="s">
        <v>70</v>
      </c>
      <c r="K49" s="65" t="s">
        <v>4852</v>
      </c>
    </row>
    <row r="50" spans="2:11" s="890" customFormat="1" x14ac:dyDescent="0.3">
      <c r="B50" s="7">
        <v>14</v>
      </c>
      <c r="C50" s="904" t="s">
        <v>2385</v>
      </c>
      <c r="D50" s="905" t="s">
        <v>55</v>
      </c>
      <c r="E50" s="906">
        <v>42654</v>
      </c>
      <c r="F50" s="907">
        <v>61.3</v>
      </c>
      <c r="G50" s="889" t="s">
        <v>1144</v>
      </c>
      <c r="H50" s="883" t="s">
        <v>2390</v>
      </c>
      <c r="I50" s="883"/>
      <c r="J50" s="883" t="s">
        <v>70</v>
      </c>
      <c r="K50" s="908"/>
    </row>
    <row r="51" spans="2:11" x14ac:dyDescent="0.3">
      <c r="B51" s="1281">
        <v>15</v>
      </c>
    </row>
    <row r="52" spans="2:11" s="890" customFormat="1" x14ac:dyDescent="0.3">
      <c r="B52" s="7">
        <v>16</v>
      </c>
      <c r="C52" s="904" t="s">
        <v>2387</v>
      </c>
      <c r="D52" s="905" t="s">
        <v>55</v>
      </c>
      <c r="E52" s="906">
        <v>42654</v>
      </c>
      <c r="F52" s="907">
        <v>61.3</v>
      </c>
      <c r="G52" s="889" t="s">
        <v>1144</v>
      </c>
      <c r="H52" s="883" t="s">
        <v>2390</v>
      </c>
      <c r="I52" s="883"/>
      <c r="J52" s="883" t="s">
        <v>1673</v>
      </c>
      <c r="K52" s="908"/>
    </row>
    <row r="53" spans="2:11" x14ac:dyDescent="0.3">
      <c r="B53" s="1281">
        <v>17</v>
      </c>
      <c r="C53" s="116" t="s">
        <v>2391</v>
      </c>
      <c r="D53" s="122" t="s">
        <v>38</v>
      </c>
      <c r="E53" s="686">
        <v>43626</v>
      </c>
      <c r="F53" s="118">
        <v>550</v>
      </c>
      <c r="G53" s="63" t="s">
        <v>1139</v>
      </c>
      <c r="H53" s="7" t="s">
        <v>2807</v>
      </c>
      <c r="I53" s="7" t="s">
        <v>2808</v>
      </c>
      <c r="J53" s="7" t="s">
        <v>70</v>
      </c>
      <c r="K53" s="65"/>
    </row>
    <row r="54" spans="2:11" ht="26.4" x14ac:dyDescent="0.3">
      <c r="B54" s="7">
        <v>18</v>
      </c>
      <c r="C54" s="116" t="s">
        <v>3047</v>
      </c>
      <c r="D54" s="122" t="s">
        <v>55</v>
      </c>
      <c r="E54" s="686">
        <v>44258</v>
      </c>
      <c r="F54" s="693">
        <v>46</v>
      </c>
      <c r="G54" s="693" t="s">
        <v>2988</v>
      </c>
      <c r="H54" s="117" t="s">
        <v>2989</v>
      </c>
      <c r="I54" s="443"/>
      <c r="J54" s="7"/>
      <c r="K54" s="65" t="s">
        <v>2358</v>
      </c>
    </row>
    <row r="55" spans="2:11" ht="28.5" customHeight="1" x14ac:dyDescent="0.3">
      <c r="B55" s="1281">
        <v>19</v>
      </c>
      <c r="C55" s="116" t="s">
        <v>2396</v>
      </c>
      <c r="D55" s="122" t="s">
        <v>535</v>
      </c>
      <c r="E55" s="686">
        <v>41102</v>
      </c>
      <c r="F55" s="118">
        <v>350</v>
      </c>
      <c r="G55" s="63" t="s">
        <v>1139</v>
      </c>
      <c r="H55" s="7" t="s">
        <v>2397</v>
      </c>
      <c r="I55" s="7"/>
      <c r="J55" s="7" t="s">
        <v>70</v>
      </c>
      <c r="K55" s="65" t="s">
        <v>2358</v>
      </c>
    </row>
    <row r="56" spans="2:11" x14ac:dyDescent="0.3">
      <c r="B56" s="7">
        <v>20</v>
      </c>
      <c r="C56" s="116" t="s">
        <v>5208</v>
      </c>
      <c r="D56" s="122" t="s">
        <v>5209</v>
      </c>
      <c r="E56" s="814">
        <v>44295</v>
      </c>
      <c r="F56" s="118">
        <v>75</v>
      </c>
      <c r="G56" s="63"/>
      <c r="H56" s="7"/>
      <c r="I56" s="7"/>
      <c r="J56" s="7"/>
      <c r="K56" s="818"/>
    </row>
    <row r="57" spans="2:11" x14ac:dyDescent="0.3">
      <c r="B57" s="1281">
        <v>21</v>
      </c>
      <c r="C57" s="116" t="s">
        <v>5210</v>
      </c>
      <c r="D57" s="122" t="s">
        <v>5209</v>
      </c>
      <c r="E57" s="814">
        <v>44295</v>
      </c>
      <c r="F57" s="118">
        <v>75</v>
      </c>
      <c r="G57" s="63"/>
      <c r="H57" s="7"/>
      <c r="I57" s="7"/>
      <c r="J57" s="7"/>
      <c r="K57" s="818"/>
    </row>
    <row r="58" spans="2:11" x14ac:dyDescent="0.3">
      <c r="B58" s="7">
        <v>22</v>
      </c>
      <c r="C58" s="116" t="s">
        <v>5212</v>
      </c>
      <c r="D58" s="122" t="s">
        <v>5209</v>
      </c>
      <c r="E58" s="814">
        <v>44295</v>
      </c>
      <c r="F58" s="118">
        <v>75</v>
      </c>
      <c r="G58" s="63"/>
      <c r="H58" s="7"/>
      <c r="I58" s="7"/>
      <c r="J58" s="7"/>
      <c r="K58" s="818"/>
    </row>
    <row r="59" spans="2:11" x14ac:dyDescent="0.3">
      <c r="B59" s="1281">
        <v>23</v>
      </c>
      <c r="C59" s="116" t="s">
        <v>5213</v>
      </c>
      <c r="D59" s="122" t="s">
        <v>5209</v>
      </c>
      <c r="E59" s="814">
        <v>44295</v>
      </c>
      <c r="F59" s="118">
        <v>75</v>
      </c>
      <c r="G59" s="63"/>
      <c r="H59" s="7"/>
      <c r="I59" s="7"/>
      <c r="J59" s="7"/>
      <c r="K59" s="818"/>
    </row>
    <row r="60" spans="2:11" x14ac:dyDescent="0.3">
      <c r="B60" s="7">
        <v>24</v>
      </c>
      <c r="C60" s="18" t="s">
        <v>2395</v>
      </c>
      <c r="D60" s="34" t="s">
        <v>79</v>
      </c>
      <c r="E60" s="110"/>
      <c r="F60" s="45"/>
      <c r="G60" s="49" t="s">
        <v>1027</v>
      </c>
      <c r="H60" s="110"/>
      <c r="I60" s="169" t="s">
        <v>1629</v>
      </c>
      <c r="J60" s="7" t="s">
        <v>70</v>
      </c>
      <c r="K60" s="106"/>
    </row>
    <row r="61" spans="2:11" ht="24" x14ac:dyDescent="0.3">
      <c r="B61" s="1281">
        <v>25</v>
      </c>
      <c r="C61" s="113" t="s">
        <v>78</v>
      </c>
      <c r="D61" s="170" t="s">
        <v>79</v>
      </c>
      <c r="E61" s="689"/>
      <c r="F61" s="72"/>
      <c r="G61" s="50" t="s">
        <v>901</v>
      </c>
      <c r="H61" s="60"/>
      <c r="I61" s="111" t="s">
        <v>2366</v>
      </c>
      <c r="J61" s="7" t="s">
        <v>70</v>
      </c>
      <c r="K61" s="683" t="s">
        <v>2339</v>
      </c>
    </row>
    <row r="62" spans="2:11" ht="24" x14ac:dyDescent="0.3">
      <c r="B62" s="7">
        <v>26</v>
      </c>
      <c r="C62" s="113" t="s">
        <v>78</v>
      </c>
      <c r="D62" s="38" t="s">
        <v>82</v>
      </c>
      <c r="E62" s="689"/>
      <c r="F62" s="72"/>
      <c r="G62" s="50" t="s">
        <v>901</v>
      </c>
      <c r="H62" s="111" t="s">
        <v>2367</v>
      </c>
      <c r="I62" s="60">
        <v>38580813073</v>
      </c>
      <c r="J62" s="7" t="s">
        <v>70</v>
      </c>
      <c r="K62" s="683" t="s">
        <v>2363</v>
      </c>
    </row>
    <row r="63" spans="2:11" x14ac:dyDescent="0.3">
      <c r="B63" s="1281">
        <v>27</v>
      </c>
      <c r="C63" s="113" t="s">
        <v>78</v>
      </c>
      <c r="D63" s="170" t="s">
        <v>79</v>
      </c>
      <c r="E63" s="689"/>
      <c r="F63" s="72"/>
      <c r="G63" s="50" t="s">
        <v>1027</v>
      </c>
      <c r="H63" s="60"/>
      <c r="I63" s="60" t="s">
        <v>2368</v>
      </c>
      <c r="J63" s="7" t="s">
        <v>70</v>
      </c>
      <c r="K63" s="683" t="s">
        <v>4852</v>
      </c>
    </row>
    <row r="64" spans="2:11" x14ac:dyDescent="0.3">
      <c r="B64" s="7">
        <v>28</v>
      </c>
      <c r="C64" s="109" t="s">
        <v>78</v>
      </c>
      <c r="D64" s="38" t="s">
        <v>82</v>
      </c>
      <c r="E64" s="689"/>
      <c r="F64" s="72"/>
      <c r="G64" s="50" t="s">
        <v>2369</v>
      </c>
      <c r="H64" s="60" t="s">
        <v>1939</v>
      </c>
      <c r="I64" s="60"/>
      <c r="J64" s="7" t="s">
        <v>70</v>
      </c>
      <c r="K64" s="683" t="s">
        <v>4852</v>
      </c>
    </row>
    <row r="65" spans="2:11" s="890" customFormat="1" x14ac:dyDescent="0.3">
      <c r="B65" s="1281">
        <v>29</v>
      </c>
      <c r="C65" s="893" t="s">
        <v>5308</v>
      </c>
      <c r="D65" s="894" t="s">
        <v>2372</v>
      </c>
      <c r="E65" s="895"/>
      <c r="F65" s="909"/>
      <c r="G65" s="910" t="s">
        <v>1139</v>
      </c>
      <c r="H65" s="911" t="s">
        <v>2373</v>
      </c>
      <c r="I65" s="911"/>
      <c r="J65" s="883" t="s">
        <v>66</v>
      </c>
      <c r="K65" s="914" t="s">
        <v>710</v>
      </c>
    </row>
    <row r="66" spans="2:11" s="890" customFormat="1" ht="26.4" x14ac:dyDescent="0.3">
      <c r="B66" s="7">
        <v>30</v>
      </c>
      <c r="C66" s="893" t="s">
        <v>78</v>
      </c>
      <c r="D66" s="894" t="s">
        <v>55</v>
      </c>
      <c r="E66" s="895"/>
      <c r="F66" s="909"/>
      <c r="G66" s="910" t="s">
        <v>1144</v>
      </c>
      <c r="H66" s="911"/>
      <c r="I66" s="911"/>
      <c r="J66" s="883" t="s">
        <v>1673</v>
      </c>
      <c r="K66" s="908" t="s">
        <v>2379</v>
      </c>
    </row>
    <row r="67" spans="2:11" x14ac:dyDescent="0.3">
      <c r="B67" s="1281">
        <v>31</v>
      </c>
      <c r="C67" s="109" t="s">
        <v>78</v>
      </c>
      <c r="D67" s="38" t="s">
        <v>55</v>
      </c>
      <c r="E67" s="689"/>
      <c r="F67" s="72"/>
      <c r="G67" s="50" t="s">
        <v>1144</v>
      </c>
      <c r="H67" s="60"/>
      <c r="I67" s="60"/>
      <c r="J67" s="7" t="s">
        <v>70</v>
      </c>
      <c r="K67" s="683" t="s">
        <v>2363</v>
      </c>
    </row>
    <row r="68" spans="2:11" x14ac:dyDescent="0.3">
      <c r="B68" s="2066" t="s">
        <v>1836</v>
      </c>
      <c r="C68" s="2066"/>
      <c r="D68" s="2066"/>
      <c r="E68" s="2066"/>
      <c r="F68" s="2066"/>
      <c r="G68" s="2066"/>
      <c r="H68" s="2066"/>
      <c r="I68" s="2066"/>
      <c r="J68" s="2066"/>
      <c r="K68" s="2066"/>
    </row>
    <row r="69" spans="2:11" ht="24" x14ac:dyDescent="0.3">
      <c r="B69" s="691">
        <v>1</v>
      </c>
      <c r="C69" s="109" t="s">
        <v>78</v>
      </c>
      <c r="D69" s="38" t="s">
        <v>1617</v>
      </c>
      <c r="E69" s="689"/>
      <c r="F69" s="690"/>
      <c r="G69" s="50" t="s">
        <v>2370</v>
      </c>
      <c r="H69" s="60"/>
      <c r="I69" s="126"/>
      <c r="J69" s="7" t="s">
        <v>70</v>
      </c>
      <c r="K69" s="683"/>
    </row>
    <row r="70" spans="2:11" x14ac:dyDescent="0.3">
      <c r="B70" s="2066" t="s">
        <v>1262</v>
      </c>
      <c r="C70" s="2066"/>
      <c r="D70" s="2066"/>
      <c r="E70" s="2066"/>
      <c r="F70" s="2066"/>
      <c r="G70" s="2066"/>
      <c r="H70" s="2066"/>
      <c r="I70" s="2066"/>
      <c r="J70" s="2066"/>
      <c r="K70" s="2066"/>
    </row>
    <row r="71" spans="2:11" ht="26.4" x14ac:dyDescent="0.3">
      <c r="B71" s="691">
        <v>1</v>
      </c>
      <c r="C71" s="109" t="s">
        <v>2357</v>
      </c>
      <c r="D71" s="219" t="s">
        <v>932</v>
      </c>
      <c r="E71" s="192">
        <v>41044</v>
      </c>
      <c r="F71" s="72">
        <v>2495.75</v>
      </c>
      <c r="G71" s="50" t="s">
        <v>1377</v>
      </c>
      <c r="H71" s="109"/>
      <c r="I71" s="7"/>
      <c r="J71" s="7" t="s">
        <v>70</v>
      </c>
      <c r="K71" s="65" t="s">
        <v>2358</v>
      </c>
    </row>
    <row r="72" spans="2:11" x14ac:dyDescent="0.3">
      <c r="B72" s="2066" t="s">
        <v>364</v>
      </c>
      <c r="C72" s="2066"/>
      <c r="D72" s="2066"/>
      <c r="E72" s="2066"/>
      <c r="F72" s="2066"/>
      <c r="G72" s="2066"/>
      <c r="H72" s="2066"/>
      <c r="I72" s="2066"/>
      <c r="J72" s="2066"/>
      <c r="K72" s="2066"/>
    </row>
    <row r="73" spans="2:11" x14ac:dyDescent="0.3">
      <c r="B73" s="691">
        <v>1</v>
      </c>
      <c r="C73" s="119" t="s">
        <v>2902</v>
      </c>
      <c r="D73" s="185" t="s">
        <v>2371</v>
      </c>
      <c r="E73" s="684">
        <v>40337</v>
      </c>
      <c r="F73" s="181">
        <v>85</v>
      </c>
      <c r="G73" s="685"/>
      <c r="H73" s="119"/>
      <c r="I73" s="7"/>
      <c r="J73" s="7" t="s">
        <v>70</v>
      </c>
      <c r="K73" s="63"/>
    </row>
    <row r="74" spans="2:11" x14ac:dyDescent="0.3">
      <c r="B74" s="2066" t="s">
        <v>1318</v>
      </c>
      <c r="C74" s="2066"/>
      <c r="D74" s="2066"/>
      <c r="E74" s="2066"/>
      <c r="F74" s="2066"/>
      <c r="G74" s="2066"/>
      <c r="H74" s="2066"/>
      <c r="I74" s="2066"/>
      <c r="J74" s="2066"/>
      <c r="K74" s="2066"/>
    </row>
    <row r="75" spans="2:11" x14ac:dyDescent="0.3">
      <c r="B75" s="7">
        <v>1</v>
      </c>
      <c r="C75" s="692" t="s">
        <v>2313</v>
      </c>
      <c r="D75" s="420" t="s">
        <v>11</v>
      </c>
      <c r="E75" s="421" t="s">
        <v>244</v>
      </c>
      <c r="F75" s="422">
        <v>55</v>
      </c>
      <c r="G75" s="67"/>
      <c r="H75" s="423"/>
      <c r="I75" s="7"/>
      <c r="J75" s="7" t="s">
        <v>66</v>
      </c>
      <c r="K75" s="63" t="s">
        <v>2327</v>
      </c>
    </row>
    <row r="76" spans="2:11" x14ac:dyDescent="0.3">
      <c r="B76" s="7">
        <v>2</v>
      </c>
      <c r="C76" s="109" t="s">
        <v>2336</v>
      </c>
      <c r="D76" s="170" t="s">
        <v>1666</v>
      </c>
      <c r="E76" s="689">
        <v>40581</v>
      </c>
      <c r="F76" s="690">
        <v>42</v>
      </c>
      <c r="G76" s="693"/>
      <c r="H76" s="117"/>
      <c r="I76" s="7"/>
      <c r="J76" s="7" t="s">
        <v>66</v>
      </c>
      <c r="K76" s="63" t="s">
        <v>2327</v>
      </c>
    </row>
    <row r="77" spans="2:11" x14ac:dyDescent="0.3">
      <c r="B77" s="7">
        <v>3</v>
      </c>
      <c r="C77" s="98" t="s">
        <v>2340</v>
      </c>
      <c r="D77" s="426" t="s">
        <v>83</v>
      </c>
      <c r="E77" s="124">
        <v>40581</v>
      </c>
      <c r="F77" s="129">
        <v>42</v>
      </c>
      <c r="G77" s="129"/>
      <c r="H77" s="423"/>
      <c r="I77" s="7"/>
      <c r="J77" s="7" t="s">
        <v>70</v>
      </c>
      <c r="K77" s="63" t="s">
        <v>2327</v>
      </c>
    </row>
    <row r="78" spans="2:11" x14ac:dyDescent="0.3">
      <c r="B78" s="7">
        <v>4</v>
      </c>
      <c r="C78" s="109" t="s">
        <v>1655</v>
      </c>
      <c r="D78" s="38" t="s">
        <v>82</v>
      </c>
      <c r="E78" s="689"/>
      <c r="F78" s="690"/>
      <c r="G78" s="693" t="s">
        <v>1522</v>
      </c>
      <c r="H78" s="147"/>
      <c r="I78" s="7"/>
      <c r="J78" s="7" t="s">
        <v>70</v>
      </c>
      <c r="K78" s="117" t="s">
        <v>2326</v>
      </c>
    </row>
    <row r="79" spans="2:11" ht="26.4" x14ac:dyDescent="0.3">
      <c r="B79" s="7">
        <v>5</v>
      </c>
      <c r="C79" s="116" t="s">
        <v>1417</v>
      </c>
      <c r="D79" s="122" t="s">
        <v>82</v>
      </c>
      <c r="E79" s="686">
        <v>42591</v>
      </c>
      <c r="F79" s="118">
        <v>607</v>
      </c>
      <c r="G79" s="63"/>
      <c r="H79" s="95" t="s">
        <v>2353</v>
      </c>
      <c r="I79" s="7"/>
      <c r="J79" s="7" t="s">
        <v>70</v>
      </c>
      <c r="K79" s="65" t="s">
        <v>4855</v>
      </c>
    </row>
    <row r="80" spans="2:11" x14ac:dyDescent="0.3">
      <c r="B80" s="7">
        <v>6</v>
      </c>
      <c r="C80" s="116" t="s">
        <v>1652</v>
      </c>
      <c r="D80" s="122" t="s">
        <v>233</v>
      </c>
      <c r="E80" s="686">
        <v>42343</v>
      </c>
      <c r="F80" s="118">
        <v>167.82</v>
      </c>
      <c r="G80" s="63" t="s">
        <v>170</v>
      </c>
      <c r="H80" s="95"/>
      <c r="I80" s="111" t="s">
        <v>1654</v>
      </c>
      <c r="J80" s="7" t="s">
        <v>70</v>
      </c>
      <c r="K80" s="65" t="s">
        <v>2326</v>
      </c>
    </row>
    <row r="81" spans="2:11" x14ac:dyDescent="0.3">
      <c r="B81" s="7">
        <v>7</v>
      </c>
      <c r="C81" s="119" t="s">
        <v>2391</v>
      </c>
      <c r="D81" s="185" t="s">
        <v>55</v>
      </c>
      <c r="E81" s="684">
        <v>42654</v>
      </c>
      <c r="F81" s="181">
        <v>61.3</v>
      </c>
      <c r="G81" s="63" t="s">
        <v>1144</v>
      </c>
      <c r="H81" s="7" t="s">
        <v>2390</v>
      </c>
      <c r="I81" s="7"/>
      <c r="J81" s="7" t="s">
        <v>70</v>
      </c>
      <c r="K81" s="65" t="s">
        <v>2392</v>
      </c>
    </row>
    <row r="82" spans="2:11" ht="26.4" x14ac:dyDescent="0.3">
      <c r="B82" s="7">
        <v>8</v>
      </c>
      <c r="C82" s="119" t="s">
        <v>2398</v>
      </c>
      <c r="D82" s="185" t="s">
        <v>79</v>
      </c>
      <c r="E82" s="2000">
        <v>40304</v>
      </c>
      <c r="F82" s="2013"/>
      <c r="G82" s="63" t="s">
        <v>1027</v>
      </c>
      <c r="H82" s="7"/>
      <c r="I82" s="7" t="s">
        <v>2434</v>
      </c>
      <c r="J82" s="7" t="s">
        <v>70</v>
      </c>
      <c r="K82" s="65" t="s">
        <v>4229</v>
      </c>
    </row>
    <row r="83" spans="2:11" x14ac:dyDescent="0.3">
      <c r="B83" s="7">
        <v>9</v>
      </c>
      <c r="C83" s="119" t="s">
        <v>2398</v>
      </c>
      <c r="D83" s="185" t="s">
        <v>82</v>
      </c>
      <c r="E83" s="2000"/>
      <c r="F83" s="2013"/>
      <c r="G83" s="63" t="s">
        <v>1522</v>
      </c>
      <c r="H83" s="7"/>
      <c r="I83" s="7"/>
      <c r="J83" s="7" t="s">
        <v>70</v>
      </c>
      <c r="K83" s="65" t="s">
        <v>2435</v>
      </c>
    </row>
    <row r="84" spans="2:11" ht="26.25" customHeight="1" x14ac:dyDescent="0.3">
      <c r="B84" s="7">
        <v>10</v>
      </c>
      <c r="C84" s="119" t="s">
        <v>2395</v>
      </c>
      <c r="D84" s="185" t="s">
        <v>79</v>
      </c>
      <c r="E84" s="684"/>
      <c r="F84" s="181"/>
      <c r="G84" s="693" t="s">
        <v>1027</v>
      </c>
      <c r="H84" s="689"/>
      <c r="I84" s="169" t="s">
        <v>1629</v>
      </c>
      <c r="J84" s="7" t="s">
        <v>70</v>
      </c>
      <c r="K84" s="65" t="s">
        <v>4263</v>
      </c>
    </row>
    <row r="85" spans="2:11" ht="26.4" x14ac:dyDescent="0.3">
      <c r="B85" s="7">
        <v>11</v>
      </c>
      <c r="C85" s="119" t="s">
        <v>2395</v>
      </c>
      <c r="D85" s="185" t="s">
        <v>82</v>
      </c>
      <c r="E85" s="684"/>
      <c r="F85" s="181"/>
      <c r="G85" s="63"/>
      <c r="H85" s="7"/>
      <c r="I85" s="7"/>
      <c r="J85" s="7" t="s">
        <v>70</v>
      </c>
      <c r="K85" s="65" t="s">
        <v>2436</v>
      </c>
    </row>
    <row r="86" spans="2:11" ht="18" customHeight="1" x14ac:dyDescent="0.3">
      <c r="B86" s="7">
        <v>12</v>
      </c>
      <c r="C86" s="692" t="s">
        <v>2317</v>
      </c>
      <c r="D86" s="420" t="s">
        <v>408</v>
      </c>
      <c r="E86" s="421" t="s">
        <v>1358</v>
      </c>
      <c r="F86" s="422">
        <v>0</v>
      </c>
      <c r="G86" s="67"/>
      <c r="H86" s="423"/>
      <c r="I86" s="7"/>
      <c r="J86" s="7" t="s">
        <v>70</v>
      </c>
      <c r="K86" s="63" t="s">
        <v>4340</v>
      </c>
    </row>
    <row r="87" spans="2:11" ht="15.75" customHeight="1" x14ac:dyDescent="0.3">
      <c r="B87" s="7">
        <v>13</v>
      </c>
      <c r="C87" s="98" t="s">
        <v>2333</v>
      </c>
      <c r="D87" s="426" t="s">
        <v>11</v>
      </c>
      <c r="E87" s="124">
        <v>40148</v>
      </c>
      <c r="F87" s="129">
        <v>110</v>
      </c>
      <c r="G87" s="129"/>
      <c r="H87" s="425"/>
      <c r="I87" s="7"/>
      <c r="J87" s="7" t="s">
        <v>1673</v>
      </c>
      <c r="K87" s="63" t="s">
        <v>4693</v>
      </c>
    </row>
    <row r="88" spans="2:11" x14ac:dyDescent="0.3">
      <c r="B88" s="7">
        <v>14</v>
      </c>
      <c r="C88" s="116" t="s">
        <v>2388</v>
      </c>
      <c r="D88" s="122" t="s">
        <v>55</v>
      </c>
      <c r="E88" s="686">
        <v>42654</v>
      </c>
      <c r="F88" s="118">
        <v>61.3</v>
      </c>
      <c r="G88" s="63" t="s">
        <v>1144</v>
      </c>
      <c r="H88" s="7" t="s">
        <v>2390</v>
      </c>
      <c r="I88" s="7"/>
      <c r="J88" s="7" t="s">
        <v>70</v>
      </c>
      <c r="K88" s="65" t="s">
        <v>4854</v>
      </c>
    </row>
    <row r="89" spans="2:11" x14ac:dyDescent="0.3">
      <c r="B89" s="2066" t="s">
        <v>4228</v>
      </c>
      <c r="C89" s="2066"/>
      <c r="D89" s="2066"/>
      <c r="E89" s="2066"/>
      <c r="F89" s="2066"/>
      <c r="G89" s="2066"/>
      <c r="H89" s="2066"/>
      <c r="I89" s="2066"/>
      <c r="J89" s="2066"/>
      <c r="K89" s="2066"/>
    </row>
    <row r="90" spans="2:11" x14ac:dyDescent="0.3">
      <c r="B90" s="691">
        <v>1</v>
      </c>
      <c r="C90" s="98" t="s">
        <v>2338</v>
      </c>
      <c r="D90" s="420" t="s">
        <v>2334</v>
      </c>
      <c r="E90" s="124">
        <v>39554</v>
      </c>
      <c r="F90" s="129">
        <v>48</v>
      </c>
      <c r="G90" s="129"/>
      <c r="H90" s="423"/>
      <c r="I90" s="7"/>
      <c r="J90" s="7" t="s">
        <v>70</v>
      </c>
      <c r="K90" s="423" t="s">
        <v>2339</v>
      </c>
    </row>
    <row r="91" spans="2:11" ht="38.25" customHeight="1" x14ac:dyDescent="0.3">
      <c r="B91" s="67">
        <v>2</v>
      </c>
      <c r="C91" s="94" t="s">
        <v>2344</v>
      </c>
      <c r="D91" s="218" t="s">
        <v>641</v>
      </c>
      <c r="E91" s="127"/>
      <c r="F91" s="133"/>
      <c r="G91" s="133"/>
      <c r="H91" s="132"/>
      <c r="I91" s="7"/>
      <c r="J91" s="7" t="s">
        <v>70</v>
      </c>
      <c r="K91" s="73" t="s">
        <v>2345</v>
      </c>
    </row>
    <row r="92" spans="2:11" ht="13.5" customHeight="1" x14ac:dyDescent="0.3">
      <c r="B92" s="1283">
        <v>3</v>
      </c>
      <c r="C92" s="116" t="s">
        <v>2389</v>
      </c>
      <c r="D92" s="122" t="s">
        <v>55</v>
      </c>
      <c r="E92" s="686">
        <v>42654</v>
      </c>
      <c r="F92" s="118">
        <v>61.3</v>
      </c>
      <c r="G92" s="63" t="s">
        <v>1144</v>
      </c>
      <c r="H92" s="7" t="s">
        <v>2390</v>
      </c>
      <c r="I92" s="7"/>
      <c r="J92" s="7" t="s">
        <v>70</v>
      </c>
      <c r="K92" s="65"/>
    </row>
    <row r="93" spans="2:11" ht="26.4" x14ac:dyDescent="0.3">
      <c r="B93" s="67">
        <v>4</v>
      </c>
      <c r="C93" s="116" t="s">
        <v>2393</v>
      </c>
      <c r="D93" s="122" t="s">
        <v>11</v>
      </c>
      <c r="E93" s="686"/>
      <c r="F93" s="118"/>
      <c r="G93" s="63"/>
      <c r="H93" s="95"/>
      <c r="I93" s="7"/>
      <c r="J93" s="7" t="s">
        <v>66</v>
      </c>
      <c r="K93" s="65" t="s">
        <v>2394</v>
      </c>
    </row>
    <row r="97" spans="2:4" x14ac:dyDescent="0.3">
      <c r="B97" s="560"/>
      <c r="C97" s="560"/>
      <c r="D97" s="561"/>
    </row>
    <row r="98" spans="2:4" x14ac:dyDescent="0.3">
      <c r="B98" s="2065" t="s">
        <v>4240</v>
      </c>
      <c r="C98" s="2065"/>
      <c r="D98" s="2065"/>
    </row>
    <row r="99" spans="2:4" x14ac:dyDescent="0.3">
      <c r="B99" s="2065" t="s">
        <v>4241</v>
      </c>
      <c r="C99" s="2065"/>
      <c r="D99" s="2065"/>
    </row>
  </sheetData>
  <autoFilter ref="B6:K93" xr:uid="{00000000-0009-0000-0000-000026000000}"/>
  <mergeCells count="15">
    <mergeCell ref="B70:K70"/>
    <mergeCell ref="B72:K72"/>
    <mergeCell ref="B74:K74"/>
    <mergeCell ref="B36:K36"/>
    <mergeCell ref="B68:K68"/>
    <mergeCell ref="N3:P3"/>
    <mergeCell ref="B7:K7"/>
    <mergeCell ref="B3:K3"/>
    <mergeCell ref="B4:K4"/>
    <mergeCell ref="B5:K5"/>
    <mergeCell ref="B98:D98"/>
    <mergeCell ref="B99:D99"/>
    <mergeCell ref="B89:K89"/>
    <mergeCell ref="E82:E83"/>
    <mergeCell ref="F82:F8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1"/>
  <sheetViews>
    <sheetView topLeftCell="A22" workbookViewId="0">
      <selection activeCell="A54" sqref="A54"/>
    </sheetView>
  </sheetViews>
  <sheetFormatPr baseColWidth="10" defaultRowHeight="14.4" x14ac:dyDescent="0.3"/>
  <cols>
    <col min="2" max="2" width="78.33203125" bestFit="1" customWidth="1"/>
    <col min="3" max="3" width="49.44140625" customWidth="1"/>
  </cols>
  <sheetData>
    <row r="1" spans="1:3" x14ac:dyDescent="0.3">
      <c r="A1" t="s">
        <v>7158</v>
      </c>
      <c r="B1" t="s">
        <v>7157</v>
      </c>
      <c r="C1" t="e">
        <f t="shared" ref="C1:C32" si="0">VLOOKUP(B1,Jefaturas,2,FALSE)</f>
        <v>#N/A</v>
      </c>
    </row>
    <row r="2" spans="1:3" x14ac:dyDescent="0.3">
      <c r="A2" t="s">
        <v>7159</v>
      </c>
      <c r="B2" t="s">
        <v>6068</v>
      </c>
      <c r="C2" t="str">
        <f t="shared" si="0"/>
        <v xml:space="preserve">Dra. Jennifer  Esmeralda Juárez García </v>
      </c>
    </row>
    <row r="3" spans="1:3" x14ac:dyDescent="0.3">
      <c r="A3" t="s">
        <v>7160</v>
      </c>
      <c r="B3" t="s">
        <v>5562</v>
      </c>
      <c r="C3" t="str">
        <f t="shared" si="0"/>
        <v>Lic. Nelso Estrada Hernández</v>
      </c>
    </row>
    <row r="4" spans="1:3" x14ac:dyDescent="0.3">
      <c r="A4" t="s">
        <v>7161</v>
      </c>
      <c r="B4" t="s">
        <v>5652</v>
      </c>
      <c r="C4" t="str">
        <f t="shared" si="0"/>
        <v>Lic. Sergio Noel Monroy Martínez</v>
      </c>
    </row>
    <row r="5" spans="1:3" x14ac:dyDescent="0.3">
      <c r="A5" t="s">
        <v>7162</v>
      </c>
      <c r="B5" t="s">
        <v>7108</v>
      </c>
      <c r="C5" t="str">
        <f t="shared" si="0"/>
        <v>Lic. Erazmo Elpidio Perez Bernal</v>
      </c>
    </row>
    <row r="6" spans="1:3" x14ac:dyDescent="0.3">
      <c r="A6" t="s">
        <v>7163</v>
      </c>
      <c r="B6" t="s">
        <v>4333</v>
      </c>
      <c r="C6" t="str">
        <f t="shared" si="0"/>
        <v>Lic. Emerson Alcides Acevedo Pérez</v>
      </c>
    </row>
    <row r="7" spans="1:3" x14ac:dyDescent="0.3">
      <c r="A7" t="s">
        <v>7164</v>
      </c>
      <c r="B7" t="s">
        <v>7042</v>
      </c>
      <c r="C7" t="str">
        <f t="shared" si="0"/>
        <v>Tec. Rodolfo Ernesto Sánchez García</v>
      </c>
    </row>
    <row r="8" spans="1:3" x14ac:dyDescent="0.3">
      <c r="A8" t="s">
        <v>7165</v>
      </c>
      <c r="B8" t="s">
        <v>7144</v>
      </c>
      <c r="C8" t="str">
        <f t="shared" si="0"/>
        <v>Lic. Josué Emilio Aranda Meléndez</v>
      </c>
    </row>
    <row r="9" spans="1:3" x14ac:dyDescent="0.3">
      <c r="A9" t="s">
        <v>7166</v>
      </c>
      <c r="B9" t="s">
        <v>7145</v>
      </c>
      <c r="C9" t="str">
        <f t="shared" si="0"/>
        <v xml:space="preserve">Licda. Ada Elizabeth Paz Cruz </v>
      </c>
    </row>
    <row r="10" spans="1:3" x14ac:dyDescent="0.3">
      <c r="A10" t="s">
        <v>7167</v>
      </c>
      <c r="B10" t="s">
        <v>7143</v>
      </c>
      <c r="C10" t="str">
        <f t="shared" si="0"/>
        <v>Sr. Carlos Ernesto Espinoza Barrera</v>
      </c>
    </row>
    <row r="11" spans="1:3" x14ac:dyDescent="0.3">
      <c r="A11" t="s">
        <v>7168</v>
      </c>
      <c r="B11" t="s">
        <v>7047</v>
      </c>
      <c r="C11" t="str">
        <f t="shared" si="0"/>
        <v>Arq. Douglas Rodolfo Guardado</v>
      </c>
    </row>
    <row r="12" spans="1:3" x14ac:dyDescent="0.3">
      <c r="A12" t="s">
        <v>7169</v>
      </c>
      <c r="B12" t="s">
        <v>7111</v>
      </c>
      <c r="C12" t="str">
        <f t="shared" si="0"/>
        <v>Licda. Ana Guadalupe Menendez de Muñoz</v>
      </c>
    </row>
    <row r="13" spans="1:3" x14ac:dyDescent="0.3">
      <c r="A13" t="s">
        <v>7170</v>
      </c>
      <c r="B13" t="s">
        <v>7250</v>
      </c>
      <c r="C13" t="str">
        <f>VLOOKUP(B13,Jefaturas,2,FALSE)</f>
        <v xml:space="preserve">Licda. Edith Maribel Barahona de Argumedo </v>
      </c>
    </row>
    <row r="14" spans="1:3" x14ac:dyDescent="0.3">
      <c r="A14" t="s">
        <v>7171</v>
      </c>
      <c r="B14" t="s">
        <v>7115</v>
      </c>
      <c r="C14" t="str">
        <f t="shared" si="0"/>
        <v>Licda. Flor Yamileth Carranza Hernández</v>
      </c>
    </row>
    <row r="15" spans="1:3" x14ac:dyDescent="0.3">
      <c r="A15" t="s">
        <v>7172</v>
      </c>
      <c r="B15" t="s">
        <v>7118</v>
      </c>
      <c r="C15" t="str">
        <f t="shared" si="0"/>
        <v>Lic. Bryan Daniel Cabrera Aguilar</v>
      </c>
    </row>
    <row r="16" spans="1:3" x14ac:dyDescent="0.3">
      <c r="A16" t="s">
        <v>7173</v>
      </c>
      <c r="B16" t="s">
        <v>7121</v>
      </c>
      <c r="C16" t="str">
        <f t="shared" si="0"/>
        <v>Tec. Carlos Josue Turcios Santos</v>
      </c>
    </row>
    <row r="17" spans="1:3" x14ac:dyDescent="0.3">
      <c r="A17" t="s">
        <v>7174</v>
      </c>
      <c r="B17" t="s">
        <v>7209</v>
      </c>
      <c r="C17" t="str">
        <f t="shared" si="0"/>
        <v>Tec. Edgar Maurico Hernadez Martinez</v>
      </c>
    </row>
    <row r="18" spans="1:3" x14ac:dyDescent="0.3">
      <c r="A18" t="s">
        <v>7175</v>
      </c>
      <c r="B18" t="s">
        <v>7210</v>
      </c>
      <c r="C18" t="str">
        <f t="shared" si="0"/>
        <v>Tec.Jhonny Redany Guillen Carcamo</v>
      </c>
    </row>
    <row r="19" spans="1:3" x14ac:dyDescent="0.3">
      <c r="A19" t="s">
        <v>7176</v>
      </c>
      <c r="B19" t="s">
        <v>7211</v>
      </c>
      <c r="C19" t="str">
        <f t="shared" si="0"/>
        <v>Lic. Cristian Omar Mira Acevedo</v>
      </c>
    </row>
    <row r="20" spans="1:3" x14ac:dyDescent="0.3">
      <c r="A20" t="s">
        <v>7177</v>
      </c>
      <c r="B20" t="s">
        <v>7251</v>
      </c>
      <c r="C20" t="str">
        <f t="shared" si="0"/>
        <v>Licda. Aida Griselda Portillo De Hernández</v>
      </c>
    </row>
    <row r="21" spans="1:3" x14ac:dyDescent="0.3">
      <c r="A21" t="s">
        <v>7178</v>
      </c>
      <c r="B21" t="s">
        <v>7252</v>
      </c>
      <c r="C21" t="str">
        <f t="shared" si="0"/>
        <v>Tec. Henry Osmel Aviles Flores</v>
      </c>
    </row>
    <row r="22" spans="1:3" x14ac:dyDescent="0.3">
      <c r="A22" t="s">
        <v>7179</v>
      </c>
      <c r="B22" t="s">
        <v>7056</v>
      </c>
      <c r="C22" t="str">
        <f t="shared" si="0"/>
        <v>Lic. William Ernesto Escalante Cerón</v>
      </c>
    </row>
    <row r="23" spans="1:3" x14ac:dyDescent="0.3">
      <c r="A23" t="s">
        <v>7180</v>
      </c>
      <c r="B23" t="s">
        <v>7054</v>
      </c>
      <c r="C23" t="str">
        <f t="shared" si="0"/>
        <v>Tec. Ruth Evelin Anzora de Rodriguez</v>
      </c>
    </row>
    <row r="24" spans="1:3" x14ac:dyDescent="0.3">
      <c r="A24" t="s">
        <v>7181</v>
      </c>
      <c r="B24" t="s">
        <v>7062</v>
      </c>
      <c r="C24" t="str">
        <f t="shared" si="0"/>
        <v>Ing. Walter Alfredo Guerra Carbajal</v>
      </c>
    </row>
    <row r="25" spans="1:3" x14ac:dyDescent="0.3">
      <c r="A25" t="s">
        <v>7182</v>
      </c>
      <c r="B25" t="s">
        <v>7083</v>
      </c>
      <c r="C25" t="str">
        <f t="shared" si="0"/>
        <v>Arq. Alvaro Antonio Pérez Escobar</v>
      </c>
    </row>
    <row r="26" spans="1:3" x14ac:dyDescent="0.3">
      <c r="A26" t="s">
        <v>7183</v>
      </c>
      <c r="B26" t="s">
        <v>7127</v>
      </c>
      <c r="C26" t="str">
        <f t="shared" si="0"/>
        <v>Tec. Harol Ismael Ramos Funes</v>
      </c>
    </row>
    <row r="27" spans="1:3" x14ac:dyDescent="0.3">
      <c r="A27" t="s">
        <v>7184</v>
      </c>
      <c r="B27" t="s">
        <v>5580</v>
      </c>
      <c r="C27" t="str">
        <f t="shared" si="0"/>
        <v>Sr. Salvador Ayala Jovel</v>
      </c>
    </row>
    <row r="28" spans="1:3" x14ac:dyDescent="0.3">
      <c r="A28" t="s">
        <v>7185</v>
      </c>
      <c r="B28" s="92" t="s">
        <v>7067</v>
      </c>
      <c r="C28" t="str">
        <f t="shared" si="0"/>
        <v>Sr. José Roberto Carlos Moreno Torres</v>
      </c>
    </row>
    <row r="29" spans="1:3" x14ac:dyDescent="0.3">
      <c r="A29" t="s">
        <v>7186</v>
      </c>
      <c r="B29" s="92" t="s">
        <v>7064</v>
      </c>
      <c r="C29" t="str">
        <f t="shared" si="0"/>
        <v>Ing. Baltazar Cortez Velasquez</v>
      </c>
    </row>
    <row r="30" spans="1:3" x14ac:dyDescent="0.3">
      <c r="A30" t="s">
        <v>7187</v>
      </c>
      <c r="B30" s="92" t="s">
        <v>7058</v>
      </c>
      <c r="C30" t="str">
        <f t="shared" si="0"/>
        <v>Sr. Jorge Alexander  Martínez Rojas</v>
      </c>
    </row>
    <row r="31" spans="1:3" x14ac:dyDescent="0.3">
      <c r="A31" t="s">
        <v>7188</v>
      </c>
      <c r="B31" s="92" t="s">
        <v>5584</v>
      </c>
      <c r="C31" t="str">
        <f t="shared" si="0"/>
        <v xml:space="preserve">
Tec. Nelson Alexander Menendez Montano
</v>
      </c>
    </row>
    <row r="32" spans="1:3" x14ac:dyDescent="0.3">
      <c r="A32" t="s">
        <v>7189</v>
      </c>
      <c r="B32" s="92" t="s">
        <v>7072</v>
      </c>
      <c r="C32" t="str">
        <f t="shared" si="0"/>
        <v>Dra. Brenda Lizeth Solorzano Cruz</v>
      </c>
    </row>
    <row r="33" spans="1:3" x14ac:dyDescent="0.3">
      <c r="A33" t="s">
        <v>7190</v>
      </c>
      <c r="B33" s="92" t="s">
        <v>7085</v>
      </c>
      <c r="C33" t="str">
        <f t="shared" ref="C33:C50" si="1">VLOOKUP(B33,Jefaturas,2,FALSE)</f>
        <v>Licda. Henia Michelle Recinos Quintanilla</v>
      </c>
    </row>
    <row r="34" spans="1:3" x14ac:dyDescent="0.3">
      <c r="A34" t="s">
        <v>7191</v>
      </c>
      <c r="B34" s="92" t="s">
        <v>7087</v>
      </c>
      <c r="C34" t="str">
        <f t="shared" si="1"/>
        <v>Sr. Roberto Moran Aguirre</v>
      </c>
    </row>
    <row r="35" spans="1:3" x14ac:dyDescent="0.3">
      <c r="A35" t="s">
        <v>7192</v>
      </c>
      <c r="B35" s="92" t="s">
        <v>7089</v>
      </c>
      <c r="C35" t="str">
        <f t="shared" si="1"/>
        <v>Sr. Julio Eduardo Meléndez Echeverría</v>
      </c>
    </row>
    <row r="36" spans="1:3" x14ac:dyDescent="0.3">
      <c r="A36" t="s">
        <v>7193</v>
      </c>
      <c r="B36" s="92" t="s">
        <v>7079</v>
      </c>
      <c r="C36" t="str">
        <f t="shared" si="1"/>
        <v>Prof. Cristian Wendell Perez Platero</v>
      </c>
    </row>
    <row r="37" spans="1:3" x14ac:dyDescent="0.3">
      <c r="A37" t="s">
        <v>7194</v>
      </c>
      <c r="B37" s="92" t="s">
        <v>7146</v>
      </c>
      <c r="C37" t="str">
        <f t="shared" si="1"/>
        <v>Licda. Carla Beatriz Hernández García</v>
      </c>
    </row>
    <row r="38" spans="1:3" x14ac:dyDescent="0.3">
      <c r="A38" t="s">
        <v>7195</v>
      </c>
      <c r="B38" t="s">
        <v>7074</v>
      </c>
      <c r="C38" t="str">
        <f t="shared" si="1"/>
        <v>Licda. Deisy Carolina Zelaya De Rivas</v>
      </c>
    </row>
    <row r="39" spans="1:3" x14ac:dyDescent="0.3">
      <c r="A39" t="s">
        <v>7196</v>
      </c>
      <c r="B39" t="s">
        <v>7077</v>
      </c>
      <c r="C39" t="str">
        <f t="shared" si="1"/>
        <v>Sra. Ana Lidia García de Leiva</v>
      </c>
    </row>
    <row r="40" spans="1:3" x14ac:dyDescent="0.3">
      <c r="A40" t="s">
        <v>7197</v>
      </c>
      <c r="B40" t="s">
        <v>5592</v>
      </c>
      <c r="C40" t="str">
        <f t="shared" si="1"/>
        <v>Hebert Adolfo Lima Hernández</v>
      </c>
    </row>
    <row r="41" spans="1:3" x14ac:dyDescent="0.3">
      <c r="A41" t="s">
        <v>7198</v>
      </c>
      <c r="B41" t="s">
        <v>7069</v>
      </c>
      <c r="C41" t="str">
        <f t="shared" si="1"/>
        <v>Prof. Bayron Alcides Alvarez Galdamez</v>
      </c>
    </row>
    <row r="42" spans="1:3" x14ac:dyDescent="0.3">
      <c r="A42" t="s">
        <v>7199</v>
      </c>
      <c r="B42" t="s">
        <v>5621</v>
      </c>
      <c r="C42" t="str">
        <f t="shared" si="1"/>
        <v>Lic. Wilfredo Josué Leiva Rivas</v>
      </c>
    </row>
    <row r="43" spans="1:3" x14ac:dyDescent="0.3">
      <c r="A43" t="s">
        <v>7200</v>
      </c>
      <c r="B43" t="s">
        <v>7095</v>
      </c>
      <c r="C43" t="str">
        <f t="shared" si="1"/>
        <v>Lic. Jose Mauricio Marin Mejia</v>
      </c>
    </row>
    <row r="44" spans="1:3" x14ac:dyDescent="0.3">
      <c r="A44" t="s">
        <v>7201</v>
      </c>
      <c r="B44" t="s">
        <v>7130</v>
      </c>
      <c r="C44" t="str">
        <f t="shared" si="1"/>
        <v>Licda. Cesia Keren Serrano Umaña</v>
      </c>
    </row>
    <row r="45" spans="1:3" x14ac:dyDescent="0.3">
      <c r="A45" t="s">
        <v>7202</v>
      </c>
      <c r="B45" t="s">
        <v>7091</v>
      </c>
      <c r="C45" t="str">
        <f t="shared" si="1"/>
        <v>Sr. Ervin Otoniel Flores  Hernández</v>
      </c>
    </row>
    <row r="46" spans="1:3" x14ac:dyDescent="0.3">
      <c r="A46" t="s">
        <v>7203</v>
      </c>
      <c r="B46" t="s">
        <v>7093</v>
      </c>
      <c r="C46" t="str">
        <f t="shared" si="1"/>
        <v>Tec.  Zenayda Yaneth Alas</v>
      </c>
    </row>
    <row r="47" spans="1:3" x14ac:dyDescent="0.3">
      <c r="A47" t="s">
        <v>7204</v>
      </c>
      <c r="B47" t="s">
        <v>7208</v>
      </c>
      <c r="C47" t="str">
        <f t="shared" si="1"/>
        <v>MDT Y Licda. Sonia Guadalupe Pineda González</v>
      </c>
    </row>
    <row r="48" spans="1:3" x14ac:dyDescent="0.3">
      <c r="A48" t="s">
        <v>7205</v>
      </c>
      <c r="B48" t="s">
        <v>7060</v>
      </c>
      <c r="C48" t="str">
        <f t="shared" si="1"/>
        <v>Tec. Salvador Alex Salazar</v>
      </c>
    </row>
    <row r="49" spans="1:3" x14ac:dyDescent="0.3">
      <c r="A49" t="s">
        <v>7206</v>
      </c>
      <c r="B49" t="s">
        <v>7253</v>
      </c>
      <c r="C49" t="str">
        <f t="shared" si="1"/>
        <v>Lic. Cristian Armando Vásquez López</v>
      </c>
    </row>
    <row r="50" spans="1:3" x14ac:dyDescent="0.3">
      <c r="A50" t="s">
        <v>7207</v>
      </c>
      <c r="B50" t="s">
        <v>5604</v>
      </c>
      <c r="C50" t="str">
        <f t="shared" si="1"/>
        <v>Lic. Jesus Montes Carrillo</v>
      </c>
    </row>
    <row r="51" spans="1:3" x14ac:dyDescent="0.3">
      <c r="A51" t="s">
        <v>7442</v>
      </c>
      <c r="B51" t="s">
        <v>7142</v>
      </c>
      <c r="C51" t="s">
        <v>7441</v>
      </c>
    </row>
  </sheetData>
  <phoneticPr fontId="60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6">
    <tabColor rgb="FFFFC000"/>
  </sheetPr>
  <dimension ref="B1:K53"/>
  <sheetViews>
    <sheetView showGridLines="0" workbookViewId="0">
      <pane ySplit="5" topLeftCell="A4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88671875" customWidth="1"/>
    <col min="2" max="2" width="4.5546875" style="101" customWidth="1"/>
    <col min="3" max="3" width="13.6640625" style="101" customWidth="1"/>
    <col min="4" max="4" width="16.88671875" style="302" customWidth="1"/>
    <col min="5" max="5" width="10.109375" style="101" customWidth="1"/>
    <col min="6" max="6" width="9.6640625" style="101" customWidth="1"/>
    <col min="7" max="7" width="11.88671875" style="101" customWidth="1"/>
    <col min="8" max="8" width="11.44140625" style="101"/>
    <col min="9" max="9" width="13.88671875" style="101" customWidth="1"/>
    <col min="10" max="10" width="11.44140625" style="101"/>
    <col min="11" max="11" width="20.33203125" style="101" customWidth="1"/>
  </cols>
  <sheetData>
    <row r="1" spans="2:11" x14ac:dyDescent="0.3">
      <c r="B1" s="62"/>
      <c r="C1" s="62"/>
      <c r="E1" s="62"/>
      <c r="F1" s="180"/>
      <c r="G1" s="62"/>
      <c r="H1" s="373"/>
      <c r="J1" s="62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3315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62" customFormat="1" ht="39.6" x14ac:dyDescent="0.3">
      <c r="B5" s="305" t="s">
        <v>7</v>
      </c>
      <c r="C5" s="306" t="s">
        <v>2</v>
      </c>
      <c r="D5" s="398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62" customFormat="1" ht="26.4" x14ac:dyDescent="0.3">
      <c r="B7" s="102">
        <v>1</v>
      </c>
      <c r="C7" s="99" t="s">
        <v>2399</v>
      </c>
      <c r="D7" s="20" t="s">
        <v>11</v>
      </c>
      <c r="E7" s="99" t="s">
        <v>244</v>
      </c>
      <c r="F7" s="128">
        <v>187.85</v>
      </c>
      <c r="G7" s="128"/>
      <c r="H7" s="119"/>
      <c r="I7" s="7"/>
      <c r="J7" s="7" t="s">
        <v>66</v>
      </c>
      <c r="K7" s="65" t="s">
        <v>2404</v>
      </c>
    </row>
    <row r="8" spans="2:11" s="62" customFormat="1" x14ac:dyDescent="0.3">
      <c r="B8" s="102">
        <v>2</v>
      </c>
      <c r="C8" s="99" t="s">
        <v>2408</v>
      </c>
      <c r="D8" s="20" t="s">
        <v>4473</v>
      </c>
      <c r="E8" s="23"/>
      <c r="F8" s="23"/>
      <c r="G8" s="23" t="s">
        <v>323</v>
      </c>
      <c r="H8" s="119" t="s">
        <v>2412</v>
      </c>
      <c r="I8" s="7"/>
      <c r="J8" s="7" t="s">
        <v>70</v>
      </c>
      <c r="K8" s="63" t="s">
        <v>2413</v>
      </c>
    </row>
    <row r="9" spans="2:11" s="62" customFormat="1" x14ac:dyDescent="0.3">
      <c r="B9" s="102">
        <v>3</v>
      </c>
      <c r="C9" s="99" t="s">
        <v>2400</v>
      </c>
      <c r="D9" s="20" t="s">
        <v>4473</v>
      </c>
      <c r="E9" s="99" t="s">
        <v>2401</v>
      </c>
      <c r="F9" s="128">
        <v>48</v>
      </c>
      <c r="G9" s="128" t="s">
        <v>2207</v>
      </c>
      <c r="H9" s="119" t="s">
        <v>2405</v>
      </c>
      <c r="I9" s="7"/>
      <c r="J9" s="7" t="s">
        <v>70</v>
      </c>
      <c r="K9" s="65" t="s">
        <v>1293</v>
      </c>
    </row>
    <row r="10" spans="2:11" s="62" customFormat="1" ht="26.4" x14ac:dyDescent="0.3">
      <c r="B10" s="102">
        <v>4</v>
      </c>
      <c r="C10" s="99" t="s">
        <v>2402</v>
      </c>
      <c r="D10" s="20" t="s">
        <v>9</v>
      </c>
      <c r="E10" s="99" t="s">
        <v>2403</v>
      </c>
      <c r="F10" s="128">
        <v>65</v>
      </c>
      <c r="G10" s="128"/>
      <c r="H10" s="119"/>
      <c r="I10" s="7"/>
      <c r="J10" s="7" t="s">
        <v>70</v>
      </c>
      <c r="K10" s="65" t="s">
        <v>2406</v>
      </c>
    </row>
    <row r="11" spans="2:11" s="62" customFormat="1" x14ac:dyDescent="0.3">
      <c r="B11" s="102">
        <v>5</v>
      </c>
      <c r="C11" s="98" t="s">
        <v>2409</v>
      </c>
      <c r="D11" s="426" t="s">
        <v>2410</v>
      </c>
      <c r="E11" s="124">
        <v>41526</v>
      </c>
      <c r="F11" s="129">
        <v>112.5</v>
      </c>
      <c r="G11" s="129"/>
      <c r="H11" s="119"/>
      <c r="I11" s="7"/>
      <c r="J11" s="7" t="s">
        <v>70</v>
      </c>
      <c r="K11" s="63" t="s">
        <v>1293</v>
      </c>
    </row>
    <row r="12" spans="2:11" s="62" customFormat="1" ht="24" x14ac:dyDescent="0.3">
      <c r="B12" s="102">
        <v>6</v>
      </c>
      <c r="C12" s="99" t="s">
        <v>2407</v>
      </c>
      <c r="D12" s="20" t="s">
        <v>2334</v>
      </c>
      <c r="E12" s="23">
        <v>40664</v>
      </c>
      <c r="F12" s="99"/>
      <c r="G12" s="128"/>
      <c r="H12" s="119"/>
      <c r="I12" s="7"/>
      <c r="J12" s="7" t="s">
        <v>70</v>
      </c>
      <c r="K12" s="63"/>
    </row>
    <row r="13" spans="2:11" s="915" customFormat="1" x14ac:dyDescent="0.3">
      <c r="B13" s="883">
        <v>7</v>
      </c>
      <c r="C13" s="899" t="s">
        <v>2432</v>
      </c>
      <c r="D13" s="900" t="s">
        <v>83</v>
      </c>
      <c r="E13" s="901">
        <v>40581</v>
      </c>
      <c r="F13" s="902">
        <v>42</v>
      </c>
      <c r="G13" s="902"/>
      <c r="H13" s="893"/>
      <c r="I13" s="883"/>
      <c r="J13" s="883" t="s">
        <v>66</v>
      </c>
      <c r="K13" s="889"/>
    </row>
    <row r="14" spans="2:11" s="62" customFormat="1" ht="52.8" x14ac:dyDescent="0.3">
      <c r="B14" s="102">
        <v>8</v>
      </c>
      <c r="C14" s="94" t="s">
        <v>2411</v>
      </c>
      <c r="D14" s="19" t="s">
        <v>11</v>
      </c>
      <c r="E14" s="217" t="s">
        <v>244</v>
      </c>
      <c r="F14" s="216">
        <v>110</v>
      </c>
      <c r="G14" s="216"/>
      <c r="H14" s="109"/>
      <c r="I14" s="7"/>
      <c r="J14" s="7" t="s">
        <v>70</v>
      </c>
      <c r="K14" s="65" t="s">
        <v>4337</v>
      </c>
    </row>
    <row r="15" spans="2:11" s="438" customFormat="1" ht="39.6" x14ac:dyDescent="0.3">
      <c r="B15" s="102">
        <v>9</v>
      </c>
      <c r="C15" s="130" t="s">
        <v>2420</v>
      </c>
      <c r="D15" s="218" t="s">
        <v>4336</v>
      </c>
      <c r="E15" s="125">
        <v>41376</v>
      </c>
      <c r="F15" s="131">
        <v>284.76</v>
      </c>
      <c r="G15" s="131"/>
      <c r="H15" s="95"/>
      <c r="I15" s="7"/>
      <c r="J15" s="7" t="s">
        <v>70</v>
      </c>
      <c r="K15" s="65" t="s">
        <v>2421</v>
      </c>
    </row>
    <row r="16" spans="2:11" s="62" customFormat="1" ht="41.25" customHeight="1" x14ac:dyDescent="0.3">
      <c r="B16" s="102">
        <v>10</v>
      </c>
      <c r="C16" s="94" t="s">
        <v>2422</v>
      </c>
      <c r="D16" s="19" t="s">
        <v>498</v>
      </c>
      <c r="E16" s="275">
        <v>38718</v>
      </c>
      <c r="F16" s="221">
        <v>45</v>
      </c>
      <c r="G16" s="131"/>
      <c r="H16" s="132"/>
      <c r="I16" s="7"/>
      <c r="J16" s="7" t="s">
        <v>70</v>
      </c>
      <c r="K16" s="65" t="s">
        <v>4338</v>
      </c>
    </row>
    <row r="17" spans="2:11" s="62" customFormat="1" ht="30" customHeight="1" x14ac:dyDescent="0.3">
      <c r="B17" s="102">
        <v>11</v>
      </c>
      <c r="C17" s="130" t="s">
        <v>2340</v>
      </c>
      <c r="D17" s="218" t="s">
        <v>83</v>
      </c>
      <c r="E17" s="125">
        <v>40581</v>
      </c>
      <c r="F17" s="131">
        <v>42</v>
      </c>
      <c r="G17" s="131"/>
      <c r="H17" s="132"/>
      <c r="I17" s="7"/>
      <c r="J17" s="7" t="s">
        <v>70</v>
      </c>
      <c r="K17" s="65" t="s">
        <v>4339</v>
      </c>
    </row>
    <row r="18" spans="2:11" s="62" customFormat="1" ht="24" x14ac:dyDescent="0.3">
      <c r="B18" s="102">
        <v>12</v>
      </c>
      <c r="C18" s="94" t="s">
        <v>78</v>
      </c>
      <c r="D18" s="218" t="s">
        <v>133</v>
      </c>
      <c r="E18" s="125"/>
      <c r="F18" s="131"/>
      <c r="G18" s="131"/>
      <c r="H18" s="132"/>
      <c r="I18" s="7"/>
      <c r="J18" s="7" t="s">
        <v>70</v>
      </c>
      <c r="K18" s="65" t="s">
        <v>2431</v>
      </c>
    </row>
    <row r="19" spans="2:11" s="62" customFormat="1" ht="26.4" x14ac:dyDescent="0.3">
      <c r="B19" s="102">
        <v>13</v>
      </c>
      <c r="C19" s="1285" t="s">
        <v>2317</v>
      </c>
      <c r="D19" s="420" t="s">
        <v>408</v>
      </c>
      <c r="E19" s="421" t="s">
        <v>1358</v>
      </c>
      <c r="F19" s="422">
        <v>0</v>
      </c>
      <c r="G19" s="67"/>
      <c r="H19" s="423"/>
      <c r="I19" s="7"/>
      <c r="J19" s="7" t="s">
        <v>70</v>
      </c>
      <c r="K19" s="65" t="s">
        <v>4339</v>
      </c>
    </row>
    <row r="20" spans="2:11" s="62" customFormat="1" ht="39" customHeight="1" x14ac:dyDescent="0.3">
      <c r="B20" s="102">
        <v>14</v>
      </c>
      <c r="C20" s="94" t="s">
        <v>78</v>
      </c>
      <c r="D20" s="420" t="s">
        <v>4342</v>
      </c>
      <c r="E20" s="421"/>
      <c r="F20" s="422">
        <v>0</v>
      </c>
      <c r="G20" s="67"/>
      <c r="H20" s="423"/>
      <c r="I20" s="7"/>
      <c r="J20" s="7" t="s">
        <v>70</v>
      </c>
      <c r="K20" s="65"/>
    </row>
    <row r="21" spans="2:11" s="62" customFormat="1" ht="39" customHeight="1" x14ac:dyDescent="0.3">
      <c r="B21" s="102">
        <v>15</v>
      </c>
      <c r="C21" s="94" t="s">
        <v>78</v>
      </c>
      <c r="D21" s="420" t="s">
        <v>1076</v>
      </c>
      <c r="E21" s="421"/>
      <c r="F21" s="422">
        <v>0</v>
      </c>
      <c r="G21" s="67"/>
      <c r="H21" s="423"/>
      <c r="I21" s="7"/>
      <c r="J21" s="7" t="s">
        <v>70</v>
      </c>
      <c r="K21" s="65" t="s">
        <v>2335</v>
      </c>
    </row>
    <row r="22" spans="2:11" s="62" customFormat="1" ht="39" customHeight="1" x14ac:dyDescent="0.3">
      <c r="B22" s="102">
        <v>16</v>
      </c>
      <c r="C22" s="94" t="s">
        <v>78</v>
      </c>
      <c r="D22" s="420" t="s">
        <v>1076</v>
      </c>
      <c r="E22" s="421"/>
      <c r="F22" s="422">
        <v>0</v>
      </c>
      <c r="G22" s="67"/>
      <c r="H22" s="423"/>
      <c r="I22" s="7"/>
      <c r="J22" s="7" t="s">
        <v>70</v>
      </c>
      <c r="K22" s="65" t="s">
        <v>2417</v>
      </c>
    </row>
    <row r="23" spans="2:11" s="62" customFormat="1" x14ac:dyDescent="0.3">
      <c r="B23" s="102">
        <v>17</v>
      </c>
      <c r="C23" s="94" t="s">
        <v>78</v>
      </c>
      <c r="D23" s="420" t="s">
        <v>1076</v>
      </c>
      <c r="E23" s="421"/>
      <c r="F23" s="422">
        <v>0</v>
      </c>
      <c r="G23" s="67"/>
      <c r="H23" s="423"/>
      <c r="I23" s="7"/>
      <c r="J23" s="7" t="s">
        <v>70</v>
      </c>
      <c r="K23" s="65" t="s">
        <v>2417</v>
      </c>
    </row>
    <row r="24" spans="2:11" s="62" customFormat="1" x14ac:dyDescent="0.3">
      <c r="B24" s="2078" t="s">
        <v>103</v>
      </c>
      <c r="C24" s="2079"/>
      <c r="D24" s="2079"/>
      <c r="E24" s="2079"/>
      <c r="F24" s="2079"/>
      <c r="G24" s="2079"/>
      <c r="H24" s="2079"/>
      <c r="I24" s="2079"/>
      <c r="J24" s="2079"/>
      <c r="K24" s="2080"/>
    </row>
    <row r="25" spans="2:11" s="62" customFormat="1" x14ac:dyDescent="0.3">
      <c r="B25" s="102">
        <v>1</v>
      </c>
      <c r="C25" s="116" t="s">
        <v>4343</v>
      </c>
      <c r="D25" s="122" t="s">
        <v>233</v>
      </c>
      <c r="E25" s="80">
        <v>43462</v>
      </c>
      <c r="F25" s="1992">
        <v>1082.8699999999999</v>
      </c>
      <c r="G25" s="63" t="s">
        <v>901</v>
      </c>
      <c r="H25" s="7"/>
      <c r="I25" s="7"/>
      <c r="J25" s="7" t="s">
        <v>70</v>
      </c>
      <c r="K25" s="65" t="s">
        <v>2417</v>
      </c>
    </row>
    <row r="26" spans="2:11" s="62" customFormat="1" x14ac:dyDescent="0.3">
      <c r="B26" s="102">
        <v>2</v>
      </c>
      <c r="C26" s="116" t="s">
        <v>4343</v>
      </c>
      <c r="D26" s="122" t="s">
        <v>82</v>
      </c>
      <c r="E26" s="80">
        <v>43462</v>
      </c>
      <c r="F26" s="1993"/>
      <c r="G26" s="63" t="s">
        <v>4344</v>
      </c>
      <c r="H26" s="7"/>
      <c r="I26" s="7"/>
      <c r="J26" s="7" t="s">
        <v>70</v>
      </c>
      <c r="K26" s="65" t="s">
        <v>2417</v>
      </c>
    </row>
    <row r="27" spans="2:11" s="62" customFormat="1" x14ac:dyDescent="0.3">
      <c r="B27" s="102">
        <v>3</v>
      </c>
      <c r="C27" s="116" t="s">
        <v>2427</v>
      </c>
      <c r="D27" s="122" t="s">
        <v>55</v>
      </c>
      <c r="E27" s="80">
        <v>42654</v>
      </c>
      <c r="F27" s="118">
        <v>61.6</v>
      </c>
      <c r="G27" s="63" t="s">
        <v>1144</v>
      </c>
      <c r="H27" s="7" t="s">
        <v>2430</v>
      </c>
      <c r="I27" s="7"/>
      <c r="J27" s="7" t="s">
        <v>70</v>
      </c>
      <c r="K27" s="65" t="s">
        <v>2417</v>
      </c>
    </row>
    <row r="28" spans="2:11" s="62" customFormat="1" ht="30" customHeight="1" x14ac:dyDescent="0.3">
      <c r="B28" s="102">
        <v>4</v>
      </c>
      <c r="C28" s="116" t="s">
        <v>1591</v>
      </c>
      <c r="D28" s="122" t="s">
        <v>38</v>
      </c>
      <c r="E28" s="80"/>
      <c r="F28" s="118"/>
      <c r="G28" s="63" t="s">
        <v>889</v>
      </c>
      <c r="H28" s="106" t="s">
        <v>2425</v>
      </c>
      <c r="I28" s="7"/>
      <c r="J28" s="7"/>
      <c r="K28" s="65" t="s">
        <v>2426</v>
      </c>
    </row>
    <row r="29" spans="2:11" s="62" customFormat="1" x14ac:dyDescent="0.3">
      <c r="B29" s="102">
        <v>5</v>
      </c>
      <c r="C29" s="116" t="s">
        <v>4345</v>
      </c>
      <c r="D29" s="122" t="s">
        <v>233</v>
      </c>
      <c r="E29" s="80">
        <v>43462</v>
      </c>
      <c r="F29" s="1992">
        <v>1082.8699999999999</v>
      </c>
      <c r="G29" s="63" t="s">
        <v>901</v>
      </c>
      <c r="H29" s="7"/>
      <c r="I29" s="7"/>
      <c r="J29" s="7" t="s">
        <v>70</v>
      </c>
      <c r="K29" s="65" t="s">
        <v>4346</v>
      </c>
    </row>
    <row r="30" spans="2:11" s="62" customFormat="1" x14ac:dyDescent="0.3">
      <c r="B30" s="102">
        <v>6</v>
      </c>
      <c r="C30" s="116" t="s">
        <v>4345</v>
      </c>
      <c r="D30" s="122" t="s">
        <v>82</v>
      </c>
      <c r="E30" s="80">
        <v>43462</v>
      </c>
      <c r="F30" s="1993"/>
      <c r="G30" s="63"/>
      <c r="H30" s="7"/>
      <c r="I30" s="7"/>
      <c r="J30" s="7" t="s">
        <v>70</v>
      </c>
      <c r="K30" s="65" t="s">
        <v>4346</v>
      </c>
    </row>
    <row r="31" spans="2:11" s="62" customFormat="1" x14ac:dyDescent="0.3">
      <c r="B31" s="102">
        <v>7</v>
      </c>
      <c r="C31" s="116" t="s">
        <v>2429</v>
      </c>
      <c r="D31" s="122" t="s">
        <v>55</v>
      </c>
      <c r="E31" s="80">
        <v>42654</v>
      </c>
      <c r="F31" s="118">
        <v>61.6</v>
      </c>
      <c r="G31" s="63" t="s">
        <v>1144</v>
      </c>
      <c r="H31" s="7" t="s">
        <v>2430</v>
      </c>
      <c r="I31" s="7"/>
      <c r="J31" s="7" t="s">
        <v>70</v>
      </c>
      <c r="K31" s="65" t="s">
        <v>851</v>
      </c>
    </row>
    <row r="32" spans="2:11" s="62" customFormat="1" x14ac:dyDescent="0.3">
      <c r="B32" s="102">
        <v>8</v>
      </c>
      <c r="C32" s="116" t="s">
        <v>4347</v>
      </c>
      <c r="D32" s="122" t="s">
        <v>233</v>
      </c>
      <c r="E32" s="80">
        <v>43462</v>
      </c>
      <c r="F32" s="1992">
        <v>1082.8699999999999</v>
      </c>
      <c r="G32" s="63" t="s">
        <v>901</v>
      </c>
      <c r="H32" s="7"/>
      <c r="I32" s="7"/>
      <c r="J32" s="7" t="s">
        <v>70</v>
      </c>
      <c r="K32" s="65" t="s">
        <v>2335</v>
      </c>
    </row>
    <row r="33" spans="2:11" s="62" customFormat="1" x14ac:dyDescent="0.3">
      <c r="B33" s="102">
        <v>9</v>
      </c>
      <c r="C33" s="116" t="s">
        <v>4347</v>
      </c>
      <c r="D33" s="122" t="s">
        <v>82</v>
      </c>
      <c r="E33" s="80">
        <v>43462</v>
      </c>
      <c r="F33" s="1993"/>
      <c r="G33" s="63"/>
      <c r="H33" s="7"/>
      <c r="I33" s="7"/>
      <c r="J33" s="7" t="s">
        <v>70</v>
      </c>
      <c r="K33" s="65" t="s">
        <v>2335</v>
      </c>
    </row>
    <row r="34" spans="2:11" s="62" customFormat="1" x14ac:dyDescent="0.3">
      <c r="B34" s="102">
        <v>10</v>
      </c>
      <c r="C34" s="116" t="s">
        <v>2428</v>
      </c>
      <c r="D34" s="122" t="s">
        <v>55</v>
      </c>
      <c r="E34" s="80">
        <v>42654</v>
      </c>
      <c r="F34" s="118">
        <v>61.6</v>
      </c>
      <c r="G34" s="63" t="s">
        <v>1144</v>
      </c>
      <c r="H34" s="7" t="s">
        <v>2430</v>
      </c>
      <c r="I34" s="7"/>
      <c r="J34" s="7" t="s">
        <v>70</v>
      </c>
      <c r="K34" s="65" t="s">
        <v>2335</v>
      </c>
    </row>
    <row r="35" spans="2:11" s="62" customFormat="1" x14ac:dyDescent="0.3">
      <c r="B35" s="102">
        <v>11</v>
      </c>
      <c r="C35" s="116" t="s">
        <v>2917</v>
      </c>
      <c r="D35" s="122" t="s">
        <v>38</v>
      </c>
      <c r="E35" s="80">
        <v>43726</v>
      </c>
      <c r="F35" s="118">
        <v>245</v>
      </c>
      <c r="G35" s="63" t="s">
        <v>1139</v>
      </c>
      <c r="H35" s="7"/>
      <c r="I35" s="7"/>
      <c r="J35" s="7" t="s">
        <v>70</v>
      </c>
      <c r="K35" s="65"/>
    </row>
    <row r="36" spans="2:11" s="915" customFormat="1" x14ac:dyDescent="0.3">
      <c r="B36" s="883">
        <v>12</v>
      </c>
      <c r="C36" s="904" t="s">
        <v>2423</v>
      </c>
      <c r="D36" s="905" t="s">
        <v>38</v>
      </c>
      <c r="E36" s="906">
        <v>42040</v>
      </c>
      <c r="F36" s="907">
        <v>279</v>
      </c>
      <c r="G36" s="889" t="s">
        <v>1139</v>
      </c>
      <c r="H36" s="883" t="s">
        <v>2424</v>
      </c>
      <c r="I36" s="883"/>
      <c r="J36" s="883" t="s">
        <v>66</v>
      </c>
      <c r="K36" s="908" t="s">
        <v>4341</v>
      </c>
    </row>
    <row r="37" spans="2:11" s="915" customFormat="1" x14ac:dyDescent="0.3">
      <c r="B37" s="883">
        <v>13</v>
      </c>
      <c r="C37" s="904" t="s">
        <v>2433</v>
      </c>
      <c r="D37" s="905" t="s">
        <v>55</v>
      </c>
      <c r="E37" s="906">
        <v>41248</v>
      </c>
      <c r="F37" s="907">
        <v>142.1</v>
      </c>
      <c r="G37" s="889" t="s">
        <v>1238</v>
      </c>
      <c r="H37" s="883"/>
      <c r="I37" s="883"/>
      <c r="J37" s="883" t="s">
        <v>66</v>
      </c>
      <c r="K37" s="908" t="s">
        <v>4341</v>
      </c>
    </row>
    <row r="38" spans="2:11" s="915" customFormat="1" x14ac:dyDescent="0.3">
      <c r="B38" s="883">
        <v>14</v>
      </c>
      <c r="C38" s="904" t="s">
        <v>2918</v>
      </c>
      <c r="D38" s="905" t="s">
        <v>55</v>
      </c>
      <c r="E38" s="906">
        <v>43528</v>
      </c>
      <c r="F38" s="907">
        <v>45.5</v>
      </c>
      <c r="G38" s="889" t="s">
        <v>1144</v>
      </c>
      <c r="H38" s="883"/>
      <c r="I38" s="883"/>
      <c r="J38" s="883" t="s">
        <v>66</v>
      </c>
      <c r="K38" s="908" t="s">
        <v>4341</v>
      </c>
    </row>
    <row r="39" spans="2:11" s="62" customFormat="1" x14ac:dyDescent="0.3">
      <c r="B39" s="2078" t="s">
        <v>1836</v>
      </c>
      <c r="C39" s="2079"/>
      <c r="D39" s="2079"/>
      <c r="E39" s="2079"/>
      <c r="F39" s="2079"/>
      <c r="G39" s="2079"/>
      <c r="H39" s="2079"/>
      <c r="I39" s="2079"/>
      <c r="J39" s="2079"/>
      <c r="K39" s="2080"/>
    </row>
    <row r="40" spans="2:11" s="62" customFormat="1" ht="24" x14ac:dyDescent="0.3">
      <c r="B40" s="102">
        <v>1</v>
      </c>
      <c r="C40" s="109" t="s">
        <v>78</v>
      </c>
      <c r="D40" s="38" t="s">
        <v>1617</v>
      </c>
      <c r="E40" s="110"/>
      <c r="F40" s="115"/>
      <c r="G40" s="50" t="s">
        <v>1681</v>
      </c>
      <c r="H40" s="60"/>
      <c r="I40" s="126"/>
      <c r="J40" s="7" t="s">
        <v>70</v>
      </c>
      <c r="K40" s="106"/>
    </row>
    <row r="41" spans="2:11" s="62" customFormat="1" x14ac:dyDescent="0.3">
      <c r="B41" s="2070" t="s">
        <v>1318</v>
      </c>
      <c r="C41" s="2071"/>
      <c r="D41" s="2071"/>
      <c r="E41" s="2071"/>
      <c r="F41" s="2071"/>
      <c r="G41" s="2071"/>
      <c r="H41" s="2071"/>
      <c r="I41" s="2071"/>
      <c r="J41" s="2071"/>
      <c r="K41" s="2072"/>
    </row>
    <row r="42" spans="2:11" s="62" customFormat="1" ht="19.5" customHeight="1" x14ac:dyDescent="0.3">
      <c r="B42" s="7">
        <v>1</v>
      </c>
      <c r="C42" s="94" t="s">
        <v>2343</v>
      </c>
      <c r="D42" s="19" t="s">
        <v>83</v>
      </c>
      <c r="E42" s="127">
        <v>40581</v>
      </c>
      <c r="F42" s="133">
        <v>42</v>
      </c>
      <c r="G42" s="133"/>
      <c r="H42" s="132"/>
      <c r="I42" s="7"/>
      <c r="J42" s="7" t="s">
        <v>70</v>
      </c>
      <c r="K42" s="132" t="s">
        <v>1597</v>
      </c>
    </row>
    <row r="43" spans="2:11" s="62" customFormat="1" ht="30" customHeight="1" x14ac:dyDescent="0.3">
      <c r="B43" s="102">
        <v>2</v>
      </c>
      <c r="C43" s="116" t="s">
        <v>2415</v>
      </c>
      <c r="D43" s="122" t="s">
        <v>82</v>
      </c>
      <c r="E43" s="515"/>
      <c r="F43" s="516">
        <v>750</v>
      </c>
      <c r="G43" s="63" t="s">
        <v>1542</v>
      </c>
      <c r="H43" s="7"/>
      <c r="I43" s="7"/>
      <c r="J43" s="7" t="s">
        <v>70</v>
      </c>
      <c r="K43" s="65" t="s">
        <v>4242</v>
      </c>
    </row>
    <row r="44" spans="2:11" s="62" customFormat="1" ht="27" customHeight="1" x14ac:dyDescent="0.3">
      <c r="B44" s="7">
        <v>3</v>
      </c>
      <c r="C44" s="116" t="s">
        <v>2414</v>
      </c>
      <c r="D44" s="122" t="s">
        <v>79</v>
      </c>
      <c r="E44" s="2003">
        <v>40372</v>
      </c>
      <c r="F44" s="2004">
        <v>765</v>
      </c>
      <c r="G44" s="63" t="s">
        <v>1027</v>
      </c>
      <c r="H44" s="95"/>
      <c r="I44" s="7"/>
      <c r="J44" s="7" t="s">
        <v>70</v>
      </c>
      <c r="K44" s="65" t="s">
        <v>1748</v>
      </c>
    </row>
    <row r="45" spans="2:11" s="62" customFormat="1" ht="28.5" customHeight="1" x14ac:dyDescent="0.3">
      <c r="B45" s="1283">
        <v>4</v>
      </c>
      <c r="C45" s="116" t="s">
        <v>2414</v>
      </c>
      <c r="D45" s="122" t="s">
        <v>82</v>
      </c>
      <c r="E45" s="2003"/>
      <c r="F45" s="2004"/>
      <c r="G45" s="63" t="s">
        <v>1522</v>
      </c>
      <c r="H45" s="95"/>
      <c r="I45" s="7"/>
      <c r="J45" s="7" t="s">
        <v>70</v>
      </c>
      <c r="K45" s="65" t="s">
        <v>2048</v>
      </c>
    </row>
    <row r="46" spans="2:11" s="62" customFormat="1" ht="27.75" customHeight="1" x14ac:dyDescent="0.3">
      <c r="B46" s="7">
        <v>5</v>
      </c>
      <c r="C46" s="116" t="s">
        <v>2415</v>
      </c>
      <c r="D46" s="122" t="s">
        <v>79</v>
      </c>
      <c r="E46" s="686">
        <v>40723</v>
      </c>
      <c r="F46" s="687">
        <v>750</v>
      </c>
      <c r="G46" s="63" t="s">
        <v>1948</v>
      </c>
      <c r="H46" s="7" t="s">
        <v>2416</v>
      </c>
      <c r="I46" s="7"/>
      <c r="J46" s="7" t="s">
        <v>70</v>
      </c>
      <c r="K46" s="734" t="s">
        <v>2048</v>
      </c>
    </row>
    <row r="47" spans="2:11" s="62" customFormat="1" ht="27.75" customHeight="1" x14ac:dyDescent="0.3">
      <c r="B47" s="1283">
        <v>6</v>
      </c>
      <c r="C47" s="116" t="s">
        <v>2418</v>
      </c>
      <c r="D47" s="122" t="s">
        <v>79</v>
      </c>
      <c r="E47" s="1990">
        <v>42430</v>
      </c>
      <c r="F47" s="1992">
        <v>561.35</v>
      </c>
      <c r="G47" s="63" t="s">
        <v>889</v>
      </c>
      <c r="H47" s="7"/>
      <c r="I47" s="7" t="s">
        <v>2419</v>
      </c>
      <c r="J47" s="7" t="s">
        <v>70</v>
      </c>
      <c r="K47" s="65" t="s">
        <v>4607</v>
      </c>
    </row>
    <row r="48" spans="2:11" s="62" customFormat="1" x14ac:dyDescent="0.3">
      <c r="B48" s="7">
        <v>7</v>
      </c>
      <c r="C48" s="116" t="s">
        <v>2418</v>
      </c>
      <c r="D48" s="122" t="s">
        <v>82</v>
      </c>
      <c r="E48" s="1991"/>
      <c r="F48" s="1993"/>
      <c r="G48" s="63"/>
      <c r="H48" s="7" t="s">
        <v>1939</v>
      </c>
      <c r="I48" s="7"/>
      <c r="J48" s="7" t="s">
        <v>70</v>
      </c>
      <c r="K48" s="65" t="s">
        <v>5145</v>
      </c>
    </row>
    <row r="49" spans="2:11" x14ac:dyDescent="0.3">
      <c r="B49" s="83"/>
      <c r="C49" s="304"/>
      <c r="D49" s="304"/>
      <c r="E49" s="83"/>
      <c r="F49" s="304"/>
      <c r="G49" s="83"/>
      <c r="H49" s="417"/>
      <c r="I49" s="2152"/>
      <c r="J49" s="2152"/>
      <c r="K49" s="2152"/>
    </row>
    <row r="50" spans="2:11" x14ac:dyDescent="0.3">
      <c r="B50" s="83"/>
      <c r="C50" s="304"/>
      <c r="D50" s="304"/>
      <c r="E50" s="83"/>
      <c r="F50" s="304"/>
      <c r="G50" s="83"/>
      <c r="H50" s="417"/>
      <c r="I50" s="2152"/>
      <c r="J50" s="2152"/>
      <c r="K50" s="303"/>
    </row>
    <row r="51" spans="2:11" x14ac:dyDescent="0.3">
      <c r="B51" s="294"/>
      <c r="C51" s="303"/>
      <c r="D51" s="418"/>
      <c r="E51" s="294"/>
      <c r="F51" s="294"/>
      <c r="G51" s="294"/>
      <c r="H51" s="294"/>
      <c r="I51" s="304"/>
      <c r="J51" s="303"/>
      <c r="K51" s="303"/>
    </row>
    <row r="52" spans="2:11" x14ac:dyDescent="0.3">
      <c r="B52" s="2151" t="s">
        <v>4902</v>
      </c>
      <c r="C52" s="2151"/>
      <c r="D52" s="2151"/>
    </row>
    <row r="53" spans="2:11" x14ac:dyDescent="0.3">
      <c r="B53" s="2065" t="s">
        <v>4241</v>
      </c>
      <c r="C53" s="2065"/>
      <c r="D53" s="2065"/>
    </row>
  </sheetData>
  <autoFilter ref="B5:K48" xr:uid="{00000000-0009-0000-0000-000027000000}"/>
  <mergeCells count="18">
    <mergeCell ref="B2:K2"/>
    <mergeCell ref="B3:K3"/>
    <mergeCell ref="B4:K4"/>
    <mergeCell ref="I50:J50"/>
    <mergeCell ref="B41:K41"/>
    <mergeCell ref="B6:K6"/>
    <mergeCell ref="B24:K24"/>
    <mergeCell ref="B39:K39"/>
    <mergeCell ref="E44:E45"/>
    <mergeCell ref="F44:F45"/>
    <mergeCell ref="E47:E48"/>
    <mergeCell ref="F47:F48"/>
    <mergeCell ref="I49:K49"/>
    <mergeCell ref="B52:D52"/>
    <mergeCell ref="B53:D53"/>
    <mergeCell ref="F25:F26"/>
    <mergeCell ref="F29:F30"/>
    <mergeCell ref="F32:F3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6">
    <tabColor rgb="FFFFC000"/>
  </sheetPr>
  <dimension ref="A1:K65"/>
  <sheetViews>
    <sheetView showGridLines="0" workbookViewId="0">
      <pane ySplit="5" topLeftCell="A1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5546875" customWidth="1"/>
    <col min="2" max="2" width="4.33203125" style="681" customWidth="1"/>
    <col min="3" max="3" width="15" style="681" customWidth="1"/>
    <col min="4" max="4" width="18.44140625" style="681" customWidth="1"/>
    <col min="5" max="6" width="11.44140625" style="681"/>
    <col min="7" max="7" width="13.33203125" style="681" customWidth="1"/>
    <col min="8" max="10" width="11.44140625" style="681"/>
    <col min="11" max="11" width="24.44140625" style="681" customWidth="1"/>
  </cols>
  <sheetData>
    <row r="1" spans="1:11" x14ac:dyDescent="0.3">
      <c r="A1" s="101"/>
      <c r="B1" s="677"/>
      <c r="C1" s="677"/>
      <c r="D1" s="677"/>
      <c r="E1" s="677"/>
      <c r="F1" s="678"/>
      <c r="G1" s="677"/>
      <c r="H1" s="679"/>
      <c r="I1" s="623"/>
      <c r="J1" s="2098"/>
      <c r="K1" s="2098"/>
    </row>
    <row r="2" spans="1:11" ht="15" customHeight="1" x14ac:dyDescent="0.3">
      <c r="A2" s="101"/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1:11" ht="15" customHeight="1" x14ac:dyDescent="0.3">
      <c r="A3" s="101"/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1:11" ht="15" customHeight="1" x14ac:dyDescent="0.3">
      <c r="A4" s="101"/>
      <c r="B4" s="2069" t="s">
        <v>5424</v>
      </c>
      <c r="C4" s="2069"/>
      <c r="D4" s="2069"/>
      <c r="E4" s="2069"/>
      <c r="F4" s="2069"/>
      <c r="G4" s="2069"/>
      <c r="H4" s="2069"/>
      <c r="I4" s="2069"/>
      <c r="J4" s="2069"/>
      <c r="K4" s="2069"/>
    </row>
    <row r="5" spans="1:11" ht="26.4" x14ac:dyDescent="0.3">
      <c r="A5" s="101"/>
      <c r="B5" s="676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29" t="s">
        <v>5</v>
      </c>
    </row>
    <row r="6" spans="1:11" ht="15.75" customHeight="1" x14ac:dyDescent="0.3">
      <c r="A6" s="183"/>
      <c r="B6" s="2085" t="s">
        <v>68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1:11" ht="27.75" customHeight="1" x14ac:dyDescent="0.3">
      <c r="A7" s="183"/>
      <c r="B7" s="621">
        <v>1</v>
      </c>
      <c r="C7" s="117" t="s">
        <v>4815</v>
      </c>
      <c r="D7" s="122" t="s">
        <v>4814</v>
      </c>
      <c r="E7" s="622">
        <v>42769</v>
      </c>
      <c r="F7" s="65">
        <v>200</v>
      </c>
      <c r="G7" s="621"/>
      <c r="H7" s="117"/>
      <c r="I7" s="621"/>
      <c r="J7" s="621"/>
      <c r="K7" s="65" t="s">
        <v>4390</v>
      </c>
    </row>
    <row r="8" spans="1:11" ht="29.25" customHeight="1" x14ac:dyDescent="0.3">
      <c r="A8" s="183"/>
      <c r="B8" s="621">
        <v>2</v>
      </c>
      <c r="C8" s="117" t="s">
        <v>4813</v>
      </c>
      <c r="D8" s="122" t="s">
        <v>4812</v>
      </c>
      <c r="E8" s="622"/>
      <c r="F8" s="65"/>
      <c r="G8" s="621"/>
      <c r="H8" s="117"/>
      <c r="I8" s="621"/>
      <c r="J8" s="621"/>
      <c r="K8" s="65" t="s">
        <v>4390</v>
      </c>
    </row>
    <row r="9" spans="1:11" ht="29.25" customHeight="1" x14ac:dyDescent="0.3">
      <c r="A9" s="183"/>
      <c r="B9" s="1281">
        <v>3</v>
      </c>
      <c r="C9" s="117" t="s">
        <v>4359</v>
      </c>
      <c r="D9" s="122" t="s">
        <v>4811</v>
      </c>
      <c r="E9" s="622"/>
      <c r="F9" s="65"/>
      <c r="G9" s="621"/>
      <c r="H9" s="117"/>
      <c r="I9" s="621"/>
      <c r="J9" s="621"/>
      <c r="K9" s="65"/>
    </row>
    <row r="10" spans="1:11" ht="32.25" customHeight="1" x14ac:dyDescent="0.3">
      <c r="B10" s="1281">
        <v>4</v>
      </c>
      <c r="C10" s="117" t="s">
        <v>4359</v>
      </c>
      <c r="D10" s="122" t="s">
        <v>4810</v>
      </c>
      <c r="E10" s="622"/>
      <c r="F10" s="65"/>
      <c r="G10" s="621"/>
      <c r="H10" s="117"/>
      <c r="I10" s="621"/>
      <c r="J10" s="621"/>
      <c r="K10" s="65" t="s">
        <v>4816</v>
      </c>
    </row>
    <row r="11" spans="1:11" ht="31.5" customHeight="1" x14ac:dyDescent="0.3">
      <c r="B11" s="1281">
        <v>5</v>
      </c>
      <c r="C11" s="117" t="s">
        <v>4806</v>
      </c>
      <c r="D11" s="122" t="s">
        <v>4805</v>
      </c>
      <c r="E11" s="622"/>
      <c r="F11" s="65"/>
      <c r="G11" s="621"/>
      <c r="H11" s="117"/>
      <c r="I11" s="621"/>
      <c r="J11" s="621"/>
      <c r="K11" s="65"/>
    </row>
    <row r="12" spans="1:11" ht="17.25" customHeight="1" x14ac:dyDescent="0.3">
      <c r="B12" s="1281">
        <v>6</v>
      </c>
      <c r="C12" s="94" t="s">
        <v>2440</v>
      </c>
      <c r="D12" s="19" t="s">
        <v>486</v>
      </c>
      <c r="E12" s="127">
        <v>38718</v>
      </c>
      <c r="F12" s="221"/>
      <c r="G12" s="621"/>
      <c r="H12" s="117"/>
      <c r="I12" s="621"/>
      <c r="J12" s="621"/>
      <c r="K12" s="65"/>
    </row>
    <row r="13" spans="1:11" ht="22.5" customHeight="1" x14ac:dyDescent="0.3">
      <c r="B13" s="1281">
        <v>7</v>
      </c>
      <c r="C13" s="56" t="s">
        <v>1403</v>
      </c>
      <c r="D13" s="46" t="s">
        <v>83</v>
      </c>
      <c r="E13" s="47">
        <v>42403</v>
      </c>
      <c r="F13" s="52">
        <v>23</v>
      </c>
      <c r="G13" s="621"/>
      <c r="H13" s="117"/>
      <c r="I13" s="621"/>
      <c r="J13" s="621"/>
      <c r="K13" s="65" t="s">
        <v>4819</v>
      </c>
    </row>
    <row r="14" spans="1:11" ht="22.5" customHeight="1" x14ac:dyDescent="0.3">
      <c r="B14" s="1281">
        <v>8</v>
      </c>
      <c r="C14" s="56" t="s">
        <v>1406</v>
      </c>
      <c r="D14" s="46" t="s">
        <v>83</v>
      </c>
      <c r="E14" s="47">
        <v>42403</v>
      </c>
      <c r="F14" s="52">
        <v>23</v>
      </c>
      <c r="G14" s="621"/>
      <c r="H14" s="117"/>
      <c r="I14" s="621"/>
      <c r="J14" s="621"/>
      <c r="K14" s="65" t="s">
        <v>4819</v>
      </c>
    </row>
    <row r="15" spans="1:11" ht="30" customHeight="1" x14ac:dyDescent="0.3">
      <c r="B15" s="1281">
        <v>9</v>
      </c>
      <c r="C15" s="117" t="s">
        <v>4359</v>
      </c>
      <c r="D15" s="122" t="s">
        <v>4809</v>
      </c>
      <c r="E15" s="622"/>
      <c r="F15" s="65"/>
      <c r="G15" s="621"/>
      <c r="H15" s="117"/>
      <c r="I15" s="621"/>
      <c r="J15" s="621"/>
      <c r="K15" s="65"/>
    </row>
    <row r="16" spans="1:11" ht="27" customHeight="1" x14ac:dyDescent="0.3">
      <c r="B16" s="1281">
        <v>10</v>
      </c>
      <c r="C16" s="113" t="s">
        <v>2442</v>
      </c>
      <c r="D16" s="170" t="s">
        <v>2444</v>
      </c>
      <c r="E16" s="192">
        <v>40633</v>
      </c>
      <c r="F16" s="72">
        <v>110</v>
      </c>
      <c r="G16" s="621"/>
      <c r="H16" s="117"/>
      <c r="I16" s="621"/>
      <c r="J16" s="621"/>
      <c r="K16" s="65"/>
    </row>
    <row r="17" spans="2:11" x14ac:dyDescent="0.3">
      <c r="B17" s="2102" t="s">
        <v>4817</v>
      </c>
      <c r="C17" s="2103"/>
      <c r="D17" s="2103"/>
      <c r="E17" s="2103"/>
      <c r="F17" s="2103"/>
      <c r="G17" s="2103"/>
      <c r="H17" s="2103"/>
      <c r="I17" s="2103"/>
      <c r="J17" s="2103"/>
      <c r="K17" s="2104"/>
    </row>
    <row r="18" spans="2:11" x14ac:dyDescent="0.3">
      <c r="B18" s="1281">
        <v>1</v>
      </c>
      <c r="C18" s="94" t="s">
        <v>2475</v>
      </c>
      <c r="D18" s="19" t="s">
        <v>82</v>
      </c>
      <c r="E18" s="1282">
        <v>42563</v>
      </c>
      <c r="F18" s="118">
        <v>530</v>
      </c>
      <c r="G18" s="63" t="s">
        <v>1309</v>
      </c>
      <c r="H18" s="117"/>
      <c r="I18" s="1281"/>
      <c r="J18" s="1281"/>
      <c r="K18" s="917"/>
    </row>
    <row r="19" spans="2:11" x14ac:dyDescent="0.3">
      <c r="B19" s="1281">
        <v>2</v>
      </c>
      <c r="C19" s="94" t="s">
        <v>2457</v>
      </c>
      <c r="D19" s="19" t="s">
        <v>79</v>
      </c>
      <c r="E19" s="127">
        <v>42422</v>
      </c>
      <c r="F19" s="221">
        <v>450</v>
      </c>
      <c r="G19" s="133" t="s">
        <v>889</v>
      </c>
      <c r="H19" s="132"/>
      <c r="I19" s="7" t="s">
        <v>2460</v>
      </c>
      <c r="J19" s="1281"/>
      <c r="K19" s="917" t="s">
        <v>4816</v>
      </c>
    </row>
    <row r="20" spans="2:11" ht="27" customHeight="1" x14ac:dyDescent="0.3">
      <c r="B20" s="1281">
        <v>3</v>
      </c>
      <c r="C20" s="116" t="s">
        <v>2355</v>
      </c>
      <c r="D20" s="122" t="s">
        <v>82</v>
      </c>
      <c r="E20" s="686">
        <v>42591</v>
      </c>
      <c r="F20" s="118">
        <v>607</v>
      </c>
      <c r="G20" s="63"/>
      <c r="H20" s="95" t="s">
        <v>2353</v>
      </c>
      <c r="I20" s="7"/>
      <c r="J20" s="7" t="s">
        <v>70</v>
      </c>
      <c r="K20" s="65" t="s">
        <v>5459</v>
      </c>
    </row>
    <row r="21" spans="2:11" x14ac:dyDescent="0.3">
      <c r="B21" s="1281">
        <v>4</v>
      </c>
      <c r="C21" s="94" t="s">
        <v>2128</v>
      </c>
      <c r="D21" s="19" t="s">
        <v>79</v>
      </c>
      <c r="E21" s="127"/>
      <c r="F21" s="1293"/>
      <c r="G21" s="133"/>
      <c r="H21" s="132"/>
      <c r="I21" s="7"/>
      <c r="J21" s="1281"/>
      <c r="K21" s="917"/>
    </row>
    <row r="22" spans="2:11" ht="28.5" customHeight="1" x14ac:dyDescent="0.3">
      <c r="B22" s="1281">
        <v>5</v>
      </c>
      <c r="C22" s="116" t="s">
        <v>5211</v>
      </c>
      <c r="D22" s="122" t="s">
        <v>5209</v>
      </c>
      <c r="E22" s="814">
        <v>44295</v>
      </c>
      <c r="F22" s="118">
        <v>75</v>
      </c>
      <c r="G22" s="63"/>
      <c r="H22" s="7"/>
      <c r="I22" s="7"/>
      <c r="J22" s="7"/>
      <c r="K22" s="917" t="s">
        <v>5459</v>
      </c>
    </row>
    <row r="23" spans="2:11" x14ac:dyDescent="0.3">
      <c r="B23" s="2088" t="s">
        <v>1616</v>
      </c>
      <c r="C23" s="2153"/>
      <c r="D23" s="2153"/>
      <c r="E23" s="2153"/>
      <c r="F23" s="2153"/>
      <c r="G23" s="2153"/>
      <c r="H23" s="2153"/>
      <c r="I23" s="2153"/>
      <c r="J23" s="2153"/>
      <c r="K23" s="2154"/>
    </row>
    <row r="24" spans="2:11" x14ac:dyDescent="0.3">
      <c r="B24" s="621">
        <v>1</v>
      </c>
      <c r="C24" s="117" t="s">
        <v>4359</v>
      </c>
      <c r="D24" s="122" t="s">
        <v>1617</v>
      </c>
      <c r="E24" s="622"/>
      <c r="F24" s="65"/>
      <c r="G24" s="621" t="s">
        <v>4807</v>
      </c>
      <c r="H24" s="117"/>
      <c r="I24" s="621"/>
      <c r="J24" s="621"/>
      <c r="K24" s="65"/>
    </row>
    <row r="25" spans="2:11" x14ac:dyDescent="0.3">
      <c r="B25" s="2070" t="s">
        <v>931</v>
      </c>
      <c r="C25" s="2071"/>
      <c r="D25" s="2071"/>
      <c r="E25" s="2071"/>
      <c r="F25" s="2071"/>
      <c r="G25" s="2071"/>
      <c r="H25" s="2071"/>
      <c r="I25" s="2071"/>
      <c r="J25" s="2071"/>
      <c r="K25" s="2072"/>
    </row>
    <row r="26" spans="2:11" ht="22.5" customHeight="1" x14ac:dyDescent="0.3">
      <c r="B26" s="621">
        <v>1</v>
      </c>
      <c r="C26" s="121" t="s">
        <v>2477</v>
      </c>
      <c r="D26" s="112" t="s">
        <v>932</v>
      </c>
      <c r="E26" s="624">
        <v>41158</v>
      </c>
      <c r="F26" s="45">
        <v>2581.89</v>
      </c>
      <c r="G26" s="507" t="s">
        <v>4201</v>
      </c>
      <c r="H26" s="117"/>
      <c r="I26" s="621"/>
      <c r="J26" s="621"/>
      <c r="K26" s="65"/>
    </row>
    <row r="27" spans="2:11" x14ac:dyDescent="0.3">
      <c r="B27" s="616"/>
    </row>
    <row r="28" spans="2:11" x14ac:dyDescent="0.3">
      <c r="B28" s="616"/>
    </row>
    <row r="29" spans="2:11" x14ac:dyDescent="0.3">
      <c r="B29" s="616"/>
      <c r="C29" s="674"/>
      <c r="D29" s="586"/>
      <c r="E29" s="680"/>
      <c r="F29" s="583"/>
      <c r="G29" s="616"/>
      <c r="H29" s="674"/>
      <c r="I29" s="616"/>
      <c r="J29" s="616"/>
      <c r="K29" s="583"/>
    </row>
    <row r="30" spans="2:11" x14ac:dyDescent="0.3">
      <c r="B30" s="694"/>
      <c r="C30" s="695"/>
      <c r="D30" s="696"/>
      <c r="E30" s="680"/>
      <c r="F30" s="583"/>
      <c r="G30" s="616"/>
      <c r="H30" s="674"/>
      <c r="I30" s="616"/>
      <c r="J30" s="616"/>
      <c r="K30" s="583"/>
    </row>
    <row r="31" spans="2:11" ht="15" customHeight="1" x14ac:dyDescent="0.3">
      <c r="B31" s="2065" t="s">
        <v>4240</v>
      </c>
      <c r="C31" s="2065"/>
      <c r="D31" s="2065"/>
      <c r="E31" s="680"/>
      <c r="F31" s="583"/>
      <c r="G31" s="616"/>
      <c r="H31" s="674"/>
      <c r="I31" s="2082"/>
      <c r="J31" s="2082"/>
      <c r="K31" s="2082"/>
    </row>
    <row r="32" spans="2:11" ht="15" customHeight="1" x14ac:dyDescent="0.3">
      <c r="B32" s="2065" t="s">
        <v>4241</v>
      </c>
      <c r="C32" s="2065"/>
      <c r="D32" s="2065"/>
      <c r="E32" s="680"/>
      <c r="F32" s="583"/>
      <c r="G32" s="616"/>
      <c r="H32" s="674"/>
      <c r="I32" s="2082"/>
      <c r="J32" s="2082"/>
      <c r="K32" s="2082"/>
    </row>
    <row r="33" spans="2:11" x14ac:dyDescent="0.3">
      <c r="B33" s="616"/>
      <c r="C33" s="674"/>
      <c r="D33" s="586"/>
      <c r="E33" s="680"/>
      <c r="F33" s="583"/>
      <c r="G33" s="616"/>
      <c r="H33" s="674"/>
      <c r="I33" s="616"/>
      <c r="J33" s="616"/>
      <c r="K33" s="583"/>
    </row>
    <row r="34" spans="2:11" x14ac:dyDescent="0.3">
      <c r="B34" s="616"/>
      <c r="C34" s="674"/>
      <c r="D34" s="586"/>
      <c r="E34" s="680"/>
      <c r="F34" s="583"/>
      <c r="G34" s="616"/>
      <c r="H34" s="674"/>
      <c r="I34" s="616"/>
      <c r="J34" s="616"/>
      <c r="K34" s="583"/>
    </row>
    <row r="35" spans="2:11" x14ac:dyDescent="0.3">
      <c r="B35" s="616"/>
      <c r="C35" s="674"/>
      <c r="D35" s="586"/>
      <c r="E35" s="680"/>
      <c r="F35" s="583"/>
      <c r="G35" s="616"/>
      <c r="H35" s="674"/>
      <c r="I35" s="616"/>
      <c r="J35" s="616"/>
      <c r="K35" s="583"/>
    </row>
    <row r="36" spans="2:11" x14ac:dyDescent="0.3">
      <c r="B36" s="616"/>
      <c r="C36" s="674"/>
      <c r="D36" s="586"/>
      <c r="E36" s="680"/>
      <c r="F36" s="583"/>
      <c r="G36" s="616"/>
      <c r="H36" s="674"/>
      <c r="I36" s="616"/>
      <c r="J36" s="616"/>
      <c r="K36" s="583"/>
    </row>
    <row r="37" spans="2:11" x14ac:dyDescent="0.3">
      <c r="B37" s="616"/>
      <c r="C37" s="674"/>
      <c r="D37" s="586"/>
      <c r="E37" s="680"/>
      <c r="F37" s="583"/>
      <c r="G37" s="616"/>
      <c r="H37" s="674"/>
      <c r="I37" s="616"/>
      <c r="J37" s="616"/>
      <c r="K37" s="583"/>
    </row>
    <row r="38" spans="2:11" x14ac:dyDescent="0.3">
      <c r="B38" s="616"/>
      <c r="C38" s="674"/>
      <c r="D38" s="586"/>
      <c r="E38" s="680"/>
      <c r="F38" s="583"/>
      <c r="G38" s="616"/>
      <c r="H38" s="674"/>
      <c r="I38" s="616"/>
      <c r="J38" s="616"/>
      <c r="K38" s="583"/>
    </row>
    <row r="39" spans="2:11" x14ac:dyDescent="0.3">
      <c r="B39" s="616"/>
      <c r="C39" s="674"/>
      <c r="D39" s="586"/>
      <c r="E39" s="680"/>
      <c r="F39" s="583"/>
      <c r="G39" s="616"/>
      <c r="H39" s="674"/>
      <c r="I39" s="616"/>
      <c r="J39" s="616"/>
      <c r="K39" s="583"/>
    </row>
    <row r="40" spans="2:11" x14ac:dyDescent="0.3">
      <c r="B40" s="616"/>
      <c r="C40" s="674"/>
      <c r="D40" s="586"/>
      <c r="E40" s="680"/>
      <c r="F40" s="583"/>
      <c r="G40" s="616"/>
      <c r="H40" s="674"/>
      <c r="I40" s="616"/>
      <c r="J40" s="616"/>
      <c r="K40" s="583"/>
    </row>
    <row r="41" spans="2:11" x14ac:dyDescent="0.3">
      <c r="B41" s="616"/>
      <c r="C41" s="674"/>
      <c r="D41" s="586"/>
      <c r="E41" s="680"/>
      <c r="F41" s="583"/>
      <c r="G41" s="616"/>
      <c r="H41" s="674"/>
      <c r="I41" s="616"/>
      <c r="J41" s="616"/>
      <c r="K41" s="583"/>
    </row>
    <row r="42" spans="2:11" x14ac:dyDescent="0.3">
      <c r="B42" s="616"/>
      <c r="C42" s="674"/>
      <c r="D42" s="586"/>
      <c r="E42" s="680"/>
      <c r="F42" s="583"/>
      <c r="G42" s="616"/>
      <c r="H42" s="674"/>
      <c r="I42" s="616"/>
      <c r="J42" s="616"/>
      <c r="K42" s="583"/>
    </row>
    <row r="43" spans="2:11" x14ac:dyDescent="0.3">
      <c r="B43" s="616"/>
      <c r="C43" s="674"/>
      <c r="D43" s="586"/>
      <c r="E43" s="680"/>
      <c r="F43" s="583"/>
      <c r="G43" s="616"/>
      <c r="H43" s="674"/>
      <c r="I43" s="616"/>
      <c r="J43" s="616"/>
      <c r="K43" s="583"/>
    </row>
    <row r="44" spans="2:11" x14ac:dyDescent="0.3">
      <c r="B44" s="616"/>
      <c r="C44" s="674"/>
      <c r="D44" s="586"/>
      <c r="E44" s="680"/>
      <c r="F44" s="583"/>
      <c r="G44" s="616"/>
      <c r="H44" s="674"/>
      <c r="I44" s="616"/>
      <c r="J44" s="616"/>
      <c r="K44" s="583"/>
    </row>
    <row r="45" spans="2:11" x14ac:dyDescent="0.3">
      <c r="B45" s="616"/>
      <c r="C45" s="674"/>
      <c r="D45" s="586"/>
      <c r="E45" s="680"/>
      <c r="F45" s="583"/>
      <c r="G45" s="616"/>
      <c r="H45" s="674"/>
      <c r="I45" s="616"/>
      <c r="J45" s="616"/>
      <c r="K45" s="583"/>
    </row>
    <row r="46" spans="2:11" x14ac:dyDescent="0.3">
      <c r="B46" s="616"/>
      <c r="C46" s="674"/>
      <c r="D46" s="586"/>
      <c r="E46" s="680"/>
      <c r="F46" s="583"/>
      <c r="G46" s="616"/>
      <c r="H46" s="674"/>
      <c r="I46" s="616"/>
      <c r="J46" s="616"/>
      <c r="K46" s="583"/>
    </row>
    <row r="47" spans="2:11" x14ac:dyDescent="0.3">
      <c r="B47" s="616"/>
      <c r="C47" s="674"/>
      <c r="D47" s="586"/>
      <c r="E47" s="680"/>
      <c r="F47" s="583"/>
      <c r="G47" s="616"/>
      <c r="H47" s="674"/>
      <c r="I47" s="616"/>
      <c r="J47" s="616"/>
      <c r="K47" s="583"/>
    </row>
    <row r="48" spans="2:11" x14ac:dyDescent="0.3">
      <c r="B48" s="616"/>
      <c r="C48" s="674"/>
      <c r="D48" s="586"/>
      <c r="E48" s="680"/>
      <c r="F48" s="583"/>
      <c r="G48" s="616"/>
      <c r="H48" s="674"/>
      <c r="I48" s="616"/>
      <c r="J48" s="616"/>
      <c r="K48" s="583"/>
    </row>
    <row r="49" spans="2:11" x14ac:dyDescent="0.3">
      <c r="B49" s="616"/>
      <c r="C49" s="674"/>
      <c r="D49" s="586"/>
      <c r="E49" s="680"/>
      <c r="F49" s="583"/>
      <c r="G49" s="616"/>
      <c r="H49" s="674"/>
      <c r="I49" s="616"/>
      <c r="J49" s="616"/>
      <c r="K49" s="583"/>
    </row>
    <row r="50" spans="2:11" x14ac:dyDescent="0.3">
      <c r="B50" s="616"/>
      <c r="C50" s="674"/>
      <c r="D50" s="586"/>
      <c r="E50" s="680"/>
      <c r="F50" s="583"/>
      <c r="G50" s="616"/>
      <c r="H50" s="674"/>
      <c r="I50" s="616"/>
      <c r="J50" s="616"/>
      <c r="K50" s="583"/>
    </row>
    <row r="51" spans="2:11" x14ac:dyDescent="0.3">
      <c r="B51" s="616"/>
      <c r="C51" s="674"/>
      <c r="D51" s="586"/>
      <c r="E51" s="680"/>
      <c r="F51" s="583"/>
      <c r="G51" s="616"/>
      <c r="H51" s="674"/>
      <c r="I51" s="616"/>
      <c r="J51" s="616"/>
      <c r="K51" s="583"/>
    </row>
    <row r="52" spans="2:11" x14ac:dyDescent="0.3">
      <c r="B52" s="616"/>
      <c r="C52" s="674"/>
      <c r="D52" s="586"/>
      <c r="E52" s="680"/>
      <c r="F52" s="583"/>
      <c r="G52" s="616"/>
      <c r="H52" s="674"/>
      <c r="I52" s="616"/>
      <c r="J52" s="616"/>
      <c r="K52" s="583"/>
    </row>
    <row r="53" spans="2:11" x14ac:dyDescent="0.3">
      <c r="B53" s="616"/>
      <c r="C53" s="674"/>
      <c r="D53" s="586"/>
      <c r="E53" s="680"/>
      <c r="F53" s="583"/>
      <c r="G53" s="616"/>
      <c r="H53" s="674"/>
      <c r="I53" s="616"/>
      <c r="J53" s="616"/>
      <c r="K53" s="583"/>
    </row>
    <row r="54" spans="2:11" x14ac:dyDescent="0.3">
      <c r="B54" s="616"/>
      <c r="C54" s="674"/>
      <c r="D54" s="586"/>
      <c r="E54" s="680"/>
      <c r="F54" s="583"/>
      <c r="G54" s="616"/>
      <c r="H54" s="674"/>
      <c r="I54" s="616"/>
      <c r="J54" s="616"/>
      <c r="K54" s="583"/>
    </row>
    <row r="55" spans="2:11" x14ac:dyDescent="0.3">
      <c r="B55" s="616"/>
      <c r="C55" s="674"/>
      <c r="D55" s="586"/>
      <c r="E55" s="680"/>
      <c r="F55" s="583"/>
      <c r="G55" s="616"/>
      <c r="H55" s="674"/>
      <c r="I55" s="616"/>
      <c r="J55" s="616"/>
      <c r="K55" s="583"/>
    </row>
    <row r="56" spans="2:11" x14ac:dyDescent="0.3">
      <c r="B56" s="616"/>
      <c r="C56" s="674"/>
      <c r="D56" s="586"/>
      <c r="E56" s="680"/>
      <c r="F56" s="583"/>
      <c r="G56" s="616"/>
      <c r="H56" s="674"/>
      <c r="I56" s="616"/>
      <c r="J56" s="616"/>
      <c r="K56" s="583"/>
    </row>
    <row r="57" spans="2:11" x14ac:dyDescent="0.3">
      <c r="B57" s="616"/>
      <c r="C57" s="674"/>
      <c r="D57" s="586"/>
      <c r="E57" s="680"/>
      <c r="F57" s="583"/>
      <c r="G57" s="616"/>
      <c r="H57" s="674"/>
      <c r="I57" s="616"/>
      <c r="J57" s="616"/>
      <c r="K57" s="583"/>
    </row>
    <row r="58" spans="2:11" x14ac:dyDescent="0.3">
      <c r="B58" s="616"/>
      <c r="C58" s="674"/>
      <c r="D58" s="586"/>
      <c r="E58" s="680"/>
      <c r="F58" s="583"/>
      <c r="G58" s="616"/>
      <c r="H58" s="674"/>
      <c r="I58" s="616"/>
      <c r="J58" s="616"/>
      <c r="K58" s="583"/>
    </row>
    <row r="59" spans="2:11" x14ac:dyDescent="0.3">
      <c r="B59" s="616"/>
      <c r="C59" s="674"/>
      <c r="D59" s="586"/>
      <c r="E59" s="680"/>
      <c r="F59" s="583"/>
      <c r="G59" s="616"/>
      <c r="H59" s="674"/>
      <c r="I59" s="616"/>
      <c r="J59" s="616"/>
      <c r="K59" s="583"/>
    </row>
    <row r="60" spans="2:11" x14ac:dyDescent="0.3">
      <c r="B60" s="616"/>
      <c r="C60" s="674"/>
      <c r="D60" s="586"/>
      <c r="E60" s="680"/>
      <c r="F60" s="583"/>
      <c r="G60" s="616"/>
      <c r="H60" s="674"/>
      <c r="I60" s="616"/>
      <c r="J60" s="616"/>
      <c r="K60" s="583"/>
    </row>
    <row r="61" spans="2:11" x14ac:dyDescent="0.3">
      <c r="B61" s="616"/>
      <c r="C61" s="674"/>
      <c r="D61" s="586"/>
      <c r="E61" s="680"/>
      <c r="F61" s="583"/>
      <c r="G61" s="616"/>
      <c r="H61" s="674"/>
      <c r="I61" s="616"/>
      <c r="J61" s="616"/>
      <c r="K61" s="583"/>
    </row>
    <row r="62" spans="2:11" x14ac:dyDescent="0.3">
      <c r="B62" s="616"/>
      <c r="C62" s="674"/>
      <c r="D62" s="586"/>
      <c r="E62" s="680"/>
      <c r="F62" s="583"/>
      <c r="G62" s="616"/>
      <c r="H62" s="674"/>
      <c r="I62" s="616"/>
      <c r="J62" s="616"/>
      <c r="K62" s="583"/>
    </row>
    <row r="63" spans="2:11" x14ac:dyDescent="0.3">
      <c r="B63" s="616"/>
      <c r="C63" s="674"/>
      <c r="D63" s="586"/>
      <c r="E63" s="680"/>
      <c r="F63" s="583"/>
      <c r="G63" s="616"/>
      <c r="H63" s="674"/>
      <c r="I63" s="616"/>
      <c r="J63" s="616"/>
      <c r="K63" s="583"/>
    </row>
    <row r="64" spans="2:11" x14ac:dyDescent="0.3">
      <c r="B64" s="616"/>
      <c r="C64" s="674"/>
      <c r="D64" s="586"/>
      <c r="E64" s="680"/>
      <c r="F64" s="583"/>
      <c r="G64" s="616"/>
      <c r="H64" s="674"/>
      <c r="I64" s="616"/>
      <c r="J64" s="616"/>
      <c r="K64" s="583"/>
    </row>
    <row r="65" spans="2:11" x14ac:dyDescent="0.3">
      <c r="B65" s="616"/>
      <c r="C65" s="674"/>
      <c r="D65" s="586"/>
      <c r="E65" s="680"/>
      <c r="F65" s="583"/>
      <c r="G65" s="616"/>
      <c r="H65" s="674"/>
      <c r="I65" s="616"/>
      <c r="J65" s="616"/>
      <c r="K65" s="583"/>
    </row>
  </sheetData>
  <autoFilter ref="B5:K5" xr:uid="{00000000-0009-0000-0000-000028000000}"/>
  <mergeCells count="12">
    <mergeCell ref="J1:K1"/>
    <mergeCell ref="B3:K3"/>
    <mergeCell ref="B17:K17"/>
    <mergeCell ref="B23:K23"/>
    <mergeCell ref="B25:K25"/>
    <mergeCell ref="I31:K31"/>
    <mergeCell ref="I32:K32"/>
    <mergeCell ref="B6:K6"/>
    <mergeCell ref="B2:K2"/>
    <mergeCell ref="B4:K4"/>
    <mergeCell ref="B31:D31"/>
    <mergeCell ref="B32:D32"/>
  </mergeCells>
  <pageMargins left="0.7" right="0.7" top="0.75" bottom="0.75" header="0.3" footer="0.3"/>
  <pageSetup orientation="portrait" horizontalDpi="4294967293" verticalDpi="36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0">
    <tabColor rgb="FFFFC000"/>
    <pageSetUpPr fitToPage="1"/>
  </sheetPr>
  <dimension ref="A1:N124"/>
  <sheetViews>
    <sheetView showGridLines="0" workbookViewId="0">
      <pane ySplit="5" topLeftCell="A110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3.5546875" style="1252" customWidth="1"/>
    <col min="3" max="3" width="12.44140625" style="1012" customWidth="1"/>
    <col min="4" max="4" width="22.109375" style="1253" customWidth="1"/>
    <col min="5" max="5" width="10" style="1012" customWidth="1"/>
    <col min="6" max="6" width="9.109375" style="1254" customWidth="1"/>
    <col min="7" max="7" width="15.33203125" style="1252" customWidth="1"/>
    <col min="8" max="8" width="13.109375" style="1252" customWidth="1"/>
    <col min="9" max="9" width="14.44140625" style="1012" customWidth="1"/>
    <col min="10" max="10" width="10.6640625" style="1252" customWidth="1"/>
    <col min="11" max="11" width="18.6640625" style="1012" customWidth="1"/>
    <col min="12" max="12" width="6.44140625" customWidth="1"/>
  </cols>
  <sheetData>
    <row r="1" spans="1:14" x14ac:dyDescent="0.3">
      <c r="A1" s="669"/>
      <c r="B1" s="1043"/>
      <c r="C1" s="1"/>
      <c r="D1" s="636"/>
      <c r="E1" s="1"/>
      <c r="F1" s="1044"/>
      <c r="G1" s="1043"/>
      <c r="H1" s="1043"/>
      <c r="I1" s="1"/>
      <c r="J1" s="1043"/>
      <c r="K1" s="1"/>
      <c r="L1" s="669"/>
    </row>
    <row r="2" spans="1:14" ht="15" customHeight="1" x14ac:dyDescent="0.3">
      <c r="A2" s="669"/>
      <c r="B2" s="2155" t="s">
        <v>0</v>
      </c>
      <c r="C2" s="2155"/>
      <c r="D2" s="2155"/>
      <c r="E2" s="2155"/>
      <c r="F2" s="2155"/>
      <c r="G2" s="2155"/>
      <c r="H2" s="2155"/>
      <c r="I2" s="2155"/>
      <c r="J2" s="2155"/>
      <c r="K2" s="2155"/>
      <c r="L2" s="669"/>
    </row>
    <row r="3" spans="1:14" ht="15" customHeight="1" x14ac:dyDescent="0.3">
      <c r="A3" s="669"/>
      <c r="B3" s="2098" t="s">
        <v>1</v>
      </c>
      <c r="C3" s="2098"/>
      <c r="D3" s="2098"/>
      <c r="E3" s="2098"/>
      <c r="F3" s="2098"/>
      <c r="G3" s="2098"/>
      <c r="H3" s="2098"/>
      <c r="I3" s="2098"/>
      <c r="J3" s="2098"/>
      <c r="K3" s="2098"/>
      <c r="L3" s="669"/>
    </row>
    <row r="4" spans="1:14" ht="15.75" customHeight="1" x14ac:dyDescent="0.3">
      <c r="A4" s="669"/>
      <c r="B4" s="2156" t="s">
        <v>3255</v>
      </c>
      <c r="C4" s="2156"/>
      <c r="D4" s="2156"/>
      <c r="E4" s="2156"/>
      <c r="F4" s="2156"/>
      <c r="G4" s="2156"/>
      <c r="H4" s="2156"/>
      <c r="I4" s="2156"/>
      <c r="J4" s="2156"/>
      <c r="K4" s="2156"/>
      <c r="L4" s="669"/>
    </row>
    <row r="5" spans="1:14" s="101" customFormat="1" ht="39.6" x14ac:dyDescent="0.3">
      <c r="A5" s="294"/>
      <c r="B5" s="1255" t="s">
        <v>7</v>
      </c>
      <c r="C5" s="1256" t="s">
        <v>2</v>
      </c>
      <c r="D5" s="1256" t="s">
        <v>6</v>
      </c>
      <c r="E5" s="1256" t="s">
        <v>3</v>
      </c>
      <c r="F5" s="1257" t="s">
        <v>4</v>
      </c>
      <c r="G5" s="1257" t="s">
        <v>165</v>
      </c>
      <c r="H5" s="1258" t="s">
        <v>71</v>
      </c>
      <c r="I5" s="1258" t="s">
        <v>72</v>
      </c>
      <c r="J5" s="1258" t="s">
        <v>69</v>
      </c>
      <c r="K5" s="1259" t="s">
        <v>5</v>
      </c>
      <c r="L5" s="294"/>
    </row>
    <row r="6" spans="1:14" s="101" customFormat="1" x14ac:dyDescent="0.3">
      <c r="A6" s="294"/>
      <c r="B6" s="2077" t="s">
        <v>68</v>
      </c>
      <c r="C6" s="2077"/>
      <c r="D6" s="2077"/>
      <c r="E6" s="2077"/>
      <c r="F6" s="2077"/>
      <c r="G6" s="2077"/>
      <c r="H6" s="2077"/>
      <c r="I6" s="2077"/>
      <c r="J6" s="2077"/>
      <c r="K6" s="2077"/>
      <c r="L6" s="294"/>
    </row>
    <row r="7" spans="1:14" s="101" customFormat="1" ht="28.5" customHeight="1" x14ac:dyDescent="0.3">
      <c r="A7" s="294"/>
      <c r="B7" s="1240">
        <v>1</v>
      </c>
      <c r="C7" s="144" t="s">
        <v>106</v>
      </c>
      <c r="D7" s="85" t="s">
        <v>115</v>
      </c>
      <c r="E7" s="104">
        <v>40581</v>
      </c>
      <c r="F7" s="1260">
        <v>185</v>
      </c>
      <c r="G7" s="1261"/>
      <c r="H7" s="1240"/>
      <c r="I7" s="144"/>
      <c r="J7" s="1240" t="s">
        <v>70</v>
      </c>
      <c r="K7" s="144"/>
      <c r="L7" s="294"/>
      <c r="M7" s="278" t="s">
        <v>118</v>
      </c>
      <c r="N7" s="279" t="s">
        <v>119</v>
      </c>
    </row>
    <row r="8" spans="1:14" s="101" customFormat="1" ht="26.4" x14ac:dyDescent="0.3">
      <c r="A8" s="294"/>
      <c r="B8" s="1240">
        <v>2</v>
      </c>
      <c r="C8" s="144" t="s">
        <v>107</v>
      </c>
      <c r="D8" s="85" t="s">
        <v>115</v>
      </c>
      <c r="E8" s="104">
        <v>40581</v>
      </c>
      <c r="F8" s="1260">
        <v>185</v>
      </c>
      <c r="G8" s="1261"/>
      <c r="H8" s="1240"/>
      <c r="I8" s="144"/>
      <c r="J8" s="1240" t="s">
        <v>70</v>
      </c>
      <c r="K8" s="144"/>
      <c r="L8" s="294"/>
    </row>
    <row r="9" spans="1:14" s="101" customFormat="1" ht="26.4" x14ac:dyDescent="0.3">
      <c r="A9" s="294"/>
      <c r="B9" s="1240">
        <v>3</v>
      </c>
      <c r="C9" s="144" t="s">
        <v>108</v>
      </c>
      <c r="D9" s="85" t="s">
        <v>115</v>
      </c>
      <c r="E9" s="104">
        <v>40581</v>
      </c>
      <c r="F9" s="1260">
        <v>185</v>
      </c>
      <c r="G9" s="1261"/>
      <c r="H9" s="1240"/>
      <c r="I9" s="144"/>
      <c r="J9" s="1240" t="s">
        <v>70</v>
      </c>
      <c r="K9" s="144"/>
      <c r="L9" s="294"/>
    </row>
    <row r="10" spans="1:14" s="101" customFormat="1" ht="26.4" x14ac:dyDescent="0.3">
      <c r="A10" s="294"/>
      <c r="B10" s="1240">
        <v>4</v>
      </c>
      <c r="C10" s="144" t="s">
        <v>109</v>
      </c>
      <c r="D10" s="85" t="s">
        <v>115</v>
      </c>
      <c r="E10" s="104">
        <v>40581</v>
      </c>
      <c r="F10" s="1260">
        <v>185</v>
      </c>
      <c r="G10" s="1261"/>
      <c r="H10" s="1240"/>
      <c r="I10" s="144"/>
      <c r="J10" s="1240" t="s">
        <v>70</v>
      </c>
      <c r="K10" s="144"/>
      <c r="L10" s="294"/>
    </row>
    <row r="11" spans="1:14" s="101" customFormat="1" ht="26.4" x14ac:dyDescent="0.3">
      <c r="A11" s="294"/>
      <c r="B11" s="1240">
        <v>5</v>
      </c>
      <c r="C11" s="144" t="s">
        <v>110</v>
      </c>
      <c r="D11" s="85" t="s">
        <v>115</v>
      </c>
      <c r="E11" s="104">
        <v>40581</v>
      </c>
      <c r="F11" s="1260">
        <v>185</v>
      </c>
      <c r="G11" s="1261"/>
      <c r="H11" s="1240"/>
      <c r="I11" s="144"/>
      <c r="J11" s="1240" t="s">
        <v>70</v>
      </c>
      <c r="K11" s="144"/>
      <c r="L11" s="294"/>
    </row>
    <row r="12" spans="1:14" s="101" customFormat="1" ht="26.4" x14ac:dyDescent="0.3">
      <c r="A12" s="294"/>
      <c r="B12" s="1240">
        <v>6</v>
      </c>
      <c r="C12" s="144" t="s">
        <v>111</v>
      </c>
      <c r="D12" s="85" t="s">
        <v>115</v>
      </c>
      <c r="E12" s="104">
        <v>40581</v>
      </c>
      <c r="F12" s="1260">
        <v>185</v>
      </c>
      <c r="G12" s="1261"/>
      <c r="H12" s="1240"/>
      <c r="I12" s="144"/>
      <c r="J12" s="1240" t="s">
        <v>70</v>
      </c>
      <c r="K12" s="144"/>
      <c r="L12" s="294"/>
    </row>
    <row r="13" spans="1:14" s="101" customFormat="1" ht="27.75" customHeight="1" x14ac:dyDescent="0.3">
      <c r="A13" s="294"/>
      <c r="B13" s="1240">
        <v>7</v>
      </c>
      <c r="C13" s="144" t="s">
        <v>112</v>
      </c>
      <c r="D13" s="85" t="s">
        <v>115</v>
      </c>
      <c r="E13" s="104">
        <v>40581</v>
      </c>
      <c r="F13" s="1260">
        <v>185</v>
      </c>
      <c r="G13" s="1261"/>
      <c r="H13" s="1240"/>
      <c r="I13" s="144"/>
      <c r="J13" s="1240" t="s">
        <v>70</v>
      </c>
      <c r="K13" s="144"/>
      <c r="L13" s="294"/>
    </row>
    <row r="14" spans="1:14" s="101" customFormat="1" ht="29.25" customHeight="1" x14ac:dyDescent="0.3">
      <c r="A14" s="294"/>
      <c r="B14" s="1240">
        <v>8</v>
      </c>
      <c r="C14" s="144" t="s">
        <v>113</v>
      </c>
      <c r="D14" s="85" t="s">
        <v>115</v>
      </c>
      <c r="E14" s="104">
        <v>40581</v>
      </c>
      <c r="F14" s="1260">
        <v>185</v>
      </c>
      <c r="G14" s="1261"/>
      <c r="H14" s="1240"/>
      <c r="I14" s="144"/>
      <c r="J14" s="1240" t="s">
        <v>70</v>
      </c>
      <c r="K14" s="144"/>
      <c r="L14" s="294"/>
    </row>
    <row r="15" spans="1:14" s="101" customFormat="1" ht="17.25" customHeight="1" x14ac:dyDescent="0.3">
      <c r="A15" s="294"/>
      <c r="B15" s="1240">
        <v>9</v>
      </c>
      <c r="C15" s="144" t="s">
        <v>114</v>
      </c>
      <c r="D15" s="85" t="s">
        <v>4731</v>
      </c>
      <c r="E15" s="104"/>
      <c r="F15" s="1260"/>
      <c r="G15" s="1261"/>
      <c r="H15" s="1240"/>
      <c r="I15" s="144"/>
      <c r="J15" s="1240" t="s">
        <v>70</v>
      </c>
      <c r="K15" s="144"/>
      <c r="L15" s="294"/>
    </row>
    <row r="16" spans="1:14" s="101" customFormat="1" ht="28.5" customHeight="1" x14ac:dyDescent="0.3">
      <c r="A16" s="294"/>
      <c r="B16" s="1240">
        <v>10</v>
      </c>
      <c r="C16" s="144" t="s">
        <v>128</v>
      </c>
      <c r="D16" s="85" t="s">
        <v>5443</v>
      </c>
      <c r="E16" s="144"/>
      <c r="F16" s="250"/>
      <c r="G16" s="1240"/>
      <c r="H16" s="1240"/>
      <c r="I16" s="144"/>
      <c r="J16" s="1240" t="s">
        <v>70</v>
      </c>
      <c r="K16" s="84" t="s">
        <v>131</v>
      </c>
      <c r="L16" s="294"/>
    </row>
    <row r="17" spans="1:12" s="101" customFormat="1" ht="30" customHeight="1" x14ac:dyDescent="0.3">
      <c r="A17" s="294"/>
      <c r="B17" s="1240">
        <v>11</v>
      </c>
      <c r="C17" s="144" t="s">
        <v>132</v>
      </c>
      <c r="D17" s="85" t="s">
        <v>133</v>
      </c>
      <c r="E17" s="144"/>
      <c r="F17" s="250"/>
      <c r="G17" s="1240"/>
      <c r="H17" s="1240"/>
      <c r="I17" s="144"/>
      <c r="J17" s="1240" t="s">
        <v>66</v>
      </c>
      <c r="K17" s="84" t="s">
        <v>131</v>
      </c>
      <c r="L17" s="294"/>
    </row>
    <row r="18" spans="1:12" s="101" customFormat="1" ht="17.25" customHeight="1" x14ac:dyDescent="0.3">
      <c r="A18" s="294"/>
      <c r="B18" s="1240">
        <v>12</v>
      </c>
      <c r="C18" s="144" t="s">
        <v>166</v>
      </c>
      <c r="D18" s="85" t="s">
        <v>167</v>
      </c>
      <c r="E18" s="104"/>
      <c r="F18" s="1262"/>
      <c r="G18" s="1261"/>
      <c r="H18" s="1240"/>
      <c r="I18" s="144"/>
      <c r="J18" s="1240"/>
      <c r="K18" s="144"/>
      <c r="L18" s="294"/>
    </row>
    <row r="19" spans="1:12" s="101" customFormat="1" ht="18" customHeight="1" x14ac:dyDescent="0.3">
      <c r="A19" s="294"/>
      <c r="B19" s="1240">
        <v>13</v>
      </c>
      <c r="C19" s="144" t="s">
        <v>78</v>
      </c>
      <c r="D19" s="85" t="s">
        <v>227</v>
      </c>
      <c r="E19" s="144"/>
      <c r="F19" s="250"/>
      <c r="G19" s="1240"/>
      <c r="H19" s="1240"/>
      <c r="I19" s="144"/>
      <c r="J19" s="1240" t="s">
        <v>70</v>
      </c>
      <c r="K19" s="84" t="s">
        <v>5435</v>
      </c>
      <c r="L19" s="294"/>
    </row>
    <row r="20" spans="1:12" s="101" customFormat="1" ht="31.5" customHeight="1" x14ac:dyDescent="0.3">
      <c r="A20" s="294"/>
      <c r="B20" s="1240">
        <v>14</v>
      </c>
      <c r="C20" s="144" t="s">
        <v>228</v>
      </c>
      <c r="D20" s="85" t="s">
        <v>9</v>
      </c>
      <c r="E20" s="1239">
        <v>38777</v>
      </c>
      <c r="F20" s="250"/>
      <c r="G20" s="1240"/>
      <c r="H20" s="1240"/>
      <c r="I20" s="144"/>
      <c r="J20" s="1240" t="s">
        <v>70</v>
      </c>
      <c r="K20" s="84" t="s">
        <v>229</v>
      </c>
      <c r="L20" s="294"/>
    </row>
    <row r="21" spans="1:12" s="101" customFormat="1" ht="43.5" customHeight="1" x14ac:dyDescent="0.3">
      <c r="A21" s="294"/>
      <c r="B21" s="1240">
        <v>15</v>
      </c>
      <c r="C21" s="162" t="s">
        <v>230</v>
      </c>
      <c r="D21" s="162" t="s">
        <v>11</v>
      </c>
      <c r="E21" s="58"/>
      <c r="F21" s="162"/>
      <c r="G21" s="1048"/>
      <c r="H21" s="7"/>
      <c r="I21" s="86"/>
      <c r="J21" s="7" t="s">
        <v>70</v>
      </c>
      <c r="K21" s="58" t="s">
        <v>231</v>
      </c>
      <c r="L21" s="294"/>
    </row>
    <row r="22" spans="1:12" s="101" customFormat="1" ht="15.75" customHeight="1" x14ac:dyDescent="0.3">
      <c r="A22" s="294"/>
      <c r="B22" s="1240">
        <v>16</v>
      </c>
      <c r="C22" s="162" t="s">
        <v>4359</v>
      </c>
      <c r="D22" s="162" t="s">
        <v>261</v>
      </c>
      <c r="E22" s="58"/>
      <c r="F22" s="162"/>
      <c r="G22" s="1048"/>
      <c r="H22" s="7"/>
      <c r="I22" s="86"/>
      <c r="J22" s="7" t="s">
        <v>70</v>
      </c>
      <c r="K22" s="58"/>
      <c r="L22" s="294"/>
    </row>
    <row r="23" spans="1:12" s="101" customFormat="1" ht="15.75" customHeight="1" x14ac:dyDescent="0.3">
      <c r="A23" s="294"/>
      <c r="B23" s="1240">
        <v>17</v>
      </c>
      <c r="C23" s="162" t="s">
        <v>4359</v>
      </c>
      <c r="D23" s="162" t="s">
        <v>4732</v>
      </c>
      <c r="E23" s="58"/>
      <c r="F23" s="162"/>
      <c r="G23" s="1048"/>
      <c r="H23" s="7"/>
      <c r="I23" s="86"/>
      <c r="J23" s="7" t="s">
        <v>70</v>
      </c>
      <c r="K23" s="58"/>
      <c r="L23" s="294"/>
    </row>
    <row r="24" spans="1:12" s="101" customFormat="1" ht="15.75" customHeight="1" x14ac:dyDescent="0.3">
      <c r="A24" s="294"/>
      <c r="B24" s="1240">
        <v>18</v>
      </c>
      <c r="C24" s="162" t="s">
        <v>4359</v>
      </c>
      <c r="D24" s="162" t="s">
        <v>4733</v>
      </c>
      <c r="E24" s="58"/>
      <c r="F24" s="162"/>
      <c r="G24" s="1048"/>
      <c r="H24" s="7"/>
      <c r="I24" s="86"/>
      <c r="J24" s="7" t="s">
        <v>70</v>
      </c>
      <c r="K24" s="58"/>
      <c r="L24" s="294"/>
    </row>
    <row r="25" spans="1:12" s="101" customFormat="1" ht="15.75" customHeight="1" x14ac:dyDescent="0.3">
      <c r="A25" s="294"/>
      <c r="B25" s="1240">
        <v>19</v>
      </c>
      <c r="C25" s="162" t="s">
        <v>4359</v>
      </c>
      <c r="D25" s="162" t="s">
        <v>4733</v>
      </c>
      <c r="E25" s="58"/>
      <c r="F25" s="162"/>
      <c r="G25" s="1048"/>
      <c r="H25" s="7"/>
      <c r="I25" s="86"/>
      <c r="J25" s="7" t="s">
        <v>70</v>
      </c>
      <c r="K25" s="58"/>
      <c r="L25" s="294"/>
    </row>
    <row r="26" spans="1:12" s="101" customFormat="1" ht="15.75" customHeight="1" x14ac:dyDescent="0.3">
      <c r="A26" s="294"/>
      <c r="B26" s="1240">
        <v>20</v>
      </c>
      <c r="C26" s="162" t="s">
        <v>4359</v>
      </c>
      <c r="D26" s="162" t="s">
        <v>4733</v>
      </c>
      <c r="E26" s="58"/>
      <c r="F26" s="162"/>
      <c r="G26" s="1048"/>
      <c r="H26" s="7"/>
      <c r="I26" s="86"/>
      <c r="J26" s="7" t="s">
        <v>70</v>
      </c>
      <c r="K26" s="58"/>
      <c r="L26" s="294"/>
    </row>
    <row r="27" spans="1:12" s="101" customFormat="1" ht="15.75" customHeight="1" x14ac:dyDescent="0.3">
      <c r="A27" s="294"/>
      <c r="B27" s="1240">
        <v>21</v>
      </c>
      <c r="C27" s="162" t="s">
        <v>4359</v>
      </c>
      <c r="D27" s="162" t="s">
        <v>4734</v>
      </c>
      <c r="E27" s="58"/>
      <c r="F27" s="162"/>
      <c r="G27" s="1048"/>
      <c r="H27" s="7"/>
      <c r="I27" s="86"/>
      <c r="J27" s="7" t="s">
        <v>70</v>
      </c>
      <c r="K27" s="58"/>
      <c r="L27" s="294"/>
    </row>
    <row r="28" spans="1:12" s="101" customFormat="1" ht="15.75" customHeight="1" x14ac:dyDescent="0.3">
      <c r="A28" s="294"/>
      <c r="B28" s="1240">
        <v>22</v>
      </c>
      <c r="C28" s="162" t="s">
        <v>4359</v>
      </c>
      <c r="D28" s="162" t="s">
        <v>4734</v>
      </c>
      <c r="E28" s="58"/>
      <c r="F28" s="162"/>
      <c r="G28" s="1048"/>
      <c r="H28" s="7"/>
      <c r="I28" s="86"/>
      <c r="J28" s="7" t="s">
        <v>70</v>
      </c>
      <c r="K28" s="58"/>
      <c r="L28" s="294"/>
    </row>
    <row r="29" spans="1:12" s="101" customFormat="1" ht="15.75" customHeight="1" x14ac:dyDescent="0.3">
      <c r="A29" s="294"/>
      <c r="B29" s="1240">
        <v>23</v>
      </c>
      <c r="C29" s="162" t="s">
        <v>4359</v>
      </c>
      <c r="D29" s="162" t="s">
        <v>4734</v>
      </c>
      <c r="E29" s="58"/>
      <c r="F29" s="162"/>
      <c r="G29" s="1048"/>
      <c r="H29" s="7"/>
      <c r="I29" s="86"/>
      <c r="J29" s="7" t="s">
        <v>70</v>
      </c>
      <c r="K29" s="58"/>
      <c r="L29" s="294"/>
    </row>
    <row r="30" spans="1:12" s="101" customFormat="1" ht="15.75" customHeight="1" x14ac:dyDescent="0.3">
      <c r="A30" s="294"/>
      <c r="B30" s="1240">
        <v>24</v>
      </c>
      <c r="C30" s="162" t="s">
        <v>4359</v>
      </c>
      <c r="D30" s="162" t="s">
        <v>4734</v>
      </c>
      <c r="E30" s="58"/>
      <c r="F30" s="162"/>
      <c r="G30" s="1048"/>
      <c r="H30" s="7"/>
      <c r="I30" s="86"/>
      <c r="J30" s="7" t="s">
        <v>70</v>
      </c>
      <c r="K30" s="58"/>
      <c r="L30" s="294"/>
    </row>
    <row r="31" spans="1:12" s="101" customFormat="1" ht="15.75" customHeight="1" x14ac:dyDescent="0.3">
      <c r="A31" s="294"/>
      <c r="B31" s="1240">
        <v>25</v>
      </c>
      <c r="C31" s="162" t="s">
        <v>4359</v>
      </c>
      <c r="D31" s="162" t="s">
        <v>4734</v>
      </c>
      <c r="E31" s="58"/>
      <c r="F31" s="162"/>
      <c r="G31" s="1048"/>
      <c r="H31" s="7"/>
      <c r="I31" s="86"/>
      <c r="J31" s="7" t="s">
        <v>70</v>
      </c>
      <c r="K31" s="58"/>
      <c r="L31" s="294"/>
    </row>
    <row r="32" spans="1:12" s="101" customFormat="1" ht="15.75" customHeight="1" x14ac:dyDescent="0.3">
      <c r="A32" s="294"/>
      <c r="B32" s="1240">
        <v>26</v>
      </c>
      <c r="C32" s="162" t="s">
        <v>4359</v>
      </c>
      <c r="D32" s="162" t="s">
        <v>4734</v>
      </c>
      <c r="E32" s="58"/>
      <c r="F32" s="162"/>
      <c r="G32" s="1048"/>
      <c r="H32" s="7"/>
      <c r="I32" s="86"/>
      <c r="J32" s="7" t="s">
        <v>70</v>
      </c>
      <c r="K32" s="58"/>
      <c r="L32" s="294"/>
    </row>
    <row r="33" spans="1:12" s="101" customFormat="1" ht="15.75" customHeight="1" x14ac:dyDescent="0.3">
      <c r="A33" s="294"/>
      <c r="B33" s="1240">
        <v>27</v>
      </c>
      <c r="C33" s="162" t="s">
        <v>4359</v>
      </c>
      <c r="D33" s="162" t="s">
        <v>4734</v>
      </c>
      <c r="E33" s="58"/>
      <c r="F33" s="162"/>
      <c r="G33" s="1048"/>
      <c r="H33" s="7"/>
      <c r="I33" s="86"/>
      <c r="J33" s="7" t="s">
        <v>70</v>
      </c>
      <c r="K33" s="58"/>
      <c r="L33" s="294"/>
    </row>
    <row r="34" spans="1:12" s="101" customFormat="1" ht="15.75" customHeight="1" x14ac:dyDescent="0.3">
      <c r="A34" s="294"/>
      <c r="B34" s="1240">
        <v>28</v>
      </c>
      <c r="C34" s="162" t="s">
        <v>4359</v>
      </c>
      <c r="D34" s="162" t="s">
        <v>4734</v>
      </c>
      <c r="E34" s="58"/>
      <c r="F34" s="162"/>
      <c r="G34" s="1048"/>
      <c r="H34" s="7"/>
      <c r="I34" s="86"/>
      <c r="J34" s="7" t="s">
        <v>70</v>
      </c>
      <c r="K34" s="58"/>
      <c r="L34" s="294"/>
    </row>
    <row r="35" spans="1:12" s="101" customFormat="1" x14ac:dyDescent="0.3">
      <c r="A35" s="294"/>
      <c r="B35" s="2077" t="s">
        <v>171</v>
      </c>
      <c r="C35" s="2077"/>
      <c r="D35" s="2077"/>
      <c r="E35" s="2077"/>
      <c r="F35" s="2077"/>
      <c r="G35" s="2077"/>
      <c r="H35" s="2077"/>
      <c r="I35" s="2077"/>
      <c r="J35" s="2077"/>
      <c r="K35" s="2077"/>
      <c r="L35" s="294"/>
    </row>
    <row r="36" spans="1:12" s="101" customFormat="1" ht="26.4" x14ac:dyDescent="0.3">
      <c r="A36" s="294"/>
      <c r="B36" s="1240">
        <v>1</v>
      </c>
      <c r="C36" s="144" t="s">
        <v>174</v>
      </c>
      <c r="D36" s="85" t="s">
        <v>115</v>
      </c>
      <c r="E36" s="144"/>
      <c r="F36" s="250"/>
      <c r="G36" s="1240" t="s">
        <v>175</v>
      </c>
      <c r="H36" s="1240"/>
      <c r="I36" s="144"/>
      <c r="J36" s="1240" t="s">
        <v>70</v>
      </c>
      <c r="K36" s="84" t="s">
        <v>203</v>
      </c>
      <c r="L36" s="294"/>
    </row>
    <row r="37" spans="1:12" s="101" customFormat="1" ht="26.4" x14ac:dyDescent="0.3">
      <c r="A37" s="294"/>
      <c r="B37" s="1240">
        <v>2</v>
      </c>
      <c r="C37" s="144" t="s">
        <v>176</v>
      </c>
      <c r="D37" s="85" t="s">
        <v>115</v>
      </c>
      <c r="E37" s="144"/>
      <c r="F37" s="250"/>
      <c r="G37" s="1240" t="s">
        <v>175</v>
      </c>
      <c r="H37" s="1240"/>
      <c r="I37" s="144"/>
      <c r="J37" s="1240" t="s">
        <v>70</v>
      </c>
      <c r="K37" s="84" t="s">
        <v>203</v>
      </c>
      <c r="L37" s="294"/>
    </row>
    <row r="38" spans="1:12" s="101" customFormat="1" ht="39.75" customHeight="1" x14ac:dyDescent="0.3">
      <c r="A38" s="294"/>
      <c r="B38" s="1240">
        <v>3</v>
      </c>
      <c r="C38" s="144" t="s">
        <v>177</v>
      </c>
      <c r="D38" s="85" t="s">
        <v>115</v>
      </c>
      <c r="E38" s="144"/>
      <c r="F38" s="250"/>
      <c r="G38" s="1240" t="s">
        <v>175</v>
      </c>
      <c r="H38" s="1240"/>
      <c r="I38" s="144"/>
      <c r="J38" s="1240" t="s">
        <v>70</v>
      </c>
      <c r="K38" s="84" t="s">
        <v>203</v>
      </c>
      <c r="L38" s="294"/>
    </row>
    <row r="39" spans="1:12" s="101" customFormat="1" ht="26.4" x14ac:dyDescent="0.3">
      <c r="A39" s="294"/>
      <c r="B39" s="1240">
        <v>4</v>
      </c>
      <c r="C39" s="144" t="s">
        <v>178</v>
      </c>
      <c r="D39" s="85" t="s">
        <v>115</v>
      </c>
      <c r="E39" s="144"/>
      <c r="F39" s="250"/>
      <c r="G39" s="1240" t="s">
        <v>175</v>
      </c>
      <c r="H39" s="1240"/>
      <c r="I39" s="144"/>
      <c r="J39" s="1240" t="s">
        <v>70</v>
      </c>
      <c r="K39" s="84" t="s">
        <v>203</v>
      </c>
      <c r="L39" s="294"/>
    </row>
    <row r="40" spans="1:12" s="101" customFormat="1" ht="26.4" x14ac:dyDescent="0.3">
      <c r="A40" s="294"/>
      <c r="B40" s="1240">
        <v>5</v>
      </c>
      <c r="C40" s="144" t="s">
        <v>179</v>
      </c>
      <c r="D40" s="85" t="s">
        <v>115</v>
      </c>
      <c r="E40" s="144"/>
      <c r="F40" s="250"/>
      <c r="G40" s="1240" t="s">
        <v>175</v>
      </c>
      <c r="H40" s="1240"/>
      <c r="I40" s="144"/>
      <c r="J40" s="1240" t="s">
        <v>70</v>
      </c>
      <c r="K40" s="84" t="s">
        <v>203</v>
      </c>
      <c r="L40" s="294"/>
    </row>
    <row r="41" spans="1:12" s="101" customFormat="1" ht="26.4" x14ac:dyDescent="0.3">
      <c r="A41" s="294"/>
      <c r="B41" s="1240">
        <v>6</v>
      </c>
      <c r="C41" s="144" t="s">
        <v>180</v>
      </c>
      <c r="D41" s="85" t="s">
        <v>115</v>
      </c>
      <c r="E41" s="144"/>
      <c r="F41" s="250"/>
      <c r="G41" s="1240" t="s">
        <v>175</v>
      </c>
      <c r="H41" s="1240"/>
      <c r="I41" s="144"/>
      <c r="J41" s="1240" t="s">
        <v>70</v>
      </c>
      <c r="K41" s="84" t="s">
        <v>203</v>
      </c>
      <c r="L41" s="294"/>
    </row>
    <row r="42" spans="1:12" s="101" customFormat="1" ht="26.4" x14ac:dyDescent="0.3">
      <c r="A42" s="294"/>
      <c r="B42" s="1240">
        <v>7</v>
      </c>
      <c r="C42" s="144" t="s">
        <v>181</v>
      </c>
      <c r="D42" s="85" t="s">
        <v>115</v>
      </c>
      <c r="E42" s="144"/>
      <c r="F42" s="250"/>
      <c r="G42" s="1240" t="s">
        <v>175</v>
      </c>
      <c r="H42" s="1240"/>
      <c r="I42" s="144"/>
      <c r="J42" s="1240" t="s">
        <v>70</v>
      </c>
      <c r="K42" s="84" t="s">
        <v>203</v>
      </c>
      <c r="L42" s="294"/>
    </row>
    <row r="43" spans="1:12" s="101" customFormat="1" ht="26.4" x14ac:dyDescent="0.3">
      <c r="A43" s="294"/>
      <c r="B43" s="1240">
        <v>8</v>
      </c>
      <c r="C43" s="144" t="s">
        <v>182</v>
      </c>
      <c r="D43" s="85" t="s">
        <v>115</v>
      </c>
      <c r="E43" s="144"/>
      <c r="F43" s="250"/>
      <c r="G43" s="1240" t="s">
        <v>175</v>
      </c>
      <c r="H43" s="1240"/>
      <c r="I43" s="144"/>
      <c r="J43" s="1240" t="s">
        <v>70</v>
      </c>
      <c r="K43" s="84" t="s">
        <v>203</v>
      </c>
      <c r="L43" s="294"/>
    </row>
    <row r="44" spans="1:12" s="101" customFormat="1" ht="26.4" x14ac:dyDescent="0.3">
      <c r="A44" s="294"/>
      <c r="B44" s="1240">
        <v>9</v>
      </c>
      <c r="C44" s="144" t="s">
        <v>183</v>
      </c>
      <c r="D44" s="85" t="s">
        <v>115</v>
      </c>
      <c r="E44" s="144"/>
      <c r="F44" s="250"/>
      <c r="G44" s="1240" t="s">
        <v>175</v>
      </c>
      <c r="H44" s="1240"/>
      <c r="I44" s="144"/>
      <c r="J44" s="1240" t="s">
        <v>70</v>
      </c>
      <c r="K44" s="84" t="s">
        <v>203</v>
      </c>
      <c r="L44" s="294"/>
    </row>
    <row r="45" spans="1:12" s="101" customFormat="1" ht="26.4" x14ac:dyDescent="0.3">
      <c r="A45" s="294"/>
      <c r="B45" s="1240">
        <v>10</v>
      </c>
      <c r="C45" s="144" t="s">
        <v>184</v>
      </c>
      <c r="D45" s="85" t="s">
        <v>115</v>
      </c>
      <c r="E45" s="144"/>
      <c r="F45" s="250"/>
      <c r="G45" s="1240" t="s">
        <v>175</v>
      </c>
      <c r="H45" s="1240"/>
      <c r="I45" s="144"/>
      <c r="J45" s="1240" t="s">
        <v>70</v>
      </c>
      <c r="K45" s="84" t="s">
        <v>203</v>
      </c>
      <c r="L45" s="294"/>
    </row>
    <row r="46" spans="1:12" s="101" customFormat="1" ht="26.4" x14ac:dyDescent="0.3">
      <c r="A46" s="294"/>
      <c r="B46" s="1240">
        <v>11</v>
      </c>
      <c r="C46" s="144" t="s">
        <v>185</v>
      </c>
      <c r="D46" s="85" t="s">
        <v>115</v>
      </c>
      <c r="E46" s="144"/>
      <c r="F46" s="250"/>
      <c r="G46" s="1240" t="s">
        <v>175</v>
      </c>
      <c r="H46" s="1240"/>
      <c r="I46" s="144"/>
      <c r="J46" s="1240" t="s">
        <v>70</v>
      </c>
      <c r="K46" s="84" t="s">
        <v>203</v>
      </c>
      <c r="L46" s="294"/>
    </row>
    <row r="47" spans="1:12" s="101" customFormat="1" ht="26.4" x14ac:dyDescent="0.3">
      <c r="A47" s="294"/>
      <c r="B47" s="1240">
        <v>12</v>
      </c>
      <c r="C47" s="144" t="s">
        <v>186</v>
      </c>
      <c r="D47" s="85" t="s">
        <v>115</v>
      </c>
      <c r="E47" s="144"/>
      <c r="F47" s="250"/>
      <c r="G47" s="1240" t="s">
        <v>175</v>
      </c>
      <c r="H47" s="1240"/>
      <c r="I47" s="144"/>
      <c r="J47" s="1240" t="s">
        <v>70</v>
      </c>
      <c r="K47" s="84" t="s">
        <v>203</v>
      </c>
      <c r="L47" s="294"/>
    </row>
    <row r="48" spans="1:12" s="101" customFormat="1" ht="26.4" x14ac:dyDescent="0.3">
      <c r="A48" s="294"/>
      <c r="B48" s="1240">
        <v>13</v>
      </c>
      <c r="C48" s="144" t="s">
        <v>187</v>
      </c>
      <c r="D48" s="85" t="s">
        <v>115</v>
      </c>
      <c r="E48" s="144"/>
      <c r="F48" s="250"/>
      <c r="G48" s="1240" t="s">
        <v>175</v>
      </c>
      <c r="H48" s="1240"/>
      <c r="I48" s="144"/>
      <c r="J48" s="1240" t="s">
        <v>70</v>
      </c>
      <c r="K48" s="84" t="s">
        <v>203</v>
      </c>
      <c r="L48" s="294"/>
    </row>
    <row r="49" spans="1:12" s="101" customFormat="1" ht="26.4" x14ac:dyDescent="0.3">
      <c r="A49" s="294"/>
      <c r="B49" s="1240">
        <v>14</v>
      </c>
      <c r="C49" s="144" t="s">
        <v>188</v>
      </c>
      <c r="D49" s="85" t="s">
        <v>115</v>
      </c>
      <c r="E49" s="144"/>
      <c r="F49" s="250"/>
      <c r="G49" s="1240" t="s">
        <v>175</v>
      </c>
      <c r="H49" s="1240"/>
      <c r="I49" s="144"/>
      <c r="J49" s="1240" t="s">
        <v>70</v>
      </c>
      <c r="K49" s="84" t="s">
        <v>203</v>
      </c>
      <c r="L49" s="294"/>
    </row>
    <row r="50" spans="1:12" s="101" customFormat="1" ht="26.4" x14ac:dyDescent="0.3">
      <c r="A50" s="294"/>
      <c r="B50" s="1240">
        <v>15</v>
      </c>
      <c r="C50" s="144" t="s">
        <v>189</v>
      </c>
      <c r="D50" s="85" t="s">
        <v>115</v>
      </c>
      <c r="E50" s="144"/>
      <c r="F50" s="250"/>
      <c r="G50" s="1240" t="s">
        <v>175</v>
      </c>
      <c r="H50" s="1240"/>
      <c r="I50" s="144"/>
      <c r="J50" s="1240" t="s">
        <v>70</v>
      </c>
      <c r="K50" s="84" t="s">
        <v>203</v>
      </c>
      <c r="L50" s="294"/>
    </row>
    <row r="51" spans="1:12" s="101" customFormat="1" ht="26.4" x14ac:dyDescent="0.3">
      <c r="A51" s="294"/>
      <c r="B51" s="1240">
        <v>16</v>
      </c>
      <c r="C51" s="144" t="s">
        <v>190</v>
      </c>
      <c r="D51" s="85" t="s">
        <v>115</v>
      </c>
      <c r="E51" s="144"/>
      <c r="F51" s="250"/>
      <c r="G51" s="1240" t="s">
        <v>175</v>
      </c>
      <c r="H51" s="1240"/>
      <c r="I51" s="144"/>
      <c r="J51" s="1240" t="s">
        <v>70</v>
      </c>
      <c r="K51" s="84" t="s">
        <v>203</v>
      </c>
      <c r="L51" s="294"/>
    </row>
    <row r="52" spans="1:12" s="101" customFormat="1" ht="26.4" x14ac:dyDescent="0.3">
      <c r="A52" s="294"/>
      <c r="B52" s="1240">
        <v>17</v>
      </c>
      <c r="C52" s="144" t="s">
        <v>191</v>
      </c>
      <c r="D52" s="85" t="s">
        <v>115</v>
      </c>
      <c r="E52" s="144"/>
      <c r="F52" s="250"/>
      <c r="G52" s="1240" t="s">
        <v>175</v>
      </c>
      <c r="H52" s="1240"/>
      <c r="I52" s="144"/>
      <c r="J52" s="1240" t="s">
        <v>70</v>
      </c>
      <c r="K52" s="84" t="s">
        <v>203</v>
      </c>
      <c r="L52" s="294"/>
    </row>
    <row r="53" spans="1:12" s="101" customFormat="1" ht="26.4" x14ac:dyDescent="0.3">
      <c r="A53" s="294"/>
      <c r="B53" s="1240">
        <v>18</v>
      </c>
      <c r="C53" s="144" t="s">
        <v>192</v>
      </c>
      <c r="D53" s="85" t="s">
        <v>115</v>
      </c>
      <c r="E53" s="144"/>
      <c r="F53" s="250"/>
      <c r="G53" s="1240" t="s">
        <v>175</v>
      </c>
      <c r="H53" s="1240"/>
      <c r="I53" s="144"/>
      <c r="J53" s="1240" t="s">
        <v>70</v>
      </c>
      <c r="K53" s="84" t="s">
        <v>203</v>
      </c>
      <c r="L53" s="294"/>
    </row>
    <row r="54" spans="1:12" s="101" customFormat="1" ht="26.4" x14ac:dyDescent="0.3">
      <c r="A54" s="294"/>
      <c r="B54" s="1240">
        <v>19</v>
      </c>
      <c r="C54" s="144" t="s">
        <v>193</v>
      </c>
      <c r="D54" s="85" t="s">
        <v>115</v>
      </c>
      <c r="E54" s="144"/>
      <c r="F54" s="250"/>
      <c r="G54" s="1240" t="s">
        <v>175</v>
      </c>
      <c r="H54" s="1240"/>
      <c r="I54" s="144"/>
      <c r="J54" s="1240" t="s">
        <v>70</v>
      </c>
      <c r="K54" s="84" t="s">
        <v>203</v>
      </c>
      <c r="L54" s="294"/>
    </row>
    <row r="55" spans="1:12" s="101" customFormat="1" ht="26.4" x14ac:dyDescent="0.3">
      <c r="A55" s="294"/>
      <c r="B55" s="1240">
        <v>20</v>
      </c>
      <c r="C55" s="144" t="s">
        <v>194</v>
      </c>
      <c r="D55" s="85" t="s">
        <v>115</v>
      </c>
      <c r="E55" s="144"/>
      <c r="F55" s="250"/>
      <c r="G55" s="1240" t="s">
        <v>175</v>
      </c>
      <c r="H55" s="1240"/>
      <c r="I55" s="144"/>
      <c r="J55" s="1240" t="s">
        <v>70</v>
      </c>
      <c r="K55" s="84" t="s">
        <v>203</v>
      </c>
      <c r="L55" s="294"/>
    </row>
    <row r="56" spans="1:12" s="101" customFormat="1" ht="26.4" x14ac:dyDescent="0.3">
      <c r="A56" s="294"/>
      <c r="B56" s="1240">
        <v>21</v>
      </c>
      <c r="C56" s="144" t="s">
        <v>195</v>
      </c>
      <c r="D56" s="85" t="s">
        <v>115</v>
      </c>
      <c r="E56" s="144"/>
      <c r="F56" s="250"/>
      <c r="G56" s="1240" t="s">
        <v>175</v>
      </c>
      <c r="H56" s="1240"/>
      <c r="I56" s="144"/>
      <c r="J56" s="1240" t="s">
        <v>70</v>
      </c>
      <c r="K56" s="84" t="s">
        <v>203</v>
      </c>
      <c r="L56" s="294"/>
    </row>
    <row r="57" spans="1:12" s="101" customFormat="1" ht="26.4" x14ac:dyDescent="0.3">
      <c r="A57" s="294"/>
      <c r="B57" s="1240">
        <v>22</v>
      </c>
      <c r="C57" s="144" t="s">
        <v>196</v>
      </c>
      <c r="D57" s="85" t="s">
        <v>115</v>
      </c>
      <c r="E57" s="144"/>
      <c r="F57" s="250"/>
      <c r="G57" s="1240" t="s">
        <v>175</v>
      </c>
      <c r="H57" s="1240"/>
      <c r="I57" s="144"/>
      <c r="J57" s="1240" t="s">
        <v>70</v>
      </c>
      <c r="K57" s="84" t="s">
        <v>203</v>
      </c>
      <c r="L57" s="294"/>
    </row>
    <row r="58" spans="1:12" s="101" customFormat="1" ht="26.4" x14ac:dyDescent="0.3">
      <c r="A58" s="294"/>
      <c r="B58" s="1240">
        <v>23</v>
      </c>
      <c r="C58" s="144" t="s">
        <v>197</v>
      </c>
      <c r="D58" s="85" t="s">
        <v>115</v>
      </c>
      <c r="E58" s="144"/>
      <c r="F58" s="250"/>
      <c r="G58" s="1240" t="s">
        <v>175</v>
      </c>
      <c r="H58" s="1240"/>
      <c r="I58" s="144"/>
      <c r="J58" s="1240" t="s">
        <v>70</v>
      </c>
      <c r="K58" s="84" t="s">
        <v>203</v>
      </c>
      <c r="L58" s="294"/>
    </row>
    <row r="59" spans="1:12" s="101" customFormat="1" ht="26.4" x14ac:dyDescent="0.3">
      <c r="A59" s="294"/>
      <c r="B59" s="1240">
        <v>24</v>
      </c>
      <c r="C59" s="144" t="s">
        <v>198</v>
      </c>
      <c r="D59" s="85" t="s">
        <v>115</v>
      </c>
      <c r="E59" s="144"/>
      <c r="F59" s="250"/>
      <c r="G59" s="1240" t="s">
        <v>175</v>
      </c>
      <c r="H59" s="1240"/>
      <c r="I59" s="144"/>
      <c r="J59" s="1240" t="s">
        <v>70</v>
      </c>
      <c r="K59" s="84" t="s">
        <v>203</v>
      </c>
      <c r="L59" s="294"/>
    </row>
    <row r="60" spans="1:12" s="101" customFormat="1" ht="26.4" x14ac:dyDescent="0.3">
      <c r="A60" s="294"/>
      <c r="B60" s="1240">
        <v>25</v>
      </c>
      <c r="C60" s="144" t="s">
        <v>199</v>
      </c>
      <c r="D60" s="85" t="s">
        <v>115</v>
      </c>
      <c r="E60" s="144"/>
      <c r="F60" s="250"/>
      <c r="G60" s="1240" t="s">
        <v>175</v>
      </c>
      <c r="H60" s="1240"/>
      <c r="I60" s="144"/>
      <c r="J60" s="1240" t="s">
        <v>70</v>
      </c>
      <c r="K60" s="84" t="s">
        <v>203</v>
      </c>
      <c r="L60" s="294"/>
    </row>
    <row r="61" spans="1:12" s="101" customFormat="1" ht="26.4" x14ac:dyDescent="0.3">
      <c r="A61" s="294"/>
      <c r="B61" s="1240">
        <v>26</v>
      </c>
      <c r="C61" s="144" t="s">
        <v>200</v>
      </c>
      <c r="D61" s="85" t="s">
        <v>115</v>
      </c>
      <c r="E61" s="144"/>
      <c r="F61" s="250"/>
      <c r="G61" s="1240" t="s">
        <v>175</v>
      </c>
      <c r="H61" s="1240"/>
      <c r="I61" s="144"/>
      <c r="J61" s="1240" t="s">
        <v>70</v>
      </c>
      <c r="K61" s="84" t="s">
        <v>203</v>
      </c>
      <c r="L61" s="294"/>
    </row>
    <row r="62" spans="1:12" s="101" customFormat="1" ht="26.4" x14ac:dyDescent="0.3">
      <c r="A62" s="294"/>
      <c r="B62" s="1240">
        <v>27</v>
      </c>
      <c r="C62" s="144" t="s">
        <v>201</v>
      </c>
      <c r="D62" s="85" t="s">
        <v>115</v>
      </c>
      <c r="E62" s="144"/>
      <c r="F62" s="250"/>
      <c r="G62" s="1240" t="s">
        <v>175</v>
      </c>
      <c r="H62" s="1240"/>
      <c r="I62" s="144"/>
      <c r="J62" s="1240" t="s">
        <v>70</v>
      </c>
      <c r="K62" s="84" t="s">
        <v>203</v>
      </c>
      <c r="L62" s="294"/>
    </row>
    <row r="63" spans="1:12" s="101" customFormat="1" ht="26.4" x14ac:dyDescent="0.3">
      <c r="A63" s="294"/>
      <c r="B63" s="1240">
        <v>28</v>
      </c>
      <c r="C63" s="144" t="s">
        <v>202</v>
      </c>
      <c r="D63" s="85" t="s">
        <v>115</v>
      </c>
      <c r="E63" s="144"/>
      <c r="F63" s="250"/>
      <c r="G63" s="1240" t="s">
        <v>175</v>
      </c>
      <c r="H63" s="1240"/>
      <c r="I63" s="144"/>
      <c r="J63" s="1240" t="s">
        <v>70</v>
      </c>
      <c r="K63" s="84" t="s">
        <v>203</v>
      </c>
      <c r="L63" s="294"/>
    </row>
    <row r="64" spans="1:12" s="101" customFormat="1" x14ac:dyDescent="0.3">
      <c r="A64" s="294"/>
      <c r="B64" s="2077" t="s">
        <v>103</v>
      </c>
      <c r="C64" s="2077"/>
      <c r="D64" s="2077"/>
      <c r="E64" s="2077"/>
      <c r="F64" s="2077"/>
      <c r="G64" s="2077"/>
      <c r="H64" s="2077"/>
      <c r="I64" s="2077"/>
      <c r="J64" s="2077"/>
      <c r="K64" s="2077"/>
      <c r="L64" s="294"/>
    </row>
    <row r="65" spans="1:12" s="101" customFormat="1" ht="28.5" customHeight="1" x14ac:dyDescent="0.3">
      <c r="A65" s="294"/>
      <c r="B65" s="7">
        <v>1</v>
      </c>
      <c r="C65" s="7" t="s">
        <v>120</v>
      </c>
      <c r="D65" s="123" t="s">
        <v>121</v>
      </c>
      <c r="E65" s="108">
        <v>41263</v>
      </c>
      <c r="F65" s="163">
        <v>132</v>
      </c>
      <c r="G65" s="1048" t="s">
        <v>5439</v>
      </c>
      <c r="H65" s="1048"/>
      <c r="I65" s="7"/>
      <c r="J65" s="7" t="s">
        <v>66</v>
      </c>
      <c r="K65" s="1238" t="s">
        <v>122</v>
      </c>
      <c r="L65" s="294"/>
    </row>
    <row r="66" spans="1:12" s="101" customFormat="1" x14ac:dyDescent="0.3">
      <c r="A66" s="294"/>
      <c r="B66" s="1240">
        <v>2</v>
      </c>
      <c r="C66" s="144" t="s">
        <v>123</v>
      </c>
      <c r="D66" s="85" t="s">
        <v>124</v>
      </c>
      <c r="E66" s="104">
        <v>42843</v>
      </c>
      <c r="F66" s="1260">
        <v>224.7</v>
      </c>
      <c r="G66" s="1261" t="s">
        <v>1139</v>
      </c>
      <c r="H66" s="1261" t="s">
        <v>5440</v>
      </c>
      <c r="I66" s="1240"/>
      <c r="J66" s="1240" t="s">
        <v>70</v>
      </c>
      <c r="K66" s="1240"/>
      <c r="L66" s="294"/>
    </row>
    <row r="67" spans="1:12" s="101" customFormat="1" ht="67.5" customHeight="1" x14ac:dyDescent="0.3">
      <c r="A67" s="294"/>
      <c r="B67" s="7">
        <v>3</v>
      </c>
      <c r="C67" s="86" t="s">
        <v>168</v>
      </c>
      <c r="D67" s="123" t="s">
        <v>169</v>
      </c>
      <c r="E67" s="318"/>
      <c r="F67" s="1263"/>
      <c r="G67" s="1048" t="s">
        <v>170</v>
      </c>
      <c r="H67" s="7"/>
      <c r="I67" s="7"/>
      <c r="J67" s="7" t="s">
        <v>70</v>
      </c>
      <c r="K67" s="1238" t="s">
        <v>5437</v>
      </c>
      <c r="L67" s="294"/>
    </row>
    <row r="68" spans="1:12" s="101" customFormat="1" ht="33" customHeight="1" x14ac:dyDescent="0.3">
      <c r="A68" s="294"/>
      <c r="B68" s="1240">
        <v>4</v>
      </c>
      <c r="C68" s="1240" t="s">
        <v>78</v>
      </c>
      <c r="D68" s="255" t="s">
        <v>55</v>
      </c>
      <c r="E68" s="1240"/>
      <c r="F68" s="1241"/>
      <c r="G68" s="1240" t="s">
        <v>1144</v>
      </c>
      <c r="H68" s="1240"/>
      <c r="I68" s="1240"/>
      <c r="J68" s="1240" t="s">
        <v>70</v>
      </c>
      <c r="K68" s="1237" t="s">
        <v>173</v>
      </c>
      <c r="L68" s="294"/>
    </row>
    <row r="69" spans="1:12" s="101" customFormat="1" ht="39.6" x14ac:dyDescent="0.3">
      <c r="A69" s="294"/>
      <c r="B69" s="7">
        <v>5</v>
      </c>
      <c r="C69" s="1240" t="s">
        <v>204</v>
      </c>
      <c r="D69" s="85" t="s">
        <v>36</v>
      </c>
      <c r="E69" s="1240"/>
      <c r="F69" s="1241"/>
      <c r="G69" s="1240" t="s">
        <v>2254</v>
      </c>
      <c r="H69" s="1240"/>
      <c r="I69" s="1237" t="s">
        <v>5438</v>
      </c>
      <c r="J69" s="1240" t="s">
        <v>70</v>
      </c>
      <c r="K69" s="1237" t="s">
        <v>75</v>
      </c>
      <c r="L69" s="294"/>
    </row>
    <row r="70" spans="1:12" s="101" customFormat="1" x14ac:dyDescent="0.3">
      <c r="A70" s="294"/>
      <c r="B70" s="2077" t="s">
        <v>125</v>
      </c>
      <c r="C70" s="2077"/>
      <c r="D70" s="2077"/>
      <c r="E70" s="2077"/>
      <c r="F70" s="2077"/>
      <c r="G70" s="2077"/>
      <c r="H70" s="2077"/>
      <c r="I70" s="2077"/>
      <c r="J70" s="2077"/>
      <c r="K70" s="2077"/>
      <c r="L70" s="294"/>
    </row>
    <row r="71" spans="1:12" s="101" customFormat="1" ht="42" customHeight="1" x14ac:dyDescent="0.3">
      <c r="A71" s="294"/>
      <c r="B71" s="1240">
        <v>1</v>
      </c>
      <c r="C71" s="1240" t="s">
        <v>126</v>
      </c>
      <c r="D71" s="85" t="s">
        <v>5358</v>
      </c>
      <c r="E71" s="104">
        <v>42888</v>
      </c>
      <c r="F71" s="1241"/>
      <c r="G71" s="1240" t="s">
        <v>1826</v>
      </c>
      <c r="H71" s="1237" t="s">
        <v>5360</v>
      </c>
      <c r="I71" s="1240" t="s">
        <v>5359</v>
      </c>
      <c r="J71" s="1240" t="s">
        <v>70</v>
      </c>
      <c r="K71" s="1237" t="s">
        <v>1878</v>
      </c>
      <c r="L71" s="294"/>
    </row>
    <row r="72" spans="1:12" s="101" customFormat="1" x14ac:dyDescent="0.3">
      <c r="A72" s="294"/>
      <c r="B72" s="2066" t="s">
        <v>140</v>
      </c>
      <c r="C72" s="2066"/>
      <c r="D72" s="2066"/>
      <c r="E72" s="2066"/>
      <c r="F72" s="2066"/>
      <c r="G72" s="2066"/>
      <c r="H72" s="2066"/>
      <c r="I72" s="2066"/>
      <c r="J72" s="2066"/>
      <c r="K72" s="2066"/>
      <c r="L72" s="294"/>
    </row>
    <row r="73" spans="1:12" s="101" customFormat="1" x14ac:dyDescent="0.3">
      <c r="A73" s="294"/>
      <c r="B73" s="1240">
        <v>1</v>
      </c>
      <c r="C73" s="144" t="s">
        <v>141</v>
      </c>
      <c r="D73" s="255" t="s">
        <v>142</v>
      </c>
      <c r="E73" s="104">
        <v>42888</v>
      </c>
      <c r="F73" s="1262"/>
      <c r="G73" s="1240" t="s">
        <v>5441</v>
      </c>
      <c r="H73" s="1240"/>
      <c r="I73" s="1240"/>
      <c r="J73" s="1240" t="s">
        <v>70</v>
      </c>
      <c r="K73" s="2028" t="s">
        <v>5361</v>
      </c>
      <c r="L73" s="294"/>
    </row>
    <row r="74" spans="1:12" s="101" customFormat="1" x14ac:dyDescent="0.3">
      <c r="A74" s="294"/>
      <c r="B74" s="1240">
        <v>2</v>
      </c>
      <c r="C74" s="144" t="s">
        <v>143</v>
      </c>
      <c r="D74" s="255" t="s">
        <v>142</v>
      </c>
      <c r="E74" s="104">
        <v>42888</v>
      </c>
      <c r="F74" s="1262"/>
      <c r="G74" s="1267" t="s">
        <v>5441</v>
      </c>
      <c r="H74" s="1240"/>
      <c r="I74" s="1240"/>
      <c r="J74" s="1240" t="s">
        <v>70</v>
      </c>
      <c r="K74" s="2028"/>
      <c r="L74" s="294"/>
    </row>
    <row r="75" spans="1:12" s="101" customFormat="1" x14ac:dyDescent="0.3">
      <c r="A75" s="294"/>
      <c r="B75" s="1240">
        <v>3</v>
      </c>
      <c r="C75" s="144" t="s">
        <v>144</v>
      </c>
      <c r="D75" s="255" t="s">
        <v>142</v>
      </c>
      <c r="E75" s="104">
        <v>42888</v>
      </c>
      <c r="F75" s="1262"/>
      <c r="G75" s="1267" t="s">
        <v>5441</v>
      </c>
      <c r="H75" s="1240"/>
      <c r="I75" s="1240"/>
      <c r="J75" s="1240" t="s">
        <v>70</v>
      </c>
      <c r="K75" s="2028"/>
      <c r="L75" s="294"/>
    </row>
    <row r="76" spans="1:12" s="101" customFormat="1" x14ac:dyDescent="0.3">
      <c r="A76" s="294"/>
      <c r="B76" s="1240">
        <v>4</v>
      </c>
      <c r="C76" s="144" t="s">
        <v>145</v>
      </c>
      <c r="D76" s="255" t="s">
        <v>142</v>
      </c>
      <c r="E76" s="104">
        <v>42888</v>
      </c>
      <c r="F76" s="1262"/>
      <c r="G76" s="1267" t="s">
        <v>5441</v>
      </c>
      <c r="H76" s="1240"/>
      <c r="I76" s="1240"/>
      <c r="J76" s="1240" t="s">
        <v>70</v>
      </c>
      <c r="K76" s="2028"/>
      <c r="L76" s="294"/>
    </row>
    <row r="77" spans="1:12" s="101" customFormat="1" x14ac:dyDescent="0.3">
      <c r="A77" s="294"/>
      <c r="B77" s="1240">
        <v>5</v>
      </c>
      <c r="C77" s="144" t="s">
        <v>146</v>
      </c>
      <c r="D77" s="255" t="s">
        <v>142</v>
      </c>
      <c r="E77" s="104">
        <v>42888</v>
      </c>
      <c r="F77" s="1262"/>
      <c r="G77" s="1267" t="s">
        <v>5441</v>
      </c>
      <c r="H77" s="1240"/>
      <c r="I77" s="1240"/>
      <c r="J77" s="1240" t="s">
        <v>70</v>
      </c>
      <c r="K77" s="2028"/>
      <c r="L77" s="294"/>
    </row>
    <row r="78" spans="1:12" s="101" customFormat="1" x14ac:dyDescent="0.3">
      <c r="A78" s="294"/>
      <c r="B78" s="1240">
        <v>6</v>
      </c>
      <c r="C78" s="255" t="s">
        <v>147</v>
      </c>
      <c r="D78" s="255" t="s">
        <v>135</v>
      </c>
      <c r="E78" s="1240">
        <v>2019</v>
      </c>
      <c r="F78" s="1241"/>
      <c r="G78" s="1240" t="s">
        <v>5442</v>
      </c>
      <c r="H78" s="1240" t="s">
        <v>1881</v>
      </c>
      <c r="I78" s="7" t="s">
        <v>156</v>
      </c>
      <c r="J78" s="1240" t="s">
        <v>70</v>
      </c>
      <c r="K78" s="2028" t="s">
        <v>5362</v>
      </c>
      <c r="L78" s="294"/>
    </row>
    <row r="79" spans="1:12" s="101" customFormat="1" x14ac:dyDescent="0.3">
      <c r="A79" s="294"/>
      <c r="B79" s="1240">
        <v>7</v>
      </c>
      <c r="C79" s="255" t="s">
        <v>148</v>
      </c>
      <c r="D79" s="255" t="s">
        <v>135</v>
      </c>
      <c r="E79" s="1240">
        <v>2019</v>
      </c>
      <c r="F79" s="1241"/>
      <c r="G79" s="1267" t="s">
        <v>5442</v>
      </c>
      <c r="H79" s="1240" t="s">
        <v>1881</v>
      </c>
      <c r="I79" s="7" t="s">
        <v>157</v>
      </c>
      <c r="J79" s="1240" t="s">
        <v>70</v>
      </c>
      <c r="K79" s="2028"/>
      <c r="L79" s="294"/>
    </row>
    <row r="80" spans="1:12" s="101" customFormat="1" x14ac:dyDescent="0.3">
      <c r="A80" s="294"/>
      <c r="B80" s="1240">
        <v>8</v>
      </c>
      <c r="C80" s="255" t="s">
        <v>149</v>
      </c>
      <c r="D80" s="255" t="s">
        <v>135</v>
      </c>
      <c r="E80" s="1240">
        <v>2019</v>
      </c>
      <c r="F80" s="1241"/>
      <c r="G80" s="1267" t="s">
        <v>5442</v>
      </c>
      <c r="H80" s="1240" t="s">
        <v>1881</v>
      </c>
      <c r="I80" s="7" t="s">
        <v>158</v>
      </c>
      <c r="J80" s="1240" t="s">
        <v>70</v>
      </c>
      <c r="K80" s="2028"/>
      <c r="L80" s="294"/>
    </row>
    <row r="81" spans="1:12" s="101" customFormat="1" x14ac:dyDescent="0.3">
      <c r="A81" s="294"/>
      <c r="B81" s="1240">
        <v>9</v>
      </c>
      <c r="C81" s="255" t="s">
        <v>150</v>
      </c>
      <c r="D81" s="255" t="s">
        <v>135</v>
      </c>
      <c r="E81" s="1240">
        <v>2019</v>
      </c>
      <c r="F81" s="1241"/>
      <c r="G81" s="1267" t="s">
        <v>5442</v>
      </c>
      <c r="H81" s="1240" t="s">
        <v>1881</v>
      </c>
      <c r="I81" s="7" t="s">
        <v>160</v>
      </c>
      <c r="J81" s="1240" t="s">
        <v>70</v>
      </c>
      <c r="K81" s="2028"/>
      <c r="L81" s="294"/>
    </row>
    <row r="82" spans="1:12" s="101" customFormat="1" x14ac:dyDescent="0.3">
      <c r="A82" s="294"/>
      <c r="B82" s="1240">
        <v>10</v>
      </c>
      <c r="C82" s="255" t="s">
        <v>151</v>
      </c>
      <c r="D82" s="255" t="s">
        <v>135</v>
      </c>
      <c r="E82" s="1240">
        <v>2019</v>
      </c>
      <c r="F82" s="1241"/>
      <c r="G82" s="1267" t="s">
        <v>5442</v>
      </c>
      <c r="H82" s="1240" t="s">
        <v>1881</v>
      </c>
      <c r="I82" s="7" t="s">
        <v>159</v>
      </c>
      <c r="J82" s="1240" t="s">
        <v>70</v>
      </c>
      <c r="K82" s="2028"/>
      <c r="L82" s="294"/>
    </row>
    <row r="83" spans="1:12" s="101" customFormat="1" x14ac:dyDescent="0.3">
      <c r="A83" s="294"/>
      <c r="B83" s="1240">
        <v>11</v>
      </c>
      <c r="C83" s="255" t="s">
        <v>152</v>
      </c>
      <c r="D83" s="255" t="s">
        <v>135</v>
      </c>
      <c r="E83" s="1240">
        <v>2019</v>
      </c>
      <c r="F83" s="1241"/>
      <c r="G83" s="1267" t="s">
        <v>5442</v>
      </c>
      <c r="H83" s="1240" t="s">
        <v>1881</v>
      </c>
      <c r="I83" s="7" t="s">
        <v>161</v>
      </c>
      <c r="J83" s="1240" t="s">
        <v>70</v>
      </c>
      <c r="K83" s="2028"/>
      <c r="L83" s="294"/>
    </row>
    <row r="84" spans="1:12" s="101" customFormat="1" x14ac:dyDescent="0.3">
      <c r="A84" s="294"/>
      <c r="B84" s="1240">
        <v>12</v>
      </c>
      <c r="C84" s="255" t="s">
        <v>153</v>
      </c>
      <c r="D84" s="255" t="s">
        <v>135</v>
      </c>
      <c r="E84" s="1240">
        <v>2019</v>
      </c>
      <c r="F84" s="1241"/>
      <c r="G84" s="1267" t="s">
        <v>5442</v>
      </c>
      <c r="H84" s="1240" t="s">
        <v>1881</v>
      </c>
      <c r="I84" s="7" t="s">
        <v>162</v>
      </c>
      <c r="J84" s="1240" t="s">
        <v>70</v>
      </c>
      <c r="K84" s="2028"/>
      <c r="L84" s="294"/>
    </row>
    <row r="85" spans="1:12" s="101" customFormat="1" x14ac:dyDescent="0.3">
      <c r="A85" s="294"/>
      <c r="B85" s="1240">
        <v>13</v>
      </c>
      <c r="C85" s="255" t="s">
        <v>154</v>
      </c>
      <c r="D85" s="255" t="s">
        <v>135</v>
      </c>
      <c r="E85" s="1240">
        <v>2019</v>
      </c>
      <c r="F85" s="1241"/>
      <c r="G85" s="1267" t="s">
        <v>5442</v>
      </c>
      <c r="H85" s="1240" t="s">
        <v>1881</v>
      </c>
      <c r="I85" s="7" t="s">
        <v>163</v>
      </c>
      <c r="J85" s="1240" t="s">
        <v>70</v>
      </c>
      <c r="K85" s="2028"/>
      <c r="L85" s="294"/>
    </row>
    <row r="86" spans="1:12" s="101" customFormat="1" x14ac:dyDescent="0.3">
      <c r="A86" s="294"/>
      <c r="B86" s="1240">
        <v>14</v>
      </c>
      <c r="C86" s="255" t="s">
        <v>155</v>
      </c>
      <c r="D86" s="255" t="s">
        <v>135</v>
      </c>
      <c r="E86" s="1240">
        <v>2019</v>
      </c>
      <c r="F86" s="1241"/>
      <c r="G86" s="1267" t="s">
        <v>5442</v>
      </c>
      <c r="H86" s="1240" t="s">
        <v>1881</v>
      </c>
      <c r="I86" s="7" t="s">
        <v>164</v>
      </c>
      <c r="J86" s="1240" t="s">
        <v>70</v>
      </c>
      <c r="K86" s="2028"/>
      <c r="L86" s="294"/>
    </row>
    <row r="87" spans="1:12" s="101" customFormat="1" x14ac:dyDescent="0.3">
      <c r="A87" s="294"/>
      <c r="B87" s="2077" t="s">
        <v>104</v>
      </c>
      <c r="C87" s="2077"/>
      <c r="D87" s="2077"/>
      <c r="E87" s="2077"/>
      <c r="F87" s="2077"/>
      <c r="G87" s="2077"/>
      <c r="H87" s="2077"/>
      <c r="I87" s="2077"/>
      <c r="J87" s="2077"/>
      <c r="K87" s="2077"/>
      <c r="L87" s="294"/>
    </row>
    <row r="88" spans="1:12" s="101" customFormat="1" ht="21" customHeight="1" x14ac:dyDescent="0.3">
      <c r="A88" s="294"/>
      <c r="B88" s="1240">
        <v>1</v>
      </c>
      <c r="C88" s="144" t="s">
        <v>237</v>
      </c>
      <c r="D88" s="255" t="s">
        <v>238</v>
      </c>
      <c r="E88" s="252">
        <v>39724</v>
      </c>
      <c r="F88" s="250">
        <v>650</v>
      </c>
      <c r="G88" s="1240"/>
      <c r="H88" s="1240"/>
      <c r="I88" s="144"/>
      <c r="J88" s="1240" t="s">
        <v>70</v>
      </c>
      <c r="K88" s="652"/>
      <c r="L88" s="294"/>
    </row>
    <row r="89" spans="1:12" s="101" customFormat="1" x14ac:dyDescent="0.3">
      <c r="A89" s="294"/>
      <c r="B89" s="2077" t="s">
        <v>239</v>
      </c>
      <c r="C89" s="2077"/>
      <c r="D89" s="2077"/>
      <c r="E89" s="2077"/>
      <c r="F89" s="2077"/>
      <c r="G89" s="2077"/>
      <c r="H89" s="2077"/>
      <c r="I89" s="2077"/>
      <c r="J89" s="2077"/>
      <c r="K89" s="2077"/>
      <c r="L89" s="294"/>
    </row>
    <row r="90" spans="1:12" s="101" customFormat="1" ht="16.5" customHeight="1" x14ac:dyDescent="0.3">
      <c r="A90" s="294"/>
      <c r="B90" s="1240">
        <v>1</v>
      </c>
      <c r="C90" s="144" t="s">
        <v>78</v>
      </c>
      <c r="D90" s="255" t="s">
        <v>30</v>
      </c>
      <c r="E90" s="144"/>
      <c r="F90" s="250"/>
      <c r="G90" s="1240"/>
      <c r="H90" s="1240"/>
      <c r="I90" s="144"/>
      <c r="J90" s="1240" t="s">
        <v>70</v>
      </c>
      <c r="K90" s="84" t="s">
        <v>241</v>
      </c>
      <c r="L90" s="294"/>
    </row>
    <row r="91" spans="1:12" s="101" customFormat="1" x14ac:dyDescent="0.3">
      <c r="A91" s="294"/>
      <c r="B91" s="2066" t="s">
        <v>205</v>
      </c>
      <c r="C91" s="2066"/>
      <c r="D91" s="2066"/>
      <c r="E91" s="2066"/>
      <c r="F91" s="2066"/>
      <c r="G91" s="2066"/>
      <c r="H91" s="2066"/>
      <c r="I91" s="2066"/>
      <c r="J91" s="2066"/>
      <c r="K91" s="2066"/>
      <c r="L91" s="294"/>
    </row>
    <row r="92" spans="1:12" s="101" customFormat="1" ht="44.25" customHeight="1" x14ac:dyDescent="0.3">
      <c r="A92" s="294"/>
      <c r="B92" s="1240">
        <v>1</v>
      </c>
      <c r="C92" s="255" t="s">
        <v>206</v>
      </c>
      <c r="D92" s="85" t="s">
        <v>127</v>
      </c>
      <c r="E92" s="1239">
        <v>41786</v>
      </c>
      <c r="F92" s="250">
        <v>790</v>
      </c>
      <c r="G92" s="1264"/>
      <c r="H92" s="1240"/>
      <c r="I92" s="1240"/>
      <c r="J92" s="1240"/>
      <c r="K92" s="1237" t="s">
        <v>5352</v>
      </c>
      <c r="L92" s="294"/>
    </row>
    <row r="93" spans="1:12" s="101" customFormat="1" x14ac:dyDescent="0.3">
      <c r="A93" s="294"/>
      <c r="B93" s="1240">
        <v>2</v>
      </c>
      <c r="C93" s="144" t="s">
        <v>207</v>
      </c>
      <c r="D93" s="255" t="s">
        <v>135</v>
      </c>
      <c r="E93" s="1239">
        <v>41318</v>
      </c>
      <c r="F93" s="1260">
        <v>2700</v>
      </c>
      <c r="G93" s="1261" t="s">
        <v>1883</v>
      </c>
      <c r="H93" s="1240" t="s">
        <v>220</v>
      </c>
      <c r="I93" s="1240"/>
      <c r="J93" s="1240"/>
      <c r="K93" s="2028" t="s">
        <v>5353</v>
      </c>
      <c r="L93" s="294"/>
    </row>
    <row r="94" spans="1:12" s="101" customFormat="1" x14ac:dyDescent="0.3">
      <c r="A94" s="294"/>
      <c r="B94" s="1240">
        <v>3</v>
      </c>
      <c r="C94" s="144" t="s">
        <v>208</v>
      </c>
      <c r="D94" s="255" t="s">
        <v>135</v>
      </c>
      <c r="E94" s="1239">
        <v>40931</v>
      </c>
      <c r="F94" s="1260"/>
      <c r="G94" s="1261" t="s">
        <v>1882</v>
      </c>
      <c r="H94" s="1240" t="s">
        <v>224</v>
      </c>
      <c r="I94" s="1240" t="s">
        <v>221</v>
      </c>
      <c r="J94" s="1240"/>
      <c r="K94" s="2028"/>
      <c r="L94" s="294"/>
    </row>
    <row r="95" spans="1:12" s="101" customFormat="1" x14ac:dyDescent="0.3">
      <c r="A95" s="294"/>
      <c r="B95" s="1240">
        <v>4</v>
      </c>
      <c r="C95" s="144" t="s">
        <v>209</v>
      </c>
      <c r="D95" s="255" t="s">
        <v>135</v>
      </c>
      <c r="E95" s="1239">
        <v>40931</v>
      </c>
      <c r="F95" s="1260"/>
      <c r="G95" s="1261" t="s">
        <v>1882</v>
      </c>
      <c r="H95" s="1240" t="s">
        <v>224</v>
      </c>
      <c r="I95" s="1240" t="s">
        <v>222</v>
      </c>
      <c r="J95" s="1240"/>
      <c r="K95" s="2028"/>
      <c r="L95" s="294"/>
    </row>
    <row r="96" spans="1:12" s="101" customFormat="1" x14ac:dyDescent="0.3">
      <c r="A96" s="294"/>
      <c r="B96" s="1240">
        <v>5</v>
      </c>
      <c r="C96" s="144" t="s">
        <v>210</v>
      </c>
      <c r="D96" s="255" t="s">
        <v>135</v>
      </c>
      <c r="E96" s="1239">
        <v>40931</v>
      </c>
      <c r="F96" s="1260"/>
      <c r="G96" s="1261" t="s">
        <v>1882</v>
      </c>
      <c r="H96" s="1240" t="s">
        <v>224</v>
      </c>
      <c r="I96" s="1240" t="s">
        <v>223</v>
      </c>
      <c r="J96" s="1240"/>
      <c r="K96" s="2028"/>
      <c r="L96" s="294"/>
    </row>
    <row r="97" spans="1:12" s="101" customFormat="1" x14ac:dyDescent="0.3">
      <c r="A97" s="294"/>
      <c r="B97" s="1240">
        <v>6</v>
      </c>
      <c r="C97" s="144" t="s">
        <v>136</v>
      </c>
      <c r="D97" s="85" t="s">
        <v>142</v>
      </c>
      <c r="E97" s="104">
        <v>41074</v>
      </c>
      <c r="F97" s="250"/>
      <c r="G97" s="1261"/>
      <c r="H97" s="1240"/>
      <c r="I97" s="1240"/>
      <c r="J97" s="1240"/>
      <c r="K97" s="1240"/>
      <c r="L97" s="294"/>
    </row>
    <row r="98" spans="1:12" s="101" customFormat="1" x14ac:dyDescent="0.3">
      <c r="A98" s="294"/>
      <c r="B98" s="1240">
        <v>7</v>
      </c>
      <c r="C98" s="144" t="s">
        <v>211</v>
      </c>
      <c r="D98" s="85" t="s">
        <v>142</v>
      </c>
      <c r="E98" s="104">
        <v>41074</v>
      </c>
      <c r="F98" s="250"/>
      <c r="G98" s="1240"/>
      <c r="H98" s="1240"/>
      <c r="I98" s="1240"/>
      <c r="J98" s="1240"/>
      <c r="K98" s="1240"/>
      <c r="L98" s="294"/>
    </row>
    <row r="99" spans="1:12" s="101" customFormat="1" x14ac:dyDescent="0.3">
      <c r="A99" s="294"/>
      <c r="B99" s="1240">
        <v>8</v>
      </c>
      <c r="C99" s="144" t="s">
        <v>212</v>
      </c>
      <c r="D99" s="85" t="s">
        <v>142</v>
      </c>
      <c r="E99" s="104">
        <v>41074</v>
      </c>
      <c r="F99" s="250"/>
      <c r="G99" s="1240"/>
      <c r="H99" s="1240"/>
      <c r="I99" s="1240"/>
      <c r="J99" s="1240"/>
      <c r="K99" s="1240"/>
      <c r="L99" s="294"/>
    </row>
    <row r="100" spans="1:12" s="101" customFormat="1" x14ac:dyDescent="0.3">
      <c r="A100" s="294"/>
      <c r="B100" s="1240">
        <v>9</v>
      </c>
      <c r="C100" s="144" t="s">
        <v>213</v>
      </c>
      <c r="D100" s="85" t="s">
        <v>142</v>
      </c>
      <c r="E100" s="104">
        <v>41074</v>
      </c>
      <c r="F100" s="250"/>
      <c r="G100" s="1240"/>
      <c r="H100" s="1240"/>
      <c r="I100" s="1240"/>
      <c r="J100" s="1240"/>
      <c r="K100" s="1240"/>
      <c r="L100" s="294"/>
    </row>
    <row r="101" spans="1:12" s="101" customFormat="1" x14ac:dyDescent="0.3">
      <c r="A101" s="294"/>
      <c r="B101" s="1240">
        <v>10</v>
      </c>
      <c r="C101" s="144" t="s">
        <v>214</v>
      </c>
      <c r="D101" s="85" t="s">
        <v>142</v>
      </c>
      <c r="E101" s="104">
        <v>41074</v>
      </c>
      <c r="F101" s="250"/>
      <c r="G101" s="1240"/>
      <c r="H101" s="1240"/>
      <c r="I101" s="1240"/>
      <c r="J101" s="1240"/>
      <c r="K101" s="1240"/>
      <c r="L101" s="294"/>
    </row>
    <row r="102" spans="1:12" s="101" customFormat="1" x14ac:dyDescent="0.3">
      <c r="A102" s="294"/>
      <c r="B102" s="1240">
        <v>11</v>
      </c>
      <c r="C102" s="144" t="s">
        <v>215</v>
      </c>
      <c r="D102" s="85" t="s">
        <v>142</v>
      </c>
      <c r="E102" s="104">
        <v>41074</v>
      </c>
      <c r="F102" s="250"/>
      <c r="G102" s="1240"/>
      <c r="H102" s="1240"/>
      <c r="I102" s="1240"/>
      <c r="J102" s="1240"/>
      <c r="K102" s="1240"/>
      <c r="L102" s="294"/>
    </row>
    <row r="103" spans="1:12" s="101" customFormat="1" x14ac:dyDescent="0.3">
      <c r="A103" s="294"/>
      <c r="B103" s="1240">
        <v>12</v>
      </c>
      <c r="C103" s="144" t="s">
        <v>216</v>
      </c>
      <c r="D103" s="85" t="s">
        <v>142</v>
      </c>
      <c r="E103" s="104">
        <v>41074</v>
      </c>
      <c r="F103" s="250"/>
      <c r="G103" s="1240"/>
      <c r="H103" s="1240"/>
      <c r="I103" s="1240"/>
      <c r="J103" s="1240"/>
      <c r="K103" s="1240"/>
      <c r="L103" s="294"/>
    </row>
    <row r="104" spans="1:12" s="101" customFormat="1" x14ac:dyDescent="0.3">
      <c r="A104" s="294"/>
      <c r="B104" s="1240">
        <v>13</v>
      </c>
      <c r="C104" s="144" t="s">
        <v>217</v>
      </c>
      <c r="D104" s="85" t="s">
        <v>142</v>
      </c>
      <c r="E104" s="104">
        <v>41074</v>
      </c>
      <c r="F104" s="250"/>
      <c r="G104" s="1240"/>
      <c r="H104" s="1240"/>
      <c r="I104" s="1240"/>
      <c r="J104" s="1240"/>
      <c r="K104" s="1240"/>
      <c r="L104" s="294"/>
    </row>
    <row r="105" spans="1:12" s="101" customFormat="1" x14ac:dyDescent="0.3">
      <c r="A105" s="294"/>
      <c r="B105" s="1240">
        <v>14</v>
      </c>
      <c r="C105" s="144" t="s">
        <v>218</v>
      </c>
      <c r="D105" s="85" t="s">
        <v>142</v>
      </c>
      <c r="E105" s="104">
        <v>41074</v>
      </c>
      <c r="F105" s="250"/>
      <c r="G105" s="1240"/>
      <c r="H105" s="1240"/>
      <c r="I105" s="1240"/>
      <c r="J105" s="1240"/>
      <c r="K105" s="1240"/>
      <c r="L105" s="294"/>
    </row>
    <row r="106" spans="1:12" s="101" customFormat="1" x14ac:dyDescent="0.3">
      <c r="A106" s="294"/>
      <c r="B106" s="1240">
        <v>15</v>
      </c>
      <c r="C106" s="144" t="s">
        <v>219</v>
      </c>
      <c r="D106" s="85" t="s">
        <v>142</v>
      </c>
      <c r="E106" s="104">
        <v>41074</v>
      </c>
      <c r="F106" s="250"/>
      <c r="G106" s="1240"/>
      <c r="H106" s="1240"/>
      <c r="I106" s="1240"/>
      <c r="J106" s="1240"/>
      <c r="K106" s="1240"/>
      <c r="L106" s="294"/>
    </row>
    <row r="107" spans="1:12" s="101" customFormat="1" x14ac:dyDescent="0.3">
      <c r="A107" s="294"/>
      <c r="B107" s="1240">
        <v>16</v>
      </c>
      <c r="C107" s="255" t="s">
        <v>225</v>
      </c>
      <c r="D107" s="255" t="s">
        <v>83</v>
      </c>
      <c r="E107" s="1239">
        <v>40581</v>
      </c>
      <c r="F107" s="1241">
        <v>42</v>
      </c>
      <c r="G107" s="1240"/>
      <c r="H107" s="1240"/>
      <c r="I107" s="1240"/>
      <c r="J107" s="1240"/>
      <c r="K107" s="1240"/>
      <c r="L107" s="294"/>
    </row>
    <row r="108" spans="1:12" s="101" customFormat="1" x14ac:dyDescent="0.3">
      <c r="A108" s="294"/>
      <c r="B108" s="1240">
        <v>17</v>
      </c>
      <c r="C108" s="255" t="s">
        <v>226</v>
      </c>
      <c r="D108" s="255" t="s">
        <v>83</v>
      </c>
      <c r="E108" s="1239">
        <v>40581</v>
      </c>
      <c r="F108" s="1241">
        <v>42</v>
      </c>
      <c r="G108" s="1240"/>
      <c r="H108" s="1240"/>
      <c r="I108" s="1240"/>
      <c r="J108" s="1240"/>
      <c r="K108" s="1240"/>
      <c r="L108" s="294"/>
    </row>
    <row r="109" spans="1:12" s="101" customFormat="1" ht="41.25" customHeight="1" x14ac:dyDescent="0.3">
      <c r="A109" s="294"/>
      <c r="B109" s="1240">
        <v>18</v>
      </c>
      <c r="C109" s="1240" t="s">
        <v>232</v>
      </c>
      <c r="D109" s="255" t="s">
        <v>233</v>
      </c>
      <c r="E109" s="1240"/>
      <c r="F109" s="1241"/>
      <c r="G109" s="1240"/>
      <c r="H109" s="1240"/>
      <c r="I109" s="1240"/>
      <c r="J109" s="1240"/>
      <c r="K109" s="1237" t="s">
        <v>234</v>
      </c>
      <c r="L109" s="294"/>
    </row>
    <row r="110" spans="1:12" s="101" customFormat="1" ht="42.75" customHeight="1" x14ac:dyDescent="0.3">
      <c r="A110" s="294"/>
      <c r="B110" s="1240">
        <v>19</v>
      </c>
      <c r="C110" s="144" t="s">
        <v>235</v>
      </c>
      <c r="D110" s="255" t="s">
        <v>82</v>
      </c>
      <c r="E110" s="144"/>
      <c r="F110" s="250"/>
      <c r="G110" s="1240"/>
      <c r="H110" s="1240"/>
      <c r="I110" s="144"/>
      <c r="J110" s="1240"/>
      <c r="K110" s="84" t="s">
        <v>236</v>
      </c>
      <c r="L110" s="294"/>
    </row>
    <row r="111" spans="1:12" s="101" customFormat="1" ht="31.5" customHeight="1" x14ac:dyDescent="0.3">
      <c r="A111" s="294"/>
      <c r="B111" s="1240">
        <v>21</v>
      </c>
      <c r="C111" s="86" t="s">
        <v>117</v>
      </c>
      <c r="D111" s="123" t="s">
        <v>116</v>
      </c>
      <c r="E111" s="86"/>
      <c r="F111" s="249"/>
      <c r="G111" s="7"/>
      <c r="H111" s="7"/>
      <c r="I111" s="86"/>
      <c r="J111" s="7" t="s">
        <v>70</v>
      </c>
      <c r="K111" s="58" t="s">
        <v>5436</v>
      </c>
      <c r="L111" s="294"/>
    </row>
    <row r="112" spans="1:12" s="101" customFormat="1" ht="22.5" customHeight="1" x14ac:dyDescent="0.3">
      <c r="A112" s="294"/>
      <c r="B112" s="1240">
        <v>22</v>
      </c>
      <c r="C112" s="144" t="s">
        <v>240</v>
      </c>
      <c r="D112" s="255" t="s">
        <v>30</v>
      </c>
      <c r="E112" s="144"/>
      <c r="F112" s="250"/>
      <c r="G112" s="1240"/>
      <c r="H112" s="1240"/>
      <c r="I112" s="144"/>
      <c r="J112" s="1240" t="s">
        <v>70</v>
      </c>
      <c r="K112" s="144"/>
      <c r="L112" s="294"/>
    </row>
    <row r="113" spans="1:12" s="101" customFormat="1" x14ac:dyDescent="0.3">
      <c r="A113" s="294"/>
      <c r="B113" s="294"/>
      <c r="C113" s="294"/>
      <c r="D113" s="294"/>
      <c r="E113" s="294"/>
      <c r="F113" s="294"/>
      <c r="G113" s="294"/>
      <c r="H113" s="83"/>
      <c r="I113" s="294"/>
      <c r="J113" s="83"/>
      <c r="K113" s="294"/>
      <c r="L113" s="294"/>
    </row>
    <row r="114" spans="1:12" s="101" customFormat="1" x14ac:dyDescent="0.3">
      <c r="A114" s="294"/>
      <c r="B114" s="294"/>
      <c r="C114" s="294"/>
      <c r="D114" s="294"/>
      <c r="E114" s="294"/>
      <c r="F114" s="294"/>
      <c r="G114" s="294"/>
      <c r="H114" s="83"/>
      <c r="I114" s="294"/>
      <c r="J114" s="83"/>
      <c r="K114" s="294"/>
      <c r="L114" s="294"/>
    </row>
    <row r="115" spans="1:12" s="101" customFormat="1" x14ac:dyDescent="0.3">
      <c r="A115" s="294"/>
      <c r="B115" s="294"/>
      <c r="C115" s="294"/>
      <c r="D115" s="294"/>
      <c r="E115" s="294"/>
      <c r="F115" s="294"/>
      <c r="G115" s="294"/>
      <c r="H115" s="83"/>
      <c r="I115" s="294"/>
      <c r="J115" s="83"/>
      <c r="K115" s="294"/>
      <c r="L115" s="294"/>
    </row>
    <row r="116" spans="1:12" s="101" customFormat="1" x14ac:dyDescent="0.3">
      <c r="A116" s="294"/>
      <c r="B116" s="1269"/>
      <c r="C116" s="1269"/>
      <c r="D116" s="1269"/>
      <c r="E116" s="294"/>
      <c r="F116" s="294"/>
      <c r="G116" s="294"/>
      <c r="H116" s="83"/>
      <c r="I116" s="294"/>
      <c r="J116" s="83"/>
      <c r="K116" s="294"/>
      <c r="L116" s="294"/>
    </row>
    <row r="117" spans="1:12" s="101" customFormat="1" x14ac:dyDescent="0.3">
      <c r="A117" s="294"/>
      <c r="B117" s="2065" t="s">
        <v>4240</v>
      </c>
      <c r="C117" s="2065"/>
      <c r="D117" s="2065"/>
      <c r="E117" s="294"/>
      <c r="F117" s="294"/>
      <c r="G117" s="294"/>
      <c r="H117" s="83"/>
      <c r="I117" s="294"/>
      <c r="J117" s="83"/>
      <c r="K117" s="294"/>
      <c r="L117" s="294"/>
    </row>
    <row r="118" spans="1:12" s="101" customFormat="1" x14ac:dyDescent="0.3">
      <c r="A118" s="294"/>
      <c r="B118" s="2065" t="s">
        <v>4241</v>
      </c>
      <c r="C118" s="2065"/>
      <c r="D118" s="2065"/>
      <c r="E118" s="294"/>
      <c r="F118" s="294"/>
      <c r="G118" s="294"/>
      <c r="H118" s="83"/>
      <c r="I118" s="294"/>
      <c r="J118" s="83"/>
      <c r="K118" s="294"/>
      <c r="L118" s="294"/>
    </row>
    <row r="119" spans="1:12" s="101" customFormat="1" x14ac:dyDescent="0.3">
      <c r="B119" s="1243"/>
      <c r="C119" s="1244"/>
      <c r="D119" s="1245"/>
      <c r="E119" s="1244"/>
      <c r="F119" s="1246"/>
      <c r="G119" s="1243"/>
      <c r="H119" s="1243"/>
      <c r="I119" s="1244"/>
      <c r="J119" s="1243"/>
      <c r="K119" s="1247"/>
    </row>
    <row r="120" spans="1:12" s="101" customFormat="1" x14ac:dyDescent="0.3">
      <c r="B120" s="1243"/>
      <c r="C120" s="1244"/>
      <c r="D120" s="1245"/>
      <c r="E120" s="1244"/>
      <c r="F120" s="1246"/>
      <c r="G120" s="1243"/>
      <c r="H120" s="1243"/>
      <c r="I120" s="1244"/>
      <c r="J120" s="1243"/>
      <c r="K120" s="1247"/>
    </row>
    <row r="121" spans="1:12" s="101" customFormat="1" x14ac:dyDescent="0.3">
      <c r="B121" s="1243"/>
      <c r="C121" s="1244"/>
      <c r="D121" s="1245"/>
      <c r="E121" s="1244"/>
      <c r="F121" s="1246"/>
      <c r="G121" s="1243"/>
      <c r="H121" s="1243"/>
      <c r="I121" s="1244"/>
      <c r="J121" s="1243"/>
      <c r="K121" s="1247"/>
    </row>
    <row r="122" spans="1:12" s="101" customFormat="1" x14ac:dyDescent="0.3">
      <c r="B122" s="1242"/>
      <c r="C122" s="1087"/>
      <c r="D122" s="1248"/>
      <c r="E122" s="1087"/>
      <c r="F122" s="1249"/>
      <c r="G122" s="1242"/>
      <c r="H122" s="1242"/>
      <c r="I122" s="1087"/>
      <c r="J122" s="1242"/>
      <c r="K122" s="1087"/>
    </row>
    <row r="123" spans="1:12" s="101" customFormat="1" x14ac:dyDescent="0.3">
      <c r="B123" s="1087"/>
      <c r="C123" s="1087"/>
      <c r="D123" s="1087"/>
      <c r="E123" s="1087"/>
      <c r="F123" s="1087"/>
      <c r="G123" s="1087"/>
      <c r="H123" s="1242"/>
      <c r="I123" s="1087"/>
      <c r="J123" s="1242"/>
      <c r="K123" s="1087"/>
    </row>
    <row r="124" spans="1:12" s="101" customFormat="1" x14ac:dyDescent="0.3">
      <c r="B124" s="1242"/>
      <c r="C124" s="1250"/>
      <c r="D124" s="1251"/>
      <c r="E124" s="1087"/>
      <c r="F124" s="1249"/>
      <c r="G124" s="1242"/>
      <c r="H124" s="1242"/>
      <c r="I124" s="1087"/>
      <c r="J124" s="1242"/>
      <c r="K124" s="1087"/>
    </row>
  </sheetData>
  <autoFilter ref="B5:K5" xr:uid="{00000000-0009-0000-0000-000029000000}"/>
  <mergeCells count="16">
    <mergeCell ref="B117:D117"/>
    <mergeCell ref="B118:D118"/>
    <mergeCell ref="B2:K2"/>
    <mergeCell ref="B3:K3"/>
    <mergeCell ref="B4:K4"/>
    <mergeCell ref="B64:K64"/>
    <mergeCell ref="B35:K35"/>
    <mergeCell ref="B6:K6"/>
    <mergeCell ref="B89:K89"/>
    <mergeCell ref="B91:K91"/>
    <mergeCell ref="K93:K96"/>
    <mergeCell ref="B87:K87"/>
    <mergeCell ref="B70:K70"/>
    <mergeCell ref="B72:K72"/>
    <mergeCell ref="K73:K77"/>
    <mergeCell ref="K78:K86"/>
  </mergeCells>
  <pageMargins left="0.7" right="0.7" top="0.75" bottom="0.75" header="0.3" footer="0.3"/>
  <pageSetup scale="75" fitToHeight="0" orientation="landscape" horizontalDpi="360" verticalDpi="36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3">
    <tabColor rgb="FFFFC000"/>
  </sheetPr>
  <dimension ref="B1:M118"/>
  <sheetViews>
    <sheetView showGridLines="0" workbookViewId="0">
      <pane ySplit="5" topLeftCell="A10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6640625" customWidth="1"/>
    <col min="2" max="2" width="4.33203125" style="62" customWidth="1"/>
    <col min="3" max="3" width="14.109375" style="62" customWidth="1"/>
    <col min="4" max="4" width="16.88671875" style="302" customWidth="1"/>
    <col min="5" max="7" width="11.44140625" style="62"/>
    <col min="8" max="8" width="12.109375" style="62" customWidth="1"/>
    <col min="9" max="10" width="11.44140625" style="62"/>
    <col min="11" max="11" width="18.44140625" style="62" customWidth="1"/>
    <col min="12" max="12" width="15.5546875" customWidth="1"/>
  </cols>
  <sheetData>
    <row r="1" spans="2:11" x14ac:dyDescent="0.3">
      <c r="F1" s="134"/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5" customHeight="1" x14ac:dyDescent="0.3">
      <c r="B4" s="2105" t="s">
        <v>3310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0" t="s">
        <v>332</v>
      </c>
      <c r="C6" s="2071"/>
      <c r="D6" s="2071"/>
      <c r="E6" s="2071"/>
      <c r="F6" s="2071"/>
      <c r="G6" s="2071"/>
      <c r="H6" s="2071"/>
      <c r="I6" s="2071"/>
      <c r="J6" s="2071"/>
      <c r="K6" s="2072"/>
    </row>
    <row r="7" spans="2:11" ht="26.4" x14ac:dyDescent="0.3">
      <c r="B7" s="102">
        <v>1</v>
      </c>
      <c r="C7" s="12" t="s">
        <v>1905</v>
      </c>
      <c r="D7" s="145" t="s">
        <v>9</v>
      </c>
      <c r="E7" s="12" t="s">
        <v>1906</v>
      </c>
      <c r="F7" s="142">
        <v>110</v>
      </c>
      <c r="G7" s="142"/>
      <c r="H7" s="146"/>
      <c r="I7" s="7"/>
      <c r="J7" s="7" t="s">
        <v>70</v>
      </c>
      <c r="K7" s="65" t="s">
        <v>1581</v>
      </c>
    </row>
    <row r="8" spans="2:11" ht="26.4" x14ac:dyDescent="0.3">
      <c r="B8" s="102">
        <v>3</v>
      </c>
      <c r="C8" s="12" t="s">
        <v>1958</v>
      </c>
      <c r="D8" s="145" t="s">
        <v>9</v>
      </c>
      <c r="E8" s="329">
        <v>38718</v>
      </c>
      <c r="F8" s="142">
        <v>110</v>
      </c>
      <c r="G8" s="142"/>
      <c r="H8" s="146"/>
      <c r="I8" s="7"/>
      <c r="J8" s="7" t="s">
        <v>66</v>
      </c>
      <c r="K8" s="65" t="s">
        <v>1921</v>
      </c>
    </row>
    <row r="9" spans="2:11" ht="26.4" x14ac:dyDescent="0.3">
      <c r="B9" s="605">
        <v>5</v>
      </c>
      <c r="C9" s="12" t="s">
        <v>1908</v>
      </c>
      <c r="D9" s="145" t="s">
        <v>17</v>
      </c>
      <c r="E9" s="12" t="s">
        <v>244</v>
      </c>
      <c r="F9" s="142">
        <v>140</v>
      </c>
      <c r="G9" s="142"/>
      <c r="H9" s="146"/>
      <c r="I9" s="7"/>
      <c r="J9" s="7" t="s">
        <v>70</v>
      </c>
      <c r="K9" s="63" t="s">
        <v>1913</v>
      </c>
    </row>
    <row r="10" spans="2:11" ht="26.4" x14ac:dyDescent="0.3">
      <c r="B10" s="605">
        <v>7</v>
      </c>
      <c r="C10" s="12" t="s">
        <v>1909</v>
      </c>
      <c r="D10" s="145" t="s">
        <v>17</v>
      </c>
      <c r="E10" s="12" t="s">
        <v>244</v>
      </c>
      <c r="F10" s="142">
        <v>70</v>
      </c>
      <c r="G10" s="142"/>
      <c r="H10" s="146"/>
      <c r="I10" s="7"/>
      <c r="J10" s="7" t="s">
        <v>66</v>
      </c>
      <c r="K10" s="63" t="s">
        <v>130</v>
      </c>
    </row>
    <row r="11" spans="2:11" ht="26.4" x14ac:dyDescent="0.3">
      <c r="B11" s="605">
        <v>9</v>
      </c>
      <c r="C11" s="12" t="s">
        <v>1910</v>
      </c>
      <c r="D11" s="145" t="s">
        <v>17</v>
      </c>
      <c r="E11" s="12" t="s">
        <v>244</v>
      </c>
      <c r="F11" s="142">
        <v>35</v>
      </c>
      <c r="G11" s="142"/>
      <c r="H11" s="146"/>
      <c r="I11" s="7"/>
      <c r="J11" s="7" t="s">
        <v>66</v>
      </c>
      <c r="K11" s="63" t="s">
        <v>130</v>
      </c>
    </row>
    <row r="12" spans="2:11" ht="26.4" x14ac:dyDescent="0.3">
      <c r="B12" s="605">
        <v>11</v>
      </c>
      <c r="C12" s="12" t="s">
        <v>1911</v>
      </c>
      <c r="D12" s="145" t="s">
        <v>17</v>
      </c>
      <c r="E12" s="12" t="s">
        <v>244</v>
      </c>
      <c r="F12" s="142">
        <v>35</v>
      </c>
      <c r="G12" s="142"/>
      <c r="H12" s="146"/>
      <c r="I12" s="7"/>
      <c r="J12" s="7" t="s">
        <v>70</v>
      </c>
      <c r="K12" s="65" t="s">
        <v>130</v>
      </c>
    </row>
    <row r="13" spans="2:11" ht="26.4" x14ac:dyDescent="0.3">
      <c r="B13" s="605">
        <v>13</v>
      </c>
      <c r="C13" s="12" t="s">
        <v>1914</v>
      </c>
      <c r="D13" s="145" t="s">
        <v>1320</v>
      </c>
      <c r="E13" s="329">
        <v>40612</v>
      </c>
      <c r="F13" s="142">
        <v>155</v>
      </c>
      <c r="G13" s="142"/>
      <c r="H13" s="146"/>
      <c r="I13" s="7"/>
      <c r="J13" s="7" t="s">
        <v>70</v>
      </c>
      <c r="K13" s="63" t="s">
        <v>1915</v>
      </c>
    </row>
    <row r="14" spans="2:11" ht="26.4" x14ac:dyDescent="0.3">
      <c r="B14" s="605">
        <v>15</v>
      </c>
      <c r="C14" s="390" t="s">
        <v>1952</v>
      </c>
      <c r="D14" s="79" t="s">
        <v>83</v>
      </c>
      <c r="E14" s="80">
        <v>40581</v>
      </c>
      <c r="F14" s="142">
        <v>42</v>
      </c>
      <c r="G14" s="142"/>
      <c r="H14" s="146"/>
      <c r="I14" s="7"/>
      <c r="J14" s="7" t="s">
        <v>70</v>
      </c>
      <c r="K14" s="65" t="s">
        <v>1672</v>
      </c>
    </row>
    <row r="15" spans="2:11" ht="26.4" x14ac:dyDescent="0.3">
      <c r="B15" s="605">
        <v>17</v>
      </c>
      <c r="C15" s="390" t="s">
        <v>1426</v>
      </c>
      <c r="D15" s="79" t="s">
        <v>83</v>
      </c>
      <c r="E15" s="80">
        <v>40581</v>
      </c>
      <c r="F15" s="142">
        <v>42</v>
      </c>
      <c r="G15" s="142"/>
      <c r="H15" s="146"/>
      <c r="I15" s="7"/>
      <c r="J15" s="7" t="s">
        <v>70</v>
      </c>
      <c r="K15" s="65" t="s">
        <v>1672</v>
      </c>
    </row>
    <row r="16" spans="2:11" x14ac:dyDescent="0.3">
      <c r="B16" s="605">
        <v>19</v>
      </c>
      <c r="C16" s="172" t="s">
        <v>78</v>
      </c>
      <c r="D16" s="79" t="s">
        <v>83</v>
      </c>
      <c r="E16" s="80">
        <v>40581</v>
      </c>
      <c r="F16" s="391">
        <v>42</v>
      </c>
      <c r="G16" s="68"/>
      <c r="H16" s="68"/>
      <c r="I16" s="7"/>
      <c r="J16" s="7" t="s">
        <v>70</v>
      </c>
      <c r="K16" s="65" t="s">
        <v>1672</v>
      </c>
    </row>
    <row r="17" spans="2:13" ht="26.4" x14ac:dyDescent="0.3">
      <c r="B17" s="605">
        <v>21</v>
      </c>
      <c r="C17" s="116" t="s">
        <v>1917</v>
      </c>
      <c r="D17" s="122" t="s">
        <v>641</v>
      </c>
      <c r="E17" s="80">
        <v>40633</v>
      </c>
      <c r="F17" s="118">
        <v>138</v>
      </c>
      <c r="G17" s="63"/>
      <c r="H17" s="95"/>
      <c r="I17" s="7"/>
      <c r="J17" s="7" t="s">
        <v>70</v>
      </c>
      <c r="K17" s="65" t="s">
        <v>1918</v>
      </c>
    </row>
    <row r="18" spans="2:13" s="475" customFormat="1" ht="43.5" customHeight="1" x14ac:dyDescent="0.3">
      <c r="B18" s="605">
        <v>23</v>
      </c>
      <c r="C18" s="116" t="s">
        <v>1947</v>
      </c>
      <c r="D18" s="79" t="s">
        <v>9</v>
      </c>
      <c r="E18" s="571">
        <v>38718</v>
      </c>
      <c r="F18" s="118">
        <v>110</v>
      </c>
      <c r="G18" s="63"/>
      <c r="H18" s="95"/>
      <c r="I18" s="7"/>
      <c r="J18" s="7" t="s">
        <v>70</v>
      </c>
      <c r="K18" s="65" t="s">
        <v>4638</v>
      </c>
    </row>
    <row r="19" spans="2:13" s="475" customFormat="1" x14ac:dyDescent="0.3">
      <c r="B19" s="605">
        <v>25</v>
      </c>
      <c r="C19" s="116" t="s">
        <v>1960</v>
      </c>
      <c r="D19" s="79" t="s">
        <v>1567</v>
      </c>
      <c r="E19" s="571">
        <v>40633</v>
      </c>
      <c r="F19" s="118">
        <v>122</v>
      </c>
      <c r="G19" s="63"/>
      <c r="H19" s="95"/>
      <c r="I19" s="7"/>
      <c r="J19" s="7" t="s">
        <v>70</v>
      </c>
      <c r="K19" s="65" t="s">
        <v>130</v>
      </c>
    </row>
    <row r="20" spans="2:13" x14ac:dyDescent="0.3">
      <c r="B20" s="605">
        <v>27</v>
      </c>
      <c r="C20" s="116" t="s">
        <v>78</v>
      </c>
      <c r="D20" s="122" t="s">
        <v>65</v>
      </c>
      <c r="E20" s="110"/>
      <c r="F20" s="115"/>
      <c r="G20" s="49"/>
      <c r="H20" s="147"/>
      <c r="I20" s="7"/>
      <c r="J20" s="7" t="s">
        <v>66</v>
      </c>
      <c r="K20" s="65" t="s">
        <v>1935</v>
      </c>
    </row>
    <row r="21" spans="2:13" ht="26.4" x14ac:dyDescent="0.3">
      <c r="B21" s="605">
        <v>29</v>
      </c>
      <c r="C21" s="116" t="s">
        <v>78</v>
      </c>
      <c r="D21" s="122" t="s">
        <v>133</v>
      </c>
      <c r="E21" s="80"/>
      <c r="F21" s="118"/>
      <c r="G21" s="63"/>
      <c r="H21" s="95"/>
      <c r="I21" s="7"/>
      <c r="J21" s="7" t="s">
        <v>70</v>
      </c>
      <c r="K21" s="65" t="s">
        <v>1951</v>
      </c>
    </row>
    <row r="22" spans="2:13" ht="26.4" x14ac:dyDescent="0.3">
      <c r="B22" s="605">
        <v>31</v>
      </c>
      <c r="C22" s="116" t="s">
        <v>78</v>
      </c>
      <c r="D22" s="122" t="s">
        <v>850</v>
      </c>
      <c r="E22" s="80"/>
      <c r="F22" s="118"/>
      <c r="G22" s="63"/>
      <c r="H22" s="95"/>
      <c r="I22" s="7"/>
      <c r="J22" s="7" t="s">
        <v>70</v>
      </c>
      <c r="K22" s="65"/>
    </row>
    <row r="23" spans="2:13" ht="26.4" x14ac:dyDescent="0.3">
      <c r="B23" s="605">
        <v>33</v>
      </c>
      <c r="C23" s="116" t="s">
        <v>78</v>
      </c>
      <c r="D23" s="122" t="s">
        <v>850</v>
      </c>
      <c r="E23" s="602"/>
      <c r="F23" s="118"/>
      <c r="G23" s="63"/>
      <c r="H23" s="95"/>
      <c r="I23" s="7"/>
      <c r="J23" s="7" t="s">
        <v>70</v>
      </c>
      <c r="K23" s="65"/>
    </row>
    <row r="24" spans="2:13" ht="26.4" x14ac:dyDescent="0.3">
      <c r="B24" s="605">
        <v>35</v>
      </c>
      <c r="C24" s="116" t="s">
        <v>1972</v>
      </c>
      <c r="D24" s="122" t="s">
        <v>1626</v>
      </c>
      <c r="E24" s="602"/>
      <c r="F24" s="118"/>
      <c r="G24" s="63"/>
      <c r="H24" s="95"/>
      <c r="I24" s="7"/>
      <c r="J24" s="7" t="s">
        <v>66</v>
      </c>
      <c r="K24" s="65" t="s">
        <v>1931</v>
      </c>
    </row>
    <row r="25" spans="2:13" ht="26.4" x14ac:dyDescent="0.3">
      <c r="B25" s="605">
        <v>37</v>
      </c>
      <c r="C25" s="116" t="s">
        <v>1977</v>
      </c>
      <c r="D25" s="122" t="s">
        <v>1626</v>
      </c>
      <c r="E25" s="602"/>
      <c r="F25" s="118"/>
      <c r="G25" s="63"/>
      <c r="H25" s="95"/>
      <c r="I25" s="7"/>
      <c r="J25" s="7" t="s">
        <v>66</v>
      </c>
      <c r="K25" s="65" t="s">
        <v>1921</v>
      </c>
    </row>
    <row r="26" spans="2:13" s="475" customFormat="1" x14ac:dyDescent="0.3">
      <c r="B26" s="605">
        <v>39</v>
      </c>
      <c r="C26" s="116" t="s">
        <v>2658</v>
      </c>
      <c r="D26" s="122" t="s">
        <v>498</v>
      </c>
      <c r="E26" s="602"/>
      <c r="F26" s="118"/>
      <c r="G26" s="63"/>
      <c r="H26" s="95"/>
      <c r="I26" s="7"/>
      <c r="J26" s="7" t="s">
        <v>70</v>
      </c>
      <c r="K26" s="65" t="s">
        <v>1968</v>
      </c>
      <c r="M26" s="475" t="s">
        <v>2658</v>
      </c>
    </row>
    <row r="27" spans="2:13" s="475" customFormat="1" ht="40.5" customHeight="1" x14ac:dyDescent="0.3">
      <c r="B27" s="605">
        <v>41</v>
      </c>
      <c r="C27" s="116" t="s">
        <v>78</v>
      </c>
      <c r="D27" s="122" t="s">
        <v>4765</v>
      </c>
      <c r="E27" s="602"/>
      <c r="F27" s="118"/>
      <c r="G27" s="63"/>
      <c r="H27" s="95"/>
      <c r="I27" s="7"/>
      <c r="J27" s="7"/>
      <c r="K27" s="65" t="s">
        <v>4766</v>
      </c>
    </row>
    <row r="28" spans="2:13" s="475" customFormat="1" ht="26.4" x14ac:dyDescent="0.3">
      <c r="B28" s="605">
        <v>43</v>
      </c>
      <c r="C28" s="116" t="s">
        <v>1363</v>
      </c>
      <c r="D28" s="122" t="s">
        <v>4770</v>
      </c>
      <c r="E28" s="602"/>
      <c r="F28" s="118"/>
      <c r="G28" s="63"/>
      <c r="H28" s="95"/>
      <c r="I28" s="7"/>
      <c r="J28" s="7"/>
      <c r="K28" s="65"/>
    </row>
    <row r="29" spans="2:13" s="475" customFormat="1" ht="18.75" customHeight="1" x14ac:dyDescent="0.3">
      <c r="B29" s="605">
        <v>45</v>
      </c>
      <c r="C29" s="116" t="s">
        <v>4769</v>
      </c>
      <c r="D29" s="122" t="s">
        <v>1076</v>
      </c>
      <c r="E29" s="602"/>
      <c r="F29" s="118"/>
      <c r="G29" s="63"/>
      <c r="H29" s="95"/>
      <c r="I29" s="7"/>
      <c r="J29" s="7" t="s">
        <v>540</v>
      </c>
      <c r="K29" s="65" t="s">
        <v>119</v>
      </c>
    </row>
    <row r="30" spans="2:13" s="475" customFormat="1" ht="26.4" x14ac:dyDescent="0.3">
      <c r="B30" s="605">
        <v>47</v>
      </c>
      <c r="C30" s="116" t="s">
        <v>4775</v>
      </c>
      <c r="D30" s="122" t="s">
        <v>4409</v>
      </c>
      <c r="E30" s="602">
        <v>44012</v>
      </c>
      <c r="F30" s="670">
        <v>55</v>
      </c>
      <c r="G30" s="63" t="s">
        <v>4515</v>
      </c>
      <c r="H30" s="95">
        <v>241258</v>
      </c>
      <c r="I30" s="7"/>
      <c r="J30" s="7" t="s">
        <v>70</v>
      </c>
      <c r="K30" s="65" t="s">
        <v>4776</v>
      </c>
    </row>
    <row r="31" spans="2:13" s="475" customFormat="1" ht="26.4" x14ac:dyDescent="0.3">
      <c r="B31" s="137">
        <v>48</v>
      </c>
      <c r="C31" s="116" t="s">
        <v>4780</v>
      </c>
      <c r="D31" s="122" t="s">
        <v>4409</v>
      </c>
      <c r="E31" s="602">
        <v>44012</v>
      </c>
      <c r="F31" s="670">
        <v>55</v>
      </c>
      <c r="G31" s="63" t="s">
        <v>4515</v>
      </c>
      <c r="H31" s="95">
        <v>241258</v>
      </c>
      <c r="I31" s="7"/>
      <c r="J31" s="7" t="s">
        <v>70</v>
      </c>
      <c r="K31" s="65" t="s">
        <v>4781</v>
      </c>
    </row>
    <row r="32" spans="2:13" s="475" customFormat="1" ht="26.4" x14ac:dyDescent="0.3">
      <c r="B32" s="137">
        <v>49</v>
      </c>
      <c r="C32" s="116" t="s">
        <v>1930</v>
      </c>
      <c r="D32" s="122" t="s">
        <v>5470</v>
      </c>
      <c r="E32" s="1301">
        <v>44740</v>
      </c>
      <c r="F32" s="670">
        <v>203.31</v>
      </c>
      <c r="G32" s="63" t="s">
        <v>5471</v>
      </c>
      <c r="H32" s="95" t="s">
        <v>5472</v>
      </c>
      <c r="I32" s="7"/>
      <c r="J32" s="7" t="s">
        <v>70</v>
      </c>
      <c r="K32" s="917" t="s">
        <v>5473</v>
      </c>
    </row>
    <row r="33" spans="2:12" s="475" customFormat="1" ht="26.4" x14ac:dyDescent="0.3">
      <c r="B33" s="137">
        <v>50</v>
      </c>
      <c r="C33" s="116" t="s">
        <v>1929</v>
      </c>
      <c r="D33" s="122" t="s">
        <v>5470</v>
      </c>
      <c r="E33" s="1301">
        <v>44740</v>
      </c>
      <c r="F33" s="670">
        <v>203.31</v>
      </c>
      <c r="G33" s="63" t="s">
        <v>5471</v>
      </c>
      <c r="H33" s="95" t="s">
        <v>5472</v>
      </c>
      <c r="I33" s="7"/>
      <c r="J33" s="7" t="s">
        <v>70</v>
      </c>
      <c r="K33" s="917" t="s">
        <v>5473</v>
      </c>
    </row>
    <row r="34" spans="2:12" s="475" customFormat="1" ht="26.4" x14ac:dyDescent="0.3">
      <c r="B34" s="137">
        <v>51</v>
      </c>
      <c r="C34" s="116" t="s">
        <v>1955</v>
      </c>
      <c r="D34" s="122" t="s">
        <v>5470</v>
      </c>
      <c r="E34" s="1301">
        <v>44740</v>
      </c>
      <c r="F34" s="670">
        <v>203.31</v>
      </c>
      <c r="G34" s="63" t="s">
        <v>5471</v>
      </c>
      <c r="H34" s="95" t="s">
        <v>5472</v>
      </c>
      <c r="I34" s="7"/>
      <c r="J34" s="7" t="s">
        <v>70</v>
      </c>
      <c r="K34" s="917" t="s">
        <v>5473</v>
      </c>
    </row>
    <row r="35" spans="2:12" s="475" customFormat="1" ht="26.4" x14ac:dyDescent="0.3">
      <c r="B35" s="137">
        <v>52</v>
      </c>
      <c r="C35" s="116" t="s">
        <v>1975</v>
      </c>
      <c r="D35" s="122" t="s">
        <v>5470</v>
      </c>
      <c r="E35" s="1301">
        <v>44740</v>
      </c>
      <c r="F35" s="670">
        <v>203.31</v>
      </c>
      <c r="G35" s="63" t="s">
        <v>5471</v>
      </c>
      <c r="H35" s="95" t="s">
        <v>5472</v>
      </c>
      <c r="I35" s="7"/>
      <c r="J35" s="7" t="s">
        <v>70</v>
      </c>
      <c r="K35" s="917" t="s">
        <v>5473</v>
      </c>
    </row>
    <row r="36" spans="2:12" s="475" customFormat="1" ht="26.4" x14ac:dyDescent="0.3">
      <c r="B36" s="137">
        <v>53</v>
      </c>
      <c r="C36" s="116" t="s">
        <v>1966</v>
      </c>
      <c r="D36" s="122" t="s">
        <v>5470</v>
      </c>
      <c r="E36" s="1301">
        <v>44740</v>
      </c>
      <c r="F36" s="670">
        <v>203.31</v>
      </c>
      <c r="G36" s="63" t="s">
        <v>5471</v>
      </c>
      <c r="H36" s="95" t="s">
        <v>5472</v>
      </c>
      <c r="I36" s="7"/>
      <c r="J36" s="7" t="s">
        <v>70</v>
      </c>
      <c r="K36" s="917" t="s">
        <v>5473</v>
      </c>
    </row>
    <row r="37" spans="2:12" s="475" customFormat="1" ht="26.4" x14ac:dyDescent="0.3">
      <c r="B37" s="137">
        <v>54</v>
      </c>
      <c r="C37" s="116" t="s">
        <v>1976</v>
      </c>
      <c r="D37" s="122" t="s">
        <v>5470</v>
      </c>
      <c r="E37" s="1301">
        <v>44740</v>
      </c>
      <c r="F37" s="670">
        <v>203.31</v>
      </c>
      <c r="G37" s="63" t="s">
        <v>5471</v>
      </c>
      <c r="H37" s="95" t="s">
        <v>5472</v>
      </c>
      <c r="I37" s="7"/>
      <c r="J37" s="7" t="s">
        <v>70</v>
      </c>
      <c r="K37" s="917" t="s">
        <v>5473</v>
      </c>
    </row>
    <row r="38" spans="2:12" s="475" customFormat="1" ht="26.4" x14ac:dyDescent="0.3">
      <c r="B38" s="137">
        <v>55</v>
      </c>
      <c r="C38" s="116" t="s">
        <v>1977</v>
      </c>
      <c r="D38" s="122" t="s">
        <v>5470</v>
      </c>
      <c r="E38" s="1301">
        <v>44740</v>
      </c>
      <c r="F38" s="670">
        <v>203.31</v>
      </c>
      <c r="G38" s="63" t="s">
        <v>5471</v>
      </c>
      <c r="H38" s="95" t="s">
        <v>5472</v>
      </c>
      <c r="I38" s="7"/>
      <c r="J38" s="7" t="s">
        <v>70</v>
      </c>
      <c r="K38" s="917" t="s">
        <v>5473</v>
      </c>
    </row>
    <row r="39" spans="2:12" s="475" customFormat="1" ht="26.4" x14ac:dyDescent="0.3">
      <c r="B39" s="137">
        <v>56</v>
      </c>
      <c r="C39" s="116" t="s">
        <v>1978</v>
      </c>
      <c r="D39" s="122" t="s">
        <v>5470</v>
      </c>
      <c r="E39" s="1301">
        <v>44740</v>
      </c>
      <c r="F39" s="670">
        <v>203.31</v>
      </c>
      <c r="G39" s="63" t="s">
        <v>5471</v>
      </c>
      <c r="H39" s="95" t="s">
        <v>5472</v>
      </c>
      <c r="I39" s="7"/>
      <c r="J39" s="7" t="s">
        <v>70</v>
      </c>
      <c r="K39" s="917" t="s">
        <v>5473</v>
      </c>
    </row>
    <row r="40" spans="2:12" s="475" customFormat="1" ht="26.4" x14ac:dyDescent="0.3">
      <c r="B40" s="137">
        <v>57</v>
      </c>
      <c r="C40" s="116" t="s">
        <v>5468</v>
      </c>
      <c r="D40" s="122" t="s">
        <v>5470</v>
      </c>
      <c r="E40" s="1301">
        <v>44740</v>
      </c>
      <c r="F40" s="670">
        <v>203.31</v>
      </c>
      <c r="G40" s="63" t="s">
        <v>5471</v>
      </c>
      <c r="H40" s="95" t="s">
        <v>5472</v>
      </c>
      <c r="I40" s="7"/>
      <c r="J40" s="7" t="s">
        <v>70</v>
      </c>
      <c r="K40" s="917" t="s">
        <v>5473</v>
      </c>
    </row>
    <row r="41" spans="2:12" s="475" customFormat="1" ht="26.4" x14ac:dyDescent="0.3">
      <c r="B41" s="137">
        <v>58</v>
      </c>
      <c r="C41" s="116" t="s">
        <v>5469</v>
      </c>
      <c r="D41" s="122" t="s">
        <v>5470</v>
      </c>
      <c r="E41" s="1301">
        <v>44740</v>
      </c>
      <c r="F41" s="670">
        <v>203.31</v>
      </c>
      <c r="G41" s="63" t="s">
        <v>5471</v>
      </c>
      <c r="H41" s="95" t="s">
        <v>5472</v>
      </c>
      <c r="I41" s="7"/>
      <c r="J41" s="7" t="s">
        <v>70</v>
      </c>
      <c r="K41" s="917" t="s">
        <v>5473</v>
      </c>
    </row>
    <row r="42" spans="2:12" s="475" customFormat="1" x14ac:dyDescent="0.3">
      <c r="B42" s="137"/>
      <c r="C42" s="116"/>
      <c r="D42" s="122"/>
      <c r="E42" s="1301"/>
      <c r="F42" s="670"/>
      <c r="G42" s="63"/>
      <c r="H42" s="95"/>
      <c r="I42" s="7"/>
      <c r="J42" s="7"/>
      <c r="K42" s="917"/>
    </row>
    <row r="43" spans="2:12" x14ac:dyDescent="0.3">
      <c r="B43" s="2070" t="s">
        <v>1392</v>
      </c>
      <c r="C43" s="2071"/>
      <c r="D43" s="2071"/>
      <c r="E43" s="2071"/>
      <c r="F43" s="2071"/>
      <c r="G43" s="2071"/>
      <c r="H43" s="2071"/>
      <c r="I43" s="2071"/>
      <c r="J43" s="2071"/>
      <c r="K43" s="2072"/>
    </row>
    <row r="44" spans="2:12" ht="26.4" x14ac:dyDescent="0.3">
      <c r="B44" s="102">
        <v>1</v>
      </c>
      <c r="C44" s="116" t="s">
        <v>1963</v>
      </c>
      <c r="D44" s="122" t="s">
        <v>1278</v>
      </c>
      <c r="E44" s="80">
        <v>42552</v>
      </c>
      <c r="F44" s="118">
        <v>46</v>
      </c>
      <c r="G44" s="63"/>
      <c r="H44" s="95"/>
      <c r="I44" s="7"/>
      <c r="J44" s="7" t="s">
        <v>70</v>
      </c>
      <c r="K44" s="65" t="s">
        <v>1581</v>
      </c>
    </row>
    <row r="45" spans="2:12" ht="26.4" x14ac:dyDescent="0.3">
      <c r="B45" s="102">
        <v>2</v>
      </c>
      <c r="C45" s="116" t="s">
        <v>1964</v>
      </c>
      <c r="D45" s="122" t="s">
        <v>1278</v>
      </c>
      <c r="E45" s="80">
        <v>42552</v>
      </c>
      <c r="F45" s="118">
        <v>46</v>
      </c>
      <c r="G45" s="63"/>
      <c r="H45" s="95"/>
      <c r="I45" s="7"/>
      <c r="J45" s="7" t="s">
        <v>70</v>
      </c>
      <c r="K45" s="65" t="s">
        <v>1951</v>
      </c>
    </row>
    <row r="46" spans="2:12" x14ac:dyDescent="0.3">
      <c r="B46" s="2070" t="s">
        <v>1514</v>
      </c>
      <c r="C46" s="2071"/>
      <c r="D46" s="2071"/>
      <c r="E46" s="2071"/>
      <c r="F46" s="2071"/>
      <c r="G46" s="2071"/>
      <c r="H46" s="2071"/>
      <c r="I46" s="2071"/>
      <c r="J46" s="2071"/>
      <c r="K46" s="2072"/>
    </row>
    <row r="47" spans="2:12" s="101" customFormat="1" x14ac:dyDescent="0.3">
      <c r="B47" s="7">
        <v>1</v>
      </c>
      <c r="C47" s="7" t="s">
        <v>1940</v>
      </c>
      <c r="D47" s="123" t="s">
        <v>79</v>
      </c>
      <c r="E47" s="108">
        <v>42422</v>
      </c>
      <c r="F47" s="1985">
        <v>780</v>
      </c>
      <c r="G47" s="7" t="s">
        <v>889</v>
      </c>
      <c r="H47" s="7"/>
      <c r="I47" s="7" t="s">
        <v>1941</v>
      </c>
      <c r="J47" s="7" t="s">
        <v>70</v>
      </c>
      <c r="K47" s="7" t="s">
        <v>1602</v>
      </c>
      <c r="L47" s="191"/>
    </row>
    <row r="48" spans="2:12" s="101" customFormat="1" x14ac:dyDescent="0.3">
      <c r="B48" s="7">
        <v>2</v>
      </c>
      <c r="C48" s="7" t="s">
        <v>1940</v>
      </c>
      <c r="D48" s="123" t="s">
        <v>82</v>
      </c>
      <c r="E48" s="108">
        <v>42422</v>
      </c>
      <c r="F48" s="1986"/>
      <c r="G48" s="7"/>
      <c r="H48" s="7"/>
      <c r="I48" s="7" t="s">
        <v>1939</v>
      </c>
      <c r="J48" s="7" t="s">
        <v>70</v>
      </c>
      <c r="K48" s="7"/>
      <c r="L48" s="191"/>
    </row>
    <row r="49" spans="2:11" x14ac:dyDescent="0.3">
      <c r="B49" s="2070" t="s">
        <v>333</v>
      </c>
      <c r="C49" s="2071"/>
      <c r="D49" s="2071"/>
      <c r="E49" s="2071"/>
      <c r="F49" s="2071"/>
      <c r="G49" s="2071"/>
      <c r="H49" s="2071"/>
      <c r="I49" s="2071"/>
      <c r="J49" s="2071"/>
      <c r="K49" s="2072"/>
    </row>
    <row r="50" spans="2:11" x14ac:dyDescent="0.3">
      <c r="B50" s="102">
        <v>1</v>
      </c>
      <c r="C50" s="56" t="s">
        <v>1930</v>
      </c>
      <c r="D50" s="46" t="s">
        <v>9</v>
      </c>
      <c r="E50" s="47">
        <v>40857</v>
      </c>
      <c r="F50" s="321">
        <v>132.25</v>
      </c>
      <c r="G50" s="52"/>
      <c r="H50" s="99"/>
      <c r="I50" s="126"/>
      <c r="J50" s="7" t="s">
        <v>70</v>
      </c>
      <c r="K50" s="106" t="s">
        <v>1931</v>
      </c>
    </row>
    <row r="51" spans="2:11" x14ac:dyDescent="0.3">
      <c r="B51" s="102">
        <v>2</v>
      </c>
      <c r="C51" s="56" t="s">
        <v>1929</v>
      </c>
      <c r="D51" s="46" t="s">
        <v>9</v>
      </c>
      <c r="E51" s="47">
        <v>40857</v>
      </c>
      <c r="F51" s="321">
        <v>132.25</v>
      </c>
      <c r="G51" s="52"/>
      <c r="H51" s="99"/>
      <c r="I51" s="126"/>
      <c r="J51" s="7" t="s">
        <v>70</v>
      </c>
      <c r="K51" s="106" t="s">
        <v>1293</v>
      </c>
    </row>
    <row r="52" spans="2:11" x14ac:dyDescent="0.3">
      <c r="B52" s="102">
        <v>3</v>
      </c>
      <c r="C52" s="56" t="s">
        <v>1955</v>
      </c>
      <c r="D52" s="74" t="s">
        <v>486</v>
      </c>
      <c r="E52" s="47">
        <v>40857</v>
      </c>
      <c r="F52" s="321">
        <v>138</v>
      </c>
      <c r="G52" s="52"/>
      <c r="H52" s="99"/>
      <c r="I52" s="126"/>
      <c r="J52" s="7" t="s">
        <v>70</v>
      </c>
      <c r="K52" s="106" t="s">
        <v>1915</v>
      </c>
    </row>
    <row r="53" spans="2:11" x14ac:dyDescent="0.3">
      <c r="B53" s="2070" t="s">
        <v>103</v>
      </c>
      <c r="C53" s="2071"/>
      <c r="D53" s="2071"/>
      <c r="E53" s="2071"/>
      <c r="F53" s="2071"/>
      <c r="G53" s="2071"/>
      <c r="H53" s="2071"/>
      <c r="I53" s="2071"/>
      <c r="J53" s="2071"/>
      <c r="K53" s="2072"/>
    </row>
    <row r="54" spans="2:11" x14ac:dyDescent="0.3">
      <c r="B54" s="605">
        <v>1</v>
      </c>
      <c r="C54" s="116" t="s">
        <v>4771</v>
      </c>
      <c r="D54" s="122" t="s">
        <v>233</v>
      </c>
      <c r="E54" s="602">
        <v>43462</v>
      </c>
      <c r="F54" s="1992">
        <v>1082.8699999999999</v>
      </c>
      <c r="G54" s="63" t="s">
        <v>901</v>
      </c>
      <c r="H54" s="7"/>
      <c r="I54" s="7"/>
      <c r="J54" s="7" t="s">
        <v>70</v>
      </c>
      <c r="K54" s="65"/>
    </row>
    <row r="55" spans="2:11" x14ac:dyDescent="0.3">
      <c r="B55" s="605">
        <v>2</v>
      </c>
      <c r="C55" s="116" t="s">
        <v>4771</v>
      </c>
      <c r="D55" s="122" t="s">
        <v>82</v>
      </c>
      <c r="E55" s="602">
        <v>43462</v>
      </c>
      <c r="F55" s="1993"/>
      <c r="G55" s="63" t="s">
        <v>4344</v>
      </c>
      <c r="H55" s="7"/>
      <c r="I55" s="7"/>
      <c r="J55" s="7" t="s">
        <v>70</v>
      </c>
      <c r="K55" s="65"/>
    </row>
    <row r="56" spans="2:11" x14ac:dyDescent="0.3">
      <c r="B56" s="605">
        <v>3</v>
      </c>
      <c r="C56" s="116" t="s">
        <v>4772</v>
      </c>
      <c r="D56" s="122" t="s">
        <v>233</v>
      </c>
      <c r="E56" s="602">
        <v>43462</v>
      </c>
      <c r="F56" s="1992">
        <v>1082.8699999999999</v>
      </c>
      <c r="G56" s="63" t="s">
        <v>901</v>
      </c>
      <c r="H56" s="7"/>
      <c r="I56" s="7"/>
      <c r="J56" s="7" t="s">
        <v>70</v>
      </c>
      <c r="K56" s="612"/>
    </row>
    <row r="57" spans="2:11" x14ac:dyDescent="0.3">
      <c r="B57" s="605">
        <v>4</v>
      </c>
      <c r="C57" s="116" t="s">
        <v>4772</v>
      </c>
      <c r="D57" s="122" t="s">
        <v>82</v>
      </c>
      <c r="E57" s="602">
        <v>43462</v>
      </c>
      <c r="F57" s="1993"/>
      <c r="G57" s="63" t="s">
        <v>4344</v>
      </c>
      <c r="H57" s="7"/>
      <c r="I57" s="7"/>
      <c r="J57" s="7" t="s">
        <v>70</v>
      </c>
      <c r="K57" s="612"/>
    </row>
    <row r="58" spans="2:11" s="669" customFormat="1" x14ac:dyDescent="0.3">
      <c r="B58" s="605">
        <v>6</v>
      </c>
      <c r="C58" s="7" t="s">
        <v>4767</v>
      </c>
      <c r="D58" s="123" t="s">
        <v>82</v>
      </c>
      <c r="E58" s="7"/>
      <c r="F58" s="7"/>
      <c r="G58" s="7"/>
      <c r="H58" s="7" t="s">
        <v>1309</v>
      </c>
      <c r="I58" s="7"/>
      <c r="J58" s="7" t="s">
        <v>70</v>
      </c>
      <c r="K58" s="7" t="s">
        <v>4768</v>
      </c>
    </row>
    <row r="59" spans="2:11" s="101" customFormat="1" x14ac:dyDescent="0.3">
      <c r="B59" s="605">
        <v>7</v>
      </c>
      <c r="C59" s="116" t="s">
        <v>1919</v>
      </c>
      <c r="D59" s="122" t="s">
        <v>79</v>
      </c>
      <c r="E59" s="80">
        <v>40136</v>
      </c>
      <c r="F59" s="1994">
        <v>790</v>
      </c>
      <c r="G59" s="63" t="s">
        <v>1537</v>
      </c>
      <c r="H59" s="95" t="s">
        <v>1562</v>
      </c>
      <c r="I59" s="7"/>
      <c r="J59" s="7" t="s">
        <v>70</v>
      </c>
      <c r="K59" s="65" t="s">
        <v>1918</v>
      </c>
    </row>
    <row r="60" spans="2:11" s="101" customFormat="1" x14ac:dyDescent="0.3">
      <c r="B60" s="605">
        <v>8</v>
      </c>
      <c r="C60" s="116" t="s">
        <v>1919</v>
      </c>
      <c r="D60" s="122" t="s">
        <v>82</v>
      </c>
      <c r="E60" s="80">
        <v>40136</v>
      </c>
      <c r="F60" s="1995"/>
      <c r="G60" s="63"/>
      <c r="H60" s="95"/>
      <c r="I60" s="7"/>
      <c r="J60" s="7" t="s">
        <v>70</v>
      </c>
      <c r="K60" s="65" t="s">
        <v>1918</v>
      </c>
    </row>
    <row r="61" spans="2:11" s="101" customFormat="1" ht="26.4" x14ac:dyDescent="0.3">
      <c r="B61" s="605">
        <v>9</v>
      </c>
      <c r="C61" s="113" t="s">
        <v>168</v>
      </c>
      <c r="D61" s="122" t="s">
        <v>79</v>
      </c>
      <c r="E61" s="110"/>
      <c r="F61" s="72"/>
      <c r="G61" s="50" t="s">
        <v>170</v>
      </c>
      <c r="H61" s="60"/>
      <c r="I61" s="111" t="s">
        <v>1920</v>
      </c>
      <c r="J61" s="7" t="s">
        <v>70</v>
      </c>
      <c r="K61" s="106" t="s">
        <v>1922</v>
      </c>
    </row>
    <row r="62" spans="2:11" s="101" customFormat="1" x14ac:dyDescent="0.3">
      <c r="B62" s="605">
        <v>10</v>
      </c>
      <c r="C62" s="113" t="s">
        <v>1946</v>
      </c>
      <c r="D62" s="170" t="s">
        <v>38</v>
      </c>
      <c r="E62" s="110">
        <v>42906</v>
      </c>
      <c r="F62" s="72">
        <v>318</v>
      </c>
      <c r="G62" s="50" t="s">
        <v>1139</v>
      </c>
      <c r="H62" s="60" t="s">
        <v>1718</v>
      </c>
      <c r="I62" s="60"/>
      <c r="J62" s="7" t="s">
        <v>70</v>
      </c>
      <c r="K62" s="106"/>
    </row>
    <row r="63" spans="2:11" s="101" customFormat="1" x14ac:dyDescent="0.3">
      <c r="B63" s="605">
        <v>11</v>
      </c>
      <c r="C63" s="113" t="s">
        <v>1936</v>
      </c>
      <c r="D63" s="38" t="s">
        <v>79</v>
      </c>
      <c r="E63" s="110"/>
      <c r="F63" s="72"/>
      <c r="G63" s="50" t="s">
        <v>1948</v>
      </c>
      <c r="H63" s="60"/>
      <c r="I63" s="60">
        <v>11001942285</v>
      </c>
      <c r="J63" s="7" t="s">
        <v>70</v>
      </c>
      <c r="K63" s="106" t="s">
        <v>4764</v>
      </c>
    </row>
    <row r="64" spans="2:11" s="101" customFormat="1" x14ac:dyDescent="0.3">
      <c r="B64" s="605">
        <v>12</v>
      </c>
      <c r="C64" s="113" t="s">
        <v>1949</v>
      </c>
      <c r="D64" s="38" t="s">
        <v>82</v>
      </c>
      <c r="E64" s="110"/>
      <c r="F64" s="72"/>
      <c r="G64" s="50"/>
      <c r="H64" s="60"/>
      <c r="I64" s="60"/>
      <c r="J64" s="7" t="s">
        <v>70</v>
      </c>
      <c r="K64" s="106" t="s">
        <v>1581</v>
      </c>
    </row>
    <row r="65" spans="2:11" s="101" customFormat="1" x14ac:dyDescent="0.3">
      <c r="B65" s="605">
        <v>13</v>
      </c>
      <c r="C65" s="113" t="s">
        <v>1953</v>
      </c>
      <c r="D65" s="38" t="s">
        <v>55</v>
      </c>
      <c r="E65" s="110"/>
      <c r="F65" s="72"/>
      <c r="G65" s="50" t="s">
        <v>1238</v>
      </c>
      <c r="H65" s="60"/>
      <c r="I65" s="60"/>
      <c r="J65" s="7" t="s">
        <v>70</v>
      </c>
      <c r="K65" s="106" t="s">
        <v>1950</v>
      </c>
    </row>
    <row r="66" spans="2:11" s="101" customFormat="1" x14ac:dyDescent="0.3">
      <c r="B66" s="605">
        <v>14</v>
      </c>
      <c r="C66" s="113" t="s">
        <v>1954</v>
      </c>
      <c r="D66" s="38" t="s">
        <v>55</v>
      </c>
      <c r="E66" s="110"/>
      <c r="F66" s="72"/>
      <c r="G66" s="50" t="s">
        <v>1144</v>
      </c>
      <c r="H66" s="60" t="s">
        <v>1145</v>
      </c>
      <c r="I66" s="60"/>
      <c r="J66" s="7" t="s">
        <v>70</v>
      </c>
      <c r="K66" s="106" t="s">
        <v>1951</v>
      </c>
    </row>
    <row r="67" spans="2:11" s="101" customFormat="1" ht="52.8" x14ac:dyDescent="0.3">
      <c r="B67" s="605">
        <v>15</v>
      </c>
      <c r="C67" s="113" t="s">
        <v>1961</v>
      </c>
      <c r="D67" s="38" t="s">
        <v>55</v>
      </c>
      <c r="E67" s="607"/>
      <c r="F67" s="72"/>
      <c r="G67" s="50" t="s">
        <v>1733</v>
      </c>
      <c r="H67" s="60"/>
      <c r="I67" s="60"/>
      <c r="J67" s="7" t="s">
        <v>70</v>
      </c>
      <c r="K67" s="612" t="s">
        <v>1962</v>
      </c>
    </row>
    <row r="68" spans="2:11" s="101" customFormat="1" x14ac:dyDescent="0.3">
      <c r="B68" s="605">
        <v>16</v>
      </c>
      <c r="C68" s="113" t="s">
        <v>78</v>
      </c>
      <c r="D68" s="38" t="s">
        <v>55</v>
      </c>
      <c r="E68" s="110"/>
      <c r="F68" s="72"/>
      <c r="G68" s="50" t="s">
        <v>1238</v>
      </c>
      <c r="H68" s="60"/>
      <c r="I68" s="60"/>
      <c r="J68" s="7" t="s">
        <v>70</v>
      </c>
      <c r="K68" s="106" t="s">
        <v>1935</v>
      </c>
    </row>
    <row r="69" spans="2:11" s="101" customFormat="1" x14ac:dyDescent="0.3">
      <c r="B69" s="605">
        <v>17</v>
      </c>
      <c r="C69" s="113" t="s">
        <v>78</v>
      </c>
      <c r="D69" s="38" t="s">
        <v>55</v>
      </c>
      <c r="E69" s="110"/>
      <c r="F69" s="72"/>
      <c r="G69" s="50" t="s">
        <v>1659</v>
      </c>
      <c r="H69" s="60"/>
      <c r="I69" s="60"/>
      <c r="J69" s="7" t="s">
        <v>70</v>
      </c>
      <c r="K69" s="106" t="s">
        <v>1925</v>
      </c>
    </row>
    <row r="70" spans="2:11" s="101" customFormat="1" x14ac:dyDescent="0.3">
      <c r="B70" s="605">
        <v>18</v>
      </c>
      <c r="C70" s="113" t="s">
        <v>78</v>
      </c>
      <c r="D70" s="38" t="s">
        <v>55</v>
      </c>
      <c r="E70" s="110"/>
      <c r="F70" s="72"/>
      <c r="G70" s="50" t="s">
        <v>1144</v>
      </c>
      <c r="H70" s="60"/>
      <c r="I70" s="60"/>
      <c r="J70" s="7" t="s">
        <v>70</v>
      </c>
      <c r="K70" s="106" t="s">
        <v>1931</v>
      </c>
    </row>
    <row r="71" spans="2:11" s="101" customFormat="1" ht="16.5" customHeight="1" x14ac:dyDescent="0.3">
      <c r="B71" s="605">
        <v>19</v>
      </c>
      <c r="C71" s="113" t="s">
        <v>2994</v>
      </c>
      <c r="D71" s="38" t="s">
        <v>121</v>
      </c>
      <c r="E71" s="110">
        <v>43768</v>
      </c>
      <c r="F71" s="72">
        <v>650</v>
      </c>
      <c r="G71" s="50" t="s">
        <v>1306</v>
      </c>
      <c r="H71" s="60" t="s">
        <v>2990</v>
      </c>
      <c r="I71" s="60"/>
      <c r="J71" s="7"/>
      <c r="K71" s="106"/>
    </row>
    <row r="72" spans="2:11" s="159" customFormat="1" ht="27.75" customHeight="1" x14ac:dyDescent="0.3">
      <c r="B72" s="605">
        <v>20</v>
      </c>
      <c r="C72" s="113" t="s">
        <v>2995</v>
      </c>
      <c r="D72" s="170" t="s">
        <v>55</v>
      </c>
      <c r="E72" s="192">
        <v>43768</v>
      </c>
      <c r="F72" s="72">
        <v>72.8</v>
      </c>
      <c r="G72" s="50" t="s">
        <v>3002</v>
      </c>
      <c r="H72" s="111" t="s">
        <v>3001</v>
      </c>
      <c r="I72" s="169"/>
      <c r="J72" s="106"/>
      <c r="K72" s="106"/>
    </row>
    <row r="73" spans="2:11" s="159" customFormat="1" ht="24" x14ac:dyDescent="0.3">
      <c r="B73" s="605">
        <v>21</v>
      </c>
      <c r="C73" s="113" t="s">
        <v>2996</v>
      </c>
      <c r="D73" s="170" t="s">
        <v>55</v>
      </c>
      <c r="E73" s="192">
        <v>43768</v>
      </c>
      <c r="F73" s="72">
        <v>72.8</v>
      </c>
      <c r="G73" s="50" t="s">
        <v>3002</v>
      </c>
      <c r="H73" s="111" t="s">
        <v>3001</v>
      </c>
      <c r="I73" s="169"/>
      <c r="J73" s="106"/>
      <c r="K73" s="106"/>
    </row>
    <row r="74" spans="2:11" s="159" customFormat="1" ht="24" x14ac:dyDescent="0.3">
      <c r="B74" s="605">
        <v>22</v>
      </c>
      <c r="C74" s="113" t="s">
        <v>2997</v>
      </c>
      <c r="D74" s="170" t="s">
        <v>55</v>
      </c>
      <c r="E74" s="192">
        <v>43768</v>
      </c>
      <c r="F74" s="72">
        <v>72.8</v>
      </c>
      <c r="G74" s="50" t="s">
        <v>3002</v>
      </c>
      <c r="H74" s="111" t="s">
        <v>3001</v>
      </c>
      <c r="I74" s="169"/>
      <c r="J74" s="106"/>
      <c r="K74" s="106"/>
    </row>
    <row r="75" spans="2:11" s="159" customFormat="1" ht="24" x14ac:dyDescent="0.3">
      <c r="B75" s="605">
        <v>23</v>
      </c>
      <c r="C75" s="113" t="s">
        <v>2998</v>
      </c>
      <c r="D75" s="170" t="s">
        <v>55</v>
      </c>
      <c r="E75" s="192">
        <v>43768</v>
      </c>
      <c r="F75" s="72">
        <v>72.8</v>
      </c>
      <c r="G75" s="50" t="s">
        <v>3002</v>
      </c>
      <c r="H75" s="111" t="s">
        <v>3001</v>
      </c>
      <c r="I75" s="169"/>
      <c r="J75" s="106"/>
      <c r="K75" s="106"/>
    </row>
    <row r="76" spans="2:11" s="159" customFormat="1" ht="24" x14ac:dyDescent="0.3">
      <c r="B76" s="605">
        <v>24</v>
      </c>
      <c r="C76" s="113" t="s">
        <v>2999</v>
      </c>
      <c r="D76" s="170" t="s">
        <v>55</v>
      </c>
      <c r="E76" s="192">
        <v>43768</v>
      </c>
      <c r="F76" s="72">
        <v>72.8</v>
      </c>
      <c r="G76" s="50" t="s">
        <v>3002</v>
      </c>
      <c r="H76" s="111" t="s">
        <v>3001</v>
      </c>
      <c r="I76" s="169"/>
      <c r="J76" s="106"/>
      <c r="K76" s="106"/>
    </row>
    <row r="77" spans="2:11" s="159" customFormat="1" ht="24" x14ac:dyDescent="0.3">
      <c r="B77" s="605">
        <v>25</v>
      </c>
      <c r="C77" s="113" t="s">
        <v>3000</v>
      </c>
      <c r="D77" s="170" t="s">
        <v>55</v>
      </c>
      <c r="E77" s="192">
        <v>43768</v>
      </c>
      <c r="F77" s="72">
        <v>72.8</v>
      </c>
      <c r="G77" s="50" t="s">
        <v>3002</v>
      </c>
      <c r="H77" s="111" t="s">
        <v>3001</v>
      </c>
      <c r="I77" s="169"/>
      <c r="J77" s="106"/>
      <c r="K77" s="106"/>
    </row>
    <row r="78" spans="2:11" x14ac:dyDescent="0.3">
      <c r="B78" s="2070" t="s">
        <v>1836</v>
      </c>
      <c r="C78" s="2071"/>
      <c r="D78" s="2071"/>
      <c r="E78" s="2071"/>
      <c r="F78" s="2071"/>
      <c r="G78" s="2071"/>
      <c r="H78" s="2071"/>
      <c r="I78" s="2071"/>
      <c r="J78" s="2071"/>
      <c r="K78" s="2072"/>
    </row>
    <row r="79" spans="2:11" ht="24" x14ac:dyDescent="0.3">
      <c r="B79" s="102">
        <v>1</v>
      </c>
      <c r="C79" s="109" t="s">
        <v>235</v>
      </c>
      <c r="D79" s="38" t="s">
        <v>1617</v>
      </c>
      <c r="E79" s="110"/>
      <c r="F79" s="115"/>
      <c r="G79" s="50" t="s">
        <v>1984</v>
      </c>
      <c r="H79" s="60"/>
      <c r="I79" s="126"/>
      <c r="J79" s="7" t="s">
        <v>70</v>
      </c>
      <c r="K79" s="106"/>
    </row>
    <row r="80" spans="2:11" x14ac:dyDescent="0.3">
      <c r="B80" s="2070" t="s">
        <v>900</v>
      </c>
      <c r="C80" s="2071"/>
      <c r="D80" s="2071"/>
      <c r="E80" s="2071"/>
      <c r="F80" s="2071"/>
      <c r="G80" s="2071"/>
      <c r="H80" s="2071"/>
      <c r="I80" s="2071"/>
      <c r="J80" s="2071"/>
      <c r="K80" s="2072"/>
    </row>
    <row r="81" spans="2:11" ht="24" x14ac:dyDescent="0.3">
      <c r="B81" s="102">
        <v>1</v>
      </c>
      <c r="C81" s="109" t="s">
        <v>1932</v>
      </c>
      <c r="D81" s="38" t="s">
        <v>79</v>
      </c>
      <c r="E81" s="110">
        <v>40857</v>
      </c>
      <c r="F81" s="2026">
        <v>860</v>
      </c>
      <c r="G81" s="49" t="s">
        <v>1027</v>
      </c>
      <c r="H81" s="60"/>
      <c r="I81" s="111" t="s">
        <v>1934</v>
      </c>
      <c r="J81" s="7" t="s">
        <v>70</v>
      </c>
      <c r="K81" s="326" t="s">
        <v>1935</v>
      </c>
    </row>
    <row r="82" spans="2:11" x14ac:dyDescent="0.3">
      <c r="B82" s="102">
        <v>2</v>
      </c>
      <c r="C82" s="109" t="s">
        <v>1932</v>
      </c>
      <c r="D82" s="38" t="s">
        <v>82</v>
      </c>
      <c r="E82" s="110">
        <v>40857</v>
      </c>
      <c r="F82" s="2027"/>
      <c r="G82" s="49"/>
      <c r="H82" s="60" t="s">
        <v>1924</v>
      </c>
      <c r="I82" s="111"/>
      <c r="J82" s="7" t="s">
        <v>70</v>
      </c>
      <c r="K82" s="326" t="s">
        <v>1925</v>
      </c>
    </row>
    <row r="83" spans="2:11" ht="24" x14ac:dyDescent="0.3">
      <c r="B83" s="102">
        <v>3</v>
      </c>
      <c r="C83" s="109" t="s">
        <v>1933</v>
      </c>
      <c r="D83" s="38" t="s">
        <v>79</v>
      </c>
      <c r="E83" s="110">
        <v>40857</v>
      </c>
      <c r="F83" s="2026">
        <v>860</v>
      </c>
      <c r="G83" s="49" t="s">
        <v>1027</v>
      </c>
      <c r="H83" s="60"/>
      <c r="I83" s="111" t="s">
        <v>1938</v>
      </c>
      <c r="J83" s="7" t="s">
        <v>70</v>
      </c>
      <c r="K83" s="326" t="s">
        <v>1931</v>
      </c>
    </row>
    <row r="84" spans="2:11" x14ac:dyDescent="0.3">
      <c r="B84" s="102">
        <v>4</v>
      </c>
      <c r="C84" s="109" t="s">
        <v>1933</v>
      </c>
      <c r="D84" s="38" t="s">
        <v>82</v>
      </c>
      <c r="E84" s="110">
        <v>40857</v>
      </c>
      <c r="F84" s="2027"/>
      <c r="G84" s="49" t="s">
        <v>1309</v>
      </c>
      <c r="H84" s="60" t="s">
        <v>1939</v>
      </c>
      <c r="I84" s="60"/>
      <c r="J84" s="7" t="s">
        <v>70</v>
      </c>
      <c r="K84" s="326" t="s">
        <v>1931</v>
      </c>
    </row>
    <row r="85" spans="2:11" x14ac:dyDescent="0.3">
      <c r="B85" s="2070" t="s">
        <v>931</v>
      </c>
      <c r="C85" s="2071"/>
      <c r="D85" s="2071"/>
      <c r="E85" s="2071"/>
      <c r="F85" s="2071"/>
      <c r="G85" s="2071"/>
      <c r="H85" s="2071"/>
      <c r="I85" s="2071"/>
      <c r="J85" s="2071"/>
      <c r="K85" s="2072"/>
    </row>
    <row r="86" spans="2:11" x14ac:dyDescent="0.3">
      <c r="B86" s="102">
        <v>1</v>
      </c>
      <c r="C86" s="119" t="s">
        <v>1956</v>
      </c>
      <c r="D86" s="185" t="s">
        <v>932</v>
      </c>
      <c r="E86" s="23"/>
      <c r="F86" s="181"/>
      <c r="G86" s="48" t="s">
        <v>1957</v>
      </c>
      <c r="H86" s="119"/>
      <c r="I86" s="7"/>
      <c r="J86" s="7" t="s">
        <v>70</v>
      </c>
      <c r="K86" s="63"/>
    </row>
    <row r="87" spans="2:11" x14ac:dyDescent="0.3">
      <c r="B87" s="2070" t="s">
        <v>239</v>
      </c>
      <c r="C87" s="2071"/>
      <c r="D87" s="2071"/>
      <c r="E87" s="2071"/>
      <c r="F87" s="2071"/>
      <c r="G87" s="2071"/>
      <c r="H87" s="2071"/>
      <c r="I87" s="2071"/>
      <c r="J87" s="2071"/>
      <c r="K87" s="2072"/>
    </row>
    <row r="88" spans="2:11" x14ac:dyDescent="0.3">
      <c r="B88" s="102">
        <v>1</v>
      </c>
      <c r="C88" s="119" t="s">
        <v>1981</v>
      </c>
      <c r="D88" s="201" t="s">
        <v>30</v>
      </c>
      <c r="E88" s="23">
        <v>40740</v>
      </c>
      <c r="F88" s="181"/>
      <c r="G88" s="48"/>
      <c r="H88" s="119"/>
      <c r="I88" s="7"/>
      <c r="J88" s="7" t="s">
        <v>70</v>
      </c>
      <c r="K88" s="63"/>
    </row>
    <row r="89" spans="2:11" x14ac:dyDescent="0.3">
      <c r="B89" s="2070" t="s">
        <v>1318</v>
      </c>
      <c r="C89" s="2071"/>
      <c r="D89" s="2071"/>
      <c r="E89" s="2071"/>
      <c r="F89" s="2071"/>
      <c r="G89" s="2071"/>
      <c r="H89" s="2071"/>
      <c r="I89" s="2071"/>
      <c r="J89" s="2071"/>
      <c r="K89" s="2072"/>
    </row>
    <row r="90" spans="2:11" ht="39" customHeight="1" x14ac:dyDescent="0.3">
      <c r="B90" s="7">
        <v>1</v>
      </c>
      <c r="C90" s="117" t="s">
        <v>1907</v>
      </c>
      <c r="D90" s="122" t="s">
        <v>11</v>
      </c>
      <c r="E90" s="117" t="s">
        <v>244</v>
      </c>
      <c r="F90" s="65">
        <v>82.5</v>
      </c>
      <c r="G90" s="65"/>
      <c r="H90" s="117"/>
      <c r="I90" s="7"/>
      <c r="J90" s="7"/>
      <c r="K90" s="117" t="s">
        <v>1325</v>
      </c>
    </row>
    <row r="91" spans="2:11" ht="33" customHeight="1" x14ac:dyDescent="0.3">
      <c r="B91" s="7">
        <v>2</v>
      </c>
      <c r="C91" s="109" t="s">
        <v>168</v>
      </c>
      <c r="D91" s="38" t="s">
        <v>82</v>
      </c>
      <c r="E91" s="110"/>
      <c r="F91" s="115"/>
      <c r="G91" s="49" t="s">
        <v>170</v>
      </c>
      <c r="H91" s="117"/>
      <c r="I91" s="7"/>
      <c r="J91" s="7"/>
      <c r="K91" s="117" t="s">
        <v>1923</v>
      </c>
    </row>
    <row r="92" spans="2:11" ht="26.4" x14ac:dyDescent="0.3">
      <c r="B92" s="7">
        <v>3</v>
      </c>
      <c r="C92" s="109" t="s">
        <v>1926</v>
      </c>
      <c r="D92" s="38" t="s">
        <v>79</v>
      </c>
      <c r="E92" s="110"/>
      <c r="F92" s="115"/>
      <c r="G92" s="49" t="s">
        <v>170</v>
      </c>
      <c r="H92" s="117"/>
      <c r="I92" s="106" t="s">
        <v>1927</v>
      </c>
      <c r="J92" s="7"/>
      <c r="K92" s="2024" t="s">
        <v>1928</v>
      </c>
    </row>
    <row r="93" spans="2:11" x14ac:dyDescent="0.3">
      <c r="B93" s="7">
        <v>4</v>
      </c>
      <c r="C93" s="109" t="s">
        <v>1926</v>
      </c>
      <c r="D93" s="122" t="s">
        <v>82</v>
      </c>
      <c r="E93" s="110"/>
      <c r="F93" s="49"/>
      <c r="G93" s="49"/>
      <c r="H93" s="95" t="s">
        <v>1924</v>
      </c>
      <c r="I93" s="7"/>
      <c r="J93" s="7"/>
      <c r="K93" s="2025"/>
    </row>
    <row r="94" spans="2:11" ht="26.4" x14ac:dyDescent="0.3">
      <c r="B94" s="7">
        <v>5</v>
      </c>
      <c r="C94" s="109" t="s">
        <v>1942</v>
      </c>
      <c r="D94" s="38" t="s">
        <v>79</v>
      </c>
      <c r="E94" s="110"/>
      <c r="F94" s="115"/>
      <c r="G94" s="49" t="s">
        <v>1027</v>
      </c>
      <c r="H94" s="117"/>
      <c r="I94" s="106" t="s">
        <v>1943</v>
      </c>
      <c r="J94" s="7"/>
      <c r="K94" s="2024" t="s">
        <v>1325</v>
      </c>
    </row>
    <row r="95" spans="2:11" ht="26.4" x14ac:dyDescent="0.3">
      <c r="B95" s="7">
        <v>6</v>
      </c>
      <c r="C95" s="109" t="s">
        <v>1942</v>
      </c>
      <c r="D95" s="122" t="s">
        <v>82</v>
      </c>
      <c r="E95" s="110"/>
      <c r="F95" s="115"/>
      <c r="G95" s="49" t="s">
        <v>1944</v>
      </c>
      <c r="H95" s="117" t="s">
        <v>1945</v>
      </c>
      <c r="I95" s="7"/>
      <c r="J95" s="7"/>
      <c r="K95" s="2025"/>
    </row>
    <row r="96" spans="2:11" ht="39.6" x14ac:dyDescent="0.3">
      <c r="B96" s="7">
        <v>7</v>
      </c>
      <c r="C96" s="109" t="s">
        <v>1973</v>
      </c>
      <c r="D96" s="38" t="s">
        <v>1153</v>
      </c>
      <c r="E96" s="110">
        <v>40581</v>
      </c>
      <c r="F96" s="115">
        <v>42</v>
      </c>
      <c r="G96" s="49"/>
      <c r="H96" s="147"/>
      <c r="I96" s="7"/>
      <c r="J96" s="7"/>
      <c r="K96" s="117" t="s">
        <v>1992</v>
      </c>
    </row>
    <row r="97" spans="2:11" ht="26.4" x14ac:dyDescent="0.3">
      <c r="B97" s="7">
        <v>8</v>
      </c>
      <c r="C97" s="73" t="s">
        <v>1912</v>
      </c>
      <c r="D97" s="162" t="s">
        <v>486</v>
      </c>
      <c r="E97" s="192">
        <v>38718</v>
      </c>
      <c r="F97" s="72">
        <v>35</v>
      </c>
      <c r="G97" s="65"/>
      <c r="H97" s="392"/>
      <c r="I97" s="7"/>
      <c r="J97" s="7"/>
      <c r="K97" s="106" t="s">
        <v>4761</v>
      </c>
    </row>
    <row r="98" spans="2:11" x14ac:dyDescent="0.3">
      <c r="B98" s="2070" t="s">
        <v>205</v>
      </c>
      <c r="C98" s="2071"/>
      <c r="D98" s="2071"/>
      <c r="E98" s="2071"/>
      <c r="F98" s="2071"/>
      <c r="G98" s="2071"/>
      <c r="H98" s="2071"/>
      <c r="I98" s="2071"/>
      <c r="J98" s="2071"/>
      <c r="K98" s="2072"/>
    </row>
    <row r="99" spans="2:11" ht="26.4" x14ac:dyDescent="0.3">
      <c r="B99" s="7">
        <v>1</v>
      </c>
      <c r="C99" s="73" t="s">
        <v>1965</v>
      </c>
      <c r="D99" s="162" t="s">
        <v>9</v>
      </c>
      <c r="E99" s="192">
        <v>40878</v>
      </c>
      <c r="F99" s="72">
        <v>110</v>
      </c>
      <c r="G99" s="65"/>
      <c r="H99" s="392"/>
      <c r="I99" s="7"/>
      <c r="J99" s="7"/>
      <c r="K99" s="612"/>
    </row>
    <row r="100" spans="2:11" ht="26.4" x14ac:dyDescent="0.3">
      <c r="B100" s="7">
        <v>2</v>
      </c>
      <c r="C100" s="73" t="s">
        <v>1966</v>
      </c>
      <c r="D100" s="162" t="s">
        <v>1969</v>
      </c>
      <c r="E100" s="192">
        <v>40857</v>
      </c>
      <c r="F100" s="72">
        <v>87</v>
      </c>
      <c r="G100" s="65"/>
      <c r="H100" s="392"/>
      <c r="I100" s="7"/>
      <c r="J100" s="7"/>
      <c r="K100" s="612"/>
    </row>
    <row r="101" spans="2:11" ht="26.4" x14ac:dyDescent="0.3">
      <c r="B101" s="7">
        <v>3</v>
      </c>
      <c r="C101" s="73" t="s">
        <v>1970</v>
      </c>
      <c r="D101" s="162" t="s">
        <v>9</v>
      </c>
      <c r="E101" s="192">
        <v>38718</v>
      </c>
      <c r="F101" s="72">
        <v>55</v>
      </c>
      <c r="G101" s="65"/>
      <c r="H101" s="392"/>
      <c r="I101" s="7"/>
      <c r="J101" s="7"/>
      <c r="K101" s="612"/>
    </row>
    <row r="102" spans="2:11" x14ac:dyDescent="0.3">
      <c r="B102" s="7">
        <v>4</v>
      </c>
      <c r="C102" s="73" t="s">
        <v>1971</v>
      </c>
      <c r="D102" s="162" t="s">
        <v>486</v>
      </c>
      <c r="E102" s="192">
        <v>38718</v>
      </c>
      <c r="F102" s="72">
        <v>70</v>
      </c>
      <c r="G102" s="65"/>
      <c r="H102" s="392"/>
      <c r="I102" s="7"/>
      <c r="J102" s="7"/>
      <c r="K102" s="612"/>
    </row>
    <row r="103" spans="2:11" ht="26.4" x14ac:dyDescent="0.3">
      <c r="B103" s="7">
        <v>5</v>
      </c>
      <c r="C103" s="73" t="s">
        <v>1974</v>
      </c>
      <c r="D103" s="162" t="s">
        <v>9</v>
      </c>
      <c r="E103" s="192">
        <v>38718</v>
      </c>
      <c r="F103" s="72">
        <v>110</v>
      </c>
      <c r="G103" s="65"/>
      <c r="H103" s="392"/>
      <c r="I103" s="7"/>
      <c r="J103" s="7"/>
      <c r="K103" s="612"/>
    </row>
    <row r="104" spans="2:11" x14ac:dyDescent="0.3">
      <c r="B104" s="7">
        <v>6</v>
      </c>
      <c r="C104" s="73" t="s">
        <v>1975</v>
      </c>
      <c r="D104" s="162" t="s">
        <v>486</v>
      </c>
      <c r="E104" s="192">
        <v>40857</v>
      </c>
      <c r="F104" s="72">
        <v>138</v>
      </c>
      <c r="G104" s="65"/>
      <c r="H104" s="392"/>
      <c r="I104" s="7"/>
      <c r="J104" s="7"/>
      <c r="K104" s="612"/>
    </row>
    <row r="105" spans="2:11" ht="26.4" x14ac:dyDescent="0.3">
      <c r="B105" s="7">
        <v>7</v>
      </c>
      <c r="C105" s="73" t="s">
        <v>1976</v>
      </c>
      <c r="D105" s="162" t="s">
        <v>1969</v>
      </c>
      <c r="E105" s="192">
        <v>40857</v>
      </c>
      <c r="F105" s="72">
        <v>87</v>
      </c>
      <c r="G105" s="65"/>
      <c r="H105" s="392"/>
      <c r="I105" s="7"/>
      <c r="J105" s="7"/>
      <c r="K105" s="612"/>
    </row>
    <row r="106" spans="2:11" x14ac:dyDescent="0.3">
      <c r="B106" s="7">
        <v>8</v>
      </c>
      <c r="C106" s="73" t="s">
        <v>1979</v>
      </c>
      <c r="D106" s="162" t="s">
        <v>1980</v>
      </c>
      <c r="E106" s="192">
        <v>40716</v>
      </c>
      <c r="F106" s="72">
        <v>451.25</v>
      </c>
      <c r="G106" s="65"/>
      <c r="H106" s="392"/>
      <c r="I106" s="7"/>
      <c r="J106" s="7"/>
      <c r="K106" s="612"/>
    </row>
    <row r="107" spans="2:11" ht="26.4" x14ac:dyDescent="0.3">
      <c r="B107" s="7">
        <v>9</v>
      </c>
      <c r="C107" s="12" t="s">
        <v>1959</v>
      </c>
      <c r="D107" s="145" t="s">
        <v>9</v>
      </c>
      <c r="E107" s="597">
        <v>38718</v>
      </c>
      <c r="F107" s="614">
        <v>110</v>
      </c>
      <c r="G107" s="614"/>
      <c r="H107" s="146"/>
      <c r="I107" s="7"/>
      <c r="J107" s="7" t="s">
        <v>70</v>
      </c>
      <c r="K107" s="65" t="s">
        <v>1935</v>
      </c>
    </row>
    <row r="108" spans="2:11" ht="26.4" x14ac:dyDescent="0.3">
      <c r="B108" s="7">
        <v>10</v>
      </c>
      <c r="C108" s="116" t="s">
        <v>1978</v>
      </c>
      <c r="D108" s="122" t="s">
        <v>1626</v>
      </c>
      <c r="E108" s="602"/>
      <c r="F108" s="118"/>
      <c r="G108" s="63"/>
      <c r="H108" s="95"/>
      <c r="I108" s="7"/>
      <c r="J108" s="7" t="s">
        <v>66</v>
      </c>
      <c r="K108" s="65" t="s">
        <v>1967</v>
      </c>
    </row>
    <row r="109" spans="2:11" ht="24" x14ac:dyDescent="0.3">
      <c r="B109" s="7">
        <v>11</v>
      </c>
      <c r="C109" s="113" t="s">
        <v>1936</v>
      </c>
      <c r="D109" s="122" t="s">
        <v>82</v>
      </c>
      <c r="E109" s="607"/>
      <c r="F109" s="72"/>
      <c r="G109" s="50"/>
      <c r="H109" s="111" t="s">
        <v>1937</v>
      </c>
      <c r="I109" s="60"/>
      <c r="J109" s="7" t="s">
        <v>70</v>
      </c>
      <c r="K109" s="612" t="s">
        <v>1935</v>
      </c>
    </row>
    <row r="110" spans="2:11" ht="26.4" x14ac:dyDescent="0.3">
      <c r="B110" s="7">
        <v>12</v>
      </c>
      <c r="C110" s="113" t="s">
        <v>1982</v>
      </c>
      <c r="D110" s="122" t="s">
        <v>55</v>
      </c>
      <c r="E110" s="607">
        <v>38718</v>
      </c>
      <c r="F110" s="72">
        <v>30</v>
      </c>
      <c r="G110" s="50"/>
      <c r="H110" s="60"/>
      <c r="I110" s="111"/>
      <c r="J110" s="7" t="s">
        <v>540</v>
      </c>
      <c r="K110" s="612" t="s">
        <v>1983</v>
      </c>
    </row>
    <row r="111" spans="2:11" x14ac:dyDescent="0.3">
      <c r="C111" s="666"/>
      <c r="D111" s="586"/>
      <c r="E111" s="640"/>
      <c r="F111" s="641"/>
      <c r="G111" s="645"/>
      <c r="H111" s="668"/>
      <c r="I111" s="667"/>
      <c r="J111" s="254"/>
      <c r="K111" s="616"/>
    </row>
    <row r="112" spans="2:11" x14ac:dyDescent="0.3">
      <c r="C112" s="666"/>
      <c r="D112" s="586"/>
      <c r="E112" s="640"/>
      <c r="F112" s="641"/>
      <c r="G112" s="645"/>
      <c r="H112" s="668"/>
      <c r="I112" s="667"/>
      <c r="J112" s="254"/>
      <c r="K112" s="616"/>
    </row>
    <row r="113" spans="2:11" x14ac:dyDescent="0.3">
      <c r="C113" s="666"/>
      <c r="D113" s="586"/>
      <c r="E113" s="640"/>
      <c r="F113" s="641"/>
      <c r="G113" s="645"/>
      <c r="H113" s="668"/>
      <c r="I113" s="667"/>
      <c r="J113" s="254"/>
      <c r="K113" s="616"/>
    </row>
    <row r="114" spans="2:11" x14ac:dyDescent="0.3">
      <c r="C114" s="666"/>
      <c r="D114" s="586"/>
      <c r="E114" s="640"/>
      <c r="F114" s="641"/>
      <c r="G114" s="645"/>
      <c r="H114" s="667"/>
      <c r="I114" s="668"/>
      <c r="J114" s="254"/>
      <c r="K114" s="616"/>
    </row>
    <row r="115" spans="2:11" x14ac:dyDescent="0.3">
      <c r="C115" s="666"/>
      <c r="D115" s="586"/>
      <c r="E115" s="640"/>
      <c r="F115" s="641"/>
      <c r="G115" s="645"/>
      <c r="H115" s="667"/>
      <c r="I115" s="668"/>
      <c r="J115" s="254"/>
      <c r="K115" s="616"/>
    </row>
    <row r="116" spans="2:11" x14ac:dyDescent="0.3">
      <c r="C116" s="666"/>
      <c r="D116" s="586"/>
      <c r="E116" s="640"/>
      <c r="F116" s="641"/>
      <c r="G116" s="645"/>
      <c r="H116" s="667"/>
      <c r="I116" s="668"/>
      <c r="J116" s="254"/>
      <c r="K116" s="616"/>
    </row>
    <row r="117" spans="2:11" x14ac:dyDescent="0.3">
      <c r="B117" s="2065" t="s">
        <v>4240</v>
      </c>
      <c r="C117" s="2065"/>
      <c r="D117" s="2065"/>
      <c r="E117" s="89"/>
      <c r="F117" s="379"/>
      <c r="G117" s="89"/>
      <c r="H117" s="89"/>
      <c r="I117" s="2157" t="s">
        <v>2713</v>
      </c>
      <c r="J117" s="2157"/>
      <c r="K117" s="2157"/>
    </row>
    <row r="118" spans="2:11" x14ac:dyDescent="0.3">
      <c r="B118" s="2065" t="s">
        <v>4241</v>
      </c>
      <c r="C118" s="2065"/>
      <c r="D118" s="2065"/>
      <c r="E118" s="89"/>
      <c r="F118" s="379"/>
      <c r="G118" s="89"/>
      <c r="H118" s="89"/>
      <c r="I118" s="2157" t="s">
        <v>4763</v>
      </c>
      <c r="J118" s="2157"/>
      <c r="K118" s="2157"/>
    </row>
  </sheetData>
  <autoFilter ref="B5:K110" xr:uid="{00000000-0009-0000-0000-00002A000000}"/>
  <mergeCells count="26">
    <mergeCell ref="B53:K53"/>
    <mergeCell ref="B78:K78"/>
    <mergeCell ref="B6:K6"/>
    <mergeCell ref="B43:K43"/>
    <mergeCell ref="F47:F48"/>
    <mergeCell ref="F59:F60"/>
    <mergeCell ref="B2:K2"/>
    <mergeCell ref="B3:K3"/>
    <mergeCell ref="B4:K4"/>
    <mergeCell ref="B46:K46"/>
    <mergeCell ref="B49:K49"/>
    <mergeCell ref="B117:D117"/>
    <mergeCell ref="I117:K117"/>
    <mergeCell ref="B118:D118"/>
    <mergeCell ref="I118:K118"/>
    <mergeCell ref="F54:F55"/>
    <mergeCell ref="F56:F57"/>
    <mergeCell ref="B98:K98"/>
    <mergeCell ref="K92:K93"/>
    <mergeCell ref="F81:F82"/>
    <mergeCell ref="F83:F84"/>
    <mergeCell ref="K94:K95"/>
    <mergeCell ref="B80:K80"/>
    <mergeCell ref="B85:K85"/>
    <mergeCell ref="B87:K87"/>
    <mergeCell ref="B89:K89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3">
    <tabColor rgb="FFFFC000"/>
    <pageSetUpPr fitToPage="1"/>
  </sheetPr>
  <dimension ref="B1:K23"/>
  <sheetViews>
    <sheetView showGridLines="0" workbookViewId="0">
      <selection activeCell="K35" sqref="K35"/>
    </sheetView>
  </sheetViews>
  <sheetFormatPr baseColWidth="10" defaultRowHeight="14.4" x14ac:dyDescent="0.3"/>
  <cols>
    <col min="1" max="1" width="3.33203125" customWidth="1"/>
    <col min="2" max="2" width="3.6640625" customWidth="1"/>
    <col min="3" max="3" width="14.6640625" customWidth="1"/>
    <col min="4" max="4" width="15.5546875" customWidth="1"/>
    <col min="5" max="5" width="10.88671875" customWidth="1"/>
    <col min="6" max="6" width="10.44140625" customWidth="1"/>
    <col min="7" max="7" width="12" style="3" customWidth="1"/>
    <col min="8" max="8" width="10.33203125" customWidth="1"/>
    <col min="9" max="9" width="16.44140625" customWidth="1"/>
    <col min="10" max="10" width="11.44140625" style="601"/>
    <col min="11" max="11" width="19.44140625" customWidth="1"/>
  </cols>
  <sheetData>
    <row r="1" spans="2:11" s="101" customFormat="1" x14ac:dyDescent="0.3">
      <c r="B1" s="62"/>
      <c r="E1" s="62"/>
      <c r="F1" s="180"/>
      <c r="G1" s="62"/>
      <c r="J1" s="62"/>
    </row>
    <row r="2" spans="2:11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s="101" customFormat="1" x14ac:dyDescent="0.3">
      <c r="B4" s="2158" t="s">
        <v>3275</v>
      </c>
      <c r="C4" s="2158"/>
      <c r="D4" s="2158"/>
      <c r="E4" s="2158"/>
      <c r="F4" s="2158"/>
      <c r="G4" s="2158"/>
      <c r="H4" s="2158"/>
      <c r="I4" s="2158"/>
      <c r="J4" s="2158"/>
      <c r="K4" s="2158"/>
    </row>
    <row r="5" spans="2:11" s="101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33" t="s">
        <v>4</v>
      </c>
      <c r="G5" s="309" t="s">
        <v>165</v>
      </c>
      <c r="H5" s="334" t="s">
        <v>71</v>
      </c>
      <c r="I5" s="334" t="s">
        <v>72</v>
      </c>
      <c r="J5" s="310" t="s">
        <v>69</v>
      </c>
      <c r="K5" s="312" t="s">
        <v>5</v>
      </c>
    </row>
    <row r="6" spans="2:11" s="101" customFormat="1" x14ac:dyDescent="0.3">
      <c r="B6" s="2070" t="s">
        <v>332</v>
      </c>
      <c r="C6" s="2071"/>
      <c r="D6" s="2071"/>
      <c r="E6" s="2071"/>
      <c r="F6" s="2071"/>
      <c r="G6" s="2071"/>
      <c r="H6" s="2071"/>
      <c r="I6" s="2071"/>
      <c r="J6" s="2071"/>
      <c r="K6" s="2072"/>
    </row>
    <row r="7" spans="2:11" s="101" customFormat="1" ht="55.5" customHeight="1" x14ac:dyDescent="0.3">
      <c r="B7" s="102">
        <v>1</v>
      </c>
      <c r="C7" s="170" t="s">
        <v>4726</v>
      </c>
      <c r="D7" s="122" t="s">
        <v>4409</v>
      </c>
      <c r="E7" s="602">
        <v>44012</v>
      </c>
      <c r="F7" s="118">
        <v>55</v>
      </c>
      <c r="G7" s="63" t="s">
        <v>4515</v>
      </c>
      <c r="H7" s="95">
        <v>241258</v>
      </c>
      <c r="I7" s="7"/>
      <c r="J7" s="7" t="s">
        <v>70</v>
      </c>
      <c r="K7" s="65" t="s">
        <v>4724</v>
      </c>
    </row>
    <row r="8" spans="2:11" s="101" customFormat="1" ht="58.5" customHeight="1" x14ac:dyDescent="0.3">
      <c r="B8" s="102">
        <v>2</v>
      </c>
      <c r="C8" s="170" t="s">
        <v>4727</v>
      </c>
      <c r="D8" s="122" t="s">
        <v>11</v>
      </c>
      <c r="E8" s="602">
        <v>44012</v>
      </c>
      <c r="F8" s="118">
        <v>153</v>
      </c>
      <c r="G8" s="63"/>
      <c r="H8" s="95" t="s">
        <v>4517</v>
      </c>
      <c r="I8" s="7"/>
      <c r="J8" s="7" t="s">
        <v>70</v>
      </c>
      <c r="K8" s="65" t="s">
        <v>4724</v>
      </c>
    </row>
    <row r="9" spans="2:11" s="101" customFormat="1" x14ac:dyDescent="0.3">
      <c r="B9" s="2070" t="s">
        <v>103</v>
      </c>
      <c r="C9" s="2071"/>
      <c r="D9" s="2071"/>
      <c r="E9" s="2071"/>
      <c r="F9" s="2071"/>
      <c r="G9" s="2071"/>
      <c r="H9" s="2071"/>
      <c r="I9" s="2071"/>
      <c r="J9" s="2071"/>
      <c r="K9" s="2072"/>
    </row>
    <row r="10" spans="2:11" s="101" customFormat="1" ht="39" customHeight="1" x14ac:dyDescent="0.3">
      <c r="B10" s="1005">
        <v>1</v>
      </c>
      <c r="C10" s="190" t="s">
        <v>1790</v>
      </c>
      <c r="D10" s="57" t="s">
        <v>79</v>
      </c>
      <c r="E10" s="1004">
        <v>40665</v>
      </c>
      <c r="F10" s="1006"/>
      <c r="G10" s="63" t="s">
        <v>1027</v>
      </c>
      <c r="H10" s="167"/>
      <c r="I10" s="86" t="s">
        <v>1791</v>
      </c>
      <c r="J10" s="7" t="s">
        <v>70</v>
      </c>
      <c r="K10" s="917" t="s">
        <v>5467</v>
      </c>
    </row>
    <row r="11" spans="2:11" s="101" customFormat="1" x14ac:dyDescent="0.3">
      <c r="B11" s="102">
        <v>2</v>
      </c>
      <c r="C11" s="38" t="s">
        <v>78</v>
      </c>
      <c r="D11" s="34" t="s">
        <v>82</v>
      </c>
      <c r="E11" s="110"/>
      <c r="F11" s="45"/>
      <c r="G11" s="49" t="s">
        <v>889</v>
      </c>
      <c r="H11" s="110"/>
      <c r="I11" s="126" t="s">
        <v>1630</v>
      </c>
      <c r="J11" s="7" t="s">
        <v>70</v>
      </c>
      <c r="K11" s="106"/>
    </row>
    <row r="12" spans="2:11" s="101" customFormat="1" x14ac:dyDescent="0.3">
      <c r="B12" s="102">
        <v>3</v>
      </c>
      <c r="C12" s="38" t="s">
        <v>78</v>
      </c>
      <c r="D12" s="34" t="s">
        <v>55</v>
      </c>
      <c r="E12" s="110"/>
      <c r="F12" s="45"/>
      <c r="G12" s="49" t="s">
        <v>1144</v>
      </c>
      <c r="H12" s="110"/>
      <c r="I12" s="126"/>
      <c r="J12" s="7" t="s">
        <v>540</v>
      </c>
      <c r="K12" s="106"/>
    </row>
    <row r="13" spans="2:11" s="101" customFormat="1" x14ac:dyDescent="0.3">
      <c r="B13" s="2070" t="s">
        <v>1262</v>
      </c>
      <c r="C13" s="2071"/>
      <c r="D13" s="2071"/>
      <c r="E13" s="2071"/>
      <c r="F13" s="2071"/>
      <c r="G13" s="2071"/>
      <c r="H13" s="2071"/>
      <c r="I13" s="2071"/>
      <c r="J13" s="2071"/>
      <c r="K13" s="2072"/>
    </row>
    <row r="14" spans="2:11" s="101" customFormat="1" ht="27.75" customHeight="1" x14ac:dyDescent="0.3">
      <c r="B14" s="102">
        <v>1</v>
      </c>
      <c r="C14" s="116" t="s">
        <v>2585</v>
      </c>
      <c r="D14" s="57" t="s">
        <v>932</v>
      </c>
      <c r="E14" s="551">
        <v>40669</v>
      </c>
      <c r="F14" s="168">
        <v>1165.6500000000001</v>
      </c>
      <c r="G14" s="65" t="s">
        <v>1377</v>
      </c>
      <c r="H14" s="86"/>
      <c r="I14" s="86"/>
      <c r="J14" s="7" t="s">
        <v>70</v>
      </c>
      <c r="K14" s="65"/>
    </row>
    <row r="15" spans="2:11" x14ac:dyDescent="0.3">
      <c r="B15" s="2070" t="s">
        <v>2076</v>
      </c>
      <c r="C15" s="2071"/>
      <c r="D15" s="2071"/>
      <c r="E15" s="2071"/>
      <c r="F15" s="2071"/>
      <c r="G15" s="2071"/>
      <c r="H15" s="2071"/>
      <c r="I15" s="2071"/>
      <c r="J15" s="2071"/>
      <c r="K15" s="2072"/>
    </row>
    <row r="16" spans="2:11" ht="41.25" customHeight="1" x14ac:dyDescent="0.3">
      <c r="B16" s="102">
        <v>1</v>
      </c>
      <c r="C16" s="79" t="s">
        <v>78</v>
      </c>
      <c r="D16" s="145" t="s">
        <v>486</v>
      </c>
      <c r="E16" s="36"/>
      <c r="F16" s="204"/>
      <c r="G16" s="12"/>
      <c r="H16" s="204"/>
      <c r="I16" s="102"/>
      <c r="J16" s="7" t="s">
        <v>70</v>
      </c>
      <c r="K16" s="142" t="s">
        <v>4262</v>
      </c>
    </row>
    <row r="17" spans="2:11" ht="42" customHeight="1" x14ac:dyDescent="0.3">
      <c r="B17" s="102">
        <v>2</v>
      </c>
      <c r="C17" s="79" t="s">
        <v>78</v>
      </c>
      <c r="D17" s="145" t="s">
        <v>9</v>
      </c>
      <c r="E17" s="36"/>
      <c r="F17" s="141"/>
      <c r="G17" s="142"/>
      <c r="H17" s="141"/>
      <c r="I17" s="102"/>
      <c r="J17" s="7" t="s">
        <v>70</v>
      </c>
      <c r="K17" s="142" t="s">
        <v>4277</v>
      </c>
    </row>
    <row r="18" spans="2:11" ht="34.5" customHeight="1" x14ac:dyDescent="0.3">
      <c r="B18" s="779">
        <v>3</v>
      </c>
      <c r="C18" s="79" t="s">
        <v>78</v>
      </c>
      <c r="D18" s="145" t="s">
        <v>227</v>
      </c>
      <c r="E18" s="36"/>
      <c r="F18" s="141"/>
      <c r="G18" s="64"/>
      <c r="H18" s="141"/>
      <c r="I18" s="86"/>
      <c r="J18" s="7" t="s">
        <v>66</v>
      </c>
      <c r="K18" s="142" t="s">
        <v>4555</v>
      </c>
    </row>
    <row r="19" spans="2:11" x14ac:dyDescent="0.3">
      <c r="B19" s="2070" t="s">
        <v>4228</v>
      </c>
      <c r="C19" s="2071"/>
      <c r="D19" s="2071"/>
      <c r="E19" s="2071"/>
      <c r="F19" s="2071"/>
      <c r="G19" s="2071"/>
      <c r="H19" s="2071"/>
      <c r="I19" s="2071"/>
      <c r="J19" s="2071"/>
      <c r="K19" s="2072"/>
    </row>
    <row r="20" spans="2:11" ht="33" customHeight="1" x14ac:dyDescent="0.3">
      <c r="B20" s="102">
        <v>1</v>
      </c>
      <c r="C20" s="79" t="s">
        <v>78</v>
      </c>
      <c r="D20" s="145" t="s">
        <v>1627</v>
      </c>
      <c r="E20" s="36"/>
      <c r="F20" s="141"/>
      <c r="G20" s="64"/>
      <c r="H20" s="141"/>
      <c r="I20" s="86"/>
      <c r="J20" s="7" t="s">
        <v>70</v>
      </c>
      <c r="K20" s="64"/>
    </row>
    <row r="21" spans="2:11" x14ac:dyDescent="0.3">
      <c r="B21" s="77"/>
      <c r="C21" s="519"/>
      <c r="D21" s="502"/>
      <c r="E21" s="520"/>
      <c r="F21" s="522"/>
      <c r="G21" s="521"/>
      <c r="H21" s="522"/>
      <c r="I21" s="77"/>
      <c r="J21" s="254"/>
      <c r="K21" s="521"/>
    </row>
    <row r="22" spans="2:11" x14ac:dyDescent="0.3">
      <c r="B22" s="77"/>
      <c r="C22" s="519"/>
      <c r="D22" s="502"/>
      <c r="E22" s="520"/>
      <c r="F22" s="522"/>
      <c r="G22" s="521"/>
      <c r="H22" s="522"/>
      <c r="I22" s="77"/>
      <c r="J22" s="254"/>
      <c r="K22" s="521"/>
    </row>
    <row r="23" spans="2:11" x14ac:dyDescent="0.3">
      <c r="B23" s="77"/>
      <c r="C23" s="519"/>
      <c r="D23" s="502"/>
      <c r="E23" s="520"/>
      <c r="F23" s="522"/>
      <c r="G23" s="521"/>
      <c r="H23" s="522"/>
      <c r="I23" s="77"/>
      <c r="J23" s="254"/>
      <c r="K23" s="521"/>
    </row>
  </sheetData>
  <autoFilter ref="B5:K5" xr:uid="{00000000-0009-0000-0000-00002B000000}"/>
  <mergeCells count="8">
    <mergeCell ref="B2:K2"/>
    <mergeCell ref="B3:K3"/>
    <mergeCell ref="B4:K4"/>
    <mergeCell ref="B15:K15"/>
    <mergeCell ref="B19:K19"/>
    <mergeCell ref="B13:K13"/>
    <mergeCell ref="B6:K6"/>
    <mergeCell ref="B9:K9"/>
  </mergeCells>
  <pageMargins left="0.7" right="0.7" top="0.75" bottom="0.75" header="0.3" footer="0.3"/>
  <pageSetup scale="95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57">
    <tabColor rgb="FFFFC000"/>
  </sheetPr>
  <dimension ref="B1:K45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3.5546875" style="101" customWidth="1"/>
    <col min="3" max="3" width="14.109375" style="62" customWidth="1"/>
    <col min="4" max="4" width="18.109375" style="302" customWidth="1"/>
    <col min="5" max="5" width="10.5546875" style="101" customWidth="1"/>
    <col min="6" max="6" width="9.33203125" style="101" customWidth="1"/>
    <col min="7" max="7" width="12.33203125" style="101" customWidth="1"/>
    <col min="8" max="8" width="10.5546875" style="101" customWidth="1"/>
    <col min="9" max="9" width="13.109375" style="62" customWidth="1"/>
    <col min="10" max="10" width="11.44140625" style="101"/>
    <col min="11" max="11" width="19.88671875" style="101" customWidth="1"/>
  </cols>
  <sheetData>
    <row r="1" spans="2:11" x14ac:dyDescent="0.3">
      <c r="B1" s="62"/>
      <c r="E1" s="62"/>
      <c r="F1" s="180"/>
      <c r="G1" s="62"/>
      <c r="H1" s="373"/>
      <c r="J1" s="62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4844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1134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ht="15" customHeight="1" x14ac:dyDescent="0.3">
      <c r="B7" s="102">
        <v>1</v>
      </c>
      <c r="C7" s="692" t="s">
        <v>2328</v>
      </c>
      <c r="D7" s="420" t="s">
        <v>2334</v>
      </c>
      <c r="E7" s="421" t="s">
        <v>2329</v>
      </c>
      <c r="F7" s="422">
        <v>67</v>
      </c>
      <c r="G7" s="422"/>
      <c r="H7" s="423"/>
      <c r="I7" s="7"/>
      <c r="J7" s="7" t="s">
        <v>70</v>
      </c>
      <c r="K7" s="65"/>
    </row>
    <row r="8" spans="2:11" ht="15" customHeight="1" x14ac:dyDescent="0.3">
      <c r="B8" s="691">
        <v>2</v>
      </c>
      <c r="C8" s="113" t="s">
        <v>78</v>
      </c>
      <c r="D8" s="219" t="s">
        <v>1153</v>
      </c>
      <c r="E8" s="192" t="s">
        <v>5450</v>
      </c>
      <c r="F8" s="1272">
        <v>0</v>
      </c>
      <c r="G8" s="395"/>
      <c r="H8" s="112"/>
      <c r="I8" s="7"/>
      <c r="J8" s="7" t="s">
        <v>70</v>
      </c>
      <c r="K8" s="65"/>
    </row>
    <row r="9" spans="2:11" ht="15" customHeight="1" x14ac:dyDescent="0.3">
      <c r="B9" s="1266">
        <v>3</v>
      </c>
      <c r="C9" s="113" t="s">
        <v>78</v>
      </c>
      <c r="D9" s="219" t="s">
        <v>1153</v>
      </c>
      <c r="E9" s="192" t="s">
        <v>5450</v>
      </c>
      <c r="F9" s="1272">
        <v>0</v>
      </c>
      <c r="G9" s="395"/>
      <c r="H9" s="112"/>
      <c r="I9" s="7"/>
      <c r="J9" s="7" t="s">
        <v>70</v>
      </c>
      <c r="K9" s="65"/>
    </row>
    <row r="10" spans="2:11" ht="28.5" customHeight="1" x14ac:dyDescent="0.3">
      <c r="B10" s="1266">
        <v>4</v>
      </c>
      <c r="C10" s="109" t="s">
        <v>78</v>
      </c>
      <c r="D10" s="393" t="s">
        <v>227</v>
      </c>
      <c r="E10" s="192" t="s">
        <v>5450</v>
      </c>
      <c r="F10" s="1272">
        <v>0</v>
      </c>
      <c r="G10" s="395"/>
      <c r="H10" s="112"/>
      <c r="I10" s="7"/>
      <c r="J10" s="7" t="s">
        <v>70</v>
      </c>
      <c r="K10" s="65" t="s">
        <v>4987</v>
      </c>
    </row>
    <row r="11" spans="2:11" ht="15" customHeight="1" x14ac:dyDescent="0.3">
      <c r="B11" s="1266">
        <v>5</v>
      </c>
      <c r="C11" s="109" t="s">
        <v>78</v>
      </c>
      <c r="D11" s="144" t="s">
        <v>4846</v>
      </c>
      <c r="E11" s="192" t="s">
        <v>5450</v>
      </c>
      <c r="F11" s="1272">
        <v>0</v>
      </c>
      <c r="G11" s="691" t="s">
        <v>4847</v>
      </c>
      <c r="H11" s="691"/>
      <c r="I11" s="691"/>
      <c r="J11" s="7" t="s">
        <v>70</v>
      </c>
      <c r="K11" s="65"/>
    </row>
    <row r="12" spans="2:11" ht="15" customHeight="1" x14ac:dyDescent="0.3">
      <c r="B12" s="1266">
        <v>6</v>
      </c>
      <c r="C12" s="109" t="s">
        <v>78</v>
      </c>
      <c r="D12" s="144" t="s">
        <v>4846</v>
      </c>
      <c r="E12" s="192" t="s">
        <v>5450</v>
      </c>
      <c r="F12" s="1272">
        <v>0</v>
      </c>
      <c r="G12" s="691" t="s">
        <v>4847</v>
      </c>
      <c r="H12" s="691"/>
      <c r="I12" s="691"/>
      <c r="J12" s="7" t="s">
        <v>70</v>
      </c>
      <c r="K12" s="65"/>
    </row>
    <row r="13" spans="2:11" ht="19.5" customHeight="1" x14ac:dyDescent="0.3">
      <c r="B13" s="2078" t="s">
        <v>4845</v>
      </c>
      <c r="C13" s="2079"/>
      <c r="D13" s="2079"/>
      <c r="E13" s="2079"/>
      <c r="F13" s="2079"/>
      <c r="G13" s="2079"/>
      <c r="H13" s="2079"/>
      <c r="I13" s="2079"/>
      <c r="J13" s="2079"/>
      <c r="K13" s="2080"/>
    </row>
    <row r="14" spans="2:11" ht="16.5" customHeight="1" x14ac:dyDescent="0.3">
      <c r="B14" s="7">
        <v>1</v>
      </c>
      <c r="C14" s="113" t="s">
        <v>2007</v>
      </c>
      <c r="D14" s="122" t="s">
        <v>79</v>
      </c>
      <c r="E14" s="689">
        <v>40305</v>
      </c>
      <c r="F14" s="2020">
        <v>735</v>
      </c>
      <c r="G14" s="50" t="s">
        <v>1027</v>
      </c>
      <c r="H14" s="60"/>
      <c r="I14" s="111" t="s">
        <v>2008</v>
      </c>
      <c r="J14" s="7" t="s">
        <v>70</v>
      </c>
      <c r="K14" s="683" t="s">
        <v>2009</v>
      </c>
    </row>
    <row r="15" spans="2:11" ht="16.5" customHeight="1" x14ac:dyDescent="0.3">
      <c r="B15" s="7">
        <v>2</v>
      </c>
      <c r="C15" s="113" t="s">
        <v>2007</v>
      </c>
      <c r="D15" s="170" t="s">
        <v>82</v>
      </c>
      <c r="E15" s="689">
        <v>40305</v>
      </c>
      <c r="F15" s="2020"/>
      <c r="G15" s="50" t="s">
        <v>1522</v>
      </c>
      <c r="H15" s="60"/>
      <c r="I15" s="60"/>
      <c r="J15" s="7" t="s">
        <v>70</v>
      </c>
      <c r="K15" s="683" t="s">
        <v>2009</v>
      </c>
    </row>
    <row r="16" spans="2:11" x14ac:dyDescent="0.3">
      <c r="B16" s="7">
        <v>3</v>
      </c>
      <c r="C16" s="116" t="s">
        <v>2423</v>
      </c>
      <c r="D16" s="122" t="s">
        <v>38</v>
      </c>
      <c r="E16" s="1133">
        <v>42040</v>
      </c>
      <c r="F16" s="1137">
        <v>279</v>
      </c>
      <c r="G16" s="63" t="s">
        <v>1139</v>
      </c>
      <c r="H16" s="7" t="s">
        <v>2424</v>
      </c>
      <c r="I16" s="7"/>
      <c r="J16" s="7" t="s">
        <v>66</v>
      </c>
      <c r="K16" s="1132" t="s">
        <v>2009</v>
      </c>
    </row>
    <row r="17" spans="2:11" ht="26.25" customHeight="1" x14ac:dyDescent="0.3"/>
    <row r="18" spans="2:11" x14ac:dyDescent="0.3">
      <c r="B18" s="2065" t="s">
        <v>4240</v>
      </c>
      <c r="C18" s="2065"/>
      <c r="D18" s="2065"/>
      <c r="K18" s="183"/>
    </row>
    <row r="19" spans="2:11" x14ac:dyDescent="0.3">
      <c r="B19" s="2065" t="s">
        <v>4241</v>
      </c>
      <c r="C19" s="2065"/>
      <c r="D19" s="2065"/>
      <c r="E19" s="438"/>
      <c r="F19" s="558"/>
      <c r="G19" s="438"/>
      <c r="H19" s="559"/>
      <c r="I19" s="438"/>
      <c r="J19" s="438"/>
      <c r="K19" s="183"/>
    </row>
    <row r="20" spans="2:11" x14ac:dyDescent="0.3">
      <c r="B20" s="62"/>
      <c r="E20" s="438"/>
      <c r="F20" s="558"/>
      <c r="G20" s="438"/>
      <c r="H20" s="559"/>
      <c r="I20" s="438"/>
      <c r="J20" s="438"/>
      <c r="K20" s="183"/>
    </row>
    <row r="21" spans="2:11" x14ac:dyDescent="0.3">
      <c r="B21" s="438"/>
      <c r="C21" s="438"/>
      <c r="D21" s="557"/>
      <c r="E21" s="438"/>
      <c r="F21" s="558"/>
      <c r="G21" s="438"/>
      <c r="H21" s="559"/>
      <c r="I21" s="438"/>
      <c r="J21" s="438"/>
      <c r="K21" s="183"/>
    </row>
    <row r="22" spans="2:11" x14ac:dyDescent="0.3">
      <c r="B22" s="438"/>
      <c r="C22" s="438"/>
      <c r="D22" s="557"/>
      <c r="E22" s="438"/>
      <c r="F22" s="558"/>
      <c r="G22" s="438"/>
      <c r="H22" s="559"/>
      <c r="I22" s="438"/>
      <c r="J22" s="438"/>
      <c r="K22" s="183"/>
    </row>
    <row r="23" spans="2:11" x14ac:dyDescent="0.3">
      <c r="B23" s="438"/>
      <c r="C23" s="438"/>
      <c r="D23" s="557"/>
      <c r="E23" s="438"/>
      <c r="F23" s="558"/>
      <c r="G23" s="438"/>
      <c r="H23" s="559"/>
      <c r="I23" s="438"/>
      <c r="J23" s="438"/>
      <c r="K23" s="183"/>
    </row>
    <row r="24" spans="2:11" x14ac:dyDescent="0.3">
      <c r="B24" s="438"/>
      <c r="C24" s="438"/>
      <c r="D24" s="557"/>
      <c r="E24" s="438"/>
      <c r="F24" s="558"/>
      <c r="G24" s="438"/>
      <c r="H24" s="559"/>
      <c r="I24" s="438"/>
      <c r="J24" s="438"/>
      <c r="K24" s="183"/>
    </row>
    <row r="25" spans="2:11" x14ac:dyDescent="0.3">
      <c r="B25" s="438"/>
      <c r="C25" s="438"/>
      <c r="D25" s="557"/>
      <c r="E25" s="438"/>
      <c r="F25" s="558"/>
      <c r="G25" s="438"/>
      <c r="H25" s="559"/>
      <c r="I25" s="438"/>
      <c r="J25" s="438"/>
      <c r="K25" s="183"/>
    </row>
    <row r="26" spans="2:11" x14ac:dyDescent="0.3">
      <c r="B26" s="438"/>
      <c r="C26" s="438"/>
      <c r="D26" s="557"/>
      <c r="E26" s="438"/>
      <c r="F26" s="558"/>
      <c r="G26" s="438"/>
      <c r="H26" s="559"/>
      <c r="I26" s="438"/>
      <c r="J26" s="438"/>
      <c r="K26" s="183"/>
    </row>
    <row r="27" spans="2:11" x14ac:dyDescent="0.3">
      <c r="B27" s="438"/>
      <c r="C27" s="438"/>
      <c r="D27" s="557"/>
      <c r="E27" s="438"/>
      <c r="F27" s="558"/>
      <c r="G27" s="438"/>
      <c r="H27" s="559"/>
      <c r="I27" s="438"/>
      <c r="J27" s="438"/>
      <c r="K27" s="183"/>
    </row>
    <row r="28" spans="2:11" x14ac:dyDescent="0.3">
      <c r="B28" s="438"/>
      <c r="C28" s="438"/>
      <c r="D28" s="557"/>
      <c r="E28" s="438"/>
      <c r="F28" s="558"/>
      <c r="G28" s="438"/>
      <c r="H28" s="559"/>
      <c r="I28" s="438"/>
      <c r="J28" s="438"/>
      <c r="K28" s="183"/>
    </row>
    <row r="29" spans="2:11" x14ac:dyDescent="0.3">
      <c r="B29" s="438"/>
      <c r="C29" s="438"/>
      <c r="D29" s="557"/>
      <c r="E29" s="438"/>
      <c r="F29" s="558"/>
      <c r="G29" s="438"/>
      <c r="H29" s="559"/>
      <c r="I29" s="438"/>
      <c r="J29" s="438"/>
      <c r="K29" s="183"/>
    </row>
    <row r="30" spans="2:11" x14ac:dyDescent="0.3">
      <c r="B30" s="438"/>
      <c r="C30" s="438"/>
      <c r="D30" s="557"/>
      <c r="E30" s="438"/>
      <c r="F30" s="558"/>
      <c r="G30" s="438"/>
      <c r="H30" s="559"/>
      <c r="I30" s="438"/>
      <c r="J30" s="438"/>
      <c r="K30" s="183"/>
    </row>
    <row r="31" spans="2:11" x14ac:dyDescent="0.3">
      <c r="B31" s="438"/>
      <c r="C31" s="438"/>
      <c r="D31" s="557"/>
      <c r="E31" s="438"/>
      <c r="F31" s="558"/>
      <c r="G31" s="438"/>
      <c r="H31" s="559"/>
      <c r="I31" s="438"/>
      <c r="J31" s="438"/>
      <c r="K31" s="183"/>
    </row>
    <row r="32" spans="2:11" x14ac:dyDescent="0.3">
      <c r="B32" s="438"/>
      <c r="C32" s="438"/>
      <c r="D32" s="557"/>
      <c r="E32" s="438"/>
      <c r="F32" s="558"/>
      <c r="G32" s="438"/>
      <c r="H32" s="559"/>
      <c r="I32" s="438"/>
      <c r="J32" s="438"/>
      <c r="K32" s="183"/>
    </row>
    <row r="33" spans="2:11" x14ac:dyDescent="0.3">
      <c r="B33" s="438"/>
      <c r="C33" s="438"/>
      <c r="D33" s="557"/>
      <c r="E33" s="438"/>
      <c r="F33" s="558"/>
      <c r="G33" s="438"/>
      <c r="H33" s="559"/>
      <c r="I33" s="438"/>
      <c r="J33" s="438"/>
      <c r="K33" s="183"/>
    </row>
    <row r="34" spans="2:11" x14ac:dyDescent="0.3">
      <c r="B34" s="438"/>
      <c r="C34" s="438"/>
      <c r="D34" s="557"/>
      <c r="E34" s="438"/>
      <c r="F34" s="558"/>
      <c r="G34" s="438"/>
      <c r="H34" s="559"/>
      <c r="I34" s="438"/>
      <c r="J34" s="438"/>
      <c r="K34" s="183"/>
    </row>
    <row r="35" spans="2:11" x14ac:dyDescent="0.3">
      <c r="B35" s="438"/>
      <c r="C35" s="438"/>
      <c r="D35" s="557"/>
      <c r="E35" s="438"/>
      <c r="F35" s="558"/>
      <c r="G35" s="438"/>
      <c r="H35" s="559"/>
      <c r="I35" s="438"/>
      <c r="J35" s="438"/>
      <c r="K35" s="183"/>
    </row>
    <row r="36" spans="2:11" x14ac:dyDescent="0.3">
      <c r="B36" s="438"/>
      <c r="C36" s="438"/>
      <c r="D36" s="557"/>
      <c r="E36" s="438"/>
      <c r="F36" s="558"/>
      <c r="G36" s="438"/>
      <c r="H36" s="559"/>
      <c r="I36" s="438"/>
      <c r="J36" s="438"/>
      <c r="K36" s="183"/>
    </row>
    <row r="37" spans="2:11" x14ac:dyDescent="0.3">
      <c r="B37" s="438"/>
      <c r="C37" s="438"/>
      <c r="D37" s="557"/>
      <c r="E37" s="438"/>
      <c r="F37" s="558"/>
      <c r="G37" s="438"/>
      <c r="H37" s="559"/>
      <c r="I37" s="438"/>
      <c r="J37" s="438"/>
      <c r="K37" s="183"/>
    </row>
    <row r="38" spans="2:11" x14ac:dyDescent="0.3">
      <c r="B38" s="438"/>
      <c r="C38" s="438"/>
      <c r="D38" s="557"/>
      <c r="E38" s="438"/>
      <c r="F38" s="558"/>
      <c r="G38" s="438"/>
      <c r="H38" s="559"/>
      <c r="I38" s="438"/>
      <c r="J38" s="438"/>
      <c r="K38" s="183"/>
    </row>
    <row r="39" spans="2:11" x14ac:dyDescent="0.3">
      <c r="B39" s="438"/>
      <c r="C39" s="438"/>
      <c r="D39" s="557"/>
      <c r="E39" s="438"/>
      <c r="F39" s="558"/>
      <c r="G39" s="438"/>
      <c r="H39" s="559"/>
      <c r="I39" s="438"/>
      <c r="J39" s="438"/>
      <c r="K39" s="183"/>
    </row>
    <row r="40" spans="2:11" x14ac:dyDescent="0.3">
      <c r="B40" s="438"/>
      <c r="C40" s="438"/>
      <c r="D40" s="557"/>
      <c r="E40" s="438"/>
      <c r="F40" s="558"/>
      <c r="G40" s="438"/>
      <c r="H40" s="559"/>
      <c r="I40" s="438"/>
      <c r="J40" s="438"/>
      <c r="K40" s="183"/>
    </row>
    <row r="41" spans="2:11" x14ac:dyDescent="0.3">
      <c r="B41" s="438"/>
      <c r="C41" s="438"/>
      <c r="D41" s="557"/>
      <c r="E41" s="438"/>
      <c r="F41" s="558"/>
      <c r="G41" s="438"/>
      <c r="H41" s="559"/>
      <c r="I41" s="438"/>
      <c r="J41" s="438"/>
      <c r="K41" s="183"/>
    </row>
    <row r="42" spans="2:11" x14ac:dyDescent="0.3">
      <c r="B42" s="62"/>
      <c r="C42" s="981" t="s">
        <v>853</v>
      </c>
      <c r="D42" s="538"/>
      <c r="E42" s="62"/>
      <c r="F42" s="538"/>
      <c r="G42" s="62"/>
      <c r="H42" s="373"/>
      <c r="J42" s="62"/>
    </row>
    <row r="43" spans="2:11" x14ac:dyDescent="0.3">
      <c r="B43" s="62"/>
      <c r="C43" s="981" t="s">
        <v>854</v>
      </c>
      <c r="D43" s="538"/>
      <c r="E43" s="62"/>
      <c r="F43" s="538"/>
      <c r="G43" s="62"/>
      <c r="H43" s="373"/>
      <c r="J43" s="62"/>
    </row>
    <row r="45" spans="2:11" x14ac:dyDescent="0.3">
      <c r="B45" s="102">
        <v>11</v>
      </c>
      <c r="C45" s="113" t="s">
        <v>235</v>
      </c>
      <c r="D45" s="38" t="s">
        <v>82</v>
      </c>
      <c r="E45" s="110"/>
      <c r="F45" s="71"/>
      <c r="G45" s="50" t="s">
        <v>1826</v>
      </c>
      <c r="H45" s="60"/>
      <c r="I45" s="111" t="s">
        <v>2013</v>
      </c>
      <c r="J45" s="7" t="s">
        <v>70</v>
      </c>
      <c r="K45" s="106" t="s">
        <v>2011</v>
      </c>
    </row>
  </sheetData>
  <autoFilter ref="B5:K5" xr:uid="{00000000-0009-0000-0000-00002C000000}"/>
  <mergeCells count="8">
    <mergeCell ref="B18:D18"/>
    <mergeCell ref="B19:D19"/>
    <mergeCell ref="B13:K13"/>
    <mergeCell ref="F14:F15"/>
    <mergeCell ref="B2:K2"/>
    <mergeCell ref="B3:K3"/>
    <mergeCell ref="B4:K4"/>
    <mergeCell ref="B6:K6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28">
    <tabColor rgb="FFFFC000"/>
  </sheetPr>
  <dimension ref="B2:M82"/>
  <sheetViews>
    <sheetView showGridLines="0" workbookViewId="0">
      <pane ySplit="5" topLeftCell="A6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5.109375" customWidth="1"/>
    <col min="2" max="2" width="4.88671875" style="62" customWidth="1"/>
    <col min="3" max="3" width="13.33203125" style="62" customWidth="1"/>
    <col min="4" max="4" width="20.6640625" style="302" customWidth="1"/>
    <col min="5" max="5" width="11.44140625" style="62"/>
    <col min="6" max="6" width="9.5546875" style="134" customWidth="1"/>
    <col min="7" max="7" width="11.44140625" style="62"/>
    <col min="8" max="8" width="11.44140625" style="135"/>
    <col min="9" max="9" width="13" style="62" customWidth="1"/>
    <col min="10" max="10" width="11.44140625" style="62"/>
    <col min="11" max="11" width="20.44140625" style="62" customWidth="1"/>
  </cols>
  <sheetData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3271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62" customFormat="1" ht="26.4" x14ac:dyDescent="0.3">
      <c r="B5" s="305" t="s">
        <v>7</v>
      </c>
      <c r="C5" s="306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01" customFormat="1" ht="18" customHeight="1" x14ac:dyDescent="0.3">
      <c r="B7" s="102">
        <v>1</v>
      </c>
      <c r="C7" s="116" t="s">
        <v>1269</v>
      </c>
      <c r="D7" s="122" t="s">
        <v>11</v>
      </c>
      <c r="E7" s="147" t="s">
        <v>244</v>
      </c>
      <c r="F7" s="118">
        <v>110</v>
      </c>
      <c r="G7" s="63"/>
      <c r="H7" s="360"/>
      <c r="I7" s="7"/>
      <c r="J7" s="7" t="s">
        <v>70</v>
      </c>
      <c r="K7" s="64"/>
    </row>
    <row r="8" spans="2:11" s="101" customFormat="1" ht="18" customHeight="1" x14ac:dyDescent="0.3">
      <c r="B8" s="102">
        <v>2</v>
      </c>
      <c r="C8" s="116" t="s">
        <v>1287</v>
      </c>
      <c r="D8" s="79" t="s">
        <v>32</v>
      </c>
      <c r="E8" s="80">
        <v>41309</v>
      </c>
      <c r="F8" s="118">
        <v>182.5</v>
      </c>
      <c r="G8" s="63"/>
      <c r="H8" s="147"/>
      <c r="I8" s="7"/>
      <c r="J8" s="7" t="s">
        <v>70</v>
      </c>
      <c r="K8" s="117"/>
    </row>
    <row r="9" spans="2:11" s="101" customFormat="1" x14ac:dyDescent="0.3">
      <c r="B9" s="1265">
        <v>3</v>
      </c>
      <c r="C9" s="116" t="s">
        <v>1270</v>
      </c>
      <c r="D9" s="79" t="s">
        <v>972</v>
      </c>
      <c r="E9" s="80">
        <v>40609</v>
      </c>
      <c r="F9" s="118">
        <v>42</v>
      </c>
      <c r="G9" s="63"/>
      <c r="H9" s="360"/>
      <c r="I9" s="7"/>
      <c r="J9" s="7" t="s">
        <v>540</v>
      </c>
      <c r="K9" s="64"/>
    </row>
    <row r="10" spans="2:11" s="101" customFormat="1" x14ac:dyDescent="0.3">
      <c r="B10" s="1265">
        <v>4</v>
      </c>
      <c r="C10" s="116" t="s">
        <v>1314</v>
      </c>
      <c r="D10" s="79" t="s">
        <v>972</v>
      </c>
      <c r="E10" s="80">
        <v>40609</v>
      </c>
      <c r="F10" s="118">
        <v>42</v>
      </c>
      <c r="G10" s="63"/>
      <c r="H10" s="360"/>
      <c r="I10" s="7"/>
      <c r="J10" s="7" t="s">
        <v>540</v>
      </c>
      <c r="K10" s="64"/>
    </row>
    <row r="11" spans="2:11" s="101" customFormat="1" ht="27" customHeight="1" x14ac:dyDescent="0.3">
      <c r="B11" s="1265">
        <v>5</v>
      </c>
      <c r="C11" s="116" t="s">
        <v>78</v>
      </c>
      <c r="D11" s="79" t="s">
        <v>972</v>
      </c>
      <c r="E11" s="80"/>
      <c r="F11" s="118"/>
      <c r="G11" s="63"/>
      <c r="H11" s="360"/>
      <c r="I11" s="7"/>
      <c r="J11" s="7" t="s">
        <v>70</v>
      </c>
      <c r="K11" s="142" t="s">
        <v>1317</v>
      </c>
    </row>
    <row r="12" spans="2:11" s="101" customFormat="1" ht="18" customHeight="1" x14ac:dyDescent="0.3">
      <c r="B12" s="1265">
        <v>6</v>
      </c>
      <c r="C12" s="116" t="s">
        <v>1286</v>
      </c>
      <c r="D12" s="122" t="s">
        <v>1291</v>
      </c>
      <c r="E12" s="80">
        <v>42579</v>
      </c>
      <c r="F12" s="118">
        <v>150</v>
      </c>
      <c r="G12" s="63"/>
      <c r="H12" s="360"/>
      <c r="I12" s="7" t="s">
        <v>1292</v>
      </c>
      <c r="J12" s="7" t="s">
        <v>70</v>
      </c>
      <c r="K12" s="64" t="s">
        <v>1293</v>
      </c>
    </row>
    <row r="13" spans="2:11" s="101" customFormat="1" ht="18" customHeight="1" x14ac:dyDescent="0.3">
      <c r="B13" s="1265">
        <v>7</v>
      </c>
      <c r="C13" s="116" t="s">
        <v>1288</v>
      </c>
      <c r="D13" s="122" t="s">
        <v>1291</v>
      </c>
      <c r="E13" s="80">
        <v>42579</v>
      </c>
      <c r="F13" s="118">
        <v>200</v>
      </c>
      <c r="G13" s="63"/>
      <c r="H13" s="360"/>
      <c r="I13" s="7" t="s">
        <v>1292</v>
      </c>
      <c r="J13" s="7" t="s">
        <v>70</v>
      </c>
      <c r="K13" s="64" t="s">
        <v>1281</v>
      </c>
    </row>
    <row r="14" spans="2:11" s="101" customFormat="1" ht="18" customHeight="1" x14ac:dyDescent="0.3">
      <c r="B14" s="1265">
        <v>8</v>
      </c>
      <c r="C14" s="116" t="s">
        <v>1289</v>
      </c>
      <c r="D14" s="122" t="s">
        <v>1278</v>
      </c>
      <c r="E14" s="80">
        <v>42579</v>
      </c>
      <c r="F14" s="118">
        <v>85</v>
      </c>
      <c r="G14" s="63"/>
      <c r="H14" s="360"/>
      <c r="I14" s="7" t="s">
        <v>1292</v>
      </c>
      <c r="J14" s="7" t="s">
        <v>70</v>
      </c>
      <c r="K14" s="64" t="s">
        <v>5175</v>
      </c>
    </row>
    <row r="15" spans="2:11" s="101" customFormat="1" x14ac:dyDescent="0.3">
      <c r="B15" s="1265">
        <v>9</v>
      </c>
      <c r="C15" s="147" t="s">
        <v>1279</v>
      </c>
      <c r="D15" s="140" t="s">
        <v>486</v>
      </c>
      <c r="E15" s="36">
        <v>42947</v>
      </c>
      <c r="F15" s="301">
        <v>138</v>
      </c>
      <c r="G15" s="64"/>
      <c r="H15" s="360"/>
      <c r="I15" s="102"/>
      <c r="J15" s="7" t="s">
        <v>70</v>
      </c>
      <c r="K15" s="64" t="s">
        <v>1280</v>
      </c>
    </row>
    <row r="16" spans="2:11" s="101" customFormat="1" x14ac:dyDescent="0.3">
      <c r="B16" s="1265">
        <v>10</v>
      </c>
      <c r="C16" s="147" t="s">
        <v>3012</v>
      </c>
      <c r="D16" s="145" t="s">
        <v>11</v>
      </c>
      <c r="E16" s="36">
        <v>43563</v>
      </c>
      <c r="F16" s="301">
        <v>180</v>
      </c>
      <c r="G16" s="64" t="s">
        <v>2952</v>
      </c>
      <c r="H16" s="360"/>
      <c r="I16" s="102"/>
      <c r="J16" s="7" t="s">
        <v>70</v>
      </c>
      <c r="K16" s="142" t="s">
        <v>4464</v>
      </c>
    </row>
    <row r="17" spans="2:11" s="101" customFormat="1" x14ac:dyDescent="0.3">
      <c r="B17" s="1265">
        <v>11</v>
      </c>
      <c r="C17" s="147" t="s">
        <v>3013</v>
      </c>
      <c r="D17" s="145" t="s">
        <v>1076</v>
      </c>
      <c r="E17" s="36">
        <v>43563</v>
      </c>
      <c r="F17" s="301">
        <v>68</v>
      </c>
      <c r="G17" s="64" t="s">
        <v>2909</v>
      </c>
      <c r="H17" s="360"/>
      <c r="I17" s="102"/>
      <c r="J17" s="7" t="s">
        <v>70</v>
      </c>
      <c r="K17" s="142" t="s">
        <v>4466</v>
      </c>
    </row>
    <row r="18" spans="2:11" s="101" customFormat="1" x14ac:dyDescent="0.3">
      <c r="B18" s="1265">
        <v>12</v>
      </c>
      <c r="C18" s="147" t="s">
        <v>3014</v>
      </c>
      <c r="D18" s="145" t="s">
        <v>1076</v>
      </c>
      <c r="E18" s="36">
        <v>43563</v>
      </c>
      <c r="F18" s="301">
        <v>68</v>
      </c>
      <c r="G18" s="64" t="s">
        <v>2909</v>
      </c>
      <c r="H18" s="360"/>
      <c r="I18" s="102"/>
      <c r="J18" s="7" t="s">
        <v>70</v>
      </c>
      <c r="K18" s="142" t="s">
        <v>4467</v>
      </c>
    </row>
    <row r="19" spans="2:11" s="101" customFormat="1" ht="27.75" customHeight="1" x14ac:dyDescent="0.3">
      <c r="B19" s="1265">
        <v>13</v>
      </c>
      <c r="C19" s="147" t="s">
        <v>3015</v>
      </c>
      <c r="D19" s="145" t="s">
        <v>3025</v>
      </c>
      <c r="E19" s="36">
        <v>43563</v>
      </c>
      <c r="F19" s="301">
        <v>35</v>
      </c>
      <c r="G19" s="64" t="s">
        <v>2909</v>
      </c>
      <c r="H19" s="360"/>
      <c r="I19" s="102"/>
      <c r="J19" s="7" t="s">
        <v>70</v>
      </c>
      <c r="K19" s="142"/>
    </row>
    <row r="20" spans="2:11" s="101" customFormat="1" ht="28.5" customHeight="1" x14ac:dyDescent="0.3">
      <c r="B20" s="1265">
        <v>14</v>
      </c>
      <c r="C20" s="147" t="s">
        <v>3016</v>
      </c>
      <c r="D20" s="145" t="s">
        <v>3025</v>
      </c>
      <c r="E20" s="36">
        <v>43563</v>
      </c>
      <c r="F20" s="301">
        <v>35</v>
      </c>
      <c r="G20" s="64" t="s">
        <v>2909</v>
      </c>
      <c r="H20" s="360"/>
      <c r="I20" s="102"/>
      <c r="J20" s="7" t="s">
        <v>70</v>
      </c>
      <c r="K20" s="142"/>
    </row>
    <row r="21" spans="2:11" s="101" customFormat="1" x14ac:dyDescent="0.3">
      <c r="B21" s="1265">
        <v>15</v>
      </c>
      <c r="C21" s="147" t="s">
        <v>4359</v>
      </c>
      <c r="D21" s="145" t="s">
        <v>4473</v>
      </c>
      <c r="E21" s="36"/>
      <c r="F21" s="301"/>
      <c r="G21" s="64" t="s">
        <v>4474</v>
      </c>
      <c r="H21" s="360" t="s">
        <v>4475</v>
      </c>
      <c r="I21" s="102"/>
      <c r="J21" s="7" t="s">
        <v>70</v>
      </c>
      <c r="K21" s="142"/>
    </row>
    <row r="22" spans="2:11" s="101" customFormat="1" x14ac:dyDescent="0.3">
      <c r="B22" s="1265">
        <v>16</v>
      </c>
      <c r="C22" s="147" t="s">
        <v>4359</v>
      </c>
      <c r="D22" s="145" t="s">
        <v>4473</v>
      </c>
      <c r="E22" s="36"/>
      <c r="F22" s="301"/>
      <c r="G22" s="64" t="s">
        <v>2207</v>
      </c>
      <c r="H22" s="360"/>
      <c r="I22" s="849"/>
      <c r="J22" s="7" t="s">
        <v>70</v>
      </c>
      <c r="K22" s="545"/>
    </row>
    <row r="23" spans="2:11" s="101" customFormat="1" x14ac:dyDescent="0.3">
      <c r="B23" s="1265">
        <v>17</v>
      </c>
      <c r="C23" s="147" t="s">
        <v>4476</v>
      </c>
      <c r="D23" s="145" t="s">
        <v>1153</v>
      </c>
      <c r="E23" s="36"/>
      <c r="F23" s="301"/>
      <c r="G23" s="64"/>
      <c r="H23" s="360"/>
      <c r="I23" s="102"/>
      <c r="J23" s="7" t="s">
        <v>70</v>
      </c>
      <c r="K23" s="545" t="s">
        <v>4477</v>
      </c>
    </row>
    <row r="24" spans="2:11" s="101" customFormat="1" ht="25.5" customHeight="1" x14ac:dyDescent="0.3">
      <c r="B24" s="1265">
        <v>18</v>
      </c>
      <c r="C24" s="362" t="s">
        <v>1393</v>
      </c>
      <c r="D24" s="356" t="s">
        <v>1278</v>
      </c>
      <c r="E24" s="530">
        <v>42552</v>
      </c>
      <c r="F24" s="531">
        <v>46</v>
      </c>
      <c r="G24" s="44"/>
      <c r="H24" s="184"/>
      <c r="I24" s="102"/>
      <c r="J24" s="7" t="s">
        <v>70</v>
      </c>
      <c r="K24" s="545" t="s">
        <v>4819</v>
      </c>
    </row>
    <row r="25" spans="2:11" s="101" customFormat="1" x14ac:dyDescent="0.3">
      <c r="B25" s="2078" t="s">
        <v>333</v>
      </c>
      <c r="C25" s="2079"/>
      <c r="D25" s="2079"/>
      <c r="E25" s="2079"/>
      <c r="F25" s="2079"/>
      <c r="G25" s="2079"/>
      <c r="H25" s="2079"/>
      <c r="I25" s="2079"/>
      <c r="J25" s="2079"/>
      <c r="K25" s="2080"/>
    </row>
    <row r="26" spans="2:11" s="101" customFormat="1" ht="31.5" customHeight="1" x14ac:dyDescent="0.3">
      <c r="B26" s="102">
        <v>1</v>
      </c>
      <c r="C26" s="117" t="s">
        <v>1271</v>
      </c>
      <c r="D26" s="145" t="s">
        <v>5378</v>
      </c>
      <c r="E26" s="297">
        <v>41334</v>
      </c>
      <c r="F26" s="298">
        <v>773.89</v>
      </c>
      <c r="G26" s="12"/>
      <c r="H26" s="184"/>
      <c r="I26" s="102"/>
      <c r="J26" s="7" t="s">
        <v>70</v>
      </c>
      <c r="K26" s="12" t="s">
        <v>1293</v>
      </c>
    </row>
    <row r="27" spans="2:11" s="101" customFormat="1" ht="32.25" customHeight="1" x14ac:dyDescent="0.3">
      <c r="B27" s="102">
        <v>2</v>
      </c>
      <c r="C27" s="147" t="s">
        <v>1272</v>
      </c>
      <c r="D27" s="145" t="s">
        <v>5379</v>
      </c>
      <c r="E27" s="36">
        <v>41644</v>
      </c>
      <c r="F27" s="301">
        <v>1844.98</v>
      </c>
      <c r="G27" s="142"/>
      <c r="H27" s="360"/>
      <c r="I27" s="102"/>
      <c r="J27" s="7" t="s">
        <v>70</v>
      </c>
      <c r="K27" s="142" t="s">
        <v>1273</v>
      </c>
    </row>
    <row r="28" spans="2:11" s="101" customFormat="1" x14ac:dyDescent="0.3">
      <c r="B28" s="2078" t="s">
        <v>900</v>
      </c>
      <c r="C28" s="2079"/>
      <c r="D28" s="2079"/>
      <c r="E28" s="2079"/>
      <c r="F28" s="2079"/>
      <c r="G28" s="2079"/>
      <c r="H28" s="2079"/>
      <c r="I28" s="2079"/>
      <c r="J28" s="2079"/>
      <c r="K28" s="2080"/>
    </row>
    <row r="29" spans="2:11" s="101" customFormat="1" ht="26.25" customHeight="1" x14ac:dyDescent="0.3">
      <c r="B29" s="102">
        <v>1</v>
      </c>
      <c r="C29" s="109" t="s">
        <v>78</v>
      </c>
      <c r="D29" s="194" t="s">
        <v>888</v>
      </c>
      <c r="E29" s="110"/>
      <c r="F29" s="115"/>
      <c r="G29" s="49" t="s">
        <v>901</v>
      </c>
      <c r="H29" s="60">
        <v>3048</v>
      </c>
      <c r="I29" s="126">
        <v>18586322137</v>
      </c>
      <c r="J29" s="106" t="s">
        <v>4468</v>
      </c>
      <c r="K29" s="1975" t="s">
        <v>5176</v>
      </c>
    </row>
    <row r="30" spans="2:11" s="101" customFormat="1" ht="26.25" customHeight="1" x14ac:dyDescent="0.3">
      <c r="B30" s="102">
        <v>2</v>
      </c>
      <c r="C30" s="109" t="s">
        <v>78</v>
      </c>
      <c r="D30" s="194" t="s">
        <v>888</v>
      </c>
      <c r="E30" s="110"/>
      <c r="F30" s="115"/>
      <c r="G30" s="49" t="s">
        <v>901</v>
      </c>
      <c r="H30" s="60">
        <v>3048</v>
      </c>
      <c r="I30" s="126">
        <v>14293223641</v>
      </c>
      <c r="J30" s="106" t="s">
        <v>4469</v>
      </c>
      <c r="K30" s="1976"/>
    </row>
    <row r="31" spans="2:11" s="101" customFormat="1" ht="26.25" customHeight="1" x14ac:dyDescent="0.3">
      <c r="B31" s="102">
        <v>3</v>
      </c>
      <c r="C31" s="109" t="s">
        <v>78</v>
      </c>
      <c r="D31" s="194" t="s">
        <v>888</v>
      </c>
      <c r="E31" s="110"/>
      <c r="F31" s="115"/>
      <c r="G31" s="49" t="s">
        <v>901</v>
      </c>
      <c r="H31" s="60">
        <v>3048</v>
      </c>
      <c r="I31" s="126">
        <v>7521011929</v>
      </c>
      <c r="J31" s="106" t="s">
        <v>4470</v>
      </c>
      <c r="K31" s="1976"/>
    </row>
    <row r="32" spans="2:11" s="101" customFormat="1" ht="26.25" customHeight="1" x14ac:dyDescent="0.3">
      <c r="B32" s="102">
        <v>4</v>
      </c>
      <c r="C32" s="109" t="s">
        <v>78</v>
      </c>
      <c r="D32" s="194" t="s">
        <v>888</v>
      </c>
      <c r="E32" s="110"/>
      <c r="F32" s="115"/>
      <c r="G32" s="49" t="s">
        <v>901</v>
      </c>
      <c r="H32" s="60">
        <v>3048</v>
      </c>
      <c r="I32" s="126">
        <v>18646788313</v>
      </c>
      <c r="J32" s="106" t="s">
        <v>4471</v>
      </c>
      <c r="K32" s="1977"/>
    </row>
    <row r="33" spans="2:13" s="101" customFormat="1" x14ac:dyDescent="0.3">
      <c r="B33" s="2078" t="s">
        <v>103</v>
      </c>
      <c r="C33" s="2079"/>
      <c r="D33" s="2079"/>
      <c r="E33" s="2079"/>
      <c r="F33" s="2079"/>
      <c r="G33" s="2079"/>
      <c r="H33" s="2079"/>
      <c r="I33" s="2079"/>
      <c r="J33" s="2079"/>
      <c r="K33" s="2080"/>
    </row>
    <row r="34" spans="2:13" s="101" customFormat="1" x14ac:dyDescent="0.3">
      <c r="B34" s="102">
        <v>1</v>
      </c>
      <c r="C34" s="109" t="s">
        <v>1282</v>
      </c>
      <c r="D34" s="194" t="s">
        <v>1301</v>
      </c>
      <c r="E34" s="110">
        <v>42594</v>
      </c>
      <c r="F34" s="115">
        <v>99.94</v>
      </c>
      <c r="G34" s="49" t="s">
        <v>1294</v>
      </c>
      <c r="H34" s="60" t="s">
        <v>1302</v>
      </c>
      <c r="I34" s="60" t="s">
        <v>1295</v>
      </c>
      <c r="J34" s="7" t="s">
        <v>70</v>
      </c>
      <c r="K34" s="106" t="s">
        <v>4472</v>
      </c>
    </row>
    <row r="35" spans="2:13" s="101" customFormat="1" x14ac:dyDescent="0.3">
      <c r="B35" s="102">
        <v>2</v>
      </c>
      <c r="C35" s="109" t="s">
        <v>1283</v>
      </c>
      <c r="D35" s="194" t="s">
        <v>1301</v>
      </c>
      <c r="E35" s="110">
        <v>42594</v>
      </c>
      <c r="F35" s="115">
        <v>99.94</v>
      </c>
      <c r="G35" s="49" t="s">
        <v>1294</v>
      </c>
      <c r="H35" s="60" t="s">
        <v>1302</v>
      </c>
      <c r="I35" s="60" t="s">
        <v>1296</v>
      </c>
      <c r="J35" s="7" t="s">
        <v>70</v>
      </c>
      <c r="K35" s="106" t="s">
        <v>5177</v>
      </c>
    </row>
    <row r="36" spans="2:13" s="101" customFormat="1" x14ac:dyDescent="0.3">
      <c r="B36" s="102">
        <v>3</v>
      </c>
      <c r="C36" s="109" t="s">
        <v>1284</v>
      </c>
      <c r="D36" s="194" t="s">
        <v>1301</v>
      </c>
      <c r="E36" s="110">
        <v>42594</v>
      </c>
      <c r="F36" s="115">
        <v>99.94</v>
      </c>
      <c r="G36" s="49" t="s">
        <v>1294</v>
      </c>
      <c r="H36" s="60" t="s">
        <v>1302</v>
      </c>
      <c r="I36" s="60" t="s">
        <v>1297</v>
      </c>
      <c r="J36" s="7" t="s">
        <v>70</v>
      </c>
      <c r="K36" s="106" t="s">
        <v>4467</v>
      </c>
    </row>
    <row r="37" spans="2:13" s="101" customFormat="1" x14ac:dyDescent="0.3">
      <c r="B37" s="102">
        <v>4</v>
      </c>
      <c r="C37" s="109" t="s">
        <v>1285</v>
      </c>
      <c r="D37" s="194" t="s">
        <v>1301</v>
      </c>
      <c r="E37" s="110">
        <v>42594</v>
      </c>
      <c r="F37" s="115">
        <v>99.94</v>
      </c>
      <c r="G37" s="49" t="s">
        <v>1294</v>
      </c>
      <c r="H37" s="60" t="s">
        <v>1302</v>
      </c>
      <c r="I37" s="60" t="s">
        <v>1299</v>
      </c>
      <c r="J37" s="7" t="s">
        <v>70</v>
      </c>
      <c r="K37" s="106" t="s">
        <v>4466</v>
      </c>
    </row>
    <row r="38" spans="2:13" s="101" customFormat="1" x14ac:dyDescent="0.3">
      <c r="B38" s="102">
        <v>5</v>
      </c>
      <c r="C38" s="109" t="s">
        <v>1298</v>
      </c>
      <c r="D38" s="194" t="s">
        <v>1301</v>
      </c>
      <c r="E38" s="110">
        <v>42594</v>
      </c>
      <c r="F38" s="115">
        <v>99.94</v>
      </c>
      <c r="G38" s="49" t="s">
        <v>1294</v>
      </c>
      <c r="H38" s="60" t="s">
        <v>1302</v>
      </c>
      <c r="I38" s="60" t="s">
        <v>1300</v>
      </c>
      <c r="J38" s="7" t="s">
        <v>70</v>
      </c>
      <c r="K38" s="106" t="s">
        <v>1281</v>
      </c>
    </row>
    <row r="39" spans="2:13" s="101" customFormat="1" ht="27.75" customHeight="1" x14ac:dyDescent="0.3">
      <c r="B39" s="102">
        <v>6</v>
      </c>
      <c r="C39" s="109" t="s">
        <v>1308</v>
      </c>
      <c r="D39" s="194" t="s">
        <v>82</v>
      </c>
      <c r="E39" s="110"/>
      <c r="F39" s="115"/>
      <c r="G39" s="49" t="s">
        <v>1309</v>
      </c>
      <c r="H39" s="60"/>
      <c r="I39" s="126"/>
      <c r="J39" s="7" t="s">
        <v>70</v>
      </c>
      <c r="K39" s="106" t="s">
        <v>1311</v>
      </c>
      <c r="M39" s="101" t="s">
        <v>378</v>
      </c>
    </row>
    <row r="40" spans="2:13" s="101" customFormat="1" ht="29.25" customHeight="1" x14ac:dyDescent="0.3">
      <c r="B40" s="102">
        <v>7</v>
      </c>
      <c r="C40" s="109" t="s">
        <v>1310</v>
      </c>
      <c r="D40" s="194" t="s">
        <v>233</v>
      </c>
      <c r="E40" s="110">
        <v>40264</v>
      </c>
      <c r="F40" s="115">
        <v>190</v>
      </c>
      <c r="G40" s="49" t="s">
        <v>1027</v>
      </c>
      <c r="H40" s="60"/>
      <c r="I40" s="126"/>
      <c r="J40" s="7" t="s">
        <v>70</v>
      </c>
      <c r="K40" s="106" t="s">
        <v>1311</v>
      </c>
    </row>
    <row r="41" spans="2:13" s="101" customFormat="1" ht="30" customHeight="1" x14ac:dyDescent="0.3">
      <c r="B41" s="102">
        <v>8</v>
      </c>
      <c r="C41" s="109" t="s">
        <v>3004</v>
      </c>
      <c r="D41" s="194" t="s">
        <v>3005</v>
      </c>
      <c r="E41" s="110">
        <v>43578</v>
      </c>
      <c r="F41" s="115">
        <v>615.85</v>
      </c>
      <c r="G41" s="49" t="s">
        <v>889</v>
      </c>
      <c r="H41" s="60" t="s">
        <v>3006</v>
      </c>
      <c r="I41" s="126"/>
      <c r="J41" s="7" t="s">
        <v>70</v>
      </c>
      <c r="K41" s="106" t="s">
        <v>4466</v>
      </c>
    </row>
    <row r="42" spans="2:13" s="101" customFormat="1" ht="17.25" customHeight="1" x14ac:dyDescent="0.3">
      <c r="B42" s="102">
        <v>9</v>
      </c>
      <c r="C42" s="109" t="s">
        <v>3007</v>
      </c>
      <c r="D42" s="194" t="s">
        <v>3009</v>
      </c>
      <c r="E42" s="110">
        <v>43578</v>
      </c>
      <c r="F42" s="115">
        <v>295.95</v>
      </c>
      <c r="G42" s="49" t="s">
        <v>2796</v>
      </c>
      <c r="H42" s="60" t="s">
        <v>3010</v>
      </c>
      <c r="I42" s="126"/>
      <c r="J42" s="7" t="s">
        <v>70</v>
      </c>
      <c r="K42" s="106"/>
    </row>
    <row r="43" spans="2:13" s="101" customFormat="1" x14ac:dyDescent="0.3">
      <c r="B43" s="102">
        <v>10</v>
      </c>
      <c r="C43" s="109" t="s">
        <v>3008</v>
      </c>
      <c r="D43" s="194" t="s">
        <v>3011</v>
      </c>
      <c r="E43" s="110">
        <v>43578</v>
      </c>
      <c r="F43" s="115">
        <v>350</v>
      </c>
      <c r="G43" s="49" t="s">
        <v>2796</v>
      </c>
      <c r="H43" s="60"/>
      <c r="I43" s="126"/>
      <c r="J43" s="7" t="s">
        <v>70</v>
      </c>
      <c r="K43" s="106"/>
    </row>
    <row r="44" spans="2:13" s="101" customFormat="1" x14ac:dyDescent="0.3">
      <c r="B44" s="2122" t="s">
        <v>1616</v>
      </c>
      <c r="C44" s="2123"/>
      <c r="D44" s="2123"/>
      <c r="E44" s="2123"/>
      <c r="F44" s="2123"/>
      <c r="G44" s="2123"/>
      <c r="H44" s="2123"/>
      <c r="I44" s="2123"/>
      <c r="J44" s="2123"/>
      <c r="K44" s="2124"/>
    </row>
    <row r="45" spans="2:13" s="101" customFormat="1" x14ac:dyDescent="0.3">
      <c r="B45" s="98">
        <v>1</v>
      </c>
      <c r="C45" s="114" t="s">
        <v>78</v>
      </c>
      <c r="D45" s="170" t="s">
        <v>1617</v>
      </c>
      <c r="E45" s="110"/>
      <c r="F45" s="115"/>
      <c r="G45" s="49" t="s">
        <v>2784</v>
      </c>
      <c r="H45" s="94"/>
      <c r="I45" s="94"/>
      <c r="J45" s="94" t="s">
        <v>70</v>
      </c>
      <c r="K45" s="50"/>
    </row>
    <row r="46" spans="2:13" s="101" customFormat="1" x14ac:dyDescent="0.3">
      <c r="B46" s="98">
        <v>2</v>
      </c>
      <c r="C46" s="114" t="s">
        <v>78</v>
      </c>
      <c r="D46" s="170" t="s">
        <v>1617</v>
      </c>
      <c r="E46" s="1058"/>
      <c r="F46" s="1059"/>
      <c r="G46" s="1061" t="s">
        <v>2784</v>
      </c>
      <c r="H46" s="94"/>
      <c r="I46" s="94"/>
      <c r="J46" s="94" t="s">
        <v>70</v>
      </c>
      <c r="K46" s="1062"/>
    </row>
    <row r="47" spans="2:13" s="101" customFormat="1" x14ac:dyDescent="0.3">
      <c r="B47" s="2078" t="s">
        <v>1336</v>
      </c>
      <c r="C47" s="2079"/>
      <c r="D47" s="2079"/>
      <c r="E47" s="2079"/>
      <c r="F47" s="2079"/>
      <c r="G47" s="2079"/>
      <c r="H47" s="2079"/>
      <c r="I47" s="2079"/>
      <c r="J47" s="2079"/>
      <c r="K47" s="2080"/>
    </row>
    <row r="48" spans="2:13" s="101" customFormat="1" x14ac:dyDescent="0.3">
      <c r="B48" s="102">
        <v>1</v>
      </c>
      <c r="C48" s="109" t="s">
        <v>1275</v>
      </c>
      <c r="D48" s="194" t="s">
        <v>932</v>
      </c>
      <c r="E48" s="110">
        <v>41723</v>
      </c>
      <c r="F48" s="115"/>
      <c r="G48" s="49" t="s">
        <v>1276</v>
      </c>
      <c r="H48" s="60"/>
      <c r="I48" s="126"/>
      <c r="J48" s="7" t="s">
        <v>70</v>
      </c>
      <c r="K48" s="106"/>
    </row>
    <row r="49" spans="2:11" s="101" customFormat="1" x14ac:dyDescent="0.3">
      <c r="B49" s="2078" t="s">
        <v>2679</v>
      </c>
      <c r="C49" s="2079"/>
      <c r="D49" s="2079"/>
      <c r="E49" s="2079"/>
      <c r="F49" s="2079"/>
      <c r="G49" s="2079"/>
      <c r="H49" s="2079"/>
      <c r="I49" s="2079"/>
      <c r="J49" s="2079"/>
      <c r="K49" s="2080"/>
    </row>
    <row r="50" spans="2:11" s="101" customFormat="1" ht="27" customHeight="1" x14ac:dyDescent="0.3">
      <c r="B50" s="102">
        <v>1</v>
      </c>
      <c r="C50" s="109" t="s">
        <v>2922</v>
      </c>
      <c r="D50" s="194" t="s">
        <v>5178</v>
      </c>
      <c r="E50" s="110">
        <v>43199</v>
      </c>
      <c r="F50" s="115">
        <v>790</v>
      </c>
      <c r="G50" s="49" t="s">
        <v>2923</v>
      </c>
      <c r="H50" s="60"/>
      <c r="I50" s="126"/>
      <c r="J50" s="7" t="s">
        <v>70</v>
      </c>
      <c r="K50" s="106"/>
    </row>
    <row r="51" spans="2:11" s="101" customFormat="1" x14ac:dyDescent="0.3">
      <c r="B51" s="2078" t="s">
        <v>1303</v>
      </c>
      <c r="C51" s="2079"/>
      <c r="D51" s="2079"/>
      <c r="E51" s="2079"/>
      <c r="F51" s="2079"/>
      <c r="G51" s="2079"/>
      <c r="H51" s="2079"/>
      <c r="I51" s="2079"/>
      <c r="J51" s="2079"/>
      <c r="K51" s="2080"/>
    </row>
    <row r="52" spans="2:11" s="101" customFormat="1" ht="20.25" customHeight="1" x14ac:dyDescent="0.3">
      <c r="B52" s="102">
        <v>1</v>
      </c>
      <c r="C52" s="119" t="s">
        <v>1304</v>
      </c>
      <c r="D52" s="195" t="s">
        <v>1305</v>
      </c>
      <c r="E52" s="149">
        <v>42580</v>
      </c>
      <c r="F52" s="21">
        <v>1100</v>
      </c>
      <c r="G52" s="43" t="s">
        <v>1306</v>
      </c>
      <c r="H52" s="187">
        <v>2035</v>
      </c>
      <c r="I52" s="126" t="s">
        <v>1307</v>
      </c>
      <c r="J52" s="7" t="s">
        <v>70</v>
      </c>
      <c r="K52" s="106"/>
    </row>
    <row r="53" spans="2:11" s="101" customFormat="1" x14ac:dyDescent="0.3">
      <c r="B53" s="2070" t="s">
        <v>1318</v>
      </c>
      <c r="C53" s="2071"/>
      <c r="D53" s="2071"/>
      <c r="E53" s="2071"/>
      <c r="F53" s="2071"/>
      <c r="G53" s="2071"/>
      <c r="H53" s="2071"/>
      <c r="I53" s="2071"/>
      <c r="J53" s="2071"/>
      <c r="K53" s="2072"/>
    </row>
    <row r="54" spans="2:11" s="183" customFormat="1" ht="42" customHeight="1" x14ac:dyDescent="0.3">
      <c r="B54" s="7">
        <v>1</v>
      </c>
      <c r="C54" s="116" t="s">
        <v>1319</v>
      </c>
      <c r="D54" s="79" t="s">
        <v>1320</v>
      </c>
      <c r="E54" s="147" t="s">
        <v>1321</v>
      </c>
      <c r="F54" s="118">
        <v>32.4</v>
      </c>
      <c r="G54" s="63"/>
      <c r="H54" s="117"/>
      <c r="I54" s="7"/>
      <c r="J54" s="7" t="s">
        <v>70</v>
      </c>
      <c r="K54" s="117" t="s">
        <v>1322</v>
      </c>
    </row>
    <row r="55" spans="2:11" s="183" customFormat="1" ht="30" customHeight="1" x14ac:dyDescent="0.3">
      <c r="B55" s="7">
        <v>3</v>
      </c>
      <c r="C55" s="116" t="s">
        <v>1323</v>
      </c>
      <c r="D55" s="79" t="s">
        <v>1324</v>
      </c>
      <c r="E55" s="80">
        <v>42303</v>
      </c>
      <c r="F55" s="118">
        <v>125</v>
      </c>
      <c r="G55" s="63"/>
      <c r="H55" s="147"/>
      <c r="I55" s="7"/>
      <c r="J55" s="7" t="s">
        <v>70</v>
      </c>
      <c r="K55" s="117" t="s">
        <v>1325</v>
      </c>
    </row>
    <row r="56" spans="2:11" s="931" customFormat="1" ht="40.5" customHeight="1" x14ac:dyDescent="0.3">
      <c r="B56" s="883">
        <v>4</v>
      </c>
      <c r="C56" s="904" t="s">
        <v>4486</v>
      </c>
      <c r="D56" s="928" t="s">
        <v>1326</v>
      </c>
      <c r="E56" s="906">
        <v>42303</v>
      </c>
      <c r="F56" s="907">
        <v>375</v>
      </c>
      <c r="G56" s="889" t="s">
        <v>889</v>
      </c>
      <c r="H56" s="898" t="s">
        <v>4487</v>
      </c>
      <c r="I56" s="883"/>
      <c r="J56" s="883" t="s">
        <v>70</v>
      </c>
      <c r="K56" s="898" t="s">
        <v>1327</v>
      </c>
    </row>
    <row r="57" spans="2:11" s="183" customFormat="1" ht="18.75" customHeight="1" x14ac:dyDescent="0.3">
      <c r="B57" s="7">
        <v>5</v>
      </c>
      <c r="C57" s="147" t="s">
        <v>1277</v>
      </c>
      <c r="D57" s="22" t="s">
        <v>1278</v>
      </c>
      <c r="E57" s="9">
        <v>42947</v>
      </c>
      <c r="F57" s="301">
        <v>76</v>
      </c>
      <c r="G57" s="64"/>
      <c r="H57" s="360"/>
      <c r="I57" s="102"/>
      <c r="J57" s="7" t="s">
        <v>70</v>
      </c>
      <c r="K57" s="7" t="s">
        <v>4465</v>
      </c>
    </row>
    <row r="58" spans="2:11" s="183" customFormat="1" x14ac:dyDescent="0.3">
      <c r="B58" s="2078" t="s">
        <v>205</v>
      </c>
      <c r="C58" s="2079"/>
      <c r="D58" s="2079"/>
      <c r="E58" s="2079"/>
      <c r="F58" s="2079"/>
      <c r="G58" s="2079"/>
      <c r="H58" s="2079"/>
      <c r="I58" s="2079"/>
      <c r="J58" s="2079"/>
      <c r="K58" s="2080"/>
    </row>
    <row r="59" spans="2:11" s="183" customFormat="1" ht="40.5" customHeight="1" x14ac:dyDescent="0.3">
      <c r="B59" s="7">
        <v>1</v>
      </c>
      <c r="C59" s="147" t="s">
        <v>3017</v>
      </c>
      <c r="D59" s="145" t="s">
        <v>3025</v>
      </c>
      <c r="E59" s="36">
        <v>43563</v>
      </c>
      <c r="F59" s="301">
        <v>35</v>
      </c>
      <c r="G59" s="64" t="s">
        <v>2909</v>
      </c>
      <c r="H59" s="360"/>
      <c r="I59" s="102"/>
      <c r="J59" s="7" t="s">
        <v>70</v>
      </c>
      <c r="K59" s="142" t="s">
        <v>5363</v>
      </c>
    </row>
    <row r="60" spans="2:11" s="183" customFormat="1" ht="36.75" customHeight="1" x14ac:dyDescent="0.3">
      <c r="B60" s="7">
        <v>2</v>
      </c>
      <c r="C60" s="147" t="s">
        <v>3018</v>
      </c>
      <c r="D60" s="145" t="s">
        <v>3025</v>
      </c>
      <c r="E60" s="36">
        <v>43563</v>
      </c>
      <c r="F60" s="301">
        <v>35</v>
      </c>
      <c r="G60" s="64" t="s">
        <v>2909</v>
      </c>
      <c r="H60" s="360"/>
      <c r="I60" s="102"/>
      <c r="J60" s="7" t="s">
        <v>70</v>
      </c>
      <c r="K60" s="1067" t="s">
        <v>5364</v>
      </c>
    </row>
    <row r="61" spans="2:11" s="183" customFormat="1" ht="36.75" customHeight="1" x14ac:dyDescent="0.3">
      <c r="B61" s="7">
        <v>3</v>
      </c>
      <c r="C61" s="147" t="s">
        <v>3019</v>
      </c>
      <c r="D61" s="145" t="s">
        <v>3025</v>
      </c>
      <c r="E61" s="36">
        <v>43563</v>
      </c>
      <c r="F61" s="301">
        <v>35</v>
      </c>
      <c r="G61" s="64" t="s">
        <v>2909</v>
      </c>
      <c r="H61" s="360"/>
      <c r="I61" s="102"/>
      <c r="J61" s="7" t="s">
        <v>70</v>
      </c>
      <c r="K61" s="1067" t="s">
        <v>5365</v>
      </c>
    </row>
    <row r="62" spans="2:11" s="183" customFormat="1" ht="36.75" customHeight="1" x14ac:dyDescent="0.3">
      <c r="B62" s="7">
        <v>4</v>
      </c>
      <c r="C62" s="147" t="s">
        <v>3020</v>
      </c>
      <c r="D62" s="145" t="s">
        <v>3025</v>
      </c>
      <c r="E62" s="36">
        <v>43563</v>
      </c>
      <c r="F62" s="301">
        <v>35</v>
      </c>
      <c r="G62" s="64" t="s">
        <v>2909</v>
      </c>
      <c r="H62" s="360"/>
      <c r="I62" s="102"/>
      <c r="J62" s="7" t="s">
        <v>70</v>
      </c>
      <c r="K62" s="1067" t="s">
        <v>5366</v>
      </c>
    </row>
    <row r="63" spans="2:11" s="183" customFormat="1" ht="36.75" customHeight="1" x14ac:dyDescent="0.3">
      <c r="B63" s="7">
        <v>5</v>
      </c>
      <c r="C63" s="147" t="s">
        <v>3021</v>
      </c>
      <c r="D63" s="145" t="s">
        <v>3025</v>
      </c>
      <c r="E63" s="36">
        <v>43563</v>
      </c>
      <c r="F63" s="301">
        <v>35</v>
      </c>
      <c r="G63" s="64" t="s">
        <v>2909</v>
      </c>
      <c r="H63" s="360"/>
      <c r="I63" s="102"/>
      <c r="J63" s="7" t="s">
        <v>70</v>
      </c>
      <c r="K63" s="1067" t="s">
        <v>5367</v>
      </c>
    </row>
    <row r="64" spans="2:11" s="183" customFormat="1" ht="36.75" customHeight="1" x14ac:dyDescent="0.3">
      <c r="B64" s="7">
        <v>6</v>
      </c>
      <c r="C64" s="147" t="s">
        <v>3022</v>
      </c>
      <c r="D64" s="145" t="s">
        <v>3025</v>
      </c>
      <c r="E64" s="36">
        <v>43563</v>
      </c>
      <c r="F64" s="301">
        <v>35</v>
      </c>
      <c r="G64" s="64" t="s">
        <v>2909</v>
      </c>
      <c r="H64" s="360"/>
      <c r="I64" s="102"/>
      <c r="J64" s="7" t="s">
        <v>70</v>
      </c>
      <c r="K64" s="1067" t="s">
        <v>5368</v>
      </c>
    </row>
    <row r="65" spans="2:11" s="101" customFormat="1" ht="54" customHeight="1" x14ac:dyDescent="0.3">
      <c r="B65" s="7">
        <v>7</v>
      </c>
      <c r="C65" s="7" t="s">
        <v>1328</v>
      </c>
      <c r="D65" s="123" t="s">
        <v>65</v>
      </c>
      <c r="E65" s="108">
        <v>42552</v>
      </c>
      <c r="F65" s="107">
        <v>46</v>
      </c>
      <c r="G65" s="7"/>
      <c r="H65" s="7"/>
      <c r="I65" s="7"/>
      <c r="J65" s="7"/>
      <c r="K65" s="106" t="s">
        <v>1329</v>
      </c>
    </row>
    <row r="66" spans="2:11" s="101" customFormat="1" ht="28.5" customHeight="1" x14ac:dyDescent="0.3">
      <c r="B66" s="7">
        <v>8</v>
      </c>
      <c r="C66" s="7" t="s">
        <v>1330</v>
      </c>
      <c r="D66" s="123" t="s">
        <v>65</v>
      </c>
      <c r="E66" s="108">
        <v>40217</v>
      </c>
      <c r="F66" s="107">
        <v>32.4</v>
      </c>
      <c r="G66" s="7"/>
      <c r="H66" s="7"/>
      <c r="I66" s="7"/>
      <c r="J66" s="7"/>
      <c r="K66" s="106" t="s">
        <v>1331</v>
      </c>
    </row>
    <row r="67" spans="2:11" s="101" customFormat="1" ht="31.5" customHeight="1" x14ac:dyDescent="0.3">
      <c r="B67" s="7">
        <v>9</v>
      </c>
      <c r="C67" s="7" t="s">
        <v>1332</v>
      </c>
      <c r="D67" s="162" t="s">
        <v>36</v>
      </c>
      <c r="E67" s="108"/>
      <c r="F67" s="107"/>
      <c r="G67" s="7"/>
      <c r="H67" s="7"/>
      <c r="I67" s="7"/>
      <c r="J67" s="7"/>
      <c r="K67" s="106" t="s">
        <v>1334</v>
      </c>
    </row>
    <row r="68" spans="2:11" s="101" customFormat="1" ht="30" customHeight="1" x14ac:dyDescent="0.3">
      <c r="B68" s="7">
        <v>10</v>
      </c>
      <c r="C68" s="7" t="s">
        <v>1333</v>
      </c>
      <c r="D68" s="162" t="s">
        <v>36</v>
      </c>
      <c r="E68" s="108"/>
      <c r="F68" s="107"/>
      <c r="G68" s="7"/>
      <c r="H68" s="7"/>
      <c r="I68" s="7"/>
      <c r="J68" s="7"/>
      <c r="K68" s="106" t="s">
        <v>1334</v>
      </c>
    </row>
    <row r="69" spans="2:11" s="101" customFormat="1" x14ac:dyDescent="0.3">
      <c r="B69" s="7">
        <v>11</v>
      </c>
      <c r="C69" s="116" t="s">
        <v>1315</v>
      </c>
      <c r="D69" s="79" t="s">
        <v>972</v>
      </c>
      <c r="E69" s="533">
        <v>40609</v>
      </c>
      <c r="F69" s="118">
        <v>42</v>
      </c>
      <c r="G69" s="63"/>
      <c r="H69" s="360"/>
      <c r="I69" s="7"/>
      <c r="J69" s="7" t="s">
        <v>70</v>
      </c>
      <c r="K69" s="64"/>
    </row>
    <row r="70" spans="2:11" x14ac:dyDescent="0.3">
      <c r="B70" s="7">
        <v>12</v>
      </c>
      <c r="C70" s="116" t="s">
        <v>1335</v>
      </c>
      <c r="D70" s="79" t="s">
        <v>972</v>
      </c>
      <c r="E70" s="533">
        <v>40609</v>
      </c>
      <c r="F70" s="118">
        <v>42</v>
      </c>
      <c r="G70" s="63"/>
      <c r="H70" s="360"/>
      <c r="I70" s="7"/>
      <c r="J70" s="7" t="s">
        <v>70</v>
      </c>
      <c r="K70" s="64"/>
    </row>
    <row r="71" spans="2:11" ht="26.4" x14ac:dyDescent="0.3">
      <c r="B71" s="7">
        <v>13</v>
      </c>
      <c r="C71" s="116" t="s">
        <v>1290</v>
      </c>
      <c r="D71" s="122" t="s">
        <v>1278</v>
      </c>
      <c r="E71" s="533">
        <v>42579</v>
      </c>
      <c r="F71" s="118">
        <v>85</v>
      </c>
      <c r="G71" s="63"/>
      <c r="H71" s="360"/>
      <c r="I71" s="7" t="s">
        <v>1292</v>
      </c>
      <c r="J71" s="7" t="s">
        <v>70</v>
      </c>
      <c r="K71" s="64"/>
    </row>
    <row r="72" spans="2:11" x14ac:dyDescent="0.3">
      <c r="B72" s="7">
        <v>14</v>
      </c>
      <c r="C72" s="147" t="s">
        <v>1316</v>
      </c>
      <c r="D72" s="79" t="s">
        <v>972</v>
      </c>
      <c r="E72" s="533">
        <v>40581</v>
      </c>
      <c r="F72" s="118">
        <v>42</v>
      </c>
      <c r="G72" s="63"/>
      <c r="H72" s="95"/>
      <c r="I72" s="7"/>
      <c r="J72" s="7" t="s">
        <v>70</v>
      </c>
      <c r="K72" s="65"/>
    </row>
    <row r="73" spans="2:11" x14ac:dyDescent="0.3">
      <c r="B73" s="7">
        <v>15</v>
      </c>
      <c r="C73" s="147" t="s">
        <v>1728</v>
      </c>
      <c r="D73" s="79" t="s">
        <v>972</v>
      </c>
      <c r="E73" s="533">
        <v>40581</v>
      </c>
      <c r="F73" s="118">
        <v>42</v>
      </c>
      <c r="G73" s="63"/>
      <c r="H73" s="95"/>
      <c r="I73" s="7"/>
      <c r="J73" s="7" t="s">
        <v>70</v>
      </c>
      <c r="K73" s="65"/>
    </row>
    <row r="74" spans="2:11" ht="31.5" customHeight="1" x14ac:dyDescent="0.3">
      <c r="B74" s="7">
        <v>16</v>
      </c>
      <c r="C74" s="147" t="s">
        <v>3023</v>
      </c>
      <c r="D74" s="145" t="s">
        <v>3025</v>
      </c>
      <c r="E74" s="36">
        <v>43563</v>
      </c>
      <c r="F74" s="301">
        <v>35</v>
      </c>
      <c r="G74" s="64" t="s">
        <v>2909</v>
      </c>
      <c r="H74" s="360"/>
      <c r="I74" s="102"/>
      <c r="J74" s="7" t="s">
        <v>66</v>
      </c>
      <c r="K74" s="142"/>
    </row>
    <row r="75" spans="2:11" ht="31.5" customHeight="1" x14ac:dyDescent="0.3">
      <c r="B75" s="7">
        <v>17</v>
      </c>
      <c r="C75" s="147" t="s">
        <v>3024</v>
      </c>
      <c r="D75" s="145" t="s">
        <v>3025</v>
      </c>
      <c r="E75" s="36">
        <v>43563</v>
      </c>
      <c r="F75" s="301">
        <v>35</v>
      </c>
      <c r="G75" s="64" t="s">
        <v>2909</v>
      </c>
      <c r="H75" s="360"/>
      <c r="I75" s="102"/>
      <c r="J75" s="7" t="s">
        <v>66</v>
      </c>
      <c r="K75" s="142"/>
    </row>
    <row r="76" spans="2:11" ht="30" customHeight="1" x14ac:dyDescent="0.3">
      <c r="B76" s="7">
        <v>18</v>
      </c>
      <c r="C76" s="109" t="s">
        <v>1312</v>
      </c>
      <c r="D76" s="76" t="s">
        <v>55</v>
      </c>
      <c r="E76" s="110"/>
      <c r="F76" s="115"/>
      <c r="G76" s="49"/>
      <c r="H76" s="60"/>
      <c r="I76" s="126"/>
      <c r="J76" s="7" t="s">
        <v>66</v>
      </c>
      <c r="K76" s="106" t="s">
        <v>1313</v>
      </c>
    </row>
    <row r="80" spans="2:11" x14ac:dyDescent="0.3">
      <c r="B80" s="560"/>
      <c r="C80" s="560"/>
      <c r="D80" s="561"/>
      <c r="I80" s="87"/>
      <c r="J80" s="87"/>
      <c r="K80" s="87"/>
    </row>
    <row r="81" spans="2:11" x14ac:dyDescent="0.3">
      <c r="B81" s="2065" t="s">
        <v>4240</v>
      </c>
      <c r="C81" s="2065"/>
      <c r="D81" s="2065"/>
      <c r="I81" s="2082"/>
      <c r="J81" s="2082"/>
      <c r="K81" s="2082"/>
    </row>
    <row r="82" spans="2:11" x14ac:dyDescent="0.3">
      <c r="B82" s="2065" t="s">
        <v>4241</v>
      </c>
      <c r="C82" s="2065"/>
      <c r="D82" s="2065"/>
      <c r="I82" s="2082"/>
      <c r="J82" s="2082"/>
      <c r="K82" s="2082"/>
    </row>
  </sheetData>
  <autoFilter ref="B5:K76" xr:uid="{00000000-0009-0000-0000-00002D000000}"/>
  <mergeCells count="18">
    <mergeCell ref="B2:K2"/>
    <mergeCell ref="B3:K3"/>
    <mergeCell ref="B4:K4"/>
    <mergeCell ref="B25:K25"/>
    <mergeCell ref="B33:K33"/>
    <mergeCell ref="B6:K6"/>
    <mergeCell ref="B28:K28"/>
    <mergeCell ref="B81:D81"/>
    <mergeCell ref="B82:D82"/>
    <mergeCell ref="B58:K58"/>
    <mergeCell ref="K29:K32"/>
    <mergeCell ref="B47:K47"/>
    <mergeCell ref="B51:K51"/>
    <mergeCell ref="B53:K53"/>
    <mergeCell ref="B49:K49"/>
    <mergeCell ref="B44:K44"/>
    <mergeCell ref="I81:K81"/>
    <mergeCell ref="I82:K82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25" filterMode="1">
    <tabColor rgb="FFFFC000"/>
  </sheetPr>
  <dimension ref="B1:K173"/>
  <sheetViews>
    <sheetView showGridLines="0" view="pageLayout" topLeftCell="A21" zoomScaleNormal="100" workbookViewId="0">
      <selection activeCell="K35" sqref="K35"/>
    </sheetView>
  </sheetViews>
  <sheetFormatPr baseColWidth="10" defaultRowHeight="14.4" x14ac:dyDescent="0.3"/>
  <cols>
    <col min="1" max="1" width="4.109375" customWidth="1"/>
    <col min="2" max="2" width="4.109375" style="83" customWidth="1"/>
    <col min="3" max="3" width="12.6640625" style="62" customWidth="1"/>
    <col min="4" max="4" width="18.5546875" style="302" customWidth="1"/>
    <col min="5" max="5" width="11.33203125" style="62" customWidth="1"/>
    <col min="6" max="6" width="10.5546875" style="134" customWidth="1"/>
    <col min="7" max="7" width="11.44140625" style="62"/>
    <col min="8" max="8" width="11.6640625" style="62" customWidth="1"/>
    <col min="9" max="9" width="11.88671875" style="62" customWidth="1"/>
    <col min="10" max="10" width="11.6640625" style="62" customWidth="1"/>
    <col min="11" max="11" width="21.109375" style="62" customWidth="1"/>
  </cols>
  <sheetData>
    <row r="1" spans="2:11" x14ac:dyDescent="0.3"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5" customHeight="1" x14ac:dyDescent="0.3">
      <c r="B4" s="2105" t="s">
        <v>3273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101" customFormat="1" ht="26.4" x14ac:dyDescent="0.3">
      <c r="B5" s="363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s="101" customFormat="1" hidden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</row>
    <row r="7" spans="2:11" s="183" customFormat="1" ht="30" hidden="1" customHeight="1" x14ac:dyDescent="0.3">
      <c r="B7" s="7">
        <v>1</v>
      </c>
      <c r="C7" s="113" t="s">
        <v>1445</v>
      </c>
      <c r="D7" s="170" t="s">
        <v>1446</v>
      </c>
      <c r="E7" s="182" t="s">
        <v>244</v>
      </c>
      <c r="F7" s="723">
        <v>110</v>
      </c>
      <c r="G7" s="723"/>
      <c r="H7" s="109"/>
      <c r="I7" s="7"/>
      <c r="J7" s="7" t="s">
        <v>70</v>
      </c>
      <c r="K7" s="722" t="s">
        <v>1449</v>
      </c>
    </row>
    <row r="8" spans="2:11" s="183" customFormat="1" ht="25.5" hidden="1" customHeight="1" x14ac:dyDescent="0.3">
      <c r="B8" s="7">
        <v>2</v>
      </c>
      <c r="C8" s="109" t="s">
        <v>1788</v>
      </c>
      <c r="D8" s="198" t="s">
        <v>1789</v>
      </c>
      <c r="E8" s="963">
        <v>40633</v>
      </c>
      <c r="F8" s="54">
        <v>73</v>
      </c>
      <c r="G8" s="45"/>
      <c r="H8" s="69"/>
      <c r="I8" s="86"/>
      <c r="J8" s="7" t="s">
        <v>70</v>
      </c>
      <c r="K8" s="917" t="s">
        <v>5315</v>
      </c>
    </row>
    <row r="9" spans="2:11" s="183" customFormat="1" ht="43.5" hidden="1" customHeight="1" x14ac:dyDescent="0.3">
      <c r="B9" s="7">
        <v>3</v>
      </c>
      <c r="C9" s="147" t="s">
        <v>2056</v>
      </c>
      <c r="D9" s="121" t="s">
        <v>2065</v>
      </c>
      <c r="E9" s="173">
        <v>42203</v>
      </c>
      <c r="F9" s="174">
        <v>70</v>
      </c>
      <c r="G9" s="174"/>
      <c r="H9" s="112"/>
      <c r="I9" s="123"/>
      <c r="J9" s="7" t="s">
        <v>70</v>
      </c>
      <c r="K9" s="917" t="s">
        <v>5329</v>
      </c>
    </row>
    <row r="10" spans="2:11" s="183" customFormat="1" ht="38.25" hidden="1" customHeight="1" x14ac:dyDescent="0.3">
      <c r="B10" s="7">
        <v>4</v>
      </c>
      <c r="C10" s="147" t="s">
        <v>2075</v>
      </c>
      <c r="D10" s="121" t="s">
        <v>1127</v>
      </c>
      <c r="E10" s="1002">
        <v>40771</v>
      </c>
      <c r="F10" s="45">
        <v>250</v>
      </c>
      <c r="G10" s="45"/>
      <c r="H10" s="112"/>
      <c r="I10" s="123"/>
      <c r="J10" s="7" t="s">
        <v>70</v>
      </c>
      <c r="K10" s="917" t="s">
        <v>5329</v>
      </c>
    </row>
    <row r="11" spans="2:11" s="183" customFormat="1" ht="57.75" customHeight="1" x14ac:dyDescent="0.3">
      <c r="B11" s="7">
        <v>5</v>
      </c>
      <c r="C11" s="109" t="s">
        <v>1609</v>
      </c>
      <c r="D11" s="38" t="s">
        <v>9</v>
      </c>
      <c r="E11" s="708" t="s">
        <v>5450</v>
      </c>
      <c r="F11" s="709">
        <v>0</v>
      </c>
      <c r="G11" s="720"/>
      <c r="H11" s="60"/>
      <c r="I11" s="126"/>
      <c r="J11" s="7" t="s">
        <v>540</v>
      </c>
      <c r="K11" s="716" t="s">
        <v>1568</v>
      </c>
    </row>
    <row r="12" spans="2:11" s="183" customFormat="1" ht="17.25" customHeight="1" x14ac:dyDescent="0.3">
      <c r="B12" s="7">
        <v>6</v>
      </c>
      <c r="C12" s="109" t="s">
        <v>78</v>
      </c>
      <c r="D12" s="38" t="s">
        <v>9</v>
      </c>
      <c r="E12" s="1277" t="s">
        <v>5450</v>
      </c>
      <c r="F12" s="1278">
        <v>0</v>
      </c>
      <c r="G12" s="709"/>
      <c r="H12" s="109"/>
      <c r="I12" s="7"/>
      <c r="J12" s="7" t="s">
        <v>66</v>
      </c>
      <c r="K12" s="722" t="s">
        <v>1604</v>
      </c>
    </row>
    <row r="13" spans="2:11" s="183" customFormat="1" ht="17.25" customHeight="1" x14ac:dyDescent="0.3">
      <c r="B13" s="7">
        <v>7</v>
      </c>
      <c r="C13" s="109" t="s">
        <v>78</v>
      </c>
      <c r="D13" s="38" t="s">
        <v>9</v>
      </c>
      <c r="E13" s="1277" t="s">
        <v>5450</v>
      </c>
      <c r="F13" s="1278">
        <v>0</v>
      </c>
      <c r="G13" s="709"/>
      <c r="H13" s="109"/>
      <c r="I13" s="7"/>
      <c r="J13" s="7" t="s">
        <v>66</v>
      </c>
      <c r="K13" s="722" t="s">
        <v>1581</v>
      </c>
    </row>
    <row r="14" spans="2:11" s="183" customFormat="1" ht="29.25" customHeight="1" x14ac:dyDescent="0.3">
      <c r="B14" s="7">
        <v>8</v>
      </c>
      <c r="C14" s="109" t="s">
        <v>78</v>
      </c>
      <c r="D14" s="38" t="s">
        <v>9</v>
      </c>
      <c r="E14" s="1277" t="s">
        <v>5450</v>
      </c>
      <c r="F14" s="1278">
        <v>0</v>
      </c>
      <c r="G14" s="709"/>
      <c r="H14" s="109"/>
      <c r="I14" s="7"/>
      <c r="J14" s="7" t="s">
        <v>70</v>
      </c>
      <c r="K14" s="722" t="s">
        <v>4933</v>
      </c>
    </row>
    <row r="15" spans="2:11" s="183" customFormat="1" ht="31.5" customHeight="1" x14ac:dyDescent="0.3">
      <c r="B15" s="7">
        <v>9</v>
      </c>
      <c r="C15" s="109" t="s">
        <v>78</v>
      </c>
      <c r="D15" s="38" t="s">
        <v>9</v>
      </c>
      <c r="E15" s="1277" t="s">
        <v>5450</v>
      </c>
      <c r="F15" s="1278">
        <v>0</v>
      </c>
      <c r="G15" s="709"/>
      <c r="H15" s="109"/>
      <c r="I15" s="7"/>
      <c r="J15" s="7" t="s">
        <v>70</v>
      </c>
      <c r="K15" s="722" t="s">
        <v>4934</v>
      </c>
    </row>
    <row r="16" spans="2:11" s="183" customFormat="1" ht="17.25" hidden="1" customHeight="1" x14ac:dyDescent="0.3">
      <c r="B16" s="7">
        <v>10</v>
      </c>
      <c r="C16" s="109" t="s">
        <v>1477</v>
      </c>
      <c r="D16" s="170" t="s">
        <v>25</v>
      </c>
      <c r="E16" s="292">
        <v>40633</v>
      </c>
      <c r="F16" s="709">
        <v>146</v>
      </c>
      <c r="G16" s="709"/>
      <c r="H16" s="109"/>
      <c r="I16" s="7"/>
      <c r="J16" s="7" t="s">
        <v>70</v>
      </c>
      <c r="K16" s="63" t="s">
        <v>1495</v>
      </c>
    </row>
    <row r="17" spans="2:11" s="183" customFormat="1" ht="17.25" hidden="1" customHeight="1" x14ac:dyDescent="0.3">
      <c r="B17" s="7">
        <v>11</v>
      </c>
      <c r="C17" s="109" t="s">
        <v>1478</v>
      </c>
      <c r="D17" s="170" t="s">
        <v>25</v>
      </c>
      <c r="E17" s="292">
        <v>40633</v>
      </c>
      <c r="F17" s="709">
        <v>146</v>
      </c>
      <c r="G17" s="709"/>
      <c r="H17" s="109"/>
      <c r="I17" s="7"/>
      <c r="J17" s="7" t="s">
        <v>70</v>
      </c>
      <c r="K17" s="722" t="s">
        <v>4919</v>
      </c>
    </row>
    <row r="18" spans="2:11" s="183" customFormat="1" ht="17.25" customHeight="1" x14ac:dyDescent="0.3">
      <c r="B18" s="7">
        <v>12</v>
      </c>
      <c r="C18" s="113" t="s">
        <v>4932</v>
      </c>
      <c r="D18" s="122" t="s">
        <v>11</v>
      </c>
      <c r="E18" s="705">
        <v>44012</v>
      </c>
      <c r="F18" s="118">
        <v>153</v>
      </c>
      <c r="G18" s="63"/>
      <c r="H18" s="95" t="s">
        <v>4517</v>
      </c>
      <c r="I18" s="7"/>
      <c r="J18" s="7" t="s">
        <v>70</v>
      </c>
      <c r="K18" s="722" t="s">
        <v>1541</v>
      </c>
    </row>
    <row r="19" spans="2:11" s="183" customFormat="1" ht="17.25" customHeight="1" x14ac:dyDescent="0.3">
      <c r="B19" s="7">
        <v>13</v>
      </c>
      <c r="C19" s="113" t="s">
        <v>4930</v>
      </c>
      <c r="D19" s="122" t="s">
        <v>4409</v>
      </c>
      <c r="E19" s="705">
        <v>44012</v>
      </c>
      <c r="F19" s="118">
        <v>55</v>
      </c>
      <c r="G19" s="63" t="s">
        <v>4515</v>
      </c>
      <c r="H19" s="95">
        <v>241258</v>
      </c>
      <c r="I19" s="7"/>
      <c r="J19" s="7" t="s">
        <v>70</v>
      </c>
      <c r="K19" s="722"/>
    </row>
    <row r="20" spans="2:11" s="183" customFormat="1" ht="17.25" customHeight="1" x14ac:dyDescent="0.3">
      <c r="B20" s="7">
        <v>14</v>
      </c>
      <c r="C20" s="113" t="s">
        <v>4931</v>
      </c>
      <c r="D20" s="122" t="s">
        <v>4409</v>
      </c>
      <c r="E20" s="705">
        <v>44012</v>
      </c>
      <c r="F20" s="118">
        <v>55</v>
      </c>
      <c r="G20" s="63" t="s">
        <v>4515</v>
      </c>
      <c r="H20" s="95">
        <v>241258</v>
      </c>
      <c r="I20" s="7"/>
      <c r="J20" s="7" t="s">
        <v>70</v>
      </c>
      <c r="K20" s="722"/>
    </row>
    <row r="21" spans="2:11" s="183" customFormat="1" ht="31.5" customHeight="1" x14ac:dyDescent="0.3">
      <c r="B21" s="7">
        <v>15</v>
      </c>
      <c r="C21" s="109" t="s">
        <v>78</v>
      </c>
      <c r="D21" s="122" t="s">
        <v>3974</v>
      </c>
      <c r="E21" s="1277" t="s">
        <v>5450</v>
      </c>
      <c r="F21" s="1278">
        <v>0</v>
      </c>
      <c r="G21" s="63"/>
      <c r="H21" s="95"/>
      <c r="I21" s="7"/>
      <c r="J21" s="7"/>
      <c r="K21" s="722" t="s">
        <v>4934</v>
      </c>
    </row>
    <row r="22" spans="2:11" s="183" customFormat="1" ht="29.25" customHeight="1" x14ac:dyDescent="0.3">
      <c r="B22" s="7">
        <v>16</v>
      </c>
      <c r="C22" s="109" t="s">
        <v>78</v>
      </c>
      <c r="D22" s="122" t="s">
        <v>3974</v>
      </c>
      <c r="E22" s="1277" t="s">
        <v>5450</v>
      </c>
      <c r="F22" s="1278">
        <v>0</v>
      </c>
      <c r="G22" s="63"/>
      <c r="H22" s="95"/>
      <c r="I22" s="7"/>
      <c r="J22" s="7"/>
      <c r="K22" s="722" t="s">
        <v>4935</v>
      </c>
    </row>
    <row r="23" spans="2:11" s="183" customFormat="1" ht="17.25" hidden="1" customHeight="1" x14ac:dyDescent="0.3">
      <c r="B23" s="7">
        <v>17</v>
      </c>
      <c r="C23" s="109" t="s">
        <v>78</v>
      </c>
      <c r="D23" s="38" t="s">
        <v>1153</v>
      </c>
      <c r="E23" s="1277" t="s">
        <v>5450</v>
      </c>
      <c r="F23" s="1278">
        <v>0</v>
      </c>
      <c r="G23" s="709"/>
      <c r="H23" s="109"/>
      <c r="I23" s="7"/>
      <c r="J23" s="7" t="s">
        <v>70</v>
      </c>
      <c r="K23" s="722" t="s">
        <v>1621</v>
      </c>
    </row>
    <row r="24" spans="2:11" s="183" customFormat="1" ht="17.25" hidden="1" customHeight="1" x14ac:dyDescent="0.3">
      <c r="B24" s="7">
        <v>18</v>
      </c>
      <c r="C24" s="109" t="s">
        <v>78</v>
      </c>
      <c r="D24" s="38" t="s">
        <v>1153</v>
      </c>
      <c r="E24" s="1277" t="s">
        <v>5450</v>
      </c>
      <c r="F24" s="1278">
        <v>0</v>
      </c>
      <c r="G24" s="709"/>
      <c r="H24" s="109"/>
      <c r="I24" s="7"/>
      <c r="J24" s="7" t="s">
        <v>70</v>
      </c>
      <c r="K24" s="722" t="s">
        <v>1621</v>
      </c>
    </row>
    <row r="25" spans="2:11" s="183" customFormat="1" ht="17.25" hidden="1" customHeight="1" x14ac:dyDescent="0.3">
      <c r="B25" s="7">
        <v>19</v>
      </c>
      <c r="C25" s="109" t="s">
        <v>78</v>
      </c>
      <c r="D25" s="38" t="s">
        <v>1153</v>
      </c>
      <c r="E25" s="1277" t="s">
        <v>5450</v>
      </c>
      <c r="F25" s="1278">
        <v>0</v>
      </c>
      <c r="G25" s="709"/>
      <c r="H25" s="109"/>
      <c r="I25" s="7"/>
      <c r="J25" s="7" t="s">
        <v>70</v>
      </c>
      <c r="K25" s="722" t="s">
        <v>1621</v>
      </c>
    </row>
    <row r="26" spans="2:11" s="183" customFormat="1" ht="30" hidden="1" customHeight="1" x14ac:dyDescent="0.3">
      <c r="B26" s="7">
        <v>20</v>
      </c>
      <c r="C26" s="109" t="s">
        <v>78</v>
      </c>
      <c r="D26" s="38" t="s">
        <v>1622</v>
      </c>
      <c r="E26" s="1277" t="s">
        <v>5450</v>
      </c>
      <c r="F26" s="1278">
        <v>0</v>
      </c>
      <c r="G26" s="709"/>
      <c r="H26" s="109"/>
      <c r="I26" s="7"/>
      <c r="J26" s="7" t="s">
        <v>66</v>
      </c>
      <c r="K26" s="722" t="s">
        <v>1623</v>
      </c>
    </row>
    <row r="27" spans="2:11" s="183" customFormat="1" ht="31.5" hidden="1" customHeight="1" x14ac:dyDescent="0.3">
      <c r="B27" s="7">
        <v>21</v>
      </c>
      <c r="C27" s="109" t="s">
        <v>78</v>
      </c>
      <c r="D27" s="170" t="s">
        <v>15</v>
      </c>
      <c r="E27" s="1277" t="s">
        <v>5450</v>
      </c>
      <c r="F27" s="1278">
        <v>0</v>
      </c>
      <c r="G27" s="709"/>
      <c r="H27" s="109"/>
      <c r="I27" s="7"/>
      <c r="J27" s="7" t="s">
        <v>70</v>
      </c>
      <c r="K27" s="722" t="s">
        <v>1624</v>
      </c>
    </row>
    <row r="28" spans="2:11" s="183" customFormat="1" ht="24" customHeight="1" x14ac:dyDescent="0.3">
      <c r="B28" s="7">
        <v>22</v>
      </c>
      <c r="C28" s="109" t="s">
        <v>1573</v>
      </c>
      <c r="D28" s="170" t="s">
        <v>1575</v>
      </c>
      <c r="E28" s="182">
        <v>42352</v>
      </c>
      <c r="F28" s="709">
        <v>85</v>
      </c>
      <c r="G28" s="709"/>
      <c r="H28" s="109"/>
      <c r="I28" s="7"/>
      <c r="J28" s="7" t="s">
        <v>540</v>
      </c>
      <c r="K28" s="722" t="s">
        <v>4920</v>
      </c>
    </row>
    <row r="29" spans="2:11" s="183" customFormat="1" ht="32.25" customHeight="1" x14ac:dyDescent="0.3">
      <c r="B29" s="7">
        <v>23</v>
      </c>
      <c r="C29" s="109" t="s">
        <v>1574</v>
      </c>
      <c r="D29" s="170" t="s">
        <v>1575</v>
      </c>
      <c r="E29" s="182">
        <v>42352</v>
      </c>
      <c r="F29" s="709">
        <v>85</v>
      </c>
      <c r="G29" s="709"/>
      <c r="H29" s="109"/>
      <c r="I29" s="7"/>
      <c r="J29" s="7" t="s">
        <v>70</v>
      </c>
      <c r="K29" s="722" t="s">
        <v>1541</v>
      </c>
    </row>
    <row r="30" spans="2:11" s="183" customFormat="1" ht="17.25" hidden="1" customHeight="1" x14ac:dyDescent="0.3">
      <c r="B30" s="7">
        <v>24</v>
      </c>
      <c r="C30" s="109" t="s">
        <v>1548</v>
      </c>
      <c r="D30" s="38" t="s">
        <v>1549</v>
      </c>
      <c r="E30" s="182">
        <v>42352</v>
      </c>
      <c r="F30" s="709">
        <v>189</v>
      </c>
      <c r="G30" s="709"/>
      <c r="H30" s="109"/>
      <c r="I30" s="7"/>
      <c r="J30" s="7" t="s">
        <v>70</v>
      </c>
      <c r="K30" s="722"/>
    </row>
    <row r="31" spans="2:11" s="183" customFormat="1" ht="17.25" hidden="1" customHeight="1" x14ac:dyDescent="0.3">
      <c r="B31" s="7">
        <v>25</v>
      </c>
      <c r="C31" s="113" t="s">
        <v>1569</v>
      </c>
      <c r="D31" s="170" t="s">
        <v>1549</v>
      </c>
      <c r="E31" s="182">
        <v>40581</v>
      </c>
      <c r="F31" s="723">
        <v>110</v>
      </c>
      <c r="G31" s="723"/>
      <c r="H31" s="109"/>
      <c r="I31" s="7"/>
      <c r="J31" s="7" t="s">
        <v>66</v>
      </c>
      <c r="K31" s="722" t="s">
        <v>1497</v>
      </c>
    </row>
    <row r="32" spans="2:11" s="183" customFormat="1" ht="17.25" hidden="1" customHeight="1" x14ac:dyDescent="0.3">
      <c r="B32" s="7">
        <v>26</v>
      </c>
      <c r="C32" s="170" t="s">
        <v>2000</v>
      </c>
      <c r="D32" s="219" t="s">
        <v>2001</v>
      </c>
      <c r="E32" s="192">
        <v>39121</v>
      </c>
      <c r="F32" s="394">
        <v>128</v>
      </c>
      <c r="G32" s="395"/>
      <c r="H32" s="112"/>
      <c r="I32" s="7"/>
      <c r="J32" s="7" t="s">
        <v>540</v>
      </c>
      <c r="K32" s="722"/>
    </row>
    <row r="33" spans="2:11" s="183" customFormat="1" ht="18.75" hidden="1" customHeight="1" x14ac:dyDescent="0.3">
      <c r="B33" s="7">
        <v>27</v>
      </c>
      <c r="C33" s="109" t="s">
        <v>1479</v>
      </c>
      <c r="D33" s="38" t="s">
        <v>1366</v>
      </c>
      <c r="E33" s="292">
        <v>40633</v>
      </c>
      <c r="F33" s="709">
        <v>215</v>
      </c>
      <c r="G33" s="709"/>
      <c r="H33" s="109"/>
      <c r="I33" s="7"/>
      <c r="J33" s="7" t="s">
        <v>70</v>
      </c>
      <c r="K33" s="722" t="s">
        <v>1496</v>
      </c>
    </row>
    <row r="34" spans="2:11" s="183" customFormat="1" ht="18.75" hidden="1" customHeight="1" x14ac:dyDescent="0.3">
      <c r="B34" s="7">
        <v>28</v>
      </c>
      <c r="C34" s="109" t="s">
        <v>4942</v>
      </c>
      <c r="D34" s="38" t="s">
        <v>1366</v>
      </c>
      <c r="E34" s="1277" t="s">
        <v>5450</v>
      </c>
      <c r="F34" s="1278">
        <v>0</v>
      </c>
      <c r="G34" s="709"/>
      <c r="H34" s="109"/>
      <c r="I34" s="7"/>
      <c r="J34" s="7" t="s">
        <v>70</v>
      </c>
      <c r="K34" s="722" t="s">
        <v>4943</v>
      </c>
    </row>
    <row r="35" spans="2:11" s="183" customFormat="1" ht="18.75" hidden="1" customHeight="1" x14ac:dyDescent="0.3">
      <c r="B35" s="7">
        <v>29</v>
      </c>
      <c r="C35" s="109" t="s">
        <v>1480</v>
      </c>
      <c r="D35" s="38" t="s">
        <v>1366</v>
      </c>
      <c r="E35" s="292">
        <v>40633</v>
      </c>
      <c r="F35" s="709">
        <v>215</v>
      </c>
      <c r="G35" s="709"/>
      <c r="H35" s="109"/>
      <c r="I35" s="7"/>
      <c r="J35" s="7" t="s">
        <v>70</v>
      </c>
      <c r="K35" s="722" t="s">
        <v>1497</v>
      </c>
    </row>
    <row r="36" spans="2:11" s="183" customFormat="1" ht="48.75" hidden="1" customHeight="1" x14ac:dyDescent="0.3">
      <c r="B36" s="7">
        <v>30</v>
      </c>
      <c r="C36" s="109" t="s">
        <v>1564</v>
      </c>
      <c r="D36" s="38" t="s">
        <v>850</v>
      </c>
      <c r="E36" s="1277" t="s">
        <v>5450</v>
      </c>
      <c r="F36" s="1278">
        <v>0</v>
      </c>
      <c r="G36" s="720"/>
      <c r="H36" s="60"/>
      <c r="I36" s="126"/>
      <c r="J36" s="7" t="s">
        <v>540</v>
      </c>
      <c r="K36" s="716" t="s">
        <v>1565</v>
      </c>
    </row>
    <row r="37" spans="2:11" s="183" customFormat="1" ht="26.4" hidden="1" x14ac:dyDescent="0.3">
      <c r="B37" s="7">
        <v>31</v>
      </c>
      <c r="C37" s="113" t="s">
        <v>1448</v>
      </c>
      <c r="D37" s="170" t="s">
        <v>254</v>
      </c>
      <c r="E37" s="182" t="s">
        <v>244</v>
      </c>
      <c r="F37" s="723">
        <v>40</v>
      </c>
      <c r="G37" s="723"/>
      <c r="H37" s="109"/>
      <c r="I37" s="7"/>
      <c r="J37" s="7" t="s">
        <v>70</v>
      </c>
      <c r="K37" s="722" t="s">
        <v>4913</v>
      </c>
    </row>
    <row r="38" spans="2:11" s="183" customFormat="1" hidden="1" x14ac:dyDescent="0.3">
      <c r="B38" s="7">
        <v>32</v>
      </c>
      <c r="C38" s="113" t="s">
        <v>1451</v>
      </c>
      <c r="D38" s="170" t="s">
        <v>254</v>
      </c>
      <c r="E38" s="182" t="s">
        <v>251</v>
      </c>
      <c r="F38" s="723">
        <v>30</v>
      </c>
      <c r="G38" s="723"/>
      <c r="H38" s="109"/>
      <c r="I38" s="7"/>
      <c r="J38" s="7" t="s">
        <v>66</v>
      </c>
      <c r="K38" s="63" t="s">
        <v>1456</v>
      </c>
    </row>
    <row r="39" spans="2:11" s="183" customFormat="1" hidden="1" x14ac:dyDescent="0.3">
      <c r="B39" s="7">
        <v>33</v>
      </c>
      <c r="C39" s="113" t="s">
        <v>1452</v>
      </c>
      <c r="D39" s="170" t="s">
        <v>254</v>
      </c>
      <c r="E39" s="182" t="s">
        <v>244</v>
      </c>
      <c r="F39" s="723">
        <v>40</v>
      </c>
      <c r="G39" s="723"/>
      <c r="H39" s="109"/>
      <c r="I39" s="7"/>
      <c r="J39" s="7" t="s">
        <v>70</v>
      </c>
      <c r="K39" s="722" t="s">
        <v>4914</v>
      </c>
    </row>
    <row r="40" spans="2:11" s="183" customFormat="1" ht="26.4" hidden="1" x14ac:dyDescent="0.3">
      <c r="B40" s="7">
        <v>34</v>
      </c>
      <c r="C40" s="113" t="s">
        <v>1453</v>
      </c>
      <c r="D40" s="170" t="s">
        <v>17</v>
      </c>
      <c r="E40" s="182" t="s">
        <v>1454</v>
      </c>
      <c r="F40" s="723">
        <v>115</v>
      </c>
      <c r="G40" s="723"/>
      <c r="H40" s="109"/>
      <c r="I40" s="7"/>
      <c r="J40" s="7" t="s">
        <v>70</v>
      </c>
      <c r="K40" s="722" t="s">
        <v>1457</v>
      </c>
    </row>
    <row r="41" spans="2:11" s="183" customFormat="1" ht="26.4" hidden="1" x14ac:dyDescent="0.3">
      <c r="B41" s="7">
        <v>35</v>
      </c>
      <c r="C41" s="113" t="s">
        <v>1455</v>
      </c>
      <c r="D41" s="170" t="s">
        <v>17</v>
      </c>
      <c r="E41" s="182" t="s">
        <v>244</v>
      </c>
      <c r="F41" s="723">
        <v>55</v>
      </c>
      <c r="G41" s="723"/>
      <c r="H41" s="109"/>
      <c r="I41" s="7"/>
      <c r="J41" s="7" t="s">
        <v>66</v>
      </c>
      <c r="K41" s="722" t="s">
        <v>1458</v>
      </c>
    </row>
    <row r="42" spans="2:11" s="183" customFormat="1" ht="26.4" hidden="1" x14ac:dyDescent="0.3">
      <c r="B42" s="7">
        <v>36</v>
      </c>
      <c r="C42" s="113" t="s">
        <v>1605</v>
      </c>
      <c r="D42" s="170" t="s">
        <v>17</v>
      </c>
      <c r="E42" s="182" t="s">
        <v>244</v>
      </c>
      <c r="F42" s="723">
        <v>55</v>
      </c>
      <c r="G42" s="723"/>
      <c r="H42" s="109"/>
      <c r="I42" s="7"/>
      <c r="J42" s="7" t="s">
        <v>66</v>
      </c>
      <c r="K42" s="722" t="s">
        <v>1606</v>
      </c>
    </row>
    <row r="43" spans="2:11" s="183" customFormat="1" ht="26.4" hidden="1" x14ac:dyDescent="0.3">
      <c r="B43" s="7">
        <v>37</v>
      </c>
      <c r="C43" s="113" t="s">
        <v>1464</v>
      </c>
      <c r="D43" s="170" t="s">
        <v>17</v>
      </c>
      <c r="E43" s="182" t="s">
        <v>244</v>
      </c>
      <c r="F43" s="723">
        <v>140</v>
      </c>
      <c r="G43" s="723"/>
      <c r="H43" s="109"/>
      <c r="I43" s="7"/>
      <c r="J43" s="7" t="s">
        <v>70</v>
      </c>
      <c r="K43" s="722" t="s">
        <v>4915</v>
      </c>
    </row>
    <row r="44" spans="2:11" s="183" customFormat="1" ht="26.4" hidden="1" x14ac:dyDescent="0.3">
      <c r="B44" s="7">
        <v>38</v>
      </c>
      <c r="C44" s="113" t="s">
        <v>1465</v>
      </c>
      <c r="D44" s="170" t="s">
        <v>17</v>
      </c>
      <c r="E44" s="182" t="s">
        <v>244</v>
      </c>
      <c r="F44" s="723">
        <v>80</v>
      </c>
      <c r="G44" s="723"/>
      <c r="H44" s="109"/>
      <c r="I44" s="7"/>
      <c r="J44" s="7" t="s">
        <v>70</v>
      </c>
      <c r="K44" s="722" t="s">
        <v>4916</v>
      </c>
    </row>
    <row r="45" spans="2:11" s="183" customFormat="1" hidden="1" x14ac:dyDescent="0.3">
      <c r="B45" s="7">
        <v>39</v>
      </c>
      <c r="C45" s="113" t="s">
        <v>1466</v>
      </c>
      <c r="D45" s="170" t="s">
        <v>17</v>
      </c>
      <c r="E45" s="182" t="s">
        <v>244</v>
      </c>
      <c r="F45" s="723">
        <v>140</v>
      </c>
      <c r="G45" s="723"/>
      <c r="H45" s="109"/>
      <c r="I45" s="7"/>
      <c r="J45" s="7" t="s">
        <v>70</v>
      </c>
      <c r="K45" s="722" t="s">
        <v>1488</v>
      </c>
    </row>
    <row r="46" spans="2:11" s="183" customFormat="1" ht="28.5" hidden="1" customHeight="1" x14ac:dyDescent="0.3">
      <c r="B46" s="7">
        <v>40</v>
      </c>
      <c r="C46" s="113" t="s">
        <v>1467</v>
      </c>
      <c r="D46" s="170" t="s">
        <v>17</v>
      </c>
      <c r="E46" s="182" t="s">
        <v>244</v>
      </c>
      <c r="F46" s="723">
        <v>80</v>
      </c>
      <c r="G46" s="723"/>
      <c r="H46" s="109"/>
      <c r="I46" s="7"/>
      <c r="J46" s="7" t="s">
        <v>70</v>
      </c>
      <c r="K46" s="722" t="s">
        <v>4917</v>
      </c>
    </row>
    <row r="47" spans="2:11" s="183" customFormat="1" ht="18.75" hidden="1" customHeight="1" x14ac:dyDescent="0.3">
      <c r="B47" s="7">
        <v>41</v>
      </c>
      <c r="C47" s="113" t="s">
        <v>1468</v>
      </c>
      <c r="D47" s="170" t="s">
        <v>17</v>
      </c>
      <c r="E47" s="182" t="s">
        <v>244</v>
      </c>
      <c r="F47" s="723">
        <v>80</v>
      </c>
      <c r="G47" s="723"/>
      <c r="H47" s="109"/>
      <c r="I47" s="7"/>
      <c r="J47" s="7" t="s">
        <v>70</v>
      </c>
      <c r="K47" s="722" t="s">
        <v>1489</v>
      </c>
    </row>
    <row r="48" spans="2:11" s="183" customFormat="1" ht="30" hidden="1" customHeight="1" x14ac:dyDescent="0.3">
      <c r="B48" s="7">
        <v>42</v>
      </c>
      <c r="C48" s="109" t="s">
        <v>78</v>
      </c>
      <c r="D48" s="38" t="s">
        <v>486</v>
      </c>
      <c r="E48" s="1277" t="s">
        <v>5450</v>
      </c>
      <c r="F48" s="1278">
        <v>0</v>
      </c>
      <c r="G48" s="709"/>
      <c r="H48" s="109"/>
      <c r="I48" s="7"/>
      <c r="J48" s="7" t="s">
        <v>66</v>
      </c>
      <c r="K48" s="722" t="s">
        <v>4929</v>
      </c>
    </row>
    <row r="49" spans="2:11" s="183" customFormat="1" ht="54.75" hidden="1" customHeight="1" x14ac:dyDescent="0.3">
      <c r="B49" s="7">
        <v>43</v>
      </c>
      <c r="C49" s="109" t="s">
        <v>1570</v>
      </c>
      <c r="D49" s="38" t="s">
        <v>486</v>
      </c>
      <c r="E49" s="182">
        <v>38718</v>
      </c>
      <c r="F49" s="709">
        <v>80</v>
      </c>
      <c r="G49" s="709"/>
      <c r="H49" s="109"/>
      <c r="I49" s="7"/>
      <c r="J49" s="7" t="s">
        <v>70</v>
      </c>
      <c r="K49" s="722" t="s">
        <v>1571</v>
      </c>
    </row>
    <row r="50" spans="2:11" s="183" customFormat="1" ht="26.4" hidden="1" x14ac:dyDescent="0.3">
      <c r="B50" s="7">
        <v>44</v>
      </c>
      <c r="C50" s="113" t="s">
        <v>1470</v>
      </c>
      <c r="D50" s="170" t="s">
        <v>1471</v>
      </c>
      <c r="E50" s="182" t="s">
        <v>244</v>
      </c>
      <c r="F50" s="723">
        <v>30</v>
      </c>
      <c r="G50" s="723"/>
      <c r="H50" s="109"/>
      <c r="I50" s="7"/>
      <c r="J50" s="7" t="s">
        <v>70</v>
      </c>
      <c r="K50" s="722" t="s">
        <v>4918</v>
      </c>
    </row>
    <row r="51" spans="2:11" s="183" customFormat="1" hidden="1" x14ac:dyDescent="0.3">
      <c r="B51" s="7">
        <v>45</v>
      </c>
      <c r="C51" s="113" t="s">
        <v>1459</v>
      </c>
      <c r="D51" s="170" t="s">
        <v>1460</v>
      </c>
      <c r="E51" s="182" t="s">
        <v>244</v>
      </c>
      <c r="F51" s="723">
        <v>30</v>
      </c>
      <c r="G51" s="723" t="s">
        <v>1484</v>
      </c>
      <c r="H51" s="109"/>
      <c r="I51" s="7"/>
      <c r="J51" s="7" t="s">
        <v>66</v>
      </c>
      <c r="K51" s="722" t="s">
        <v>1485</v>
      </c>
    </row>
    <row r="52" spans="2:11" s="183" customFormat="1" hidden="1" x14ac:dyDescent="0.3">
      <c r="B52" s="7">
        <v>46</v>
      </c>
      <c r="C52" s="113" t="s">
        <v>1461</v>
      </c>
      <c r="D52" s="170" t="s">
        <v>1460</v>
      </c>
      <c r="E52" s="182" t="s">
        <v>244</v>
      </c>
      <c r="F52" s="723">
        <v>30</v>
      </c>
      <c r="G52" s="723" t="s">
        <v>1486</v>
      </c>
      <c r="H52" s="109"/>
      <c r="I52" s="7"/>
      <c r="J52" s="7" t="s">
        <v>70</v>
      </c>
      <c r="K52" s="722"/>
    </row>
    <row r="53" spans="2:11" s="183" customFormat="1" hidden="1" x14ac:dyDescent="0.3">
      <c r="B53" s="7">
        <v>47</v>
      </c>
      <c r="C53" s="113" t="s">
        <v>1462</v>
      </c>
      <c r="D53" s="170" t="s">
        <v>1460</v>
      </c>
      <c r="E53" s="182" t="s">
        <v>244</v>
      </c>
      <c r="F53" s="723">
        <v>30</v>
      </c>
      <c r="G53" s="723" t="s">
        <v>1486</v>
      </c>
      <c r="H53" s="109"/>
      <c r="I53" s="7"/>
      <c r="J53" s="7" t="s">
        <v>70</v>
      </c>
      <c r="K53" s="722" t="s">
        <v>1456</v>
      </c>
    </row>
    <row r="54" spans="2:11" s="183" customFormat="1" hidden="1" x14ac:dyDescent="0.3">
      <c r="B54" s="7">
        <v>48</v>
      </c>
      <c r="C54" s="113" t="s">
        <v>1463</v>
      </c>
      <c r="D54" s="170" t="s">
        <v>1460</v>
      </c>
      <c r="E54" s="182" t="s">
        <v>244</v>
      </c>
      <c r="F54" s="723">
        <v>30</v>
      </c>
      <c r="G54" s="723" t="s">
        <v>1487</v>
      </c>
      <c r="H54" s="109"/>
      <c r="I54" s="7"/>
      <c r="J54" s="7" t="s">
        <v>70</v>
      </c>
      <c r="K54" s="722" t="s">
        <v>2320</v>
      </c>
    </row>
    <row r="55" spans="2:11" s="183" customFormat="1" ht="24" hidden="1" x14ac:dyDescent="0.3">
      <c r="B55" s="7">
        <v>49</v>
      </c>
      <c r="C55" s="113" t="s">
        <v>1469</v>
      </c>
      <c r="D55" s="170" t="s">
        <v>1460</v>
      </c>
      <c r="E55" s="182" t="s">
        <v>244</v>
      </c>
      <c r="F55" s="723">
        <v>80</v>
      </c>
      <c r="G55" s="723" t="s">
        <v>1490</v>
      </c>
      <c r="H55" s="109"/>
      <c r="I55" s="7"/>
      <c r="J55" s="7" t="s">
        <v>70</v>
      </c>
      <c r="K55" s="722" t="s">
        <v>1485</v>
      </c>
    </row>
    <row r="56" spans="2:11" s="183" customFormat="1" hidden="1" x14ac:dyDescent="0.3">
      <c r="B56" s="7">
        <v>50</v>
      </c>
      <c r="C56" s="113" t="s">
        <v>1563</v>
      </c>
      <c r="D56" s="170" t="s">
        <v>1460</v>
      </c>
      <c r="E56" s="182">
        <v>38718</v>
      </c>
      <c r="F56" s="723">
        <v>30</v>
      </c>
      <c r="G56" s="723" t="s">
        <v>1487</v>
      </c>
      <c r="H56" s="109"/>
      <c r="I56" s="7"/>
      <c r="J56" s="7" t="s">
        <v>70</v>
      </c>
      <c r="K56" s="722" t="s">
        <v>1485</v>
      </c>
    </row>
    <row r="57" spans="2:11" s="183" customFormat="1" ht="26.4" hidden="1" x14ac:dyDescent="0.3">
      <c r="B57" s="7">
        <v>51</v>
      </c>
      <c r="C57" s="113" t="s">
        <v>1472</v>
      </c>
      <c r="D57" s="170" t="s">
        <v>1460</v>
      </c>
      <c r="E57" s="182" t="s">
        <v>244</v>
      </c>
      <c r="F57" s="723">
        <v>30</v>
      </c>
      <c r="G57" s="723" t="s">
        <v>1487</v>
      </c>
      <c r="H57" s="109"/>
      <c r="I57" s="7"/>
      <c r="J57" s="7" t="s">
        <v>70</v>
      </c>
      <c r="K57" s="722" t="s">
        <v>1491</v>
      </c>
    </row>
    <row r="58" spans="2:11" s="183" customFormat="1" hidden="1" x14ac:dyDescent="0.3">
      <c r="B58" s="7">
        <v>52</v>
      </c>
      <c r="C58" s="109" t="s">
        <v>1473</v>
      </c>
      <c r="D58" s="38" t="s">
        <v>1474</v>
      </c>
      <c r="E58" s="292">
        <v>40581</v>
      </c>
      <c r="F58" s="709">
        <v>122</v>
      </c>
      <c r="G58" s="709"/>
      <c r="H58" s="109"/>
      <c r="I58" s="7"/>
      <c r="J58" s="7" t="s">
        <v>66</v>
      </c>
      <c r="K58" s="722" t="s">
        <v>1492</v>
      </c>
    </row>
    <row r="59" spans="2:11" s="183" customFormat="1" ht="30" hidden="1" customHeight="1" x14ac:dyDescent="0.3">
      <c r="B59" s="7">
        <v>53</v>
      </c>
      <c r="C59" s="109" t="s">
        <v>1475</v>
      </c>
      <c r="D59" s="38" t="s">
        <v>1474</v>
      </c>
      <c r="E59" s="292">
        <v>40581</v>
      </c>
      <c r="F59" s="709">
        <v>122</v>
      </c>
      <c r="G59" s="709"/>
      <c r="H59" s="109"/>
      <c r="I59" s="7"/>
      <c r="J59" s="7" t="s">
        <v>66</v>
      </c>
      <c r="K59" s="722" t="s">
        <v>1493</v>
      </c>
    </row>
    <row r="60" spans="2:11" s="183" customFormat="1" hidden="1" x14ac:dyDescent="0.3">
      <c r="B60" s="7">
        <v>54</v>
      </c>
      <c r="C60" s="109" t="s">
        <v>1476</v>
      </c>
      <c r="D60" s="38" t="s">
        <v>1474</v>
      </c>
      <c r="E60" s="292">
        <v>40581</v>
      </c>
      <c r="F60" s="709">
        <v>122</v>
      </c>
      <c r="G60" s="709"/>
      <c r="H60" s="109"/>
      <c r="I60" s="7"/>
      <c r="J60" s="7" t="s">
        <v>70</v>
      </c>
      <c r="K60" s="722" t="s">
        <v>1494</v>
      </c>
    </row>
    <row r="61" spans="2:11" s="183" customFormat="1" hidden="1" x14ac:dyDescent="0.3">
      <c r="B61" s="7">
        <v>55</v>
      </c>
      <c r="C61" s="109" t="s">
        <v>1566</v>
      </c>
      <c r="D61" s="38" t="s">
        <v>1474</v>
      </c>
      <c r="E61" s="708">
        <v>40633</v>
      </c>
      <c r="F61" s="709">
        <v>122</v>
      </c>
      <c r="G61" s="720"/>
      <c r="H61" s="60"/>
      <c r="I61" s="126"/>
      <c r="J61" s="7" t="s">
        <v>540</v>
      </c>
      <c r="K61" s="716" t="s">
        <v>1494</v>
      </c>
    </row>
    <row r="62" spans="2:11" s="183" customFormat="1" ht="30" hidden="1" customHeight="1" x14ac:dyDescent="0.3">
      <c r="B62" s="7">
        <v>56</v>
      </c>
      <c r="C62" s="109" t="s">
        <v>1481</v>
      </c>
      <c r="D62" s="38" t="s">
        <v>1482</v>
      </c>
      <c r="E62" s="182" t="s">
        <v>244</v>
      </c>
      <c r="F62" s="709">
        <v>30</v>
      </c>
      <c r="G62" s="709"/>
      <c r="H62" s="109"/>
      <c r="I62" s="7"/>
      <c r="J62" s="7" t="s">
        <v>70</v>
      </c>
      <c r="K62" s="722" t="s">
        <v>1498</v>
      </c>
    </row>
    <row r="63" spans="2:11" s="183" customFormat="1" ht="31.5" hidden="1" customHeight="1" x14ac:dyDescent="0.3">
      <c r="B63" s="7">
        <v>57</v>
      </c>
      <c r="C63" s="109" t="s">
        <v>1483</v>
      </c>
      <c r="D63" s="38" t="s">
        <v>1482</v>
      </c>
      <c r="E63" s="182" t="s">
        <v>244</v>
      </c>
      <c r="F63" s="709">
        <v>30</v>
      </c>
      <c r="G63" s="709"/>
      <c r="H63" s="109"/>
      <c r="I63" s="7"/>
      <c r="J63" s="7" t="s">
        <v>70</v>
      </c>
      <c r="K63" s="722" t="s">
        <v>1498</v>
      </c>
    </row>
    <row r="64" spans="2:11" s="183" customFormat="1" ht="42" hidden="1" customHeight="1" x14ac:dyDescent="0.3">
      <c r="B64" s="7">
        <v>58</v>
      </c>
      <c r="C64" s="109" t="s">
        <v>1572</v>
      </c>
      <c r="D64" s="38" t="s">
        <v>1482</v>
      </c>
      <c r="E64" s="182">
        <v>40612</v>
      </c>
      <c r="F64" s="709">
        <v>137.16999999999999</v>
      </c>
      <c r="G64" s="709"/>
      <c r="H64" s="109"/>
      <c r="I64" s="7"/>
      <c r="J64" s="7" t="s">
        <v>70</v>
      </c>
      <c r="K64" s="722" t="s">
        <v>4928</v>
      </c>
    </row>
    <row r="65" spans="2:11" s="183" customFormat="1" ht="42.75" hidden="1" customHeight="1" x14ac:dyDescent="0.3">
      <c r="B65" s="7">
        <v>59</v>
      </c>
      <c r="C65" s="109" t="s">
        <v>1767</v>
      </c>
      <c r="D65" s="38" t="s">
        <v>1482</v>
      </c>
      <c r="E65" s="1277" t="s">
        <v>5450</v>
      </c>
      <c r="F65" s="1278">
        <v>0</v>
      </c>
      <c r="G65" s="709"/>
      <c r="H65" s="109"/>
      <c r="I65" s="7"/>
      <c r="J65" s="7"/>
      <c r="K65" s="722" t="s">
        <v>4928</v>
      </c>
    </row>
    <row r="66" spans="2:11" s="183" customFormat="1" hidden="1" x14ac:dyDescent="0.3">
      <c r="B66" s="7">
        <v>60</v>
      </c>
      <c r="C66" s="109" t="s">
        <v>78</v>
      </c>
      <c r="D66" s="38" t="s">
        <v>498</v>
      </c>
      <c r="E66" s="1277" t="s">
        <v>5450</v>
      </c>
      <c r="F66" s="1278">
        <v>0</v>
      </c>
      <c r="G66" s="709"/>
      <c r="H66" s="109"/>
      <c r="I66" s="7"/>
      <c r="J66" s="7" t="s">
        <v>70</v>
      </c>
      <c r="K66" s="722" t="s">
        <v>1608</v>
      </c>
    </row>
    <row r="67" spans="2:11" s="183" customFormat="1" hidden="1" x14ac:dyDescent="0.3">
      <c r="B67" s="7">
        <v>61</v>
      </c>
      <c r="C67" s="109" t="s">
        <v>78</v>
      </c>
      <c r="D67" s="38" t="s">
        <v>498</v>
      </c>
      <c r="E67" s="1277" t="s">
        <v>5450</v>
      </c>
      <c r="F67" s="1278">
        <v>0</v>
      </c>
      <c r="G67" s="709"/>
      <c r="H67" s="109"/>
      <c r="I67" s="7"/>
      <c r="J67" s="7" t="s">
        <v>70</v>
      </c>
      <c r="K67" s="722" t="s">
        <v>1608</v>
      </c>
    </row>
    <row r="68" spans="2:11" s="183" customFormat="1" hidden="1" x14ac:dyDescent="0.3">
      <c r="B68" s="7">
        <v>62</v>
      </c>
      <c r="C68" s="109" t="s">
        <v>78</v>
      </c>
      <c r="D68" s="38" t="s">
        <v>498</v>
      </c>
      <c r="E68" s="1277" t="s">
        <v>5450</v>
      </c>
      <c r="F68" s="1278">
        <v>0</v>
      </c>
      <c r="G68" s="709"/>
      <c r="H68" s="109"/>
      <c r="I68" s="7"/>
      <c r="J68" s="7" t="s">
        <v>70</v>
      </c>
      <c r="K68" s="722" t="s">
        <v>1608</v>
      </c>
    </row>
    <row r="69" spans="2:11" s="183" customFormat="1" hidden="1" x14ac:dyDescent="0.3">
      <c r="B69" s="7">
        <v>63</v>
      </c>
      <c r="C69" s="109" t="s">
        <v>78</v>
      </c>
      <c r="D69" s="38" t="s">
        <v>498</v>
      </c>
      <c r="E69" s="1277" t="s">
        <v>5450</v>
      </c>
      <c r="F69" s="1278">
        <v>0</v>
      </c>
      <c r="G69" s="709"/>
      <c r="H69" s="109"/>
      <c r="I69" s="7"/>
      <c r="J69" s="7" t="s">
        <v>70</v>
      </c>
      <c r="K69" s="722" t="s">
        <v>1608</v>
      </c>
    </row>
    <row r="70" spans="2:11" s="183" customFormat="1" hidden="1" x14ac:dyDescent="0.3">
      <c r="B70" s="7">
        <v>64</v>
      </c>
      <c r="C70" s="109" t="s">
        <v>78</v>
      </c>
      <c r="D70" s="38" t="s">
        <v>498</v>
      </c>
      <c r="E70" s="1277" t="s">
        <v>5450</v>
      </c>
      <c r="F70" s="1278">
        <v>0</v>
      </c>
      <c r="G70" s="709"/>
      <c r="H70" s="109"/>
      <c r="I70" s="7"/>
      <c r="J70" s="7" t="s">
        <v>70</v>
      </c>
      <c r="K70" s="722" t="s">
        <v>1608</v>
      </c>
    </row>
    <row r="71" spans="2:11" s="183" customFormat="1" hidden="1" x14ac:dyDescent="0.3">
      <c r="B71" s="7">
        <v>65</v>
      </c>
      <c r="C71" s="109" t="s">
        <v>78</v>
      </c>
      <c r="D71" s="38" t="s">
        <v>498</v>
      </c>
      <c r="E71" s="1277" t="s">
        <v>5450</v>
      </c>
      <c r="F71" s="1278">
        <v>0</v>
      </c>
      <c r="G71" s="709"/>
      <c r="H71" s="109"/>
      <c r="I71" s="7"/>
      <c r="J71" s="7" t="s">
        <v>70</v>
      </c>
      <c r="K71" s="722" t="s">
        <v>1608</v>
      </c>
    </row>
    <row r="72" spans="2:11" s="183" customFormat="1" hidden="1" x14ac:dyDescent="0.3">
      <c r="B72" s="7">
        <v>66</v>
      </c>
      <c r="C72" s="109" t="s">
        <v>78</v>
      </c>
      <c r="D72" s="38" t="s">
        <v>498</v>
      </c>
      <c r="E72" s="1277" t="s">
        <v>5450</v>
      </c>
      <c r="F72" s="1278">
        <v>0</v>
      </c>
      <c r="G72" s="709"/>
      <c r="H72" s="109"/>
      <c r="I72" s="7"/>
      <c r="J72" s="7" t="s">
        <v>70</v>
      </c>
      <c r="K72" s="722" t="s">
        <v>1608</v>
      </c>
    </row>
    <row r="73" spans="2:11" s="183" customFormat="1" hidden="1" x14ac:dyDescent="0.3">
      <c r="B73" s="7">
        <v>67</v>
      </c>
      <c r="C73" s="109" t="s">
        <v>78</v>
      </c>
      <c r="D73" s="38" t="s">
        <v>498</v>
      </c>
      <c r="E73" s="1277" t="s">
        <v>5450</v>
      </c>
      <c r="F73" s="1278">
        <v>0</v>
      </c>
      <c r="G73" s="709"/>
      <c r="H73" s="109"/>
      <c r="I73" s="7"/>
      <c r="J73" s="7" t="s">
        <v>70</v>
      </c>
      <c r="K73" s="722" t="s">
        <v>1608</v>
      </c>
    </row>
    <row r="74" spans="2:11" s="101" customFormat="1" hidden="1" x14ac:dyDescent="0.3">
      <c r="B74" s="2077" t="s">
        <v>1392</v>
      </c>
      <c r="C74" s="2077"/>
      <c r="D74" s="2077"/>
      <c r="E74" s="2077"/>
      <c r="F74" s="2077"/>
      <c r="G74" s="2077"/>
      <c r="H74" s="2077"/>
      <c r="I74" s="2077"/>
      <c r="J74" s="2077"/>
      <c r="K74" s="2077"/>
    </row>
    <row r="75" spans="2:11" s="183" customFormat="1" ht="17.25" customHeight="1" x14ac:dyDescent="0.3">
      <c r="B75" s="7">
        <v>1</v>
      </c>
      <c r="C75" s="7" t="s">
        <v>64</v>
      </c>
      <c r="D75" s="123" t="s">
        <v>65</v>
      </c>
      <c r="E75" s="108">
        <v>42495</v>
      </c>
      <c r="F75" s="107">
        <v>46</v>
      </c>
      <c r="G75" s="7"/>
      <c r="H75" s="7"/>
      <c r="I75" s="7"/>
      <c r="J75" s="7" t="s">
        <v>70</v>
      </c>
      <c r="K75" s="7" t="s">
        <v>1581</v>
      </c>
    </row>
    <row r="76" spans="2:11" s="101" customFormat="1" ht="17.25" customHeight="1" x14ac:dyDescent="0.3">
      <c r="B76" s="706">
        <v>2</v>
      </c>
      <c r="C76" s="117" t="s">
        <v>1625</v>
      </c>
      <c r="D76" s="145" t="s">
        <v>65</v>
      </c>
      <c r="E76" s="713">
        <v>42495</v>
      </c>
      <c r="F76" s="714">
        <v>46</v>
      </c>
      <c r="G76" s="12"/>
      <c r="H76" s="184"/>
      <c r="I76" s="706"/>
      <c r="J76" s="7" t="s">
        <v>66</v>
      </c>
      <c r="K76" s="12" t="s">
        <v>1608</v>
      </c>
    </row>
    <row r="77" spans="2:11" s="101" customFormat="1" hidden="1" x14ac:dyDescent="0.3">
      <c r="B77" s="2077" t="s">
        <v>333</v>
      </c>
      <c r="C77" s="2077"/>
      <c r="D77" s="2077"/>
      <c r="E77" s="2077"/>
      <c r="F77" s="2077"/>
      <c r="G77" s="2077"/>
      <c r="H77" s="2077"/>
      <c r="I77" s="2077"/>
      <c r="J77" s="2077"/>
      <c r="K77" s="2077"/>
    </row>
    <row r="78" spans="2:11" s="101" customFormat="1" hidden="1" x14ac:dyDescent="0.3">
      <c r="B78" s="1381">
        <v>1</v>
      </c>
      <c r="C78" s="1396" t="s">
        <v>1499</v>
      </c>
      <c r="D78" s="1397" t="s">
        <v>83</v>
      </c>
      <c r="E78" s="1398">
        <v>42403</v>
      </c>
      <c r="F78" s="1399">
        <v>23</v>
      </c>
      <c r="G78" s="1400"/>
      <c r="H78" s="1382"/>
      <c r="I78" s="1387"/>
      <c r="J78" s="1381" t="s">
        <v>70</v>
      </c>
      <c r="K78" s="1974" t="s">
        <v>1411</v>
      </c>
    </row>
    <row r="79" spans="2:11" s="183" customFormat="1" hidden="1" x14ac:dyDescent="0.3">
      <c r="B79" s="7">
        <v>2</v>
      </c>
      <c r="C79" s="114" t="s">
        <v>1501</v>
      </c>
      <c r="D79" s="393" t="s">
        <v>83</v>
      </c>
      <c r="E79" s="656">
        <v>42403</v>
      </c>
      <c r="F79" s="735">
        <v>23</v>
      </c>
      <c r="G79" s="702"/>
      <c r="H79" s="109"/>
      <c r="I79" s="126"/>
      <c r="J79" s="7" t="s">
        <v>70</v>
      </c>
      <c r="K79" s="1974"/>
    </row>
    <row r="80" spans="2:11" s="183" customFormat="1" hidden="1" x14ac:dyDescent="0.3">
      <c r="B80" s="1381">
        <v>3</v>
      </c>
      <c r="C80" s="1396" t="s">
        <v>1503</v>
      </c>
      <c r="D80" s="1397" t="s">
        <v>83</v>
      </c>
      <c r="E80" s="1398">
        <v>42403</v>
      </c>
      <c r="F80" s="1399">
        <v>23</v>
      </c>
      <c r="G80" s="1400"/>
      <c r="H80" s="1382"/>
      <c r="I80" s="1387"/>
      <c r="J80" s="1381" t="s">
        <v>70</v>
      </c>
      <c r="K80" s="1974"/>
    </row>
    <row r="81" spans="2:11" s="183" customFormat="1" hidden="1" x14ac:dyDescent="0.3">
      <c r="B81" s="1381">
        <v>4</v>
      </c>
      <c r="C81" s="1396" t="s">
        <v>1504</v>
      </c>
      <c r="D81" s="1397" t="s">
        <v>83</v>
      </c>
      <c r="E81" s="1398">
        <v>42403</v>
      </c>
      <c r="F81" s="1399">
        <v>23</v>
      </c>
      <c r="G81" s="1400"/>
      <c r="H81" s="1382"/>
      <c r="I81" s="1387"/>
      <c r="J81" s="1381" t="s">
        <v>70</v>
      </c>
      <c r="K81" s="1974"/>
    </row>
    <row r="82" spans="2:11" s="183" customFormat="1" hidden="1" x14ac:dyDescent="0.3">
      <c r="B82" s="1381">
        <v>5</v>
      </c>
      <c r="C82" s="1396" t="s">
        <v>1505</v>
      </c>
      <c r="D82" s="1397" t="s">
        <v>83</v>
      </c>
      <c r="E82" s="1398">
        <v>42403</v>
      </c>
      <c r="F82" s="1399">
        <v>23</v>
      </c>
      <c r="G82" s="1400"/>
      <c r="H82" s="1382"/>
      <c r="I82" s="1387"/>
      <c r="J82" s="1381" t="s">
        <v>70</v>
      </c>
      <c r="K82" s="1974"/>
    </row>
    <row r="83" spans="2:11" s="183" customFormat="1" hidden="1" x14ac:dyDescent="0.3">
      <c r="B83" s="1381">
        <v>6</v>
      </c>
      <c r="C83" s="1396" t="s">
        <v>1506</v>
      </c>
      <c r="D83" s="1397" t="s">
        <v>83</v>
      </c>
      <c r="E83" s="1398">
        <v>42403</v>
      </c>
      <c r="F83" s="1399">
        <v>23</v>
      </c>
      <c r="G83" s="1400"/>
      <c r="H83" s="1382"/>
      <c r="I83" s="1387"/>
      <c r="J83" s="1381" t="s">
        <v>70</v>
      </c>
      <c r="K83" s="1974"/>
    </row>
    <row r="84" spans="2:11" s="183" customFormat="1" hidden="1" x14ac:dyDescent="0.3">
      <c r="B84" s="1381">
        <v>7</v>
      </c>
      <c r="C84" s="1396" t="s">
        <v>1507</v>
      </c>
      <c r="D84" s="1397" t="s">
        <v>83</v>
      </c>
      <c r="E84" s="1398">
        <v>42403</v>
      </c>
      <c r="F84" s="1399">
        <v>23</v>
      </c>
      <c r="G84" s="1400"/>
      <c r="H84" s="1382"/>
      <c r="I84" s="1387"/>
      <c r="J84" s="1381" t="s">
        <v>70</v>
      </c>
      <c r="K84" s="1974"/>
    </row>
    <row r="85" spans="2:11" s="183" customFormat="1" hidden="1" x14ac:dyDescent="0.3">
      <c r="B85" s="7">
        <v>8</v>
      </c>
      <c r="C85" s="114" t="s">
        <v>1508</v>
      </c>
      <c r="D85" s="393" t="s">
        <v>83</v>
      </c>
      <c r="E85" s="656">
        <v>42403</v>
      </c>
      <c r="F85" s="735">
        <v>23</v>
      </c>
      <c r="G85" s="702"/>
      <c r="H85" s="109"/>
      <c r="I85" s="126"/>
      <c r="J85" s="7" t="s">
        <v>70</v>
      </c>
      <c r="K85" s="1974"/>
    </row>
    <row r="86" spans="2:11" s="183" customFormat="1" hidden="1" x14ac:dyDescent="0.3">
      <c r="B86" s="706">
        <v>9</v>
      </c>
      <c r="C86" s="114" t="s">
        <v>1511</v>
      </c>
      <c r="D86" s="393" t="s">
        <v>83</v>
      </c>
      <c r="E86" s="656">
        <v>42403</v>
      </c>
      <c r="F86" s="735">
        <v>23</v>
      </c>
      <c r="G86" s="702"/>
      <c r="H86" s="109"/>
      <c r="I86" s="126"/>
      <c r="J86" s="7" t="s">
        <v>70</v>
      </c>
      <c r="K86" s="1974"/>
    </row>
    <row r="87" spans="2:11" s="183" customFormat="1" hidden="1" x14ac:dyDescent="0.3">
      <c r="B87" s="1381">
        <v>10</v>
      </c>
      <c r="C87" s="1396" t="s">
        <v>1512</v>
      </c>
      <c r="D87" s="1397" t="s">
        <v>83</v>
      </c>
      <c r="E87" s="1398">
        <v>42403</v>
      </c>
      <c r="F87" s="1399">
        <v>23</v>
      </c>
      <c r="G87" s="1400"/>
      <c r="H87" s="1382"/>
      <c r="I87" s="1387"/>
      <c r="J87" s="1381" t="s">
        <v>70</v>
      </c>
      <c r="K87" s="1974"/>
    </row>
    <row r="88" spans="2:11" s="183" customFormat="1" hidden="1" x14ac:dyDescent="0.3">
      <c r="B88" s="706">
        <v>11</v>
      </c>
      <c r="C88" s="114" t="s">
        <v>1513</v>
      </c>
      <c r="D88" s="393" t="s">
        <v>83</v>
      </c>
      <c r="E88" s="656">
        <v>42403</v>
      </c>
      <c r="F88" s="735">
        <v>23</v>
      </c>
      <c r="G88" s="702"/>
      <c r="H88" s="109"/>
      <c r="I88" s="126"/>
      <c r="J88" s="7" t="s">
        <v>70</v>
      </c>
      <c r="K88" s="1974"/>
    </row>
    <row r="89" spans="2:11" s="101" customFormat="1" hidden="1" x14ac:dyDescent="0.3">
      <c r="B89" s="2077" t="s">
        <v>103</v>
      </c>
      <c r="C89" s="2077"/>
      <c r="D89" s="2077"/>
      <c r="E89" s="2077"/>
      <c r="F89" s="2077"/>
      <c r="G89" s="2077"/>
      <c r="H89" s="2077"/>
      <c r="I89" s="2077"/>
      <c r="J89" s="2077"/>
      <c r="K89" s="2077"/>
    </row>
    <row r="90" spans="2:11" s="101" customFormat="1" ht="41.25" hidden="1" customHeight="1" x14ac:dyDescent="0.3">
      <c r="B90" s="7">
        <v>1</v>
      </c>
      <c r="C90" s="116" t="s">
        <v>2077</v>
      </c>
      <c r="D90" s="57" t="s">
        <v>2078</v>
      </c>
      <c r="E90" s="1001">
        <v>41615</v>
      </c>
      <c r="F90" s="1000">
        <v>162</v>
      </c>
      <c r="G90" s="63" t="s">
        <v>170</v>
      </c>
      <c r="H90" s="167"/>
      <c r="I90" s="162" t="s">
        <v>2079</v>
      </c>
      <c r="J90" s="7" t="s">
        <v>70</v>
      </c>
      <c r="K90" s="917" t="s">
        <v>5329</v>
      </c>
    </row>
    <row r="91" spans="2:11" s="101" customFormat="1" ht="41.25" hidden="1" customHeight="1" x14ac:dyDescent="0.3">
      <c r="B91" s="7">
        <v>2</v>
      </c>
      <c r="C91" s="109" t="s">
        <v>2984</v>
      </c>
      <c r="D91" s="38" t="s">
        <v>55</v>
      </c>
      <c r="E91" s="1002">
        <v>44258</v>
      </c>
      <c r="F91" s="1003">
        <v>46</v>
      </c>
      <c r="G91" s="1003" t="s">
        <v>2988</v>
      </c>
      <c r="H91" s="117" t="s">
        <v>2989</v>
      </c>
      <c r="I91" s="7"/>
      <c r="J91" s="7" t="s">
        <v>70</v>
      </c>
      <c r="K91" s="917" t="s">
        <v>5329</v>
      </c>
    </row>
    <row r="92" spans="2:11" s="101" customFormat="1" ht="41.25" hidden="1" customHeight="1" x14ac:dyDescent="0.3">
      <c r="B92" s="7">
        <v>3</v>
      </c>
      <c r="C92" s="109" t="s">
        <v>2981</v>
      </c>
      <c r="D92" s="38" t="s">
        <v>82</v>
      </c>
      <c r="E92" s="1002">
        <v>43896</v>
      </c>
      <c r="F92" s="1003">
        <v>569</v>
      </c>
      <c r="G92" s="1003" t="s">
        <v>901</v>
      </c>
      <c r="H92" s="117" t="s">
        <v>2982</v>
      </c>
      <c r="I92" s="7" t="s">
        <v>2983</v>
      </c>
      <c r="J92" s="7" t="s">
        <v>70</v>
      </c>
      <c r="K92" s="917" t="s">
        <v>5329</v>
      </c>
    </row>
    <row r="93" spans="2:11" s="101" customFormat="1" hidden="1" x14ac:dyDescent="0.3">
      <c r="B93" s="7">
        <v>4</v>
      </c>
      <c r="C93" s="7" t="s">
        <v>1612</v>
      </c>
      <c r="D93" s="123" t="s">
        <v>1613</v>
      </c>
      <c r="E93" s="108">
        <v>40207</v>
      </c>
      <c r="F93" s="107">
        <v>50</v>
      </c>
      <c r="G93" s="7" t="s">
        <v>323</v>
      </c>
      <c r="H93" s="7" t="s">
        <v>4922</v>
      </c>
      <c r="I93" s="7"/>
      <c r="J93" s="7" t="s">
        <v>70</v>
      </c>
      <c r="K93" s="7" t="s">
        <v>1520</v>
      </c>
    </row>
    <row r="94" spans="2:11" s="101" customFormat="1" hidden="1" x14ac:dyDescent="0.3">
      <c r="B94" s="7">
        <v>5</v>
      </c>
      <c r="C94" s="7" t="s">
        <v>1595</v>
      </c>
      <c r="D94" s="123" t="s">
        <v>55</v>
      </c>
      <c r="E94" s="108">
        <v>40787</v>
      </c>
      <c r="F94" s="107">
        <v>75</v>
      </c>
      <c r="G94" s="7" t="s">
        <v>1144</v>
      </c>
      <c r="H94" s="7"/>
      <c r="I94" s="7"/>
      <c r="J94" s="7" t="s">
        <v>70</v>
      </c>
      <c r="K94" s="7" t="s">
        <v>1497</v>
      </c>
    </row>
    <row r="95" spans="2:11" s="183" customFormat="1" ht="24" hidden="1" x14ac:dyDescent="0.3">
      <c r="B95" s="7">
        <v>6</v>
      </c>
      <c r="C95" s="113" t="s">
        <v>1518</v>
      </c>
      <c r="D95" s="170" t="s">
        <v>79</v>
      </c>
      <c r="E95" s="708">
        <v>40623</v>
      </c>
      <c r="F95" s="1984">
        <v>749</v>
      </c>
      <c r="G95" s="720" t="s">
        <v>1027</v>
      </c>
      <c r="H95" s="60"/>
      <c r="I95" s="111" t="s">
        <v>1519</v>
      </c>
      <c r="J95" s="7" t="s">
        <v>70</v>
      </c>
      <c r="K95" s="716" t="s">
        <v>1293</v>
      </c>
    </row>
    <row r="96" spans="2:11" s="183" customFormat="1" hidden="1" x14ac:dyDescent="0.3">
      <c r="B96" s="7">
        <v>7</v>
      </c>
      <c r="C96" s="113" t="s">
        <v>1518</v>
      </c>
      <c r="D96" s="170" t="s">
        <v>82</v>
      </c>
      <c r="E96" s="708">
        <v>40623</v>
      </c>
      <c r="F96" s="1984"/>
      <c r="G96" s="50"/>
      <c r="H96" s="60"/>
      <c r="I96" s="60"/>
      <c r="J96" s="7" t="s">
        <v>70</v>
      </c>
      <c r="K96" s="716"/>
    </row>
    <row r="97" spans="2:11" s="183" customFormat="1" ht="30.75" hidden="1" customHeight="1" x14ac:dyDescent="0.3">
      <c r="B97" s="7">
        <v>8</v>
      </c>
      <c r="C97" s="116" t="s">
        <v>4939</v>
      </c>
      <c r="D97" s="122" t="s">
        <v>233</v>
      </c>
      <c r="E97" s="705">
        <v>43462</v>
      </c>
      <c r="F97" s="1278">
        <v>0</v>
      </c>
      <c r="G97" s="50" t="s">
        <v>901</v>
      </c>
      <c r="H97" s="60"/>
      <c r="I97" s="60"/>
      <c r="J97" s="7"/>
      <c r="K97" s="716" t="s">
        <v>4940</v>
      </c>
    </row>
    <row r="98" spans="2:11" s="183" customFormat="1" ht="39.6" hidden="1" x14ac:dyDescent="0.3">
      <c r="B98" s="7">
        <v>9</v>
      </c>
      <c r="C98" s="113" t="s">
        <v>78</v>
      </c>
      <c r="D98" s="170" t="s">
        <v>2914</v>
      </c>
      <c r="E98" s="1277" t="s">
        <v>5450</v>
      </c>
      <c r="F98" s="1278">
        <v>0</v>
      </c>
      <c r="G98" s="50" t="s">
        <v>1139</v>
      </c>
      <c r="H98" s="60" t="s">
        <v>4938</v>
      </c>
      <c r="I98" s="60"/>
      <c r="J98" s="7" t="s">
        <v>540</v>
      </c>
      <c r="K98" s="716" t="s">
        <v>4937</v>
      </c>
    </row>
    <row r="99" spans="2:11" s="183" customFormat="1" hidden="1" x14ac:dyDescent="0.3">
      <c r="B99" s="7">
        <v>10</v>
      </c>
      <c r="C99" s="113" t="s">
        <v>4936</v>
      </c>
      <c r="D99" s="170" t="s">
        <v>82</v>
      </c>
      <c r="E99" s="1277" t="s">
        <v>5450</v>
      </c>
      <c r="F99" s="1278">
        <v>0</v>
      </c>
      <c r="G99" s="50" t="s">
        <v>2254</v>
      </c>
      <c r="H99" s="60"/>
      <c r="I99" s="60"/>
      <c r="J99" s="7" t="s">
        <v>70</v>
      </c>
      <c r="K99" s="716" t="s">
        <v>1520</v>
      </c>
    </row>
    <row r="100" spans="2:11" s="183" customFormat="1" ht="29.25" hidden="1" customHeight="1" x14ac:dyDescent="0.3">
      <c r="B100" s="7">
        <v>11</v>
      </c>
      <c r="C100" s="113" t="s">
        <v>1521</v>
      </c>
      <c r="D100" s="170" t="s">
        <v>82</v>
      </c>
      <c r="E100" s="1277" t="s">
        <v>5450</v>
      </c>
      <c r="F100" s="1278">
        <v>0</v>
      </c>
      <c r="G100" s="50" t="s">
        <v>1522</v>
      </c>
      <c r="H100" s="60"/>
      <c r="I100" s="111"/>
      <c r="J100" s="7" t="s">
        <v>70</v>
      </c>
      <c r="K100" s="716" t="s">
        <v>1576</v>
      </c>
    </row>
    <row r="101" spans="2:11" s="183" customFormat="1" hidden="1" x14ac:dyDescent="0.3">
      <c r="B101" s="1381">
        <v>12</v>
      </c>
      <c r="C101" s="1382" t="s">
        <v>1533</v>
      </c>
      <c r="D101" s="1383" t="s">
        <v>82</v>
      </c>
      <c r="E101" s="1389">
        <v>40207</v>
      </c>
      <c r="F101" s="1390">
        <v>749</v>
      </c>
      <c r="G101" s="1391"/>
      <c r="H101" s="1394"/>
      <c r="I101" s="1394" t="s">
        <v>1522</v>
      </c>
      <c r="J101" s="1381" t="s">
        <v>540</v>
      </c>
      <c r="K101" s="1388" t="s">
        <v>664</v>
      </c>
    </row>
    <row r="102" spans="2:11" s="183" customFormat="1" hidden="1" x14ac:dyDescent="0.3">
      <c r="B102" s="1381">
        <v>13</v>
      </c>
      <c r="C102" s="1382" t="s">
        <v>1535</v>
      </c>
      <c r="D102" s="1383" t="s">
        <v>79</v>
      </c>
      <c r="E102" s="1389">
        <v>40207</v>
      </c>
      <c r="F102" s="1393">
        <v>640</v>
      </c>
      <c r="G102" s="1391" t="s">
        <v>1537</v>
      </c>
      <c r="H102" s="1394" t="s">
        <v>1538</v>
      </c>
      <c r="I102" s="1394"/>
      <c r="J102" s="1381" t="s">
        <v>540</v>
      </c>
      <c r="K102" s="1388" t="s">
        <v>664</v>
      </c>
    </row>
    <row r="103" spans="2:11" s="183" customFormat="1" hidden="1" x14ac:dyDescent="0.3">
      <c r="B103" s="7">
        <v>14</v>
      </c>
      <c r="C103" s="109" t="s">
        <v>1535</v>
      </c>
      <c r="D103" s="38" t="s">
        <v>82</v>
      </c>
      <c r="E103" s="708">
        <v>40207</v>
      </c>
      <c r="F103" s="54"/>
      <c r="G103" s="720" t="s">
        <v>1522</v>
      </c>
      <c r="H103" s="60"/>
      <c r="I103" s="126"/>
      <c r="J103" s="7" t="s">
        <v>70</v>
      </c>
      <c r="K103" s="716" t="s">
        <v>1536</v>
      </c>
    </row>
    <row r="104" spans="2:11" s="183" customFormat="1" ht="26.4" hidden="1" x14ac:dyDescent="0.3">
      <c r="B104" s="1381">
        <v>15</v>
      </c>
      <c r="C104" s="1382" t="s">
        <v>1540</v>
      </c>
      <c r="D104" s="1383" t="s">
        <v>79</v>
      </c>
      <c r="E104" s="1389" t="s">
        <v>5450</v>
      </c>
      <c r="F104" s="1393">
        <v>0</v>
      </c>
      <c r="G104" s="1391" t="s">
        <v>1027</v>
      </c>
      <c r="H104" s="1394"/>
      <c r="I104" s="1395" t="s">
        <v>1539</v>
      </c>
      <c r="J104" s="1381" t="s">
        <v>70</v>
      </c>
      <c r="K104" s="1388" t="s">
        <v>1520</v>
      </c>
    </row>
    <row r="105" spans="2:11" s="183" customFormat="1" hidden="1" x14ac:dyDescent="0.3">
      <c r="B105" s="7">
        <v>16</v>
      </c>
      <c r="C105" s="109" t="s">
        <v>1540</v>
      </c>
      <c r="D105" s="38" t="s">
        <v>82</v>
      </c>
      <c r="E105" s="1328" t="s">
        <v>5450</v>
      </c>
      <c r="F105" s="54"/>
      <c r="G105" s="1329" t="s">
        <v>1542</v>
      </c>
      <c r="H105" s="60"/>
      <c r="I105" s="126"/>
      <c r="J105" s="7" t="s">
        <v>70</v>
      </c>
      <c r="K105" s="1327" t="s">
        <v>1541</v>
      </c>
    </row>
    <row r="106" spans="2:11" s="183" customFormat="1" hidden="1" x14ac:dyDescent="0.3">
      <c r="B106" s="7">
        <v>17</v>
      </c>
      <c r="C106" s="109" t="s">
        <v>1429</v>
      </c>
      <c r="D106" s="38" t="s">
        <v>79</v>
      </c>
      <c r="E106" s="708">
        <v>40136</v>
      </c>
      <c r="F106" s="709">
        <v>790</v>
      </c>
      <c r="G106" s="720" t="s">
        <v>1537</v>
      </c>
      <c r="H106" s="60" t="s">
        <v>1562</v>
      </c>
      <c r="I106" s="126"/>
      <c r="J106" s="7" t="s">
        <v>70</v>
      </c>
      <c r="K106" s="716" t="s">
        <v>4919</v>
      </c>
    </row>
    <row r="107" spans="2:11" s="183" customFormat="1" hidden="1" x14ac:dyDescent="0.3">
      <c r="B107" s="1381">
        <v>18</v>
      </c>
      <c r="C107" s="1382" t="s">
        <v>1543</v>
      </c>
      <c r="D107" s="1383" t="s">
        <v>38</v>
      </c>
      <c r="E107" s="1389">
        <v>40787</v>
      </c>
      <c r="F107" s="1390">
        <v>427</v>
      </c>
      <c r="G107" s="1391" t="s">
        <v>889</v>
      </c>
      <c r="H107" s="1392" t="s">
        <v>1544</v>
      </c>
      <c r="I107" s="1387"/>
      <c r="J107" s="1381" t="s">
        <v>540</v>
      </c>
      <c r="K107" s="1388"/>
    </row>
    <row r="108" spans="2:11" s="183" customFormat="1" ht="21" hidden="1" customHeight="1" x14ac:dyDescent="0.3">
      <c r="B108" s="7">
        <v>19</v>
      </c>
      <c r="C108" s="217" t="s">
        <v>1555</v>
      </c>
      <c r="D108" s="219" t="s">
        <v>1556</v>
      </c>
      <c r="E108" s="736">
        <v>42809</v>
      </c>
      <c r="F108" s="222">
        <v>400</v>
      </c>
      <c r="G108" s="222" t="s">
        <v>1139</v>
      </c>
      <c r="H108" s="130" t="s">
        <v>1560</v>
      </c>
      <c r="I108" s="126"/>
      <c r="J108" s="7" t="s">
        <v>70</v>
      </c>
      <c r="K108" s="716"/>
    </row>
    <row r="109" spans="2:11" s="183" customFormat="1" ht="24.75" hidden="1" customHeight="1" x14ac:dyDescent="0.3">
      <c r="B109" s="7">
        <v>20</v>
      </c>
      <c r="C109" s="217" t="s">
        <v>1557</v>
      </c>
      <c r="D109" s="219" t="s">
        <v>1556</v>
      </c>
      <c r="E109" s="736">
        <v>42809</v>
      </c>
      <c r="F109" s="222">
        <v>400</v>
      </c>
      <c r="G109" s="222" t="s">
        <v>1139</v>
      </c>
      <c r="H109" s="130" t="s">
        <v>1560</v>
      </c>
      <c r="I109" s="126"/>
      <c r="J109" s="7" t="s">
        <v>70</v>
      </c>
      <c r="K109" s="716" t="s">
        <v>4390</v>
      </c>
    </row>
    <row r="110" spans="2:11" s="183" customFormat="1" ht="24" hidden="1" x14ac:dyDescent="0.3">
      <c r="B110" s="1381">
        <v>21</v>
      </c>
      <c r="C110" s="1382" t="s">
        <v>1558</v>
      </c>
      <c r="D110" s="1383" t="s">
        <v>1559</v>
      </c>
      <c r="E110" s="1384">
        <v>42809</v>
      </c>
      <c r="F110" s="1385">
        <v>445</v>
      </c>
      <c r="G110" s="1385" t="s">
        <v>889</v>
      </c>
      <c r="H110" s="1386" t="s">
        <v>1561</v>
      </c>
      <c r="I110" s="1387"/>
      <c r="J110" s="1381" t="s">
        <v>70</v>
      </c>
      <c r="K110" s="1388" t="s">
        <v>2320</v>
      </c>
    </row>
    <row r="111" spans="2:11" s="183" customFormat="1" hidden="1" x14ac:dyDescent="0.3">
      <c r="B111" s="7">
        <v>22</v>
      </c>
      <c r="C111" s="109" t="s">
        <v>1577</v>
      </c>
      <c r="D111" s="38" t="s">
        <v>82</v>
      </c>
      <c r="E111" s="708">
        <v>43159</v>
      </c>
      <c r="F111" s="709">
        <v>453</v>
      </c>
      <c r="G111" s="720" t="s">
        <v>1579</v>
      </c>
      <c r="H111" s="60" t="s">
        <v>1527</v>
      </c>
      <c r="I111" s="126"/>
      <c r="J111" s="7" t="s">
        <v>540</v>
      </c>
      <c r="K111" s="716" t="s">
        <v>2320</v>
      </c>
    </row>
    <row r="112" spans="2:11" s="183" customFormat="1" ht="24" hidden="1" x14ac:dyDescent="0.3">
      <c r="B112" s="7">
        <v>23</v>
      </c>
      <c r="C112" s="109" t="s">
        <v>1578</v>
      </c>
      <c r="D112" s="38" t="s">
        <v>38</v>
      </c>
      <c r="E112" s="708">
        <v>43321</v>
      </c>
      <c r="F112" s="709">
        <v>350</v>
      </c>
      <c r="G112" s="720" t="s">
        <v>889</v>
      </c>
      <c r="H112" s="111" t="s">
        <v>1580</v>
      </c>
      <c r="I112" s="126"/>
      <c r="J112" s="7" t="s">
        <v>70</v>
      </c>
      <c r="K112" s="716"/>
    </row>
    <row r="113" spans="2:11" s="183" customFormat="1" hidden="1" x14ac:dyDescent="0.3">
      <c r="B113" s="7">
        <v>24</v>
      </c>
      <c r="C113" s="109" t="s">
        <v>1599</v>
      </c>
      <c r="D113" s="38" t="s">
        <v>38</v>
      </c>
      <c r="E113" s="1277" t="s">
        <v>5450</v>
      </c>
      <c r="F113" s="1278">
        <v>0</v>
      </c>
      <c r="G113" s="720" t="s">
        <v>1139</v>
      </c>
      <c r="H113" s="111" t="s">
        <v>1600</v>
      </c>
      <c r="I113" s="126"/>
      <c r="J113" s="7" t="s">
        <v>70</v>
      </c>
      <c r="K113" s="716" t="s">
        <v>1547</v>
      </c>
    </row>
    <row r="114" spans="2:11" s="183" customFormat="1" ht="39.6" hidden="1" x14ac:dyDescent="0.3">
      <c r="B114" s="7">
        <v>25</v>
      </c>
      <c r="C114" s="109" t="s">
        <v>235</v>
      </c>
      <c r="D114" s="38" t="s">
        <v>38</v>
      </c>
      <c r="E114" s="1277" t="s">
        <v>5450</v>
      </c>
      <c r="F114" s="1278">
        <v>0</v>
      </c>
      <c r="G114" s="720" t="s">
        <v>889</v>
      </c>
      <c r="H114" s="111" t="s">
        <v>1603</v>
      </c>
      <c r="I114" s="126"/>
      <c r="J114" s="7" t="s">
        <v>70</v>
      </c>
      <c r="K114" s="716" t="s">
        <v>4923</v>
      </c>
    </row>
    <row r="115" spans="2:11" s="183" customFormat="1" hidden="1" x14ac:dyDescent="0.3">
      <c r="B115" s="7">
        <v>26</v>
      </c>
      <c r="C115" s="109" t="s">
        <v>235</v>
      </c>
      <c r="D115" s="38" t="s">
        <v>55</v>
      </c>
      <c r="E115" s="1277" t="s">
        <v>5450</v>
      </c>
      <c r="F115" s="1278">
        <v>0</v>
      </c>
      <c r="G115" s="720" t="s">
        <v>1238</v>
      </c>
      <c r="H115" s="111"/>
      <c r="I115" s="126"/>
      <c r="J115" s="7" t="s">
        <v>540</v>
      </c>
      <c r="K115" s="716"/>
    </row>
    <row r="116" spans="2:11" s="183" customFormat="1" hidden="1" x14ac:dyDescent="0.3">
      <c r="B116" s="7">
        <v>27</v>
      </c>
      <c r="C116" s="109" t="s">
        <v>235</v>
      </c>
      <c r="D116" s="38" t="s">
        <v>55</v>
      </c>
      <c r="E116" s="1277" t="s">
        <v>5450</v>
      </c>
      <c r="F116" s="1278">
        <v>0</v>
      </c>
      <c r="G116" s="720" t="s">
        <v>1238</v>
      </c>
      <c r="H116" s="111"/>
      <c r="I116" s="126"/>
      <c r="J116" s="7" t="s">
        <v>70</v>
      </c>
      <c r="K116" s="716"/>
    </row>
    <row r="117" spans="2:11" s="183" customFormat="1" hidden="1" x14ac:dyDescent="0.3">
      <c r="B117" s="7">
        <v>28</v>
      </c>
      <c r="C117" s="109" t="s">
        <v>235</v>
      </c>
      <c r="D117" s="38" t="s">
        <v>55</v>
      </c>
      <c r="E117" s="1277" t="s">
        <v>5450</v>
      </c>
      <c r="F117" s="1278">
        <v>0</v>
      </c>
      <c r="G117" s="720" t="s">
        <v>1238</v>
      </c>
      <c r="H117" s="111"/>
      <c r="I117" s="126"/>
      <c r="J117" s="7" t="s">
        <v>70</v>
      </c>
      <c r="K117" s="716"/>
    </row>
    <row r="118" spans="2:11" s="183" customFormat="1" hidden="1" x14ac:dyDescent="0.3">
      <c r="B118" s="7">
        <v>29</v>
      </c>
      <c r="C118" s="109" t="s">
        <v>235</v>
      </c>
      <c r="D118" s="38" t="s">
        <v>55</v>
      </c>
      <c r="E118" s="1277" t="s">
        <v>5450</v>
      </c>
      <c r="F118" s="1278">
        <v>0</v>
      </c>
      <c r="G118" s="720" t="s">
        <v>1238</v>
      </c>
      <c r="H118" s="111"/>
      <c r="I118" s="126"/>
      <c r="J118" s="7" t="s">
        <v>70</v>
      </c>
      <c r="K118" s="716"/>
    </row>
    <row r="119" spans="2:11" s="183" customFormat="1" hidden="1" x14ac:dyDescent="0.3">
      <c r="B119" s="7">
        <v>30</v>
      </c>
      <c r="C119" s="109" t="s">
        <v>235</v>
      </c>
      <c r="D119" s="38" t="s">
        <v>55</v>
      </c>
      <c r="E119" s="1277" t="s">
        <v>5450</v>
      </c>
      <c r="F119" s="1278">
        <v>0</v>
      </c>
      <c r="G119" s="720" t="s">
        <v>1238</v>
      </c>
      <c r="H119" s="111"/>
      <c r="I119" s="126"/>
      <c r="J119" s="7" t="s">
        <v>540</v>
      </c>
      <c r="K119" s="716"/>
    </row>
    <row r="120" spans="2:11" s="183" customFormat="1" hidden="1" x14ac:dyDescent="0.3">
      <c r="B120" s="7">
        <v>31</v>
      </c>
      <c r="C120" s="109" t="s">
        <v>235</v>
      </c>
      <c r="D120" s="38" t="s">
        <v>1619</v>
      </c>
      <c r="E120" s="1277" t="s">
        <v>5450</v>
      </c>
      <c r="F120" s="1278">
        <v>0</v>
      </c>
      <c r="G120" s="720" t="s">
        <v>1620</v>
      </c>
      <c r="H120" s="60"/>
      <c r="I120" s="126"/>
      <c r="J120" s="7" t="s">
        <v>70</v>
      </c>
      <c r="K120" s="716"/>
    </row>
    <row r="121" spans="2:11" s="183" customFormat="1" hidden="1" x14ac:dyDescent="0.3">
      <c r="B121" s="7">
        <v>32</v>
      </c>
      <c r="C121" s="109" t="s">
        <v>3119</v>
      </c>
      <c r="D121" s="38" t="s">
        <v>2914</v>
      </c>
      <c r="E121" s="708">
        <v>43902</v>
      </c>
      <c r="F121" s="709">
        <v>285</v>
      </c>
      <c r="G121" s="720" t="s">
        <v>1139</v>
      </c>
      <c r="H121" s="60" t="s">
        <v>3027</v>
      </c>
      <c r="I121" s="126"/>
      <c r="J121" s="7"/>
      <c r="K121" s="716"/>
    </row>
    <row r="122" spans="2:11" s="183" customFormat="1" hidden="1" x14ac:dyDescent="0.3">
      <c r="B122" s="7">
        <v>33</v>
      </c>
      <c r="C122" s="109" t="s">
        <v>3028</v>
      </c>
      <c r="D122" s="38" t="s">
        <v>55</v>
      </c>
      <c r="E122" s="708">
        <v>44176</v>
      </c>
      <c r="F122" s="709">
        <v>70</v>
      </c>
      <c r="G122" s="720"/>
      <c r="H122" s="60" t="s">
        <v>3034</v>
      </c>
      <c r="I122" s="126"/>
      <c r="J122" s="7"/>
      <c r="K122" s="716"/>
    </row>
    <row r="123" spans="2:11" s="101" customFormat="1" hidden="1" x14ac:dyDescent="0.3">
      <c r="B123" s="7">
        <v>34</v>
      </c>
      <c r="C123" s="109" t="s">
        <v>3029</v>
      </c>
      <c r="D123" s="38" t="s">
        <v>55</v>
      </c>
      <c r="E123" s="708">
        <v>44176</v>
      </c>
      <c r="F123" s="709">
        <v>70</v>
      </c>
      <c r="G123" s="720"/>
      <c r="H123" s="60" t="s">
        <v>3034</v>
      </c>
      <c r="I123" s="126"/>
      <c r="J123" s="7"/>
      <c r="K123" s="716"/>
    </row>
    <row r="124" spans="2:11" s="101" customFormat="1" hidden="1" x14ac:dyDescent="0.3">
      <c r="B124" s="7">
        <v>35</v>
      </c>
      <c r="C124" s="109" t="s">
        <v>3030</v>
      </c>
      <c r="D124" s="38" t="s">
        <v>55</v>
      </c>
      <c r="E124" s="708">
        <v>44176</v>
      </c>
      <c r="F124" s="709">
        <v>70</v>
      </c>
      <c r="G124" s="720"/>
      <c r="H124" s="60" t="s">
        <v>3034</v>
      </c>
      <c r="I124" s="126"/>
      <c r="J124" s="7"/>
      <c r="K124" s="716"/>
    </row>
    <row r="125" spans="2:11" s="101" customFormat="1" hidden="1" x14ac:dyDescent="0.3">
      <c r="B125" s="7">
        <v>36</v>
      </c>
      <c r="C125" s="109" t="s">
        <v>3031</v>
      </c>
      <c r="D125" s="38" t="s">
        <v>55</v>
      </c>
      <c r="E125" s="708">
        <v>44176</v>
      </c>
      <c r="F125" s="709">
        <v>70</v>
      </c>
      <c r="G125" s="720"/>
      <c r="H125" s="60" t="s">
        <v>3034</v>
      </c>
      <c r="I125" s="126"/>
      <c r="J125" s="7"/>
      <c r="K125" s="716"/>
    </row>
    <row r="126" spans="2:11" s="101" customFormat="1" hidden="1" x14ac:dyDescent="0.3">
      <c r="B126" s="7">
        <v>37</v>
      </c>
      <c r="C126" s="109" t="s">
        <v>3032</v>
      </c>
      <c r="D126" s="38" t="s">
        <v>55</v>
      </c>
      <c r="E126" s="708">
        <v>44176</v>
      </c>
      <c r="F126" s="709">
        <v>70</v>
      </c>
      <c r="G126" s="720"/>
      <c r="H126" s="60" t="s">
        <v>3034</v>
      </c>
      <c r="I126" s="126"/>
      <c r="J126" s="7"/>
      <c r="K126" s="716" t="s">
        <v>4924</v>
      </c>
    </row>
    <row r="127" spans="2:11" s="101" customFormat="1" hidden="1" x14ac:dyDescent="0.3">
      <c r="B127" s="7">
        <v>38</v>
      </c>
      <c r="C127" s="109" t="s">
        <v>3033</v>
      </c>
      <c r="D127" s="38" t="s">
        <v>55</v>
      </c>
      <c r="E127" s="708">
        <v>44176</v>
      </c>
      <c r="F127" s="709">
        <v>70</v>
      </c>
      <c r="G127" s="720"/>
      <c r="H127" s="60" t="s">
        <v>3034</v>
      </c>
      <c r="I127" s="126"/>
      <c r="J127" s="7"/>
      <c r="K127" s="716" t="s">
        <v>1293</v>
      </c>
    </row>
    <row r="128" spans="2:11" s="101" customFormat="1" hidden="1" x14ac:dyDescent="0.3">
      <c r="B128" s="7">
        <v>39</v>
      </c>
      <c r="C128" s="109" t="s">
        <v>4944</v>
      </c>
      <c r="D128" s="38" t="s">
        <v>233</v>
      </c>
      <c r="E128" s="1277" t="s">
        <v>5450</v>
      </c>
      <c r="F128" s="1278">
        <v>0</v>
      </c>
      <c r="G128" s="720" t="s">
        <v>889</v>
      </c>
      <c r="H128" s="60"/>
      <c r="I128" s="126"/>
      <c r="J128" s="7"/>
      <c r="K128" s="716" t="s">
        <v>4943</v>
      </c>
    </row>
    <row r="129" spans="2:11" s="101" customFormat="1" ht="28.5" hidden="1" customHeight="1" x14ac:dyDescent="0.3">
      <c r="B129" s="7">
        <v>40</v>
      </c>
      <c r="C129" s="116" t="s">
        <v>2414</v>
      </c>
      <c r="D129" s="122" t="s">
        <v>79</v>
      </c>
      <c r="E129" s="1277" t="s">
        <v>5450</v>
      </c>
      <c r="F129" s="1278">
        <v>0</v>
      </c>
      <c r="G129" s="720" t="s">
        <v>1027</v>
      </c>
      <c r="H129" s="60"/>
      <c r="I129" s="126"/>
      <c r="J129" s="7" t="s">
        <v>70</v>
      </c>
      <c r="K129" s="716" t="s">
        <v>4945</v>
      </c>
    </row>
    <row r="130" spans="2:11" s="101" customFormat="1" hidden="1" x14ac:dyDescent="0.3">
      <c r="B130" s="7">
        <v>41</v>
      </c>
      <c r="C130" s="109" t="s">
        <v>235</v>
      </c>
      <c r="D130" s="38" t="s">
        <v>233</v>
      </c>
      <c r="E130" s="1277" t="s">
        <v>5450</v>
      </c>
      <c r="F130" s="1278">
        <v>0</v>
      </c>
      <c r="G130" s="720" t="s">
        <v>889</v>
      </c>
      <c r="H130" s="60"/>
      <c r="I130" s="126" t="s">
        <v>2503</v>
      </c>
      <c r="J130" s="7" t="s">
        <v>70</v>
      </c>
      <c r="K130" s="716" t="s">
        <v>4946</v>
      </c>
    </row>
    <row r="131" spans="2:11" s="101" customFormat="1" hidden="1" x14ac:dyDescent="0.3">
      <c r="B131" s="7">
        <v>42</v>
      </c>
      <c r="C131" s="109" t="s">
        <v>235</v>
      </c>
      <c r="D131" s="38" t="s">
        <v>4947</v>
      </c>
      <c r="E131" s="1277" t="s">
        <v>5450</v>
      </c>
      <c r="F131" s="1278">
        <v>0</v>
      </c>
      <c r="G131" s="720" t="s">
        <v>2369</v>
      </c>
      <c r="H131" s="60"/>
      <c r="I131" s="126"/>
      <c r="J131" s="7"/>
      <c r="K131" s="716"/>
    </row>
    <row r="132" spans="2:11" s="101" customFormat="1" hidden="1" x14ac:dyDescent="0.3">
      <c r="B132" s="7">
        <v>43</v>
      </c>
      <c r="C132" s="109" t="s">
        <v>235</v>
      </c>
      <c r="D132" s="38" t="s">
        <v>2914</v>
      </c>
      <c r="E132" s="1277" t="s">
        <v>5450</v>
      </c>
      <c r="F132" s="1278">
        <v>0</v>
      </c>
      <c r="G132" s="720" t="s">
        <v>1806</v>
      </c>
      <c r="H132" s="60"/>
      <c r="I132" s="126" t="s">
        <v>4941</v>
      </c>
      <c r="J132" s="7" t="s">
        <v>540</v>
      </c>
      <c r="K132" s="716" t="s">
        <v>2320</v>
      </c>
    </row>
    <row r="133" spans="2:11" s="101" customFormat="1" hidden="1" x14ac:dyDescent="0.3">
      <c r="B133" s="7">
        <v>44</v>
      </c>
      <c r="C133" s="109" t="s">
        <v>235</v>
      </c>
      <c r="D133" s="38" t="s">
        <v>121</v>
      </c>
      <c r="E133" s="1277" t="s">
        <v>5450</v>
      </c>
      <c r="F133" s="1278">
        <v>0</v>
      </c>
      <c r="G133" s="720"/>
      <c r="H133" s="60"/>
      <c r="I133" s="126"/>
      <c r="J133" s="7" t="s">
        <v>540</v>
      </c>
      <c r="K133" s="716" t="s">
        <v>4208</v>
      </c>
    </row>
    <row r="134" spans="2:11" s="101" customFormat="1" ht="39.6" hidden="1" x14ac:dyDescent="0.3">
      <c r="B134" s="7">
        <v>45</v>
      </c>
      <c r="C134" s="109" t="s">
        <v>1674</v>
      </c>
      <c r="D134" s="38" t="s">
        <v>527</v>
      </c>
      <c r="E134" s="1277" t="s">
        <v>5450</v>
      </c>
      <c r="F134" s="1278">
        <v>0</v>
      </c>
      <c r="G134" s="979" t="s">
        <v>1139</v>
      </c>
      <c r="H134" s="60" t="s">
        <v>1651</v>
      </c>
      <c r="I134" s="169"/>
      <c r="J134" s="7" t="s">
        <v>66</v>
      </c>
      <c r="K134" s="976" t="s">
        <v>5322</v>
      </c>
    </row>
    <row r="135" spans="2:11" s="101" customFormat="1" hidden="1" x14ac:dyDescent="0.3">
      <c r="B135" s="2077" t="s">
        <v>1514</v>
      </c>
      <c r="C135" s="2077"/>
      <c r="D135" s="2077"/>
      <c r="E135" s="2077"/>
      <c r="F135" s="2077"/>
      <c r="G135" s="2077"/>
      <c r="H135" s="2077"/>
      <c r="I135" s="2077"/>
      <c r="J135" s="2077"/>
      <c r="K135" s="2077"/>
    </row>
    <row r="136" spans="2:11" s="101" customFormat="1" hidden="1" x14ac:dyDescent="0.3">
      <c r="B136" s="706">
        <v>1</v>
      </c>
      <c r="C136" s="109" t="s">
        <v>1515</v>
      </c>
      <c r="D136" s="38" t="s">
        <v>79</v>
      </c>
      <c r="E136" s="708">
        <v>42422</v>
      </c>
      <c r="F136" s="1984">
        <v>450</v>
      </c>
      <c r="G136" s="720" t="s">
        <v>889</v>
      </c>
      <c r="H136" s="60"/>
      <c r="I136" s="169" t="s">
        <v>1517</v>
      </c>
      <c r="J136" s="7" t="s">
        <v>70</v>
      </c>
      <c r="K136" s="716" t="s">
        <v>2639</v>
      </c>
    </row>
    <row r="137" spans="2:11" s="183" customFormat="1" hidden="1" x14ac:dyDescent="0.3">
      <c r="B137" s="7">
        <v>2</v>
      </c>
      <c r="C137" s="109" t="s">
        <v>1515</v>
      </c>
      <c r="D137" s="38" t="s">
        <v>82</v>
      </c>
      <c r="E137" s="708">
        <v>42422</v>
      </c>
      <c r="F137" s="1984"/>
      <c r="G137" s="720"/>
      <c r="H137" s="60" t="s">
        <v>1516</v>
      </c>
      <c r="I137" s="126"/>
      <c r="J137" s="7" t="s">
        <v>70</v>
      </c>
      <c r="K137" s="716" t="s">
        <v>4925</v>
      </c>
    </row>
    <row r="138" spans="2:11" s="183" customFormat="1" hidden="1" x14ac:dyDescent="0.3">
      <c r="B138" s="706">
        <v>3</v>
      </c>
      <c r="C138" s="109" t="s">
        <v>1525</v>
      </c>
      <c r="D138" s="38" t="s">
        <v>79</v>
      </c>
      <c r="E138" s="708">
        <v>42422</v>
      </c>
      <c r="F138" s="1984">
        <v>780</v>
      </c>
      <c r="G138" s="720" t="s">
        <v>889</v>
      </c>
      <c r="H138" s="60"/>
      <c r="I138" s="126" t="s">
        <v>1526</v>
      </c>
      <c r="J138" s="7" t="s">
        <v>70</v>
      </c>
      <c r="K138" s="716" t="s">
        <v>1456</v>
      </c>
    </row>
    <row r="139" spans="2:11" s="183" customFormat="1" hidden="1" x14ac:dyDescent="0.3">
      <c r="B139" s="7">
        <v>4</v>
      </c>
      <c r="C139" s="109" t="s">
        <v>1525</v>
      </c>
      <c r="D139" s="38" t="s">
        <v>82</v>
      </c>
      <c r="E139" s="708">
        <v>42422</v>
      </c>
      <c r="F139" s="1984"/>
      <c r="G139" s="720"/>
      <c r="H139" s="60" t="s">
        <v>1527</v>
      </c>
      <c r="I139" s="126"/>
      <c r="J139" s="7" t="s">
        <v>70</v>
      </c>
      <c r="K139" s="716" t="s">
        <v>1456</v>
      </c>
    </row>
    <row r="140" spans="2:11" s="183" customFormat="1" hidden="1" x14ac:dyDescent="0.3">
      <c r="B140" s="706">
        <v>5</v>
      </c>
      <c r="C140" s="109" t="s">
        <v>1530</v>
      </c>
      <c r="D140" s="38" t="s">
        <v>82</v>
      </c>
      <c r="E140" s="708"/>
      <c r="F140" s="709"/>
      <c r="G140" s="720"/>
      <c r="H140" s="60" t="s">
        <v>1527</v>
      </c>
      <c r="I140" s="126"/>
      <c r="J140" s="7" t="s">
        <v>70</v>
      </c>
      <c r="K140" s="716"/>
    </row>
    <row r="141" spans="2:11" s="183" customFormat="1" ht="65.25" hidden="1" customHeight="1" x14ac:dyDescent="0.3">
      <c r="B141" s="7">
        <v>6</v>
      </c>
      <c r="C141" s="109" t="s">
        <v>1554</v>
      </c>
      <c r="D141" s="170" t="s">
        <v>1550</v>
      </c>
      <c r="E141" s="708">
        <v>42447</v>
      </c>
      <c r="F141" s="709">
        <v>2815.96</v>
      </c>
      <c r="G141" s="720" t="s">
        <v>1551</v>
      </c>
      <c r="H141" s="60" t="s">
        <v>1552</v>
      </c>
      <c r="I141" s="126"/>
      <c r="J141" s="7" t="s">
        <v>70</v>
      </c>
      <c r="K141" s="716" t="s">
        <v>1553</v>
      </c>
    </row>
    <row r="142" spans="2:11" s="101" customFormat="1" hidden="1" x14ac:dyDescent="0.3">
      <c r="B142" s="2077" t="s">
        <v>931</v>
      </c>
      <c r="C142" s="2077"/>
      <c r="D142" s="2077"/>
      <c r="E142" s="2077"/>
      <c r="F142" s="2077"/>
      <c r="G142" s="2077"/>
      <c r="H142" s="2077"/>
      <c r="I142" s="2077"/>
      <c r="J142" s="2077"/>
      <c r="K142" s="2077"/>
    </row>
    <row r="143" spans="2:11" s="101" customFormat="1" ht="24" hidden="1" x14ac:dyDescent="0.3">
      <c r="B143" s="706">
        <v>1</v>
      </c>
      <c r="C143" s="99" t="s">
        <v>1528</v>
      </c>
      <c r="D143" s="20" t="s">
        <v>932</v>
      </c>
      <c r="E143" s="710">
        <v>40961</v>
      </c>
      <c r="F143" s="711">
        <v>2984.96</v>
      </c>
      <c r="G143" s="717" t="s">
        <v>1529</v>
      </c>
      <c r="H143" s="51"/>
      <c r="I143" s="126"/>
      <c r="J143" s="7" t="s">
        <v>70</v>
      </c>
      <c r="K143" s="716"/>
    </row>
    <row r="144" spans="2:11" s="101" customFormat="1" hidden="1" x14ac:dyDescent="0.3">
      <c r="B144" s="2077" t="s">
        <v>1303</v>
      </c>
      <c r="C144" s="2077"/>
      <c r="D144" s="2077"/>
      <c r="E144" s="2077"/>
      <c r="F144" s="2077"/>
      <c r="G144" s="2077"/>
      <c r="H144" s="2077"/>
      <c r="I144" s="2077"/>
      <c r="J144" s="2077"/>
      <c r="K144" s="2077"/>
    </row>
    <row r="145" spans="2:11" s="183" customFormat="1" ht="19.5" hidden="1" customHeight="1" x14ac:dyDescent="0.3">
      <c r="B145" s="7">
        <v>1</v>
      </c>
      <c r="C145" s="116" t="s">
        <v>1545</v>
      </c>
      <c r="D145" s="122" t="s">
        <v>1305</v>
      </c>
      <c r="E145" s="705">
        <v>36342</v>
      </c>
      <c r="F145" s="118">
        <v>3885.71</v>
      </c>
      <c r="G145" s="63"/>
      <c r="H145" s="95"/>
      <c r="I145" s="7" t="s">
        <v>4926</v>
      </c>
      <c r="J145" s="7" t="s">
        <v>1546</v>
      </c>
      <c r="K145" s="722" t="s">
        <v>1547</v>
      </c>
    </row>
    <row r="146" spans="2:11" s="101" customFormat="1" hidden="1" x14ac:dyDescent="0.3">
      <c r="B146" s="2077" t="s">
        <v>1616</v>
      </c>
      <c r="C146" s="2077"/>
      <c r="D146" s="2077"/>
      <c r="E146" s="2077"/>
      <c r="F146" s="2077"/>
      <c r="G146" s="2077"/>
      <c r="H146" s="2077"/>
      <c r="I146" s="2077"/>
      <c r="J146" s="2077"/>
      <c r="K146" s="2077"/>
    </row>
    <row r="147" spans="2:11" s="101" customFormat="1" hidden="1" x14ac:dyDescent="0.3">
      <c r="B147" s="706">
        <v>1</v>
      </c>
      <c r="C147" s="116" t="s">
        <v>235</v>
      </c>
      <c r="D147" s="122" t="s">
        <v>1617</v>
      </c>
      <c r="E147" s="705"/>
      <c r="F147" s="118"/>
      <c r="G147" s="63" t="s">
        <v>1618</v>
      </c>
      <c r="H147" s="95"/>
      <c r="I147" s="7"/>
      <c r="J147" s="7" t="s">
        <v>70</v>
      </c>
      <c r="K147" s="722"/>
    </row>
    <row r="148" spans="2:11" s="101" customFormat="1" hidden="1" x14ac:dyDescent="0.3">
      <c r="B148" s="2066" t="s">
        <v>1318</v>
      </c>
      <c r="C148" s="2066"/>
      <c r="D148" s="2066"/>
      <c r="E148" s="2066"/>
      <c r="F148" s="2066"/>
      <c r="G148" s="2066"/>
      <c r="H148" s="2066"/>
      <c r="I148" s="2066"/>
      <c r="J148" s="2066"/>
      <c r="K148" s="2066"/>
    </row>
    <row r="149" spans="2:11" s="101" customFormat="1" ht="26.25" hidden="1" customHeight="1" x14ac:dyDescent="0.3">
      <c r="B149" s="7">
        <v>1</v>
      </c>
      <c r="C149" s="109" t="s">
        <v>1596</v>
      </c>
      <c r="D149" s="38" t="s">
        <v>850</v>
      </c>
      <c r="E149" s="708">
        <v>38718</v>
      </c>
      <c r="F149" s="709">
        <v>30</v>
      </c>
      <c r="G149" s="720"/>
      <c r="H149" s="117"/>
      <c r="I149" s="7"/>
      <c r="J149" s="7" t="s">
        <v>70</v>
      </c>
      <c r="K149" s="117" t="s">
        <v>1597</v>
      </c>
    </row>
    <row r="150" spans="2:11" s="101" customFormat="1" ht="30" hidden="1" customHeight="1" x14ac:dyDescent="0.3">
      <c r="B150" s="7">
        <v>2</v>
      </c>
      <c r="C150" s="109" t="s">
        <v>2258</v>
      </c>
      <c r="D150" s="38" t="s">
        <v>850</v>
      </c>
      <c r="E150" s="708">
        <v>38718</v>
      </c>
      <c r="F150" s="709">
        <v>40</v>
      </c>
      <c r="G150" s="720"/>
      <c r="H150" s="117"/>
      <c r="I150" s="7"/>
      <c r="J150" s="7" t="s">
        <v>70</v>
      </c>
      <c r="K150" s="117" t="s">
        <v>1598</v>
      </c>
    </row>
    <row r="151" spans="2:11" s="101" customFormat="1" ht="66.75" hidden="1" customHeight="1" x14ac:dyDescent="0.3">
      <c r="B151" s="7">
        <v>3</v>
      </c>
      <c r="C151" s="109" t="s">
        <v>1610</v>
      </c>
      <c r="D151" s="38" t="s">
        <v>124</v>
      </c>
      <c r="E151" s="1277" t="s">
        <v>5450</v>
      </c>
      <c r="F151" s="1278">
        <v>0</v>
      </c>
      <c r="G151" s="720" t="s">
        <v>886</v>
      </c>
      <c r="H151" s="117" t="s">
        <v>1151</v>
      </c>
      <c r="I151" s="7"/>
      <c r="J151" s="7" t="s">
        <v>1611</v>
      </c>
      <c r="K151" s="117" t="s">
        <v>1614</v>
      </c>
    </row>
    <row r="152" spans="2:11" s="101" customFormat="1" ht="42.75" hidden="1" customHeight="1" x14ac:dyDescent="0.3">
      <c r="B152" s="7">
        <v>4</v>
      </c>
      <c r="C152" s="109" t="s">
        <v>1523</v>
      </c>
      <c r="D152" s="38" t="s">
        <v>82</v>
      </c>
      <c r="E152" s="708">
        <v>38718</v>
      </c>
      <c r="F152" s="723">
        <v>250</v>
      </c>
      <c r="G152" s="720" t="s">
        <v>1522</v>
      </c>
      <c r="H152" s="60"/>
      <c r="I152" s="60"/>
      <c r="J152" s="7" t="s">
        <v>70</v>
      </c>
      <c r="K152" s="716" t="s">
        <v>4255</v>
      </c>
    </row>
    <row r="153" spans="2:11" s="101" customFormat="1" ht="31.5" hidden="1" customHeight="1" x14ac:dyDescent="0.3">
      <c r="B153" s="7">
        <v>5</v>
      </c>
      <c r="C153" s="109" t="s">
        <v>1533</v>
      </c>
      <c r="D153" s="38" t="s">
        <v>79</v>
      </c>
      <c r="E153" s="708">
        <v>40207</v>
      </c>
      <c r="F153" s="709">
        <v>749</v>
      </c>
      <c r="G153" s="720"/>
      <c r="H153" s="60"/>
      <c r="I153" s="111" t="s">
        <v>1534</v>
      </c>
      <c r="J153" s="7" t="s">
        <v>70</v>
      </c>
      <c r="K153" s="716" t="s">
        <v>4256</v>
      </c>
    </row>
    <row r="154" spans="2:11" s="101" customFormat="1" ht="29.25" customHeight="1" x14ac:dyDescent="0.3">
      <c r="B154" s="7">
        <v>6</v>
      </c>
      <c r="C154" s="7" t="s">
        <v>1607</v>
      </c>
      <c r="D154" s="123" t="s">
        <v>65</v>
      </c>
      <c r="E154" s="108">
        <v>42495</v>
      </c>
      <c r="F154" s="107">
        <v>46</v>
      </c>
      <c r="G154" s="7"/>
      <c r="H154" s="7"/>
      <c r="I154" s="7"/>
      <c r="J154" s="7" t="s">
        <v>70</v>
      </c>
      <c r="K154" s="716" t="s">
        <v>4921</v>
      </c>
    </row>
    <row r="155" spans="2:11" s="101" customFormat="1" ht="29.25" hidden="1" customHeight="1" x14ac:dyDescent="0.3">
      <c r="B155" s="7">
        <v>7</v>
      </c>
      <c r="C155" s="364" t="s">
        <v>1591</v>
      </c>
      <c r="D155" s="20" t="s">
        <v>38</v>
      </c>
      <c r="E155" s="120" t="s">
        <v>1592</v>
      </c>
      <c r="F155" s="711">
        <v>450</v>
      </c>
      <c r="G155" s="711"/>
      <c r="H155" s="67"/>
      <c r="I155" s="7"/>
      <c r="J155" s="7"/>
      <c r="K155" s="716" t="s">
        <v>4927</v>
      </c>
    </row>
    <row r="156" spans="2:11" s="101" customFormat="1" hidden="1" x14ac:dyDescent="0.3">
      <c r="B156" s="2077" t="s">
        <v>205</v>
      </c>
      <c r="C156" s="2077"/>
      <c r="D156" s="2077"/>
      <c r="E156" s="2077"/>
      <c r="F156" s="2077"/>
      <c r="G156" s="2077"/>
      <c r="H156" s="2077"/>
      <c r="I156" s="2077"/>
      <c r="J156" s="2077"/>
      <c r="K156" s="2077"/>
    </row>
    <row r="157" spans="2:11" s="101" customFormat="1" hidden="1" x14ac:dyDescent="0.3">
      <c r="B157" s="7">
        <v>1</v>
      </c>
      <c r="C157" s="364" t="s">
        <v>1582</v>
      </c>
      <c r="D157" s="20" t="s">
        <v>254</v>
      </c>
      <c r="E157" s="120" t="s">
        <v>244</v>
      </c>
      <c r="F157" s="711">
        <v>30</v>
      </c>
      <c r="G157" s="711"/>
      <c r="H157" s="7"/>
      <c r="I157" s="7"/>
      <c r="J157" s="7"/>
      <c r="K157" s="7"/>
    </row>
    <row r="158" spans="2:11" s="101" customFormat="1" x14ac:dyDescent="0.3">
      <c r="B158" s="7">
        <v>2</v>
      </c>
      <c r="C158" s="364" t="s">
        <v>1583</v>
      </c>
      <c r="D158" s="20" t="s">
        <v>1076</v>
      </c>
      <c r="E158" s="120" t="s">
        <v>244</v>
      </c>
      <c r="F158" s="711">
        <v>30</v>
      </c>
      <c r="G158" s="711"/>
      <c r="H158" s="351"/>
      <c r="I158" s="7"/>
      <c r="J158" s="7"/>
      <c r="K158" s="351"/>
    </row>
    <row r="159" spans="2:11" s="101" customFormat="1" x14ac:dyDescent="0.3">
      <c r="B159" s="7">
        <v>3</v>
      </c>
      <c r="C159" s="364" t="s">
        <v>1584</v>
      </c>
      <c r="D159" s="20" t="s">
        <v>1076</v>
      </c>
      <c r="E159" s="120" t="s">
        <v>244</v>
      </c>
      <c r="F159" s="711">
        <v>30</v>
      </c>
      <c r="G159" s="711"/>
      <c r="H159" s="351"/>
      <c r="I159" s="7"/>
      <c r="J159" s="7"/>
      <c r="K159" s="351"/>
    </row>
    <row r="160" spans="2:11" s="101" customFormat="1" x14ac:dyDescent="0.3">
      <c r="B160" s="7">
        <v>4</v>
      </c>
      <c r="C160" s="364" t="s">
        <v>1585</v>
      </c>
      <c r="D160" s="20" t="s">
        <v>1076</v>
      </c>
      <c r="E160" s="120" t="s">
        <v>244</v>
      </c>
      <c r="F160" s="711">
        <v>30</v>
      </c>
      <c r="G160" s="711"/>
      <c r="H160" s="351"/>
      <c r="I160" s="7"/>
      <c r="J160" s="7"/>
      <c r="K160" s="351"/>
    </row>
    <row r="161" spans="2:11" s="101" customFormat="1" x14ac:dyDescent="0.3">
      <c r="B161" s="7">
        <v>5</v>
      </c>
      <c r="C161" s="364" t="s">
        <v>1586</v>
      </c>
      <c r="D161" s="20" t="s">
        <v>1076</v>
      </c>
      <c r="E161" s="120" t="s">
        <v>244</v>
      </c>
      <c r="F161" s="711">
        <v>30</v>
      </c>
      <c r="G161" s="711"/>
      <c r="H161" s="351"/>
      <c r="I161" s="7"/>
      <c r="J161" s="7"/>
      <c r="K161" s="351"/>
    </row>
    <row r="162" spans="2:11" s="101" customFormat="1" x14ac:dyDescent="0.3">
      <c r="B162" s="7">
        <v>6</v>
      </c>
      <c r="C162" s="364" t="s">
        <v>1587</v>
      </c>
      <c r="D162" s="20" t="s">
        <v>1076</v>
      </c>
      <c r="E162" s="120" t="s">
        <v>244</v>
      </c>
      <c r="F162" s="711">
        <v>30</v>
      </c>
      <c r="G162" s="711"/>
      <c r="H162" s="351"/>
      <c r="I162" s="7"/>
      <c r="J162" s="7"/>
      <c r="K162" s="351"/>
    </row>
    <row r="163" spans="2:11" s="101" customFormat="1" hidden="1" x14ac:dyDescent="0.3">
      <c r="B163" s="7">
        <v>7</v>
      </c>
      <c r="C163" s="56" t="s">
        <v>1588</v>
      </c>
      <c r="D163" s="18" t="s">
        <v>1589</v>
      </c>
      <c r="E163" s="152">
        <v>40581</v>
      </c>
      <c r="F163" s="21">
        <v>110</v>
      </c>
      <c r="G163" s="21"/>
      <c r="H163" s="351"/>
      <c r="I163" s="7"/>
      <c r="J163" s="7"/>
      <c r="K163" s="351"/>
    </row>
    <row r="164" spans="2:11" s="101" customFormat="1" hidden="1" x14ac:dyDescent="0.3">
      <c r="B164" s="7">
        <v>8</v>
      </c>
      <c r="C164" s="56" t="s">
        <v>1590</v>
      </c>
      <c r="D164" s="18" t="s">
        <v>1589</v>
      </c>
      <c r="E164" s="152">
        <v>40581</v>
      </c>
      <c r="F164" s="21">
        <v>110</v>
      </c>
      <c r="G164" s="21"/>
      <c r="H164" s="351"/>
      <c r="I164" s="7"/>
      <c r="J164" s="7"/>
      <c r="K164" s="351"/>
    </row>
    <row r="165" spans="2:11" s="101" customFormat="1" hidden="1" x14ac:dyDescent="0.3">
      <c r="B165" s="7">
        <v>9</v>
      </c>
      <c r="C165" s="56" t="s">
        <v>1593</v>
      </c>
      <c r="D165" s="20" t="s">
        <v>1594</v>
      </c>
      <c r="E165" s="152">
        <v>40779</v>
      </c>
      <c r="F165" s="21">
        <v>48</v>
      </c>
      <c r="G165" s="21"/>
      <c r="H165" s="7"/>
      <c r="I165" s="7"/>
      <c r="J165" s="7"/>
      <c r="K165" s="7"/>
    </row>
    <row r="166" spans="2:11" s="101" customFormat="1" hidden="1" x14ac:dyDescent="0.3">
      <c r="B166" s="7">
        <v>10</v>
      </c>
      <c r="C166" s="99" t="s">
        <v>1447</v>
      </c>
      <c r="D166" s="20" t="s">
        <v>15</v>
      </c>
      <c r="E166" s="120" t="s">
        <v>244</v>
      </c>
      <c r="F166" s="711">
        <v>55</v>
      </c>
      <c r="G166" s="711"/>
      <c r="H166" s="119"/>
      <c r="I166" s="7"/>
      <c r="J166" s="7" t="s">
        <v>70</v>
      </c>
      <c r="K166" s="722" t="s">
        <v>1450</v>
      </c>
    </row>
    <row r="167" spans="2:11" x14ac:dyDescent="0.3">
      <c r="B167" s="7">
        <v>11</v>
      </c>
      <c r="C167" s="119" t="s">
        <v>1615</v>
      </c>
      <c r="D167" s="18" t="s">
        <v>65</v>
      </c>
      <c r="E167" s="120">
        <v>43532</v>
      </c>
      <c r="F167" s="21">
        <v>85</v>
      </c>
      <c r="G167" s="21"/>
      <c r="H167" s="119"/>
      <c r="I167" s="706"/>
      <c r="J167" s="7" t="s">
        <v>70</v>
      </c>
      <c r="K167" s="722"/>
    </row>
    <row r="168" spans="2:11" ht="28.5" hidden="1" customHeight="1" x14ac:dyDescent="0.3">
      <c r="B168" s="7">
        <v>12</v>
      </c>
      <c r="C168" s="56" t="s">
        <v>1500</v>
      </c>
      <c r="D168" s="46" t="s">
        <v>83</v>
      </c>
      <c r="E168" s="47">
        <v>42403</v>
      </c>
      <c r="F168" s="321">
        <v>23</v>
      </c>
      <c r="G168" s="52"/>
      <c r="H168" s="119"/>
      <c r="I168" s="126"/>
      <c r="J168" s="7" t="s">
        <v>70</v>
      </c>
      <c r="K168" s="716" t="s">
        <v>4988</v>
      </c>
    </row>
    <row r="169" spans="2:11" hidden="1" x14ac:dyDescent="0.3">
      <c r="B169" s="7">
        <v>13</v>
      </c>
      <c r="C169" s="56" t="s">
        <v>1502</v>
      </c>
      <c r="D169" s="46" t="s">
        <v>83</v>
      </c>
      <c r="E169" s="47">
        <v>42403</v>
      </c>
      <c r="F169" s="321">
        <v>23</v>
      </c>
      <c r="G169" s="52"/>
      <c r="H169" s="119"/>
      <c r="I169" s="126"/>
      <c r="J169" s="7" t="s">
        <v>70</v>
      </c>
      <c r="K169" s="67"/>
    </row>
    <row r="170" spans="2:11" hidden="1" x14ac:dyDescent="0.3">
      <c r="B170" s="7">
        <v>14</v>
      </c>
      <c r="C170" s="56" t="s">
        <v>1509</v>
      </c>
      <c r="D170" s="46" t="s">
        <v>83</v>
      </c>
      <c r="E170" s="47">
        <v>42403</v>
      </c>
      <c r="F170" s="321">
        <v>23</v>
      </c>
      <c r="G170" s="52"/>
      <c r="H170" s="119"/>
      <c r="I170" s="126"/>
      <c r="J170" s="7" t="s">
        <v>70</v>
      </c>
      <c r="K170" s="67"/>
    </row>
    <row r="171" spans="2:11" hidden="1" x14ac:dyDescent="0.3">
      <c r="B171" s="7">
        <v>15</v>
      </c>
      <c r="C171" s="56" t="s">
        <v>1510</v>
      </c>
      <c r="D171" s="46" t="s">
        <v>83</v>
      </c>
      <c r="E171" s="47">
        <v>42403</v>
      </c>
      <c r="F171" s="321">
        <v>23</v>
      </c>
      <c r="G171" s="52"/>
      <c r="H171" s="119"/>
      <c r="I171" s="126"/>
      <c r="J171" s="7" t="s">
        <v>70</v>
      </c>
      <c r="K171" s="67"/>
    </row>
    <row r="172" spans="2:11" ht="24" hidden="1" x14ac:dyDescent="0.3">
      <c r="B172" s="7">
        <v>16</v>
      </c>
      <c r="C172" s="113" t="s">
        <v>1523</v>
      </c>
      <c r="D172" s="38" t="s">
        <v>79</v>
      </c>
      <c r="E172" s="708">
        <v>38718</v>
      </c>
      <c r="F172" s="723">
        <v>250</v>
      </c>
      <c r="G172" s="720" t="s">
        <v>1027</v>
      </c>
      <c r="H172" s="60"/>
      <c r="I172" s="111" t="s">
        <v>1524</v>
      </c>
      <c r="J172" s="7" t="s">
        <v>70</v>
      </c>
      <c r="K172" s="716" t="s">
        <v>1520</v>
      </c>
    </row>
    <row r="173" spans="2:11" hidden="1" x14ac:dyDescent="0.3">
      <c r="B173" s="7">
        <v>17</v>
      </c>
      <c r="C173" s="109" t="s">
        <v>1530</v>
      </c>
      <c r="D173" s="38" t="s">
        <v>79</v>
      </c>
      <c r="E173" s="1277" t="s">
        <v>5450</v>
      </c>
      <c r="F173" s="1278">
        <v>0</v>
      </c>
      <c r="G173" s="720" t="s">
        <v>889</v>
      </c>
      <c r="H173" s="60"/>
      <c r="I173" s="126" t="s">
        <v>1531</v>
      </c>
      <c r="J173" s="7" t="s">
        <v>70</v>
      </c>
      <c r="K173" s="716" t="s">
        <v>1532</v>
      </c>
    </row>
  </sheetData>
  <autoFilter ref="B5:K173" xr:uid="{00000000-0009-0000-0000-00002E000000}">
    <filterColumn colId="2">
      <filters>
        <filter val="Escritorio Secretarial"/>
        <filter val="Silla Secretarial"/>
        <filter val="Silla Secretarial Con Brazo con malla"/>
        <filter val="Silla secretarial con brazos"/>
        <filter val="Silla secretarial sin brazos"/>
      </filters>
    </filterColumn>
  </autoFilter>
  <mergeCells count="17">
    <mergeCell ref="B2:K2"/>
    <mergeCell ref="B3:K3"/>
    <mergeCell ref="B4:K4"/>
    <mergeCell ref="B77:K77"/>
    <mergeCell ref="B146:K146"/>
    <mergeCell ref="B6:K6"/>
    <mergeCell ref="B74:K74"/>
    <mergeCell ref="K78:K88"/>
    <mergeCell ref="B89:K89"/>
    <mergeCell ref="B142:K142"/>
    <mergeCell ref="B144:K144"/>
    <mergeCell ref="B148:K148"/>
    <mergeCell ref="B156:K156"/>
    <mergeCell ref="B135:K135"/>
    <mergeCell ref="F136:F137"/>
    <mergeCell ref="F95:F96"/>
    <mergeCell ref="F138:F139"/>
  </mergeCells>
  <pageMargins left="0.28125" right="0.38541666666666669" top="0.15625" bottom="0.30208333333333331" header="0.3" footer="0.3"/>
  <pageSetup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4">
    <tabColor rgb="FFFFC000"/>
  </sheetPr>
  <dimension ref="B1:M128"/>
  <sheetViews>
    <sheetView showGridLines="0" workbookViewId="0">
      <pane ySplit="5" topLeftCell="A94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4.33203125" style="62" customWidth="1"/>
    <col min="3" max="3" width="13.109375" style="62" customWidth="1"/>
    <col min="4" max="4" width="17.33203125" style="302" customWidth="1"/>
    <col min="5" max="5" width="10.109375" style="62" customWidth="1"/>
    <col min="6" max="6" width="10.33203125" style="134" customWidth="1"/>
    <col min="7" max="7" width="12.109375" style="62" customWidth="1"/>
    <col min="8" max="9" width="14.109375" style="62" customWidth="1"/>
    <col min="10" max="10" width="12.5546875" style="62" customWidth="1"/>
    <col min="11" max="11" width="20.6640625" style="62" customWidth="1"/>
    <col min="12" max="12" width="17.5546875" customWidth="1"/>
  </cols>
  <sheetData>
    <row r="1" spans="2:11" x14ac:dyDescent="0.3"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69" t="s">
        <v>3316</v>
      </c>
      <c r="C4" s="2069"/>
      <c r="D4" s="2069"/>
      <c r="E4" s="2069"/>
      <c r="F4" s="2069"/>
      <c r="G4" s="2069"/>
      <c r="H4" s="2069"/>
      <c r="I4" s="2069"/>
      <c r="J4" s="2069"/>
      <c r="K4" s="2069"/>
    </row>
    <row r="5" spans="2:11" s="101" customFormat="1" ht="39.6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62" t="s">
        <v>5</v>
      </c>
    </row>
    <row r="6" spans="2:11" s="101" customFormat="1" x14ac:dyDescent="0.3">
      <c r="B6" s="2078" t="s">
        <v>3043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954" customFormat="1" x14ac:dyDescent="0.3">
      <c r="B7" s="946">
        <v>1</v>
      </c>
      <c r="C7" s="947" t="s">
        <v>2437</v>
      </c>
      <c r="D7" s="948" t="s">
        <v>9</v>
      </c>
      <c r="E7" s="949">
        <v>38718</v>
      </c>
      <c r="F7" s="950">
        <v>110</v>
      </c>
      <c r="G7" s="951"/>
      <c r="H7" s="952"/>
      <c r="I7" s="946"/>
      <c r="J7" s="946" t="s">
        <v>70</v>
      </c>
      <c r="K7" s="953" t="s">
        <v>2438</v>
      </c>
    </row>
    <row r="8" spans="2:11" s="101" customFormat="1" x14ac:dyDescent="0.3">
      <c r="B8" s="691">
        <v>2</v>
      </c>
      <c r="C8" s="113" t="s">
        <v>2185</v>
      </c>
      <c r="D8" s="170" t="s">
        <v>9</v>
      </c>
      <c r="E8" s="192" t="s">
        <v>5450</v>
      </c>
      <c r="F8" s="72">
        <v>0</v>
      </c>
      <c r="G8" s="214"/>
      <c r="H8" s="109"/>
      <c r="I8" s="7"/>
      <c r="J8" s="7" t="s">
        <v>70</v>
      </c>
      <c r="K8" s="63" t="s">
        <v>2447</v>
      </c>
    </row>
    <row r="9" spans="2:11" s="101" customFormat="1" x14ac:dyDescent="0.3">
      <c r="B9" s="691">
        <v>3</v>
      </c>
      <c r="C9" s="113" t="s">
        <v>2448</v>
      </c>
      <c r="D9" s="170" t="s">
        <v>2449</v>
      </c>
      <c r="E9" s="192">
        <v>40633</v>
      </c>
      <c r="F9" s="72">
        <v>275</v>
      </c>
      <c r="G9" s="192"/>
      <c r="H9" s="109"/>
      <c r="I9" s="7"/>
      <c r="J9" s="7" t="s">
        <v>70</v>
      </c>
      <c r="K9" s="63" t="s">
        <v>2450</v>
      </c>
    </row>
    <row r="10" spans="2:11" s="101" customFormat="1" x14ac:dyDescent="0.3">
      <c r="B10" s="691">
        <v>4</v>
      </c>
      <c r="C10" s="94" t="s">
        <v>2032</v>
      </c>
      <c r="D10" s="19" t="s">
        <v>9</v>
      </c>
      <c r="E10" s="192" t="s">
        <v>5450</v>
      </c>
      <c r="F10" s="1276">
        <v>0</v>
      </c>
      <c r="G10" s="133"/>
      <c r="H10" s="109"/>
      <c r="I10" s="7"/>
      <c r="J10" s="7" t="s">
        <v>70</v>
      </c>
      <c r="K10" s="63" t="s">
        <v>2451</v>
      </c>
    </row>
    <row r="11" spans="2:11" s="101" customFormat="1" x14ac:dyDescent="0.3">
      <c r="B11" s="691">
        <v>5</v>
      </c>
      <c r="C11" s="94" t="s">
        <v>2466</v>
      </c>
      <c r="D11" s="218" t="s">
        <v>1291</v>
      </c>
      <c r="E11" s="215">
        <v>42873</v>
      </c>
      <c r="F11" s="220">
        <v>95</v>
      </c>
      <c r="G11" s="133"/>
      <c r="H11" s="109"/>
      <c r="I11" s="7"/>
      <c r="J11" s="7" t="s">
        <v>70</v>
      </c>
      <c r="K11" s="63" t="s">
        <v>1602</v>
      </c>
    </row>
    <row r="12" spans="2:11" s="101" customFormat="1" ht="28.5" customHeight="1" x14ac:dyDescent="0.3">
      <c r="B12" s="691">
        <v>6</v>
      </c>
      <c r="C12" s="94" t="s">
        <v>2513</v>
      </c>
      <c r="D12" s="218" t="s">
        <v>641</v>
      </c>
      <c r="E12" s="192" t="s">
        <v>5450</v>
      </c>
      <c r="F12" s="1276">
        <v>0</v>
      </c>
      <c r="G12" s="216"/>
      <c r="H12" s="109"/>
      <c r="I12" s="7"/>
      <c r="J12" s="7" t="s">
        <v>70</v>
      </c>
      <c r="K12" s="65" t="s">
        <v>4824</v>
      </c>
    </row>
    <row r="13" spans="2:11" s="101" customFormat="1" ht="24" x14ac:dyDescent="0.3">
      <c r="B13" s="691">
        <v>7</v>
      </c>
      <c r="C13" s="94" t="s">
        <v>2493</v>
      </c>
      <c r="D13" s="218" t="s">
        <v>1626</v>
      </c>
      <c r="E13" s="192" t="s">
        <v>5450</v>
      </c>
      <c r="F13" s="1276">
        <v>0</v>
      </c>
      <c r="G13" s="216"/>
      <c r="H13" s="109"/>
      <c r="I13" s="7"/>
      <c r="J13" s="7" t="s">
        <v>70</v>
      </c>
      <c r="K13" s="65"/>
    </row>
    <row r="14" spans="2:11" s="101" customFormat="1" x14ac:dyDescent="0.3">
      <c r="B14" s="691">
        <v>8</v>
      </c>
      <c r="C14" s="94" t="s">
        <v>78</v>
      </c>
      <c r="D14" s="218" t="s">
        <v>1291</v>
      </c>
      <c r="E14" s="192" t="s">
        <v>5450</v>
      </c>
      <c r="F14" s="1276">
        <v>0</v>
      </c>
      <c r="G14" s="216"/>
      <c r="H14" s="109"/>
      <c r="I14" s="7"/>
      <c r="J14" s="7" t="s">
        <v>70</v>
      </c>
      <c r="K14" s="65" t="s">
        <v>4825</v>
      </c>
    </row>
    <row r="15" spans="2:11" s="101" customFormat="1" x14ac:dyDescent="0.3">
      <c r="B15" s="691">
        <v>9</v>
      </c>
      <c r="C15" s="94" t="s">
        <v>2467</v>
      </c>
      <c r="D15" s="218" t="s">
        <v>1127</v>
      </c>
      <c r="E15" s="215">
        <v>42873</v>
      </c>
      <c r="F15" s="220">
        <v>248</v>
      </c>
      <c r="G15" s="216"/>
      <c r="H15" s="109"/>
      <c r="I15" s="7"/>
      <c r="J15" s="7" t="s">
        <v>70</v>
      </c>
      <c r="K15" s="65" t="s">
        <v>1293</v>
      </c>
    </row>
    <row r="16" spans="2:11" s="101" customFormat="1" x14ac:dyDescent="0.3">
      <c r="B16" s="691">
        <v>10</v>
      </c>
      <c r="C16" s="94" t="s">
        <v>2468</v>
      </c>
      <c r="D16" s="218" t="s">
        <v>1291</v>
      </c>
      <c r="E16" s="215">
        <v>42996</v>
      </c>
      <c r="F16" s="220">
        <v>75.599999999999994</v>
      </c>
      <c r="G16" s="216"/>
      <c r="H16" s="109"/>
      <c r="I16" s="7"/>
      <c r="J16" s="7" t="s">
        <v>70</v>
      </c>
      <c r="K16" s="65" t="s">
        <v>4826</v>
      </c>
    </row>
    <row r="17" spans="2:13" s="101" customFormat="1" x14ac:dyDescent="0.3">
      <c r="B17" s="691">
        <v>11</v>
      </c>
      <c r="C17" s="94" t="s">
        <v>2469</v>
      </c>
      <c r="D17" s="218" t="s">
        <v>1291</v>
      </c>
      <c r="E17" s="215">
        <v>42996</v>
      </c>
      <c r="F17" s="220">
        <v>75.599999999999994</v>
      </c>
      <c r="G17" s="216"/>
      <c r="H17" s="109"/>
      <c r="I17" s="7"/>
      <c r="J17" s="7" t="s">
        <v>70</v>
      </c>
      <c r="K17" s="65" t="s">
        <v>2480</v>
      </c>
    </row>
    <row r="18" spans="2:13" s="101" customFormat="1" ht="24" x14ac:dyDescent="0.3">
      <c r="B18" s="691">
        <v>12</v>
      </c>
      <c r="C18" s="94" t="s">
        <v>2489</v>
      </c>
      <c r="D18" s="218" t="s">
        <v>1626</v>
      </c>
      <c r="E18" s="192" t="s">
        <v>5450</v>
      </c>
      <c r="F18" s="1276">
        <v>0</v>
      </c>
      <c r="G18" s="216"/>
      <c r="H18" s="109"/>
      <c r="I18" s="7"/>
      <c r="J18" s="7" t="s">
        <v>66</v>
      </c>
      <c r="K18" s="65" t="s">
        <v>4827</v>
      </c>
    </row>
    <row r="19" spans="2:13" s="101" customFormat="1" ht="24" x14ac:dyDescent="0.3">
      <c r="B19" s="691">
        <v>13</v>
      </c>
      <c r="C19" s="94" t="s">
        <v>78</v>
      </c>
      <c r="D19" s="218" t="s">
        <v>1278</v>
      </c>
      <c r="E19" s="192" t="s">
        <v>5450</v>
      </c>
      <c r="F19" s="1276">
        <v>0</v>
      </c>
      <c r="G19" s="216"/>
      <c r="H19" s="109"/>
      <c r="I19" s="7"/>
      <c r="J19" s="7" t="s">
        <v>66</v>
      </c>
      <c r="K19" s="65"/>
    </row>
    <row r="20" spans="2:13" s="101" customFormat="1" ht="27" customHeight="1" x14ac:dyDescent="0.3">
      <c r="B20" s="691">
        <v>14</v>
      </c>
      <c r="C20" s="94" t="s">
        <v>2485</v>
      </c>
      <c r="D20" s="19" t="s">
        <v>850</v>
      </c>
      <c r="E20" s="192" t="s">
        <v>5450</v>
      </c>
      <c r="F20" s="1276">
        <v>0</v>
      </c>
      <c r="G20" s="216"/>
      <c r="H20" s="109"/>
      <c r="I20" s="7"/>
      <c r="J20" s="7" t="s">
        <v>66</v>
      </c>
      <c r="K20" s="65" t="s">
        <v>2486</v>
      </c>
    </row>
    <row r="21" spans="2:13" s="101" customFormat="1" x14ac:dyDescent="0.3">
      <c r="B21" s="691">
        <v>15</v>
      </c>
      <c r="C21" s="94" t="s">
        <v>1479</v>
      </c>
      <c r="D21" s="19" t="s">
        <v>2034</v>
      </c>
      <c r="E21" s="192" t="s">
        <v>5450</v>
      </c>
      <c r="F21" s="1276">
        <v>0</v>
      </c>
      <c r="G21" s="216"/>
      <c r="H21" s="109"/>
      <c r="I21" s="7"/>
      <c r="J21" s="7" t="s">
        <v>70</v>
      </c>
      <c r="K21" s="65" t="s">
        <v>2445</v>
      </c>
    </row>
    <row r="22" spans="2:13" s="101" customFormat="1" x14ac:dyDescent="0.3">
      <c r="B22" s="691">
        <v>16</v>
      </c>
      <c r="C22" s="94" t="s">
        <v>4833</v>
      </c>
      <c r="D22" s="19" t="s">
        <v>2034</v>
      </c>
      <c r="E22" s="192" t="s">
        <v>5450</v>
      </c>
      <c r="F22" s="1276">
        <v>0</v>
      </c>
      <c r="G22" s="216"/>
      <c r="H22" s="109"/>
      <c r="I22" s="7"/>
      <c r="J22" s="7" t="s">
        <v>70</v>
      </c>
      <c r="K22" s="65"/>
    </row>
    <row r="23" spans="2:13" s="101" customFormat="1" x14ac:dyDescent="0.3">
      <c r="B23" s="691">
        <v>17</v>
      </c>
      <c r="C23" s="94" t="s">
        <v>2661</v>
      </c>
      <c r="D23" s="19" t="s">
        <v>498</v>
      </c>
      <c r="E23" s="275">
        <v>42167</v>
      </c>
      <c r="F23" s="221">
        <v>100</v>
      </c>
      <c r="G23" s="216"/>
      <c r="H23" s="109"/>
      <c r="I23" s="7"/>
      <c r="J23" s="7" t="s">
        <v>70</v>
      </c>
      <c r="K23" s="65"/>
    </row>
    <row r="24" spans="2:13" s="101" customFormat="1" ht="31.5" customHeight="1" x14ac:dyDescent="0.3">
      <c r="B24" s="691">
        <v>18</v>
      </c>
      <c r="C24" s="94" t="s">
        <v>4834</v>
      </c>
      <c r="D24" s="218" t="s">
        <v>4835</v>
      </c>
      <c r="E24" s="192" t="s">
        <v>5450</v>
      </c>
      <c r="F24" s="1276">
        <v>0</v>
      </c>
      <c r="G24" s="216"/>
      <c r="H24" s="109"/>
      <c r="I24" s="7"/>
      <c r="J24" s="7"/>
      <c r="K24" s="65"/>
    </row>
    <row r="25" spans="2:13" s="101" customFormat="1" ht="29.25" customHeight="1" x14ac:dyDescent="0.3">
      <c r="B25" s="691">
        <v>19</v>
      </c>
      <c r="C25" s="94" t="s">
        <v>4836</v>
      </c>
      <c r="D25" s="218" t="s">
        <v>15</v>
      </c>
      <c r="E25" s="192" t="s">
        <v>5450</v>
      </c>
      <c r="F25" s="1276">
        <v>0</v>
      </c>
      <c r="G25" s="216"/>
      <c r="H25" s="109"/>
      <c r="I25" s="7"/>
      <c r="J25" s="7"/>
      <c r="K25" s="65"/>
    </row>
    <row r="26" spans="2:13" s="101" customFormat="1" x14ac:dyDescent="0.3">
      <c r="B26" s="691">
        <v>20</v>
      </c>
      <c r="C26" s="94" t="s">
        <v>2489</v>
      </c>
      <c r="D26" s="122" t="s">
        <v>4513</v>
      </c>
      <c r="E26" s="686">
        <v>44011</v>
      </c>
      <c r="F26" s="118">
        <v>67</v>
      </c>
      <c r="G26" s="63" t="s">
        <v>4515</v>
      </c>
      <c r="H26" s="95" t="s">
        <v>4514</v>
      </c>
      <c r="I26" s="7"/>
      <c r="J26" s="7" t="s">
        <v>70</v>
      </c>
      <c r="K26" s="65" t="s">
        <v>2450</v>
      </c>
    </row>
    <row r="27" spans="2:13" s="101" customFormat="1" x14ac:dyDescent="0.3">
      <c r="B27" s="691">
        <v>21</v>
      </c>
      <c r="C27" s="94" t="s">
        <v>4843</v>
      </c>
      <c r="D27" s="122" t="s">
        <v>4513</v>
      </c>
      <c r="E27" s="686">
        <v>44011</v>
      </c>
      <c r="F27" s="118">
        <v>67</v>
      </c>
      <c r="G27" s="63" t="s">
        <v>4515</v>
      </c>
      <c r="H27" s="95" t="s">
        <v>4514</v>
      </c>
      <c r="I27" s="7"/>
      <c r="J27" s="7" t="s">
        <v>70</v>
      </c>
      <c r="K27" s="65" t="s">
        <v>1496</v>
      </c>
    </row>
    <row r="28" spans="2:13" s="101" customFormat="1" x14ac:dyDescent="0.3">
      <c r="B28" s="691">
        <v>22</v>
      </c>
      <c r="C28" s="94" t="s">
        <v>78</v>
      </c>
      <c r="D28" s="19" t="s">
        <v>498</v>
      </c>
      <c r="E28" s="192" t="s">
        <v>5450</v>
      </c>
      <c r="F28" s="1276">
        <v>0</v>
      </c>
      <c r="G28" s="216"/>
      <c r="H28" s="109"/>
      <c r="I28" s="7"/>
      <c r="J28" s="7" t="s">
        <v>70</v>
      </c>
      <c r="K28" s="65" t="s">
        <v>2488</v>
      </c>
    </row>
    <row r="29" spans="2:13" s="101" customFormat="1" x14ac:dyDescent="0.3">
      <c r="B29" s="691">
        <v>23</v>
      </c>
      <c r="C29" s="94" t="s">
        <v>78</v>
      </c>
      <c r="D29" s="19" t="s">
        <v>498</v>
      </c>
      <c r="E29" s="192" t="s">
        <v>5450</v>
      </c>
      <c r="F29" s="1276">
        <v>0</v>
      </c>
      <c r="G29" s="216"/>
      <c r="H29" s="109"/>
      <c r="I29" s="7"/>
      <c r="J29" s="7" t="s">
        <v>70</v>
      </c>
      <c r="K29" s="65" t="s">
        <v>2488</v>
      </c>
    </row>
    <row r="30" spans="2:13" s="101" customFormat="1" x14ac:dyDescent="0.3">
      <c r="B30" s="691">
        <v>24</v>
      </c>
      <c r="C30" s="94" t="s">
        <v>78</v>
      </c>
      <c r="D30" s="19" t="s">
        <v>498</v>
      </c>
      <c r="E30" s="192" t="s">
        <v>5450</v>
      </c>
      <c r="F30" s="1276">
        <v>0</v>
      </c>
      <c r="G30" s="216"/>
      <c r="H30" s="109"/>
      <c r="I30" s="7"/>
      <c r="J30" s="7" t="s">
        <v>70</v>
      </c>
      <c r="K30" s="65"/>
      <c r="M30" s="101" t="s">
        <v>2644</v>
      </c>
    </row>
    <row r="31" spans="2:13" s="101" customFormat="1" x14ac:dyDescent="0.3">
      <c r="B31" s="691">
        <v>25</v>
      </c>
      <c r="C31" s="94" t="s">
        <v>78</v>
      </c>
      <c r="D31" s="19" t="s">
        <v>486</v>
      </c>
      <c r="E31" s="192" t="s">
        <v>5450</v>
      </c>
      <c r="F31" s="1276">
        <v>0</v>
      </c>
      <c r="G31" s="216"/>
      <c r="H31" s="109"/>
      <c r="I31" s="7"/>
      <c r="J31" s="7" t="s">
        <v>70</v>
      </c>
      <c r="K31" s="65" t="s">
        <v>1425</v>
      </c>
    </row>
    <row r="32" spans="2:13" s="101" customFormat="1" x14ac:dyDescent="0.3">
      <c r="B32" s="691">
        <v>26</v>
      </c>
      <c r="C32" s="94" t="s">
        <v>78</v>
      </c>
      <c r="D32" s="19" t="s">
        <v>486</v>
      </c>
      <c r="E32" s="192" t="s">
        <v>5450</v>
      </c>
      <c r="F32" s="1276">
        <v>0</v>
      </c>
      <c r="G32" s="216"/>
      <c r="H32" s="109"/>
      <c r="I32" s="7"/>
      <c r="J32" s="7" t="s">
        <v>70</v>
      </c>
      <c r="K32" s="65" t="s">
        <v>1669</v>
      </c>
    </row>
    <row r="33" spans="2:11" s="101" customFormat="1" ht="30" customHeight="1" x14ac:dyDescent="0.3">
      <c r="B33" s="691">
        <v>27</v>
      </c>
      <c r="C33" s="94" t="s">
        <v>78</v>
      </c>
      <c r="D33" s="19" t="s">
        <v>486</v>
      </c>
      <c r="E33" s="192" t="s">
        <v>5450</v>
      </c>
      <c r="F33" s="1276">
        <v>0</v>
      </c>
      <c r="G33" s="216"/>
      <c r="H33" s="109"/>
      <c r="I33" s="7"/>
      <c r="J33" s="7" t="s">
        <v>70</v>
      </c>
      <c r="K33" s="65" t="s">
        <v>2509</v>
      </c>
    </row>
    <row r="34" spans="2:11" s="101" customFormat="1" ht="18" customHeight="1" x14ac:dyDescent="0.3">
      <c r="B34" s="691">
        <v>28</v>
      </c>
      <c r="C34" s="94" t="s">
        <v>78</v>
      </c>
      <c r="D34" s="19" t="s">
        <v>261</v>
      </c>
      <c r="E34" s="192" t="s">
        <v>5450</v>
      </c>
      <c r="F34" s="1276">
        <v>0</v>
      </c>
      <c r="G34" s="216"/>
      <c r="H34" s="109"/>
      <c r="I34" s="7"/>
      <c r="J34" s="7"/>
      <c r="K34" s="65" t="s">
        <v>4840</v>
      </c>
    </row>
    <row r="35" spans="2:11" s="101" customFormat="1" ht="14.25" customHeight="1" x14ac:dyDescent="0.3">
      <c r="B35" s="2078" t="s">
        <v>1392</v>
      </c>
      <c r="C35" s="2079"/>
      <c r="D35" s="2079"/>
      <c r="E35" s="2079"/>
      <c r="F35" s="2079"/>
      <c r="G35" s="2079"/>
      <c r="H35" s="2079"/>
      <c r="I35" s="2079"/>
      <c r="J35" s="2079"/>
      <c r="K35" s="2080"/>
    </row>
    <row r="36" spans="2:11" s="101" customFormat="1" ht="14.25" customHeight="1" x14ac:dyDescent="0.3">
      <c r="B36" s="7">
        <v>1</v>
      </c>
      <c r="C36" s="7" t="s">
        <v>2462</v>
      </c>
      <c r="D36" s="123" t="s">
        <v>83</v>
      </c>
      <c r="E36" s="108">
        <v>42495</v>
      </c>
      <c r="F36" s="107">
        <v>32.9</v>
      </c>
      <c r="G36" s="7"/>
      <c r="H36" s="7"/>
      <c r="I36" s="7"/>
      <c r="J36" s="7" t="s">
        <v>70</v>
      </c>
      <c r="K36" s="7" t="s">
        <v>2464</v>
      </c>
    </row>
    <row r="37" spans="2:11" s="101" customFormat="1" x14ac:dyDescent="0.3">
      <c r="B37" s="102">
        <v>2</v>
      </c>
      <c r="C37" s="130" t="s">
        <v>2463</v>
      </c>
      <c r="D37" s="123" t="s">
        <v>83</v>
      </c>
      <c r="E37" s="108">
        <v>42495</v>
      </c>
      <c r="F37" s="222">
        <v>32.9</v>
      </c>
      <c r="G37" s="131"/>
      <c r="H37" s="132"/>
      <c r="I37" s="7"/>
      <c r="J37" s="7" t="s">
        <v>70</v>
      </c>
      <c r="K37" s="7" t="s">
        <v>2464</v>
      </c>
    </row>
    <row r="38" spans="2:11" s="101" customFormat="1" x14ac:dyDescent="0.3">
      <c r="B38" s="2078" t="s">
        <v>3042</v>
      </c>
      <c r="C38" s="2079"/>
      <c r="D38" s="2079"/>
      <c r="E38" s="2079"/>
      <c r="F38" s="2079"/>
      <c r="G38" s="2079"/>
      <c r="H38" s="2079"/>
      <c r="I38" s="2079"/>
      <c r="J38" s="2079"/>
      <c r="K38" s="2080"/>
    </row>
    <row r="39" spans="2:11" s="101" customFormat="1" x14ac:dyDescent="0.3">
      <c r="B39" s="796">
        <v>1</v>
      </c>
      <c r="C39" s="116" t="s">
        <v>5179</v>
      </c>
      <c r="D39" s="122" t="s">
        <v>233</v>
      </c>
      <c r="E39" s="795">
        <v>43462</v>
      </c>
      <c r="F39" s="1992">
        <v>1082.8699999999999</v>
      </c>
      <c r="G39" s="63" t="s">
        <v>901</v>
      </c>
      <c r="H39" s="7"/>
      <c r="I39" s="7"/>
      <c r="J39" s="7" t="s">
        <v>70</v>
      </c>
      <c r="K39" s="802" t="s">
        <v>5180</v>
      </c>
    </row>
    <row r="40" spans="2:11" s="101" customFormat="1" x14ac:dyDescent="0.3">
      <c r="B40" s="796">
        <v>2</v>
      </c>
      <c r="C40" s="116" t="s">
        <v>5179</v>
      </c>
      <c r="D40" s="122" t="s">
        <v>82</v>
      </c>
      <c r="E40" s="795">
        <v>43462</v>
      </c>
      <c r="F40" s="1993"/>
      <c r="G40" s="63" t="s">
        <v>4344</v>
      </c>
      <c r="H40" s="7"/>
      <c r="I40" s="7"/>
      <c r="J40" s="7" t="s">
        <v>70</v>
      </c>
      <c r="K40" s="802" t="s">
        <v>5180</v>
      </c>
    </row>
    <row r="41" spans="2:11" s="101" customFormat="1" x14ac:dyDescent="0.3">
      <c r="B41" s="796">
        <v>3</v>
      </c>
      <c r="C41" s="116" t="s">
        <v>4838</v>
      </c>
      <c r="D41" s="122" t="s">
        <v>233</v>
      </c>
      <c r="E41" s="673">
        <v>43462</v>
      </c>
      <c r="F41" s="1992">
        <v>1082.8699999999999</v>
      </c>
      <c r="G41" s="63" t="s">
        <v>901</v>
      </c>
      <c r="H41" s="7"/>
      <c r="I41" s="7"/>
      <c r="J41" s="7" t="s">
        <v>70</v>
      </c>
      <c r="K41" s="65" t="s">
        <v>4827</v>
      </c>
    </row>
    <row r="42" spans="2:11" s="101" customFormat="1" x14ac:dyDescent="0.3">
      <c r="B42" s="796">
        <v>4</v>
      </c>
      <c r="C42" s="116" t="s">
        <v>4838</v>
      </c>
      <c r="D42" s="122" t="s">
        <v>82</v>
      </c>
      <c r="E42" s="673">
        <v>43462</v>
      </c>
      <c r="F42" s="1993"/>
      <c r="G42" s="63" t="s">
        <v>4344</v>
      </c>
      <c r="H42" s="7"/>
      <c r="I42" s="7"/>
      <c r="J42" s="7" t="s">
        <v>70</v>
      </c>
      <c r="K42" s="65" t="s">
        <v>4827</v>
      </c>
    </row>
    <row r="43" spans="2:11" s="101" customFormat="1" x14ac:dyDescent="0.3">
      <c r="B43" s="796">
        <v>5</v>
      </c>
      <c r="C43" s="116" t="s">
        <v>4839</v>
      </c>
      <c r="D43" s="122" t="s">
        <v>233</v>
      </c>
      <c r="E43" s="673">
        <v>43462</v>
      </c>
      <c r="F43" s="1992">
        <v>1082.8699999999999</v>
      </c>
      <c r="G43" s="63" t="s">
        <v>901</v>
      </c>
      <c r="H43" s="7"/>
      <c r="I43" s="7"/>
      <c r="J43" s="7" t="s">
        <v>70</v>
      </c>
      <c r="K43" s="65" t="s">
        <v>2480</v>
      </c>
    </row>
    <row r="44" spans="2:11" s="101" customFormat="1" x14ac:dyDescent="0.3">
      <c r="B44" s="796">
        <v>6</v>
      </c>
      <c r="C44" s="116" t="s">
        <v>4839</v>
      </c>
      <c r="D44" s="122" t="s">
        <v>82</v>
      </c>
      <c r="E44" s="673">
        <v>43462</v>
      </c>
      <c r="F44" s="1993"/>
      <c r="G44" s="63" t="s">
        <v>4344</v>
      </c>
      <c r="H44" s="7"/>
      <c r="I44" s="7"/>
      <c r="J44" s="7" t="s">
        <v>70</v>
      </c>
      <c r="K44" s="65" t="s">
        <v>2480</v>
      </c>
    </row>
    <row r="45" spans="2:11" s="101" customFormat="1" x14ac:dyDescent="0.3">
      <c r="B45" s="796">
        <v>7</v>
      </c>
      <c r="C45" s="116" t="s">
        <v>2388</v>
      </c>
      <c r="D45" s="122" t="s">
        <v>55</v>
      </c>
      <c r="E45" s="673">
        <v>42654</v>
      </c>
      <c r="F45" s="118">
        <v>61.3</v>
      </c>
      <c r="G45" s="63" t="s">
        <v>1144</v>
      </c>
      <c r="H45" s="7" t="s">
        <v>2390</v>
      </c>
      <c r="I45" s="7"/>
      <c r="J45" s="7" t="s">
        <v>70</v>
      </c>
      <c r="K45" s="65" t="s">
        <v>4837</v>
      </c>
    </row>
    <row r="46" spans="2:11" s="101" customFormat="1" x14ac:dyDescent="0.3">
      <c r="B46" s="796">
        <v>8</v>
      </c>
      <c r="C46" s="116" t="s">
        <v>2452</v>
      </c>
      <c r="D46" s="122" t="s">
        <v>38</v>
      </c>
      <c r="E46" s="80">
        <v>40283</v>
      </c>
      <c r="F46" s="213">
        <v>450</v>
      </c>
      <c r="G46" s="63" t="s">
        <v>889</v>
      </c>
      <c r="H46" s="223" t="s">
        <v>2453</v>
      </c>
      <c r="I46" s="7"/>
      <c r="J46" s="7" t="s">
        <v>66</v>
      </c>
      <c r="K46" s="65"/>
    </row>
    <row r="47" spans="2:11" s="101" customFormat="1" x14ac:dyDescent="0.3">
      <c r="B47" s="796">
        <v>9</v>
      </c>
      <c r="C47" s="116" t="s">
        <v>2495</v>
      </c>
      <c r="D47" s="122" t="s">
        <v>79</v>
      </c>
      <c r="E47" s="1990">
        <v>41411</v>
      </c>
      <c r="F47" s="1994">
        <v>800</v>
      </c>
      <c r="G47" s="63" t="s">
        <v>170</v>
      </c>
      <c r="H47" s="223"/>
      <c r="I47" s="7" t="s">
        <v>2496</v>
      </c>
      <c r="J47" s="7" t="s">
        <v>70</v>
      </c>
      <c r="K47" s="65" t="s">
        <v>1496</v>
      </c>
    </row>
    <row r="48" spans="2:11" s="101" customFormat="1" x14ac:dyDescent="0.3">
      <c r="B48" s="796">
        <v>10</v>
      </c>
      <c r="C48" s="116" t="s">
        <v>2495</v>
      </c>
      <c r="D48" s="122" t="s">
        <v>82</v>
      </c>
      <c r="E48" s="1991"/>
      <c r="F48" s="1995"/>
      <c r="G48" s="63"/>
      <c r="H48" s="223" t="s">
        <v>1924</v>
      </c>
      <c r="I48" s="7"/>
      <c r="J48" s="7" t="s">
        <v>70</v>
      </c>
      <c r="K48" s="65" t="s">
        <v>1496</v>
      </c>
    </row>
    <row r="49" spans="2:11" s="101" customFormat="1" x14ac:dyDescent="0.3">
      <c r="B49" s="796">
        <v>11</v>
      </c>
      <c r="C49" s="116" t="s">
        <v>2472</v>
      </c>
      <c r="D49" s="122" t="s">
        <v>82</v>
      </c>
      <c r="E49" s="80">
        <v>42563</v>
      </c>
      <c r="F49" s="213">
        <v>530</v>
      </c>
      <c r="G49" s="63" t="s">
        <v>1309</v>
      </c>
      <c r="H49" s="95" t="s">
        <v>1924</v>
      </c>
      <c r="I49" s="7"/>
      <c r="J49" s="7" t="s">
        <v>70</v>
      </c>
      <c r="K49" s="65" t="s">
        <v>2451</v>
      </c>
    </row>
    <row r="50" spans="2:11" s="101" customFormat="1" x14ac:dyDescent="0.3">
      <c r="B50" s="796">
        <v>12</v>
      </c>
      <c r="C50" s="116" t="s">
        <v>2490</v>
      </c>
      <c r="D50" s="122" t="s">
        <v>38</v>
      </c>
      <c r="E50" s="80">
        <v>42674</v>
      </c>
      <c r="F50" s="213">
        <v>275</v>
      </c>
      <c r="G50" s="63" t="s">
        <v>1139</v>
      </c>
      <c r="H50" s="7" t="s">
        <v>2491</v>
      </c>
      <c r="I50" s="7"/>
      <c r="J50" s="7" t="s">
        <v>70</v>
      </c>
      <c r="K50" s="65" t="s">
        <v>1293</v>
      </c>
    </row>
    <row r="51" spans="2:11" s="101" customFormat="1" x14ac:dyDescent="0.3">
      <c r="B51" s="796">
        <v>13</v>
      </c>
      <c r="C51" s="116" t="s">
        <v>2470</v>
      </c>
      <c r="D51" s="122" t="s">
        <v>79</v>
      </c>
      <c r="E51" s="80">
        <v>42873</v>
      </c>
      <c r="F51" s="213">
        <v>110</v>
      </c>
      <c r="G51" s="63" t="s">
        <v>889</v>
      </c>
      <c r="H51" s="7"/>
      <c r="I51" s="7" t="s">
        <v>2471</v>
      </c>
      <c r="J51" s="7" t="s">
        <v>70</v>
      </c>
      <c r="K51" s="65" t="s">
        <v>2451</v>
      </c>
    </row>
    <row r="52" spans="2:11" s="101" customFormat="1" x14ac:dyDescent="0.3">
      <c r="B52" s="796">
        <v>14</v>
      </c>
      <c r="C52" s="116" t="s">
        <v>2473</v>
      </c>
      <c r="D52" s="122" t="s">
        <v>82</v>
      </c>
      <c r="E52" s="80">
        <v>42563</v>
      </c>
      <c r="F52" s="118">
        <v>530</v>
      </c>
      <c r="G52" s="63" t="s">
        <v>1309</v>
      </c>
      <c r="H52" s="7"/>
      <c r="I52" s="7"/>
      <c r="J52" s="7" t="s">
        <v>70</v>
      </c>
      <c r="K52" s="65" t="s">
        <v>2474</v>
      </c>
    </row>
    <row r="53" spans="2:11" s="101" customFormat="1" x14ac:dyDescent="0.3">
      <c r="B53" s="796">
        <v>15</v>
      </c>
      <c r="C53" s="116" t="s">
        <v>2481</v>
      </c>
      <c r="D53" s="122" t="s">
        <v>38</v>
      </c>
      <c r="E53" s="80">
        <v>42293</v>
      </c>
      <c r="F53" s="118">
        <v>298</v>
      </c>
      <c r="G53" s="63" t="s">
        <v>1139</v>
      </c>
      <c r="H53" s="7" t="s">
        <v>2482</v>
      </c>
      <c r="I53" s="7"/>
      <c r="J53" s="7" t="s">
        <v>66</v>
      </c>
      <c r="K53" s="65" t="s">
        <v>119</v>
      </c>
    </row>
    <row r="54" spans="2:11" s="101" customFormat="1" x14ac:dyDescent="0.3">
      <c r="B54" s="796">
        <v>16</v>
      </c>
      <c r="C54" s="109" t="s">
        <v>2391</v>
      </c>
      <c r="D54" s="219" t="s">
        <v>55</v>
      </c>
      <c r="E54" s="192">
        <v>42654</v>
      </c>
      <c r="F54" s="72">
        <v>61.3</v>
      </c>
      <c r="G54" s="63" t="s">
        <v>1144</v>
      </c>
      <c r="H54" s="7" t="s">
        <v>2390</v>
      </c>
      <c r="I54" s="7"/>
      <c r="J54" s="7" t="s">
        <v>70</v>
      </c>
      <c r="K54" s="65" t="s">
        <v>4830</v>
      </c>
    </row>
    <row r="55" spans="2:11" s="101" customFormat="1" x14ac:dyDescent="0.3">
      <c r="B55" s="796">
        <v>17</v>
      </c>
      <c r="C55" s="116" t="s">
        <v>2494</v>
      </c>
      <c r="D55" s="122" t="s">
        <v>55</v>
      </c>
      <c r="E55" s="80">
        <v>41291</v>
      </c>
      <c r="F55" s="118">
        <v>45</v>
      </c>
      <c r="G55" s="63" t="s">
        <v>1733</v>
      </c>
      <c r="H55" s="106"/>
      <c r="I55" s="7"/>
      <c r="J55" s="7" t="s">
        <v>70</v>
      </c>
      <c r="K55" s="65" t="s">
        <v>2480</v>
      </c>
    </row>
    <row r="56" spans="2:11" s="101" customFormat="1" ht="27" customHeight="1" x14ac:dyDescent="0.3">
      <c r="B56" s="796">
        <v>18</v>
      </c>
      <c r="C56" s="116" t="s">
        <v>78</v>
      </c>
      <c r="D56" s="122" t="s">
        <v>79</v>
      </c>
      <c r="E56" s="192" t="s">
        <v>5450</v>
      </c>
      <c r="F56" s="1276">
        <v>0</v>
      </c>
      <c r="G56" s="63" t="s">
        <v>1948</v>
      </c>
      <c r="H56" s="106"/>
      <c r="I56" s="106" t="s">
        <v>2487</v>
      </c>
      <c r="J56" s="7" t="s">
        <v>70</v>
      </c>
      <c r="K56" s="65" t="s">
        <v>2474</v>
      </c>
    </row>
    <row r="57" spans="2:11" s="101" customFormat="1" x14ac:dyDescent="0.3">
      <c r="B57" s="796">
        <v>19</v>
      </c>
      <c r="C57" s="116" t="s">
        <v>78</v>
      </c>
      <c r="D57" s="122" t="s">
        <v>55</v>
      </c>
      <c r="E57" s="192" t="s">
        <v>5450</v>
      </c>
      <c r="F57" s="1276">
        <v>0</v>
      </c>
      <c r="G57" s="63" t="s">
        <v>1238</v>
      </c>
      <c r="H57" s="106"/>
      <c r="I57" s="7"/>
      <c r="J57" s="7" t="s">
        <v>70</v>
      </c>
      <c r="K57" s="65" t="s">
        <v>2451</v>
      </c>
    </row>
    <row r="58" spans="2:11" s="101" customFormat="1" x14ac:dyDescent="0.3">
      <c r="B58" s="796">
        <v>20</v>
      </c>
      <c r="C58" s="116" t="s">
        <v>78</v>
      </c>
      <c r="D58" s="122" t="s">
        <v>55</v>
      </c>
      <c r="E58" s="192" t="s">
        <v>5450</v>
      </c>
      <c r="F58" s="1276">
        <v>0</v>
      </c>
      <c r="G58" s="63" t="s">
        <v>1238</v>
      </c>
      <c r="H58" s="106"/>
      <c r="I58" s="7"/>
      <c r="J58" s="7" t="s">
        <v>540</v>
      </c>
      <c r="K58" s="65" t="s">
        <v>1950</v>
      </c>
    </row>
    <row r="59" spans="2:11" s="101" customFormat="1" x14ac:dyDescent="0.3">
      <c r="B59" s="796">
        <v>21</v>
      </c>
      <c r="C59" s="116" t="s">
        <v>2472</v>
      </c>
      <c r="D59" s="122" t="s">
        <v>38</v>
      </c>
      <c r="E59" s="80">
        <v>42208</v>
      </c>
      <c r="F59" s="118">
        <v>249</v>
      </c>
      <c r="G59" s="63" t="s">
        <v>1139</v>
      </c>
      <c r="H59" s="106" t="s">
        <v>2308</v>
      </c>
      <c r="I59" s="7"/>
      <c r="J59" s="7" t="s">
        <v>70</v>
      </c>
      <c r="K59" s="65" t="s">
        <v>2510</v>
      </c>
    </row>
    <row r="60" spans="2:11" s="101" customFormat="1" ht="25.5" customHeight="1" x14ac:dyDescent="0.3">
      <c r="B60" s="796">
        <v>22</v>
      </c>
      <c r="C60" s="116" t="s">
        <v>78</v>
      </c>
      <c r="D60" s="122" t="s">
        <v>38</v>
      </c>
      <c r="E60" s="192" t="s">
        <v>5450</v>
      </c>
      <c r="F60" s="1276">
        <v>0</v>
      </c>
      <c r="G60" s="63" t="s">
        <v>889</v>
      </c>
      <c r="H60" s="106" t="s">
        <v>2511</v>
      </c>
      <c r="I60" s="7"/>
      <c r="J60" s="7" t="s">
        <v>70</v>
      </c>
      <c r="K60" s="65" t="s">
        <v>2510</v>
      </c>
    </row>
    <row r="61" spans="2:11" s="101" customFormat="1" x14ac:dyDescent="0.3">
      <c r="B61" s="796">
        <v>23</v>
      </c>
      <c r="C61" s="116" t="s">
        <v>78</v>
      </c>
      <c r="D61" s="122" t="s">
        <v>55</v>
      </c>
      <c r="E61" s="192" t="s">
        <v>5450</v>
      </c>
      <c r="F61" s="1276">
        <v>0</v>
      </c>
      <c r="G61" s="63" t="s">
        <v>1238</v>
      </c>
      <c r="H61" s="106"/>
      <c r="I61" s="7"/>
      <c r="J61" s="7" t="s">
        <v>70</v>
      </c>
      <c r="K61" s="65" t="s">
        <v>2512</v>
      </c>
    </row>
    <row r="62" spans="2:11" s="101" customFormat="1" x14ac:dyDescent="0.3">
      <c r="B62" s="796">
        <v>24</v>
      </c>
      <c r="C62" s="116" t="s">
        <v>3044</v>
      </c>
      <c r="D62" s="122" t="s">
        <v>121</v>
      </c>
      <c r="E62" s="80">
        <v>44258</v>
      </c>
      <c r="F62" s="118">
        <v>362</v>
      </c>
      <c r="G62" s="63" t="s">
        <v>889</v>
      </c>
      <c r="H62" s="7" t="s">
        <v>3048</v>
      </c>
      <c r="I62" s="7" t="s">
        <v>3049</v>
      </c>
      <c r="J62" s="7"/>
      <c r="K62" s="65"/>
    </row>
    <row r="63" spans="2:11" s="101" customFormat="1" x14ac:dyDescent="0.3">
      <c r="B63" s="796">
        <v>25</v>
      </c>
      <c r="C63" s="116" t="s">
        <v>3045</v>
      </c>
      <c r="D63" s="122" t="s">
        <v>55</v>
      </c>
      <c r="E63" s="80">
        <v>44258</v>
      </c>
      <c r="F63" s="49">
        <v>46</v>
      </c>
      <c r="G63" s="49" t="s">
        <v>2988</v>
      </c>
      <c r="H63" s="117" t="s">
        <v>2989</v>
      </c>
      <c r="I63" s="7"/>
      <c r="J63" s="7"/>
      <c r="K63" s="65" t="s">
        <v>4825</v>
      </c>
    </row>
    <row r="64" spans="2:11" s="101" customFormat="1" x14ac:dyDescent="0.3">
      <c r="B64" s="796">
        <v>26</v>
      </c>
      <c r="C64" s="116" t="s">
        <v>3046</v>
      </c>
      <c r="D64" s="122" t="s">
        <v>55</v>
      </c>
      <c r="E64" s="80">
        <v>44258</v>
      </c>
      <c r="F64" s="49">
        <v>46</v>
      </c>
      <c r="G64" s="49" t="s">
        <v>2988</v>
      </c>
      <c r="H64" s="117" t="s">
        <v>2989</v>
      </c>
      <c r="I64" s="7"/>
      <c r="J64" s="7"/>
      <c r="K64" s="65" t="s">
        <v>4831</v>
      </c>
    </row>
    <row r="65" spans="2:11" s="101" customFormat="1" ht="26.4" x14ac:dyDescent="0.3">
      <c r="B65" s="796">
        <v>27</v>
      </c>
      <c r="C65" s="116" t="s">
        <v>4288</v>
      </c>
      <c r="D65" s="122" t="s">
        <v>4290</v>
      </c>
      <c r="E65" s="80">
        <v>44279</v>
      </c>
      <c r="F65" s="49">
        <v>109.24</v>
      </c>
      <c r="G65" s="50" t="s">
        <v>4291</v>
      </c>
      <c r="H65" s="117"/>
      <c r="I65" s="117" t="s">
        <v>4292</v>
      </c>
      <c r="J65" s="7" t="s">
        <v>70</v>
      </c>
      <c r="K65" s="65" t="s">
        <v>4294</v>
      </c>
    </row>
    <row r="66" spans="2:11" s="101" customFormat="1" ht="26.4" x14ac:dyDescent="0.3">
      <c r="B66" s="796">
        <v>28</v>
      </c>
      <c r="C66" s="116" t="s">
        <v>4289</v>
      </c>
      <c r="D66" s="122" t="s">
        <v>4290</v>
      </c>
      <c r="E66" s="80">
        <v>44279</v>
      </c>
      <c r="F66" s="49">
        <v>109.24</v>
      </c>
      <c r="G66" s="50" t="s">
        <v>4291</v>
      </c>
      <c r="H66" s="117"/>
      <c r="I66" s="117" t="s">
        <v>4293</v>
      </c>
      <c r="J66" s="7" t="s">
        <v>70</v>
      </c>
      <c r="K66" s="65" t="s">
        <v>4294</v>
      </c>
    </row>
    <row r="67" spans="2:11" x14ac:dyDescent="0.3">
      <c r="B67" s="2078" t="s">
        <v>1435</v>
      </c>
      <c r="C67" s="2079"/>
      <c r="D67" s="2079"/>
      <c r="E67" s="2079"/>
      <c r="F67" s="2079"/>
      <c r="G67" s="2079"/>
      <c r="H67" s="2079"/>
      <c r="I67" s="2079"/>
      <c r="J67" s="2079"/>
      <c r="K67" s="2080"/>
    </row>
    <row r="68" spans="2:11" s="101" customFormat="1" ht="56.25" customHeight="1" x14ac:dyDescent="0.3">
      <c r="B68" s="102">
        <v>1</v>
      </c>
      <c r="C68" s="116" t="s">
        <v>2457</v>
      </c>
      <c r="D68" s="122" t="s">
        <v>82</v>
      </c>
      <c r="E68" s="80" t="s">
        <v>2458</v>
      </c>
      <c r="F68" s="118">
        <v>450</v>
      </c>
      <c r="G68" s="63"/>
      <c r="H68" s="7" t="s">
        <v>1924</v>
      </c>
      <c r="I68" s="7"/>
      <c r="J68" s="7" t="s">
        <v>70</v>
      </c>
      <c r="K68" s="65" t="s">
        <v>2459</v>
      </c>
    </row>
    <row r="69" spans="2:11" s="101" customFormat="1" ht="42.75" customHeight="1" x14ac:dyDescent="0.3">
      <c r="B69" s="7">
        <v>2</v>
      </c>
      <c r="C69" s="116" t="s">
        <v>2956</v>
      </c>
      <c r="D69" s="122" t="s">
        <v>79</v>
      </c>
      <c r="E69" s="192" t="s">
        <v>5450</v>
      </c>
      <c r="F69" s="1276">
        <v>0</v>
      </c>
      <c r="G69" s="63" t="s">
        <v>889</v>
      </c>
      <c r="H69" s="7"/>
      <c r="I69" s="7" t="s">
        <v>2465</v>
      </c>
      <c r="J69" s="7" t="s">
        <v>70</v>
      </c>
      <c r="K69" s="65" t="s">
        <v>2492</v>
      </c>
    </row>
    <row r="70" spans="2:11" x14ac:dyDescent="0.3">
      <c r="B70" s="2078" t="s">
        <v>1836</v>
      </c>
      <c r="C70" s="2079"/>
      <c r="D70" s="2079"/>
      <c r="E70" s="2079"/>
      <c r="F70" s="2079"/>
      <c r="G70" s="2079"/>
      <c r="H70" s="2079"/>
      <c r="I70" s="2079"/>
      <c r="J70" s="2079"/>
      <c r="K70" s="2080"/>
    </row>
    <row r="71" spans="2:11" ht="26.25" customHeight="1" x14ac:dyDescent="0.3">
      <c r="B71" s="102">
        <v>1</v>
      </c>
      <c r="C71" s="109" t="s">
        <v>78</v>
      </c>
      <c r="D71" s="38" t="s">
        <v>1617</v>
      </c>
      <c r="E71" s="192" t="s">
        <v>5450</v>
      </c>
      <c r="F71" s="1276">
        <v>0</v>
      </c>
      <c r="G71" s="50" t="s">
        <v>1681</v>
      </c>
      <c r="H71" s="60"/>
      <c r="I71" s="126"/>
      <c r="J71" s="7" t="s">
        <v>70</v>
      </c>
      <c r="K71" s="106" t="s">
        <v>1950</v>
      </c>
    </row>
    <row r="72" spans="2:11" ht="28.5" customHeight="1" x14ac:dyDescent="0.3">
      <c r="B72" s="102">
        <v>2</v>
      </c>
      <c r="C72" s="109" t="s">
        <v>78</v>
      </c>
      <c r="D72" s="38" t="s">
        <v>1617</v>
      </c>
      <c r="E72" s="192" t="s">
        <v>5450</v>
      </c>
      <c r="F72" s="1276">
        <v>0</v>
      </c>
      <c r="G72" s="50" t="s">
        <v>1681</v>
      </c>
      <c r="H72" s="60"/>
      <c r="I72" s="126"/>
      <c r="J72" s="7" t="s">
        <v>70</v>
      </c>
      <c r="K72" s="106" t="s">
        <v>2451</v>
      </c>
    </row>
    <row r="73" spans="2:11" ht="27.75" customHeight="1" x14ac:dyDescent="0.3">
      <c r="B73" s="102">
        <v>3</v>
      </c>
      <c r="C73" s="109" t="s">
        <v>78</v>
      </c>
      <c r="D73" s="38" t="s">
        <v>1617</v>
      </c>
      <c r="E73" s="192" t="s">
        <v>5450</v>
      </c>
      <c r="F73" s="1276">
        <v>0</v>
      </c>
      <c r="G73" s="50" t="s">
        <v>1681</v>
      </c>
      <c r="H73" s="60"/>
      <c r="I73" s="126"/>
      <c r="J73" s="7" t="s">
        <v>70</v>
      </c>
      <c r="K73" s="106" t="s">
        <v>2518</v>
      </c>
    </row>
    <row r="74" spans="2:11" ht="18" customHeight="1" x14ac:dyDescent="0.3">
      <c r="B74" s="2078" t="s">
        <v>931</v>
      </c>
      <c r="C74" s="2079"/>
      <c r="D74" s="2079"/>
      <c r="E74" s="2079"/>
      <c r="F74" s="2079"/>
      <c r="G74" s="2079"/>
      <c r="H74" s="2079"/>
      <c r="I74" s="2079"/>
      <c r="J74" s="2079"/>
      <c r="K74" s="2080"/>
    </row>
    <row r="75" spans="2:11" ht="25.5" customHeight="1" x14ac:dyDescent="0.3">
      <c r="B75" s="7">
        <v>1</v>
      </c>
      <c r="C75" s="94" t="s">
        <v>2477</v>
      </c>
      <c r="D75" s="19" t="s">
        <v>932</v>
      </c>
      <c r="E75" s="127">
        <v>40736</v>
      </c>
      <c r="F75" s="221">
        <v>2581.89</v>
      </c>
      <c r="G75" s="131" t="s">
        <v>1377</v>
      </c>
      <c r="H75" s="132"/>
      <c r="I75" s="7"/>
      <c r="J75" s="7" t="s">
        <v>70</v>
      </c>
      <c r="K75" s="73" t="s">
        <v>2309</v>
      </c>
    </row>
    <row r="76" spans="2:11" ht="21.75" customHeight="1" x14ac:dyDescent="0.3">
      <c r="B76" s="2078" t="s">
        <v>2519</v>
      </c>
      <c r="C76" s="2079"/>
      <c r="D76" s="2079"/>
      <c r="E76" s="2079"/>
      <c r="F76" s="2079"/>
      <c r="G76" s="2079"/>
      <c r="H76" s="2079"/>
      <c r="I76" s="2079"/>
      <c r="J76" s="2079"/>
      <c r="K76" s="2080"/>
    </row>
    <row r="77" spans="2:11" ht="21.75" customHeight="1" x14ac:dyDescent="0.3">
      <c r="B77" s="7">
        <v>1</v>
      </c>
      <c r="C77" s="7" t="s">
        <v>78</v>
      </c>
      <c r="D77" s="123" t="s">
        <v>2520</v>
      </c>
      <c r="E77" s="192" t="s">
        <v>5450</v>
      </c>
      <c r="F77" s="1276">
        <v>0</v>
      </c>
      <c r="G77" s="7" t="s">
        <v>2203</v>
      </c>
      <c r="H77" s="7"/>
      <c r="I77" s="7" t="s">
        <v>2521</v>
      </c>
      <c r="J77" s="7" t="s">
        <v>70</v>
      </c>
      <c r="K77" s="7" t="s">
        <v>2508</v>
      </c>
    </row>
    <row r="78" spans="2:11" ht="16.5" customHeight="1" x14ac:dyDescent="0.3">
      <c r="B78" s="7">
        <v>2</v>
      </c>
      <c r="C78" s="7" t="s">
        <v>2561</v>
      </c>
      <c r="D78" s="123" t="s">
        <v>2200</v>
      </c>
      <c r="E78" s="192" t="s">
        <v>5450</v>
      </c>
      <c r="F78" s="1276">
        <v>0</v>
      </c>
      <c r="G78" s="7" t="s">
        <v>2522</v>
      </c>
      <c r="H78" s="7" t="s">
        <v>2523</v>
      </c>
      <c r="I78" s="7"/>
      <c r="J78" s="7" t="s">
        <v>70</v>
      </c>
      <c r="K78" s="7" t="s">
        <v>1496</v>
      </c>
    </row>
    <row r="79" spans="2:11" x14ac:dyDescent="0.3">
      <c r="B79" s="2070" t="s">
        <v>2076</v>
      </c>
      <c r="C79" s="2071"/>
      <c r="D79" s="2071"/>
      <c r="E79" s="2071"/>
      <c r="F79" s="2071"/>
      <c r="G79" s="2071"/>
      <c r="H79" s="2071"/>
      <c r="I79" s="2071"/>
      <c r="J79" s="2071"/>
      <c r="K79" s="2072"/>
    </row>
    <row r="80" spans="2:11" x14ac:dyDescent="0.3">
      <c r="B80" s="7">
        <v>1</v>
      </c>
      <c r="C80" s="94" t="s">
        <v>2183</v>
      </c>
      <c r="D80" s="19" t="s">
        <v>9</v>
      </c>
      <c r="E80" s="127">
        <v>38718</v>
      </c>
      <c r="F80" s="221">
        <v>110</v>
      </c>
      <c r="G80" s="133"/>
      <c r="H80" s="132"/>
      <c r="I80" s="7"/>
      <c r="J80" s="7" t="s">
        <v>70</v>
      </c>
      <c r="K80" s="132" t="s">
        <v>2439</v>
      </c>
    </row>
    <row r="81" spans="2:11" x14ac:dyDescent="0.3">
      <c r="B81" s="7">
        <v>2</v>
      </c>
      <c r="C81" s="94" t="s">
        <v>2174</v>
      </c>
      <c r="D81" s="19" t="s">
        <v>486</v>
      </c>
      <c r="E81" s="127">
        <v>38718</v>
      </c>
      <c r="F81" s="221">
        <v>80</v>
      </c>
      <c r="G81" s="133"/>
      <c r="H81" s="132"/>
      <c r="I81" s="7"/>
      <c r="J81" s="7" t="s">
        <v>70</v>
      </c>
      <c r="K81" s="132" t="s">
        <v>2439</v>
      </c>
    </row>
    <row r="82" spans="2:11" x14ac:dyDescent="0.3">
      <c r="B82" s="7">
        <v>3</v>
      </c>
      <c r="C82" s="94" t="s">
        <v>2411</v>
      </c>
      <c r="D82" s="19" t="s">
        <v>9</v>
      </c>
      <c r="E82" s="127">
        <v>38718</v>
      </c>
      <c r="F82" s="221">
        <v>110</v>
      </c>
      <c r="G82" s="133"/>
      <c r="H82" s="132"/>
      <c r="I82" s="7"/>
      <c r="J82" s="7" t="s">
        <v>70</v>
      </c>
      <c r="K82" s="132" t="s">
        <v>2327</v>
      </c>
    </row>
    <row r="83" spans="2:11" ht="25.5" customHeight="1" x14ac:dyDescent="0.3">
      <c r="B83" s="7">
        <v>4</v>
      </c>
      <c r="C83" s="94" t="s">
        <v>2440</v>
      </c>
      <c r="D83" s="19" t="s">
        <v>486</v>
      </c>
      <c r="E83" s="127">
        <v>38718</v>
      </c>
      <c r="F83" s="1276">
        <v>0</v>
      </c>
      <c r="G83" s="133"/>
      <c r="H83" s="132"/>
      <c r="I83" s="7"/>
      <c r="J83" s="7" t="s">
        <v>66</v>
      </c>
      <c r="K83" s="73" t="s">
        <v>2441</v>
      </c>
    </row>
    <row r="84" spans="2:11" x14ac:dyDescent="0.3">
      <c r="B84" s="7">
        <v>5</v>
      </c>
      <c r="C84" s="94" t="s">
        <v>1566</v>
      </c>
      <c r="D84" s="19" t="s">
        <v>1567</v>
      </c>
      <c r="E84" s="127">
        <v>40633</v>
      </c>
      <c r="F84" s="221">
        <v>122</v>
      </c>
      <c r="G84" s="133"/>
      <c r="H84" s="132"/>
      <c r="I84" s="7"/>
      <c r="J84" s="7" t="s">
        <v>70</v>
      </c>
      <c r="K84" s="132" t="s">
        <v>2446</v>
      </c>
    </row>
    <row r="85" spans="2:11" ht="24.75" customHeight="1" x14ac:dyDescent="0.3">
      <c r="B85" s="7">
        <v>6</v>
      </c>
      <c r="C85" s="94" t="s">
        <v>2033</v>
      </c>
      <c r="D85" s="19" t="s">
        <v>2034</v>
      </c>
      <c r="E85" s="127">
        <v>40633</v>
      </c>
      <c r="F85" s="221">
        <v>122</v>
      </c>
      <c r="G85" s="133"/>
      <c r="H85" s="132"/>
      <c r="I85" s="7"/>
      <c r="J85" s="7" t="s">
        <v>70</v>
      </c>
      <c r="K85" s="73" t="s">
        <v>5420</v>
      </c>
    </row>
    <row r="86" spans="2:11" x14ac:dyDescent="0.3">
      <c r="B86" s="7">
        <v>7</v>
      </c>
      <c r="C86" s="116" t="s">
        <v>2396</v>
      </c>
      <c r="D86" s="122" t="s">
        <v>535</v>
      </c>
      <c r="E86" s="80">
        <v>41102</v>
      </c>
      <c r="F86" s="118">
        <v>350</v>
      </c>
      <c r="G86" s="63" t="s">
        <v>1139</v>
      </c>
      <c r="H86" s="7" t="s">
        <v>2397</v>
      </c>
      <c r="I86" s="7"/>
      <c r="J86" s="7" t="s">
        <v>70</v>
      </c>
      <c r="K86" s="132" t="s">
        <v>2456</v>
      </c>
    </row>
    <row r="87" spans="2:11" ht="24" x14ac:dyDescent="0.3">
      <c r="B87" s="7">
        <v>8</v>
      </c>
      <c r="C87" s="94" t="s">
        <v>2457</v>
      </c>
      <c r="D87" s="19" t="s">
        <v>79</v>
      </c>
      <c r="E87" s="127">
        <v>42422</v>
      </c>
      <c r="F87" s="221">
        <v>450</v>
      </c>
      <c r="G87" s="133" t="s">
        <v>889</v>
      </c>
      <c r="H87" s="132"/>
      <c r="I87" s="7" t="s">
        <v>2460</v>
      </c>
      <c r="J87" s="7" t="s">
        <v>70</v>
      </c>
      <c r="K87" s="73" t="s">
        <v>2441</v>
      </c>
    </row>
    <row r="88" spans="2:11" x14ac:dyDescent="0.3">
      <c r="B88" s="7">
        <v>9</v>
      </c>
      <c r="C88" s="94" t="s">
        <v>2475</v>
      </c>
      <c r="D88" s="19" t="s">
        <v>82</v>
      </c>
      <c r="E88" s="80">
        <v>42563</v>
      </c>
      <c r="F88" s="118">
        <v>530</v>
      </c>
      <c r="G88" s="63" t="s">
        <v>1309</v>
      </c>
      <c r="H88" s="7"/>
      <c r="I88" s="7"/>
      <c r="J88" s="7" t="s">
        <v>70</v>
      </c>
      <c r="K88" s="73" t="s">
        <v>2476</v>
      </c>
    </row>
    <row r="89" spans="2:11" x14ac:dyDescent="0.3">
      <c r="B89" s="7">
        <v>10</v>
      </c>
      <c r="C89" s="94" t="s">
        <v>1308</v>
      </c>
      <c r="D89" s="19" t="s">
        <v>82</v>
      </c>
      <c r="E89" s="80">
        <v>43293</v>
      </c>
      <c r="F89" s="118">
        <v>530</v>
      </c>
      <c r="G89" s="63" t="s">
        <v>1309</v>
      </c>
      <c r="H89" s="7"/>
      <c r="I89" s="7"/>
      <c r="J89" s="7" t="s">
        <v>70</v>
      </c>
      <c r="K89" s="73" t="s">
        <v>2497</v>
      </c>
    </row>
    <row r="90" spans="2:11" x14ac:dyDescent="0.3">
      <c r="B90" s="7">
        <v>11</v>
      </c>
      <c r="C90" s="94" t="s">
        <v>1310</v>
      </c>
      <c r="D90" s="194" t="s">
        <v>233</v>
      </c>
      <c r="E90" s="110">
        <v>40264</v>
      </c>
      <c r="F90" s="115">
        <v>190</v>
      </c>
      <c r="G90" s="49" t="s">
        <v>1027</v>
      </c>
      <c r="H90" s="60"/>
      <c r="I90" s="126"/>
      <c r="J90" s="7" t="s">
        <v>70</v>
      </c>
      <c r="K90" s="73" t="s">
        <v>2497</v>
      </c>
    </row>
    <row r="91" spans="2:11" x14ac:dyDescent="0.3">
      <c r="B91" s="7">
        <v>12</v>
      </c>
      <c r="C91" s="94" t="s">
        <v>2498</v>
      </c>
      <c r="D91" s="19" t="s">
        <v>1567</v>
      </c>
      <c r="E91" s="192" t="s">
        <v>5450</v>
      </c>
      <c r="F91" s="1276">
        <v>0</v>
      </c>
      <c r="G91" s="63"/>
      <c r="H91" s="7"/>
      <c r="I91" s="7"/>
      <c r="J91" s="7" t="s">
        <v>70</v>
      </c>
      <c r="K91" s="73" t="s">
        <v>2439</v>
      </c>
    </row>
    <row r="92" spans="2:11" x14ac:dyDescent="0.3">
      <c r="B92" s="7">
        <v>13</v>
      </c>
      <c r="C92" s="94" t="s">
        <v>2198</v>
      </c>
      <c r="D92" s="19" t="s">
        <v>1980</v>
      </c>
      <c r="E92" s="192" t="s">
        <v>5450</v>
      </c>
      <c r="F92" s="1276">
        <v>0</v>
      </c>
      <c r="G92" s="63"/>
      <c r="H92" s="7"/>
      <c r="I92" s="7"/>
      <c r="J92" s="7" t="s">
        <v>70</v>
      </c>
      <c r="K92" s="73" t="s">
        <v>2499</v>
      </c>
    </row>
    <row r="93" spans="2:11" x14ac:dyDescent="0.3">
      <c r="B93" s="7">
        <v>14</v>
      </c>
      <c r="C93" s="94" t="s">
        <v>2185</v>
      </c>
      <c r="D93" s="19" t="s">
        <v>2500</v>
      </c>
      <c r="E93" s="192" t="s">
        <v>5450</v>
      </c>
      <c r="F93" s="1276">
        <v>0</v>
      </c>
      <c r="G93" s="63"/>
      <c r="H93" s="7"/>
      <c r="I93" s="7"/>
      <c r="J93" s="7" t="s">
        <v>70</v>
      </c>
      <c r="K93" s="73" t="s">
        <v>2499</v>
      </c>
    </row>
    <row r="94" spans="2:11" x14ac:dyDescent="0.3">
      <c r="B94" s="7">
        <v>15</v>
      </c>
      <c r="C94" s="147" t="s">
        <v>2179</v>
      </c>
      <c r="D94" s="224" t="s">
        <v>233</v>
      </c>
      <c r="E94" s="192" t="s">
        <v>5450</v>
      </c>
      <c r="F94" s="1276">
        <v>0</v>
      </c>
      <c r="G94" s="63" t="s">
        <v>1027</v>
      </c>
      <c r="H94" s="95"/>
      <c r="I94" s="126" t="s">
        <v>2180</v>
      </c>
      <c r="J94" s="7" t="s">
        <v>70</v>
      </c>
      <c r="K94" s="73" t="s">
        <v>2499</v>
      </c>
    </row>
    <row r="95" spans="2:11" x14ac:dyDescent="0.3">
      <c r="B95" s="7">
        <v>16</v>
      </c>
      <c r="C95" s="94" t="s">
        <v>2181</v>
      </c>
      <c r="D95" s="19" t="s">
        <v>82</v>
      </c>
      <c r="E95" s="80">
        <v>42563</v>
      </c>
      <c r="F95" s="118">
        <v>530</v>
      </c>
      <c r="G95" s="63" t="s">
        <v>1309</v>
      </c>
      <c r="H95" s="7"/>
      <c r="I95" s="7"/>
      <c r="J95" s="7" t="s">
        <v>70</v>
      </c>
      <c r="K95" s="73" t="s">
        <v>2499</v>
      </c>
    </row>
    <row r="96" spans="2:11" x14ac:dyDescent="0.3">
      <c r="B96" s="7">
        <v>17</v>
      </c>
      <c r="C96" s="94" t="s">
        <v>1564</v>
      </c>
      <c r="D96" s="19" t="s">
        <v>850</v>
      </c>
      <c r="E96" s="192" t="s">
        <v>5450</v>
      </c>
      <c r="F96" s="1276">
        <v>0</v>
      </c>
      <c r="G96" s="63"/>
      <c r="H96" s="7"/>
      <c r="I96" s="7"/>
      <c r="J96" s="7" t="s">
        <v>70</v>
      </c>
      <c r="K96" s="73" t="s">
        <v>2446</v>
      </c>
    </row>
    <row r="97" spans="2:11" x14ac:dyDescent="0.3">
      <c r="B97" s="7">
        <v>18</v>
      </c>
      <c r="C97" s="94" t="s">
        <v>1599</v>
      </c>
      <c r="D97" s="19" t="s">
        <v>535</v>
      </c>
      <c r="E97" s="192" t="s">
        <v>5450</v>
      </c>
      <c r="F97" s="1276">
        <v>0</v>
      </c>
      <c r="G97" s="63" t="s">
        <v>1139</v>
      </c>
      <c r="H97" s="7" t="s">
        <v>1600</v>
      </c>
      <c r="I97" s="7"/>
      <c r="J97" s="7" t="s">
        <v>70</v>
      </c>
      <c r="K97" s="73" t="s">
        <v>2446</v>
      </c>
    </row>
    <row r="98" spans="2:11" x14ac:dyDescent="0.3">
      <c r="B98" s="7">
        <v>19</v>
      </c>
      <c r="C98" s="94" t="s">
        <v>1960</v>
      </c>
      <c r="D98" s="19" t="s">
        <v>1567</v>
      </c>
      <c r="E98" s="192" t="s">
        <v>5450</v>
      </c>
      <c r="F98" s="1276">
        <v>0</v>
      </c>
      <c r="G98" s="63"/>
      <c r="H98" s="7"/>
      <c r="I98" s="7"/>
      <c r="J98" s="7" t="s">
        <v>70</v>
      </c>
      <c r="K98" s="73" t="s">
        <v>1851</v>
      </c>
    </row>
    <row r="99" spans="2:11" x14ac:dyDescent="0.3">
      <c r="B99" s="7">
        <v>20</v>
      </c>
      <c r="C99" s="94" t="s">
        <v>2038</v>
      </c>
      <c r="D99" s="19" t="s">
        <v>1567</v>
      </c>
      <c r="E99" s="192" t="s">
        <v>5450</v>
      </c>
      <c r="F99" s="1276">
        <v>0</v>
      </c>
      <c r="G99" s="63"/>
      <c r="H99" s="7"/>
      <c r="I99" s="7"/>
      <c r="J99" s="7" t="s">
        <v>70</v>
      </c>
      <c r="K99" s="73" t="s">
        <v>2501</v>
      </c>
    </row>
    <row r="100" spans="2:11" ht="24" x14ac:dyDescent="0.3">
      <c r="B100" s="7">
        <v>21</v>
      </c>
      <c r="C100" s="94" t="s">
        <v>2032</v>
      </c>
      <c r="D100" s="218" t="s">
        <v>1627</v>
      </c>
      <c r="E100" s="192" t="s">
        <v>5450</v>
      </c>
      <c r="F100" s="1276">
        <v>0</v>
      </c>
      <c r="G100" s="63"/>
      <c r="H100" s="7"/>
      <c r="I100" s="7"/>
      <c r="J100" s="7" t="s">
        <v>70</v>
      </c>
      <c r="K100" s="73" t="s">
        <v>2501</v>
      </c>
    </row>
    <row r="101" spans="2:11" x14ac:dyDescent="0.3">
      <c r="B101" s="7">
        <v>22</v>
      </c>
      <c r="C101" s="116" t="s">
        <v>2396</v>
      </c>
      <c r="D101" s="122" t="s">
        <v>535</v>
      </c>
      <c r="E101" s="80">
        <v>41102</v>
      </c>
      <c r="F101" s="118">
        <v>350</v>
      </c>
      <c r="G101" s="63" t="s">
        <v>1139</v>
      </c>
      <c r="H101" s="7" t="s">
        <v>2397</v>
      </c>
      <c r="I101" s="7"/>
      <c r="J101" s="7" t="s">
        <v>70</v>
      </c>
      <c r="K101" s="132" t="s">
        <v>2502</v>
      </c>
    </row>
    <row r="102" spans="2:11" ht="24" x14ac:dyDescent="0.3">
      <c r="B102" s="7">
        <v>23</v>
      </c>
      <c r="C102" s="94" t="s">
        <v>2357</v>
      </c>
      <c r="D102" s="19" t="s">
        <v>932</v>
      </c>
      <c r="E102" s="192" t="s">
        <v>5450</v>
      </c>
      <c r="F102" s="1276">
        <v>0</v>
      </c>
      <c r="G102" s="50" t="s">
        <v>1377</v>
      </c>
      <c r="H102" s="109"/>
      <c r="I102" s="7"/>
      <c r="J102" s="7" t="s">
        <v>70</v>
      </c>
      <c r="K102" s="132" t="s">
        <v>2502</v>
      </c>
    </row>
    <row r="103" spans="2:11" x14ac:dyDescent="0.3">
      <c r="B103" s="7">
        <v>24</v>
      </c>
      <c r="C103" s="94" t="s">
        <v>2197</v>
      </c>
      <c r="D103" s="19" t="s">
        <v>1980</v>
      </c>
      <c r="E103" s="127">
        <v>40716</v>
      </c>
      <c r="F103" s="221">
        <v>522.5</v>
      </c>
      <c r="G103" s="133"/>
      <c r="H103" s="132"/>
      <c r="I103" s="7"/>
      <c r="J103" s="7" t="s">
        <v>70</v>
      </c>
      <c r="K103" s="132" t="s">
        <v>2499</v>
      </c>
    </row>
    <row r="104" spans="2:11" x14ac:dyDescent="0.3">
      <c r="B104" s="1332">
        <v>25</v>
      </c>
      <c r="C104" s="1401" t="s">
        <v>2506</v>
      </c>
      <c r="D104" s="1402" t="s">
        <v>2507</v>
      </c>
      <c r="E104" s="1403">
        <v>42352</v>
      </c>
      <c r="F104" s="1404">
        <v>98</v>
      </c>
      <c r="G104" s="1405"/>
      <c r="H104" s="1406"/>
      <c r="I104" s="1332"/>
      <c r="J104" s="1332" t="s">
        <v>70</v>
      </c>
      <c r="K104" s="1406" t="s">
        <v>2526</v>
      </c>
    </row>
    <row r="105" spans="2:11" ht="27" customHeight="1" x14ac:dyDescent="0.3">
      <c r="B105" s="7">
        <v>26</v>
      </c>
      <c r="C105" s="94" t="s">
        <v>2527</v>
      </c>
      <c r="D105" s="19" t="s">
        <v>932</v>
      </c>
      <c r="E105" s="127">
        <v>40961</v>
      </c>
      <c r="F105" s="221">
        <v>2495.75</v>
      </c>
      <c r="G105" s="131" t="s">
        <v>1377</v>
      </c>
      <c r="H105" s="132"/>
      <c r="I105" s="7"/>
      <c r="J105" s="7" t="s">
        <v>70</v>
      </c>
      <c r="K105" s="132" t="s">
        <v>2502</v>
      </c>
    </row>
    <row r="106" spans="2:11" ht="26.25" customHeight="1" x14ac:dyDescent="0.3">
      <c r="B106" s="7">
        <v>27</v>
      </c>
      <c r="C106" s="94" t="s">
        <v>2524</v>
      </c>
      <c r="D106" s="218" t="s">
        <v>2525</v>
      </c>
      <c r="E106" s="127">
        <v>41346</v>
      </c>
      <c r="F106" s="221">
        <v>1119</v>
      </c>
      <c r="G106" s="133"/>
      <c r="H106" s="132"/>
      <c r="I106" s="7"/>
      <c r="J106" s="7" t="s">
        <v>66</v>
      </c>
      <c r="K106" s="132" t="s">
        <v>2526</v>
      </c>
    </row>
    <row r="107" spans="2:11" ht="26.4" x14ac:dyDescent="0.3">
      <c r="B107" s="7">
        <v>28</v>
      </c>
      <c r="C107" s="113" t="s">
        <v>2442</v>
      </c>
      <c r="D107" s="170" t="s">
        <v>2444</v>
      </c>
      <c r="E107" s="192">
        <v>40633</v>
      </c>
      <c r="F107" s="72">
        <v>110</v>
      </c>
      <c r="G107" s="214"/>
      <c r="H107" s="109"/>
      <c r="I107" s="7"/>
      <c r="J107" s="7" t="s">
        <v>70</v>
      </c>
      <c r="K107" s="65" t="s">
        <v>4820</v>
      </c>
    </row>
    <row r="108" spans="2:11" ht="26.4" x14ac:dyDescent="0.3">
      <c r="B108" s="260"/>
      <c r="C108" s="7" t="s">
        <v>2461</v>
      </c>
      <c r="D108" s="162" t="s">
        <v>4828</v>
      </c>
      <c r="E108" s="108">
        <v>42495</v>
      </c>
      <c r="F108" s="107">
        <v>32.9</v>
      </c>
      <c r="G108" s="7"/>
      <c r="H108" s="7"/>
      <c r="I108" s="7"/>
      <c r="J108" s="7" t="s">
        <v>70</v>
      </c>
      <c r="K108" s="672" t="s">
        <v>4829</v>
      </c>
    </row>
    <row r="109" spans="2:11" x14ac:dyDescent="0.3">
      <c r="B109" s="2078" t="s">
        <v>205</v>
      </c>
      <c r="C109" s="2079"/>
      <c r="D109" s="2079"/>
      <c r="E109" s="2079"/>
      <c r="F109" s="2079"/>
      <c r="G109" s="2079"/>
      <c r="H109" s="2079"/>
      <c r="I109" s="2079"/>
      <c r="J109" s="2079"/>
      <c r="K109" s="2080"/>
    </row>
    <row r="110" spans="2:11" x14ac:dyDescent="0.3">
      <c r="B110" s="7">
        <v>1</v>
      </c>
      <c r="C110" s="113" t="s">
        <v>2443</v>
      </c>
      <c r="D110" s="170" t="s">
        <v>2444</v>
      </c>
      <c r="E110" s="192">
        <v>40633</v>
      </c>
      <c r="F110" s="72">
        <v>110</v>
      </c>
      <c r="G110" s="214"/>
      <c r="H110" s="109"/>
      <c r="I110" s="7"/>
      <c r="J110" s="7"/>
      <c r="K110" s="65"/>
    </row>
    <row r="111" spans="2:11" x14ac:dyDescent="0.3">
      <c r="B111" s="7">
        <v>2</v>
      </c>
      <c r="C111" s="7" t="s">
        <v>2564</v>
      </c>
      <c r="D111" s="123" t="s">
        <v>38</v>
      </c>
      <c r="E111" s="108">
        <v>40693</v>
      </c>
      <c r="F111" s="107">
        <v>297.36</v>
      </c>
      <c r="G111" s="7"/>
      <c r="H111" s="7"/>
      <c r="I111" s="7"/>
      <c r="J111" s="7"/>
      <c r="K111" s="106"/>
    </row>
    <row r="112" spans="2:11" ht="26.4" x14ac:dyDescent="0.3">
      <c r="B112" s="7">
        <v>3</v>
      </c>
      <c r="C112" s="7" t="s">
        <v>2478</v>
      </c>
      <c r="D112" s="162" t="s">
        <v>36</v>
      </c>
      <c r="E112" s="108">
        <v>40325</v>
      </c>
      <c r="F112" s="107">
        <v>695</v>
      </c>
      <c r="G112" s="7"/>
      <c r="H112" s="7"/>
      <c r="I112" s="7"/>
      <c r="J112" s="7"/>
      <c r="K112" s="7"/>
    </row>
    <row r="113" spans="2:12" x14ac:dyDescent="0.3">
      <c r="B113" s="7">
        <v>4</v>
      </c>
      <c r="C113" s="7" t="s">
        <v>2565</v>
      </c>
      <c r="D113" s="123" t="s">
        <v>38</v>
      </c>
      <c r="E113" s="108">
        <v>40693</v>
      </c>
      <c r="F113" s="107">
        <v>297.36</v>
      </c>
      <c r="G113" s="7"/>
      <c r="H113" s="7"/>
      <c r="I113" s="7"/>
      <c r="J113" s="7"/>
      <c r="K113" s="7"/>
    </row>
    <row r="114" spans="2:12" x14ac:dyDescent="0.3">
      <c r="B114" s="7">
        <v>5</v>
      </c>
      <c r="C114" s="94" t="s">
        <v>2566</v>
      </c>
      <c r="D114" s="19" t="s">
        <v>82</v>
      </c>
      <c r="E114" s="127">
        <v>40891</v>
      </c>
      <c r="F114" s="221">
        <v>575</v>
      </c>
      <c r="G114" s="133"/>
      <c r="H114" s="132"/>
      <c r="I114" s="7"/>
      <c r="J114" s="7"/>
      <c r="K114" s="132"/>
    </row>
    <row r="115" spans="2:12" x14ac:dyDescent="0.3">
      <c r="B115" s="7">
        <v>6</v>
      </c>
      <c r="C115" s="94" t="s">
        <v>2567</v>
      </c>
      <c r="D115" s="19" t="s">
        <v>51</v>
      </c>
      <c r="E115" s="127">
        <v>41291</v>
      </c>
      <c r="F115" s="221">
        <v>45</v>
      </c>
      <c r="G115" s="133"/>
      <c r="H115" s="132"/>
      <c r="I115" s="7"/>
      <c r="J115" s="7"/>
      <c r="K115" s="132"/>
    </row>
    <row r="116" spans="2:12" x14ac:dyDescent="0.3">
      <c r="B116" s="7">
        <v>7</v>
      </c>
      <c r="C116" s="94" t="s">
        <v>2568</v>
      </c>
      <c r="D116" s="19" t="s">
        <v>2372</v>
      </c>
      <c r="E116" s="127">
        <v>40693</v>
      </c>
      <c r="F116" s="221">
        <v>297.36</v>
      </c>
      <c r="G116" s="133"/>
      <c r="H116" s="132"/>
      <c r="I116" s="7"/>
      <c r="J116" s="7"/>
      <c r="K116" s="132"/>
    </row>
    <row r="117" spans="2:12" x14ac:dyDescent="0.3">
      <c r="B117" s="7">
        <v>8</v>
      </c>
      <c r="C117" s="94" t="s">
        <v>2514</v>
      </c>
      <c r="D117" s="19" t="s">
        <v>2444</v>
      </c>
      <c r="E117" s="215">
        <v>40633</v>
      </c>
      <c r="F117" s="220">
        <v>110</v>
      </c>
      <c r="G117" s="216"/>
      <c r="H117" s="109"/>
      <c r="I117" s="7"/>
      <c r="J117" s="7" t="s">
        <v>66</v>
      </c>
      <c r="K117" s="65" t="s">
        <v>2508</v>
      </c>
    </row>
    <row r="118" spans="2:12" x14ac:dyDescent="0.3">
      <c r="B118" s="7">
        <v>9</v>
      </c>
      <c r="C118" s="116" t="s">
        <v>2454</v>
      </c>
      <c r="D118" s="122" t="s">
        <v>38</v>
      </c>
      <c r="E118" s="80">
        <v>42084</v>
      </c>
      <c r="F118" s="213">
        <v>289</v>
      </c>
      <c r="G118" s="63" t="s">
        <v>1139</v>
      </c>
      <c r="H118" s="95" t="s">
        <v>2455</v>
      </c>
      <c r="I118" s="7"/>
      <c r="J118" s="7" t="s">
        <v>70</v>
      </c>
      <c r="K118" s="65"/>
    </row>
    <row r="119" spans="2:12" ht="32.25" customHeight="1" x14ac:dyDescent="0.3">
      <c r="B119" s="7">
        <v>10</v>
      </c>
      <c r="C119" s="116" t="s">
        <v>3047</v>
      </c>
      <c r="D119" s="122" t="s">
        <v>55</v>
      </c>
      <c r="E119" s="80">
        <v>44258</v>
      </c>
      <c r="F119" s="49">
        <v>46</v>
      </c>
      <c r="G119" s="49" t="s">
        <v>2988</v>
      </c>
      <c r="H119" s="117" t="s">
        <v>2989</v>
      </c>
      <c r="J119" s="7"/>
      <c r="K119" s="672" t="s">
        <v>4832</v>
      </c>
      <c r="L119" s="65"/>
    </row>
    <row r="120" spans="2:12" x14ac:dyDescent="0.3">
      <c r="B120" s="7">
        <v>11</v>
      </c>
      <c r="C120" s="116" t="s">
        <v>2483</v>
      </c>
      <c r="D120" s="122" t="s">
        <v>82</v>
      </c>
      <c r="E120" s="80">
        <v>42563</v>
      </c>
      <c r="F120" s="213">
        <v>530</v>
      </c>
      <c r="G120" s="63" t="s">
        <v>1309</v>
      </c>
      <c r="H120" s="95" t="s">
        <v>1924</v>
      </c>
      <c r="I120" s="7"/>
      <c r="J120" s="7" t="s">
        <v>70</v>
      </c>
      <c r="K120" s="65" t="s">
        <v>2484</v>
      </c>
    </row>
    <row r="121" spans="2:12" x14ac:dyDescent="0.3">
      <c r="B121" s="7">
        <v>12</v>
      </c>
      <c r="C121" s="952" t="s">
        <v>2398</v>
      </c>
      <c r="D121" s="955" t="s">
        <v>79</v>
      </c>
      <c r="E121" s="949">
        <v>40304</v>
      </c>
      <c r="F121" s="1276">
        <v>0</v>
      </c>
      <c r="G121" s="956" t="s">
        <v>1027</v>
      </c>
      <c r="H121" s="946"/>
      <c r="I121" s="946" t="s">
        <v>2434</v>
      </c>
      <c r="J121" s="946" t="s">
        <v>70</v>
      </c>
      <c r="K121" s="953" t="s">
        <v>2484</v>
      </c>
    </row>
    <row r="122" spans="2:12" x14ac:dyDescent="0.3">
      <c r="B122" s="7">
        <v>13</v>
      </c>
      <c r="C122" s="957" t="s">
        <v>2478</v>
      </c>
      <c r="D122" s="958" t="s">
        <v>79</v>
      </c>
      <c r="E122" s="192" t="s">
        <v>5450</v>
      </c>
      <c r="F122" s="1276">
        <v>0</v>
      </c>
      <c r="G122" s="956" t="s">
        <v>1027</v>
      </c>
      <c r="H122" s="959"/>
      <c r="I122" s="959" t="s">
        <v>2479</v>
      </c>
      <c r="J122" s="959" t="s">
        <v>70</v>
      </c>
      <c r="K122" s="960" t="s">
        <v>2480</v>
      </c>
    </row>
    <row r="123" spans="2:12" x14ac:dyDescent="0.3">
      <c r="B123" s="7">
        <v>14</v>
      </c>
      <c r="C123" s="109" t="s">
        <v>826</v>
      </c>
      <c r="D123" s="219" t="s">
        <v>82</v>
      </c>
      <c r="E123" s="192">
        <v>38718</v>
      </c>
      <c r="F123" s="72">
        <v>30</v>
      </c>
      <c r="G123" s="63"/>
      <c r="H123" s="7"/>
      <c r="I123" s="7"/>
      <c r="J123" s="7" t="s">
        <v>66</v>
      </c>
      <c r="K123" s="65"/>
    </row>
    <row r="124" spans="2:12" x14ac:dyDescent="0.3">
      <c r="B124" s="7">
        <v>15</v>
      </c>
      <c r="C124" s="109" t="s">
        <v>2515</v>
      </c>
      <c r="D124" s="219" t="s">
        <v>79</v>
      </c>
      <c r="E124" s="192">
        <v>41291</v>
      </c>
      <c r="F124" s="72">
        <v>150</v>
      </c>
      <c r="G124" s="63" t="s">
        <v>170</v>
      </c>
      <c r="H124" s="7"/>
      <c r="I124" s="7" t="s">
        <v>2516</v>
      </c>
      <c r="J124" s="7" t="s">
        <v>66</v>
      </c>
      <c r="K124" s="65"/>
    </row>
    <row r="125" spans="2:12" x14ac:dyDescent="0.3">
      <c r="B125" s="7">
        <v>16</v>
      </c>
      <c r="C125" s="109" t="s">
        <v>2517</v>
      </c>
      <c r="D125" s="219" t="s">
        <v>82</v>
      </c>
      <c r="E125" s="192">
        <v>40891</v>
      </c>
      <c r="F125" s="72">
        <v>575</v>
      </c>
      <c r="G125" s="63" t="s">
        <v>1522</v>
      </c>
      <c r="H125" s="7"/>
      <c r="I125" s="7"/>
      <c r="J125" s="7" t="s">
        <v>66</v>
      </c>
      <c r="K125" s="65"/>
    </row>
    <row r="126" spans="2:12" ht="23.25" customHeight="1" x14ac:dyDescent="0.3">
      <c r="B126" s="7">
        <v>17</v>
      </c>
      <c r="C126" s="116" t="s">
        <v>2563</v>
      </c>
      <c r="D126" s="122" t="s">
        <v>79</v>
      </c>
      <c r="E126" s="192" t="s">
        <v>5450</v>
      </c>
      <c r="F126" s="1276">
        <v>0</v>
      </c>
      <c r="G126" s="63" t="s">
        <v>1027</v>
      </c>
      <c r="H126" s="7"/>
      <c r="I126" s="7" t="s">
        <v>2562</v>
      </c>
      <c r="J126" s="7" t="s">
        <v>66</v>
      </c>
      <c r="K126" s="65"/>
    </row>
    <row r="127" spans="2:12" x14ac:dyDescent="0.3">
      <c r="B127" s="7">
        <v>18</v>
      </c>
      <c r="C127" s="116" t="s">
        <v>78</v>
      </c>
      <c r="D127" s="122" t="s">
        <v>79</v>
      </c>
      <c r="E127" s="2159">
        <v>42430</v>
      </c>
      <c r="F127" s="1992">
        <v>561.35</v>
      </c>
      <c r="G127" s="63" t="s">
        <v>889</v>
      </c>
      <c r="H127" s="7" t="s">
        <v>2503</v>
      </c>
      <c r="I127" s="7"/>
      <c r="J127" s="7" t="s">
        <v>70</v>
      </c>
      <c r="K127" s="65" t="s">
        <v>2504</v>
      </c>
    </row>
    <row r="128" spans="2:12" x14ac:dyDescent="0.3">
      <c r="B128" s="7">
        <v>19</v>
      </c>
      <c r="C128" s="116" t="s">
        <v>78</v>
      </c>
      <c r="D128" s="122" t="s">
        <v>82</v>
      </c>
      <c r="E128" s="2160"/>
      <c r="F128" s="1993"/>
      <c r="G128" s="63"/>
      <c r="H128" s="7" t="s">
        <v>1939</v>
      </c>
      <c r="I128" s="7"/>
      <c r="J128" s="7" t="s">
        <v>70</v>
      </c>
      <c r="K128" s="65" t="s">
        <v>2504</v>
      </c>
    </row>
  </sheetData>
  <autoFilter ref="B5:K128" xr:uid="{00000000-0009-0000-0000-00002F000000}"/>
  <mergeCells count="19">
    <mergeCell ref="E127:E128"/>
    <mergeCell ref="F127:F128"/>
    <mergeCell ref="B76:K76"/>
    <mergeCell ref="B79:K79"/>
    <mergeCell ref="B67:K67"/>
    <mergeCell ref="B70:K70"/>
    <mergeCell ref="B109:K109"/>
    <mergeCell ref="B74:K74"/>
    <mergeCell ref="B2:K2"/>
    <mergeCell ref="B3:K3"/>
    <mergeCell ref="B4:K4"/>
    <mergeCell ref="E47:E48"/>
    <mergeCell ref="F47:F48"/>
    <mergeCell ref="B6:K6"/>
    <mergeCell ref="B38:K38"/>
    <mergeCell ref="B35:K35"/>
    <mergeCell ref="F41:F42"/>
    <mergeCell ref="F43:F44"/>
    <mergeCell ref="F39:F40"/>
  </mergeCells>
  <pageMargins left="0.7" right="0.7" top="0.53" bottom="0.75" header="0.3" footer="0.3"/>
  <pageSetup paperSize="9" orientation="landscape" horizontalDpi="360" verticalDpi="36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30">
    <tabColor rgb="FFFFC000"/>
  </sheetPr>
  <dimension ref="B1:L77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11.5546875" customWidth="1"/>
    <col min="2" max="2" width="4.109375" style="101" customWidth="1"/>
    <col min="3" max="3" width="13.5546875" style="101" customWidth="1"/>
    <col min="4" max="4" width="18.44140625" style="101" customWidth="1"/>
    <col min="5" max="5" width="11.5546875" style="101" customWidth="1"/>
    <col min="6" max="6" width="12" style="101" customWidth="1"/>
    <col min="7" max="7" width="11" style="101" customWidth="1"/>
    <col min="8" max="8" width="12.44140625" style="101" customWidth="1"/>
    <col min="9" max="9" width="14.44140625" style="101" customWidth="1"/>
    <col min="10" max="10" width="12.33203125" style="101" customWidth="1"/>
    <col min="11" max="11" width="20" style="101" customWidth="1"/>
    <col min="12" max="12" width="13.33203125" customWidth="1"/>
  </cols>
  <sheetData>
    <row r="1" spans="2:11" ht="16.5" customHeight="1" x14ac:dyDescent="0.3">
      <c r="B1" s="89"/>
      <c r="C1" s="89"/>
      <c r="D1" s="290"/>
      <c r="E1" s="89"/>
      <c r="F1" s="288"/>
      <c r="G1" s="89"/>
      <c r="H1" s="289"/>
      <c r="I1" s="203"/>
      <c r="J1" s="2067"/>
      <c r="K1" s="2067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105" t="s">
        <v>2616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4.75" customHeight="1" x14ac:dyDescent="0.3">
      <c r="B5" s="305" t="s">
        <v>7</v>
      </c>
      <c r="C5" s="306" t="s">
        <v>2</v>
      </c>
      <c r="D5" s="307" t="s">
        <v>6</v>
      </c>
      <c r="E5" s="308" t="s">
        <v>3</v>
      </c>
      <c r="F5" s="333" t="s">
        <v>4</v>
      </c>
      <c r="G5" s="309" t="s">
        <v>165</v>
      </c>
      <c r="H5" s="399" t="s">
        <v>71</v>
      </c>
      <c r="I5" s="334" t="s">
        <v>72</v>
      </c>
      <c r="J5" s="310" t="s">
        <v>69</v>
      </c>
      <c r="K5" s="312" t="s">
        <v>5</v>
      </c>
    </row>
    <row r="6" spans="2:11" ht="15" customHeight="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01" customFormat="1" ht="16.5" customHeight="1" x14ac:dyDescent="0.3">
      <c r="B7" s="102">
        <v>1</v>
      </c>
      <c r="C7" s="153" t="s">
        <v>2569</v>
      </c>
      <c r="D7" s="145" t="s">
        <v>11</v>
      </c>
      <c r="E7" s="12" t="s">
        <v>2570</v>
      </c>
      <c r="F7" s="207">
        <v>180</v>
      </c>
      <c r="G7" s="150"/>
      <c r="H7" s="14"/>
      <c r="I7" s="86"/>
      <c r="J7" s="7" t="s">
        <v>70</v>
      </c>
      <c r="K7" s="65" t="s">
        <v>2618</v>
      </c>
    </row>
    <row r="8" spans="2:11" s="101" customFormat="1" ht="17.25" customHeight="1" x14ac:dyDescent="0.3">
      <c r="B8" s="102">
        <v>2</v>
      </c>
      <c r="C8" s="153" t="s">
        <v>2571</v>
      </c>
      <c r="D8" s="145" t="s">
        <v>11</v>
      </c>
      <c r="E8" s="12" t="s">
        <v>244</v>
      </c>
      <c r="F8" s="207">
        <v>65</v>
      </c>
      <c r="G8" s="150"/>
      <c r="H8" s="14"/>
      <c r="I8" s="86"/>
      <c r="J8" s="7" t="s">
        <v>66</v>
      </c>
      <c r="K8" s="65" t="s">
        <v>4904</v>
      </c>
    </row>
    <row r="9" spans="2:11" s="101" customFormat="1" ht="15" customHeight="1" x14ac:dyDescent="0.3">
      <c r="B9" s="1227">
        <v>3</v>
      </c>
      <c r="C9" s="153" t="s">
        <v>2572</v>
      </c>
      <c r="D9" s="145" t="s">
        <v>11</v>
      </c>
      <c r="E9" s="12" t="s">
        <v>244</v>
      </c>
      <c r="F9" s="207">
        <v>85</v>
      </c>
      <c r="G9" s="150"/>
      <c r="H9" s="14"/>
      <c r="I9" s="86"/>
      <c r="J9" s="7" t="s">
        <v>66</v>
      </c>
      <c r="K9" s="65" t="s">
        <v>2619</v>
      </c>
    </row>
    <row r="10" spans="2:11" s="101" customFormat="1" ht="26.4" x14ac:dyDescent="0.3">
      <c r="B10" s="1227">
        <v>4</v>
      </c>
      <c r="C10" s="153" t="s">
        <v>2573</v>
      </c>
      <c r="D10" s="145" t="s">
        <v>11</v>
      </c>
      <c r="E10" s="12" t="s">
        <v>244</v>
      </c>
      <c r="F10" s="207">
        <v>65</v>
      </c>
      <c r="G10" s="150"/>
      <c r="H10" s="14"/>
      <c r="I10" s="86"/>
      <c r="J10" s="7" t="s">
        <v>66</v>
      </c>
      <c r="K10" s="63" t="s">
        <v>2592</v>
      </c>
    </row>
    <row r="11" spans="2:11" s="101" customFormat="1" ht="26.4" x14ac:dyDescent="0.3">
      <c r="B11" s="1227">
        <v>5</v>
      </c>
      <c r="C11" s="153" t="s">
        <v>2574</v>
      </c>
      <c r="D11" s="145" t="s">
        <v>11</v>
      </c>
      <c r="E11" s="12" t="s">
        <v>244</v>
      </c>
      <c r="F11" s="207">
        <v>40</v>
      </c>
      <c r="G11" s="150"/>
      <c r="H11" s="14"/>
      <c r="I11" s="86"/>
      <c r="J11" s="7" t="s">
        <v>70</v>
      </c>
      <c r="K11" s="63" t="s">
        <v>1370</v>
      </c>
    </row>
    <row r="12" spans="2:11" s="101" customFormat="1" ht="26.4" x14ac:dyDescent="0.3">
      <c r="B12" s="1227">
        <v>6</v>
      </c>
      <c r="C12" s="153" t="s">
        <v>2575</v>
      </c>
      <c r="D12" s="145" t="s">
        <v>17</v>
      </c>
      <c r="E12" s="12" t="s">
        <v>244</v>
      </c>
      <c r="F12" s="207">
        <v>80</v>
      </c>
      <c r="G12" s="150"/>
      <c r="H12" s="14"/>
      <c r="I12" s="86"/>
      <c r="J12" s="7" t="s">
        <v>70</v>
      </c>
      <c r="K12" s="63" t="s">
        <v>1043</v>
      </c>
    </row>
    <row r="13" spans="2:11" s="101" customFormat="1" ht="26.4" x14ac:dyDescent="0.3">
      <c r="B13" s="1227">
        <v>7</v>
      </c>
      <c r="C13" s="153" t="s">
        <v>2576</v>
      </c>
      <c r="D13" s="145" t="s">
        <v>17</v>
      </c>
      <c r="E13" s="12" t="s">
        <v>244</v>
      </c>
      <c r="F13" s="207">
        <v>55</v>
      </c>
      <c r="G13" s="150"/>
      <c r="H13" s="14"/>
      <c r="I13" s="86"/>
      <c r="J13" s="7" t="s">
        <v>70</v>
      </c>
      <c r="K13" s="63" t="s">
        <v>1043</v>
      </c>
    </row>
    <row r="14" spans="2:11" s="101" customFormat="1" ht="26.4" x14ac:dyDescent="0.3">
      <c r="B14" s="1227">
        <v>8</v>
      </c>
      <c r="C14" s="153" t="s">
        <v>2577</v>
      </c>
      <c r="D14" s="145" t="s">
        <v>17</v>
      </c>
      <c r="E14" s="12" t="s">
        <v>2315</v>
      </c>
      <c r="F14" s="207">
        <v>180</v>
      </c>
      <c r="G14" s="150"/>
      <c r="H14" s="14"/>
      <c r="I14" s="86"/>
      <c r="J14" s="7" t="s">
        <v>70</v>
      </c>
      <c r="K14" s="63" t="s">
        <v>1043</v>
      </c>
    </row>
    <row r="15" spans="2:11" s="101" customFormat="1" ht="26.4" x14ac:dyDescent="0.3">
      <c r="B15" s="1227">
        <v>9</v>
      </c>
      <c r="C15" s="153" t="s">
        <v>2578</v>
      </c>
      <c r="D15" s="145" t="s">
        <v>17</v>
      </c>
      <c r="E15" s="329">
        <v>40612</v>
      </c>
      <c r="F15" s="207">
        <v>132.74</v>
      </c>
      <c r="G15" s="150"/>
      <c r="H15" s="14"/>
      <c r="I15" s="86"/>
      <c r="J15" s="7" t="s">
        <v>70</v>
      </c>
      <c r="K15" s="65" t="s">
        <v>2579</v>
      </c>
    </row>
    <row r="16" spans="2:11" s="101" customFormat="1" ht="26.4" x14ac:dyDescent="0.3">
      <c r="B16" s="1227">
        <v>10</v>
      </c>
      <c r="C16" s="153" t="s">
        <v>2580</v>
      </c>
      <c r="D16" s="145" t="s">
        <v>498</v>
      </c>
      <c r="E16" s="329">
        <v>40784</v>
      </c>
      <c r="F16" s="207">
        <v>87.5</v>
      </c>
      <c r="G16" s="150"/>
      <c r="H16" s="14"/>
      <c r="I16" s="86"/>
      <c r="J16" s="7" t="s">
        <v>70</v>
      </c>
      <c r="K16" s="63" t="s">
        <v>1915</v>
      </c>
    </row>
    <row r="17" spans="2:11" s="101" customFormat="1" ht="26.4" x14ac:dyDescent="0.3">
      <c r="B17" s="1227">
        <v>11</v>
      </c>
      <c r="C17" s="153" t="s">
        <v>2581</v>
      </c>
      <c r="D17" s="145" t="s">
        <v>498</v>
      </c>
      <c r="E17" s="329">
        <v>40784</v>
      </c>
      <c r="F17" s="207">
        <v>87.5</v>
      </c>
      <c r="G17" s="150"/>
      <c r="H17" s="14"/>
      <c r="I17" s="86"/>
      <c r="J17" s="7" t="s">
        <v>70</v>
      </c>
      <c r="K17" s="63" t="s">
        <v>1915</v>
      </c>
    </row>
    <row r="18" spans="2:11" s="101" customFormat="1" ht="26.4" x14ac:dyDescent="0.3">
      <c r="B18" s="1227">
        <v>12</v>
      </c>
      <c r="C18" s="153" t="s">
        <v>2582</v>
      </c>
      <c r="D18" s="145" t="s">
        <v>2584</v>
      </c>
      <c r="E18" s="329">
        <v>40633</v>
      </c>
      <c r="F18" s="207">
        <v>185</v>
      </c>
      <c r="G18" s="150"/>
      <c r="H18" s="14"/>
      <c r="I18" s="86"/>
      <c r="J18" s="7" t="s">
        <v>70</v>
      </c>
      <c r="K18" s="63" t="s">
        <v>1915</v>
      </c>
    </row>
    <row r="19" spans="2:11" s="101" customFormat="1" ht="26.4" x14ac:dyDescent="0.3">
      <c r="B19" s="1227">
        <v>13</v>
      </c>
      <c r="C19" s="153" t="s">
        <v>2583</v>
      </c>
      <c r="D19" s="145" t="s">
        <v>2584</v>
      </c>
      <c r="E19" s="329">
        <v>40633</v>
      </c>
      <c r="F19" s="207">
        <v>185</v>
      </c>
      <c r="G19" s="150"/>
      <c r="H19" s="14"/>
      <c r="I19" s="86"/>
      <c r="J19" s="7" t="s">
        <v>70</v>
      </c>
      <c r="K19" s="63" t="s">
        <v>1915</v>
      </c>
    </row>
    <row r="20" spans="2:11" s="101" customFormat="1" ht="26.4" x14ac:dyDescent="0.3">
      <c r="B20" s="1227">
        <v>14</v>
      </c>
      <c r="C20" s="153" t="s">
        <v>2608</v>
      </c>
      <c r="D20" s="145" t="s">
        <v>65</v>
      </c>
      <c r="E20" s="329">
        <v>41506</v>
      </c>
      <c r="F20" s="207">
        <v>80</v>
      </c>
      <c r="G20" s="150"/>
      <c r="H20" s="14"/>
      <c r="I20" s="86"/>
      <c r="J20" s="7" t="s">
        <v>70</v>
      </c>
      <c r="K20" s="63" t="s">
        <v>1293</v>
      </c>
    </row>
    <row r="21" spans="2:11" s="101" customFormat="1" ht="26.4" x14ac:dyDescent="0.3">
      <c r="B21" s="1227">
        <v>15</v>
      </c>
      <c r="C21" s="153" t="s">
        <v>2611</v>
      </c>
      <c r="D21" s="145" t="s">
        <v>83</v>
      </c>
      <c r="E21" s="192" t="s">
        <v>5450</v>
      </c>
      <c r="F21" s="207">
        <v>42</v>
      </c>
      <c r="G21" s="150"/>
      <c r="H21" s="14"/>
      <c r="I21" s="86"/>
      <c r="J21" s="7" t="s">
        <v>66</v>
      </c>
      <c r="K21" s="63"/>
    </row>
    <row r="22" spans="2:11" s="101" customFormat="1" ht="26.4" x14ac:dyDescent="0.3">
      <c r="B22" s="1227">
        <v>16</v>
      </c>
      <c r="C22" s="153" t="s">
        <v>4908</v>
      </c>
      <c r="D22" s="122" t="s">
        <v>4409</v>
      </c>
      <c r="E22" s="705">
        <v>44012</v>
      </c>
      <c r="F22" s="118">
        <v>55</v>
      </c>
      <c r="G22" s="63" t="s">
        <v>4515</v>
      </c>
      <c r="H22" s="95">
        <v>241258</v>
      </c>
      <c r="I22" s="7"/>
      <c r="J22" s="7" t="s">
        <v>70</v>
      </c>
      <c r="K22" s="63"/>
    </row>
    <row r="23" spans="2:11" s="101" customFormat="1" ht="26.4" x14ac:dyDescent="0.3">
      <c r="B23" s="1227">
        <v>17</v>
      </c>
      <c r="C23" s="153" t="s">
        <v>4909</v>
      </c>
      <c r="D23" s="122" t="s">
        <v>4409</v>
      </c>
      <c r="E23" s="705">
        <v>44012</v>
      </c>
      <c r="F23" s="118">
        <v>55</v>
      </c>
      <c r="G23" s="63" t="s">
        <v>4515</v>
      </c>
      <c r="H23" s="95">
        <v>241258</v>
      </c>
      <c r="I23" s="7"/>
      <c r="J23" s="7" t="s">
        <v>70</v>
      </c>
      <c r="K23" s="63"/>
    </row>
    <row r="24" spans="2:11" s="101" customFormat="1" ht="26.4" x14ac:dyDescent="0.3">
      <c r="B24" s="1227">
        <v>18</v>
      </c>
      <c r="C24" s="153" t="s">
        <v>4910</v>
      </c>
      <c r="D24" s="122" t="s">
        <v>4409</v>
      </c>
      <c r="E24" s="705">
        <v>44012</v>
      </c>
      <c r="F24" s="118">
        <v>55</v>
      </c>
      <c r="G24" s="63" t="s">
        <v>4515</v>
      </c>
      <c r="H24" s="95">
        <v>241258</v>
      </c>
      <c r="I24" s="7"/>
      <c r="J24" s="7" t="s">
        <v>70</v>
      </c>
      <c r="K24" s="63"/>
    </row>
    <row r="25" spans="2:11" s="101" customFormat="1" ht="26.4" x14ac:dyDescent="0.3">
      <c r="B25" s="1227">
        <v>19</v>
      </c>
      <c r="C25" s="153" t="s">
        <v>4911</v>
      </c>
      <c r="D25" s="122" t="s">
        <v>4409</v>
      </c>
      <c r="E25" s="705">
        <v>44012</v>
      </c>
      <c r="F25" s="118">
        <v>55</v>
      </c>
      <c r="G25" s="63" t="s">
        <v>4515</v>
      </c>
      <c r="H25" s="95">
        <v>241258</v>
      </c>
      <c r="I25" s="7"/>
      <c r="J25" s="7" t="s">
        <v>70</v>
      </c>
      <c r="K25" s="63"/>
    </row>
    <row r="26" spans="2:11" s="101" customFormat="1" ht="40.5" customHeight="1" x14ac:dyDescent="0.3">
      <c r="B26" s="1227">
        <v>20</v>
      </c>
      <c r="C26" s="146" t="s">
        <v>2505</v>
      </c>
      <c r="D26" s="145" t="s">
        <v>2159</v>
      </c>
      <c r="E26" s="36">
        <v>40716</v>
      </c>
      <c r="F26" s="64">
        <v>58</v>
      </c>
      <c r="G26" s="64"/>
      <c r="H26" s="427"/>
      <c r="I26" s="7"/>
      <c r="J26" s="7" t="s">
        <v>70</v>
      </c>
      <c r="K26" s="917" t="s">
        <v>5430</v>
      </c>
    </row>
    <row r="27" spans="2:11" s="101" customFormat="1" ht="41.25" customHeight="1" x14ac:dyDescent="0.3">
      <c r="B27" s="1227">
        <v>21</v>
      </c>
      <c r="C27" s="146" t="s">
        <v>1349</v>
      </c>
      <c r="D27" s="145" t="s">
        <v>1339</v>
      </c>
      <c r="E27" s="36">
        <v>40716</v>
      </c>
      <c r="F27" s="64">
        <v>37.049999999999997</v>
      </c>
      <c r="G27" s="64"/>
      <c r="H27" s="95"/>
      <c r="I27" s="7"/>
      <c r="J27" s="7" t="s">
        <v>70</v>
      </c>
      <c r="K27" s="917" t="s">
        <v>5430</v>
      </c>
    </row>
    <row r="28" spans="2:11" s="101" customFormat="1" x14ac:dyDescent="0.3">
      <c r="B28" s="1227">
        <v>22</v>
      </c>
      <c r="C28" s="153" t="s">
        <v>78</v>
      </c>
      <c r="D28" s="145" t="s">
        <v>83</v>
      </c>
      <c r="E28" s="192" t="s">
        <v>5450</v>
      </c>
      <c r="F28" s="1276">
        <v>0</v>
      </c>
      <c r="G28" s="150"/>
      <c r="H28" s="14"/>
      <c r="I28" s="86"/>
      <c r="J28" s="7" t="s">
        <v>66</v>
      </c>
      <c r="K28" s="63"/>
    </row>
    <row r="29" spans="2:11" s="101" customFormat="1" x14ac:dyDescent="0.3">
      <c r="B29" s="1227">
        <v>23</v>
      </c>
      <c r="C29" s="153" t="s">
        <v>78</v>
      </c>
      <c r="D29" s="145" t="s">
        <v>83</v>
      </c>
      <c r="E29" s="192" t="s">
        <v>5450</v>
      </c>
      <c r="F29" s="1276">
        <v>0</v>
      </c>
      <c r="G29" s="150"/>
      <c r="H29" s="14"/>
      <c r="I29" s="86"/>
      <c r="J29" s="7" t="s">
        <v>66</v>
      </c>
      <c r="K29" s="63"/>
    </row>
    <row r="30" spans="2:11" s="101" customFormat="1" x14ac:dyDescent="0.3">
      <c r="B30" s="1227">
        <v>24</v>
      </c>
      <c r="C30" s="153" t="s">
        <v>78</v>
      </c>
      <c r="D30" s="145" t="s">
        <v>83</v>
      </c>
      <c r="E30" s="192" t="s">
        <v>5450</v>
      </c>
      <c r="F30" s="1276">
        <v>0</v>
      </c>
      <c r="G30" s="150"/>
      <c r="H30" s="14"/>
      <c r="I30" s="86"/>
      <c r="J30" s="7" t="s">
        <v>66</v>
      </c>
      <c r="K30" s="63"/>
    </row>
    <row r="31" spans="2:11" s="101" customFormat="1" ht="32.25" customHeight="1" x14ac:dyDescent="0.3">
      <c r="B31" s="1227">
        <v>25</v>
      </c>
      <c r="C31" s="153" t="s">
        <v>78</v>
      </c>
      <c r="D31" s="145" t="s">
        <v>133</v>
      </c>
      <c r="E31" s="192" t="s">
        <v>5450</v>
      </c>
      <c r="F31" s="1276">
        <v>0</v>
      </c>
      <c r="G31" s="150"/>
      <c r="H31" s="14"/>
      <c r="I31" s="86"/>
      <c r="J31" s="7" t="s">
        <v>66</v>
      </c>
      <c r="K31" s="63" t="s">
        <v>1274</v>
      </c>
    </row>
    <row r="32" spans="2:11" s="101" customFormat="1" ht="47.25" customHeight="1" x14ac:dyDescent="0.3">
      <c r="B32" s="1227">
        <v>26</v>
      </c>
      <c r="C32" s="79" t="s">
        <v>78</v>
      </c>
      <c r="D32" s="145" t="s">
        <v>9</v>
      </c>
      <c r="E32" s="192" t="s">
        <v>5450</v>
      </c>
      <c r="F32" s="1276">
        <v>0</v>
      </c>
      <c r="G32" s="721"/>
      <c r="H32" s="141"/>
      <c r="I32" s="706"/>
      <c r="J32" s="7" t="s">
        <v>70</v>
      </c>
      <c r="K32" s="721" t="s">
        <v>4906</v>
      </c>
    </row>
    <row r="33" spans="2:12" s="101" customFormat="1" ht="40.5" customHeight="1" x14ac:dyDescent="0.3">
      <c r="B33" s="1227">
        <v>27</v>
      </c>
      <c r="C33" s="79" t="s">
        <v>78</v>
      </c>
      <c r="D33" s="145" t="s">
        <v>9</v>
      </c>
      <c r="E33" s="192" t="s">
        <v>5450</v>
      </c>
      <c r="F33" s="1276">
        <v>0</v>
      </c>
      <c r="G33" s="721"/>
      <c r="H33" s="141"/>
      <c r="I33" s="706"/>
      <c r="J33" s="7"/>
      <c r="K33" s="721" t="s">
        <v>4907</v>
      </c>
    </row>
    <row r="34" spans="2:12" s="101" customFormat="1" ht="14.25" customHeight="1" x14ac:dyDescent="0.3">
      <c r="B34" s="2077" t="s">
        <v>2621</v>
      </c>
      <c r="C34" s="2077"/>
      <c r="D34" s="2077"/>
      <c r="E34" s="2077"/>
      <c r="F34" s="2077"/>
      <c r="G34" s="2077"/>
      <c r="H34" s="2077"/>
      <c r="I34" s="2077"/>
      <c r="J34" s="2077"/>
      <c r="K34" s="2077"/>
    </row>
    <row r="35" spans="2:12" s="101" customFormat="1" ht="27" customHeight="1" x14ac:dyDescent="0.3">
      <c r="B35" s="706">
        <v>1</v>
      </c>
      <c r="C35" s="7" t="s">
        <v>2461</v>
      </c>
      <c r="D35" s="162" t="s">
        <v>4828</v>
      </c>
      <c r="E35" s="108">
        <v>42495</v>
      </c>
      <c r="F35" s="107">
        <v>32.9</v>
      </c>
      <c r="G35" s="7"/>
      <c r="H35" s="7"/>
      <c r="I35" s="7"/>
      <c r="J35" s="7" t="s">
        <v>70</v>
      </c>
      <c r="K35" s="722" t="s">
        <v>4905</v>
      </c>
    </row>
    <row r="36" spans="2:12" s="101" customFormat="1" ht="26.4" x14ac:dyDescent="0.3">
      <c r="B36" s="102">
        <v>2</v>
      </c>
      <c r="C36" s="12" t="s">
        <v>2606</v>
      </c>
      <c r="D36" s="145" t="s">
        <v>2607</v>
      </c>
      <c r="E36" s="329">
        <v>42494</v>
      </c>
      <c r="F36" s="207">
        <v>46</v>
      </c>
      <c r="G36" s="150"/>
      <c r="H36" s="14"/>
      <c r="I36" s="86"/>
      <c r="J36" s="7" t="s">
        <v>70</v>
      </c>
      <c r="K36" s="63" t="s">
        <v>2592</v>
      </c>
    </row>
    <row r="37" spans="2:12" s="101" customFormat="1" x14ac:dyDescent="0.3">
      <c r="B37" s="2070" t="s">
        <v>364</v>
      </c>
      <c r="C37" s="2071"/>
      <c r="D37" s="2071"/>
      <c r="E37" s="2071"/>
      <c r="F37" s="2071"/>
      <c r="G37" s="2071"/>
      <c r="H37" s="2071"/>
      <c r="I37" s="2071"/>
      <c r="J37" s="2071"/>
      <c r="K37" s="2072"/>
    </row>
    <row r="38" spans="2:12" s="101" customFormat="1" ht="14.25" customHeight="1" x14ac:dyDescent="0.3">
      <c r="B38" s="102">
        <v>1</v>
      </c>
      <c r="C38" s="162" t="s">
        <v>2601</v>
      </c>
      <c r="D38" s="162" t="s">
        <v>581</v>
      </c>
      <c r="E38" s="208">
        <v>38718</v>
      </c>
      <c r="F38" s="209">
        <v>70</v>
      </c>
      <c r="G38" s="209"/>
      <c r="H38" s="210"/>
      <c r="I38" s="7"/>
      <c r="J38" s="7" t="s">
        <v>70</v>
      </c>
      <c r="K38" s="65"/>
    </row>
    <row r="39" spans="2:12" s="101" customFormat="1" ht="14.25" customHeight="1" x14ac:dyDescent="0.3">
      <c r="B39" s="2078" t="s">
        <v>103</v>
      </c>
      <c r="C39" s="2079"/>
      <c r="D39" s="2079"/>
      <c r="E39" s="2079"/>
      <c r="F39" s="2079"/>
      <c r="G39" s="2079"/>
      <c r="H39" s="2079"/>
      <c r="I39" s="2079"/>
      <c r="J39" s="2079"/>
      <c r="K39" s="2080"/>
    </row>
    <row r="40" spans="2:12" s="101" customFormat="1" x14ac:dyDescent="0.3">
      <c r="B40" s="102">
        <v>1</v>
      </c>
      <c r="C40" s="116" t="s">
        <v>2588</v>
      </c>
      <c r="D40" s="57" t="s">
        <v>79</v>
      </c>
      <c r="E40" s="1990">
        <v>40542</v>
      </c>
      <c r="F40" s="1994">
        <v>695</v>
      </c>
      <c r="G40" s="63" t="s">
        <v>170</v>
      </c>
      <c r="H40" s="167" t="s">
        <v>2589</v>
      </c>
      <c r="I40" s="86"/>
      <c r="J40" s="7" t="s">
        <v>70</v>
      </c>
      <c r="K40" s="65" t="s">
        <v>1370</v>
      </c>
    </row>
    <row r="41" spans="2:12" s="101" customFormat="1" x14ac:dyDescent="0.3">
      <c r="B41" s="102">
        <v>2</v>
      </c>
      <c r="C41" s="116" t="s">
        <v>2588</v>
      </c>
      <c r="D41" s="57" t="s">
        <v>82</v>
      </c>
      <c r="E41" s="1991"/>
      <c r="F41" s="1995"/>
      <c r="G41" s="63"/>
      <c r="H41" s="167"/>
      <c r="I41" s="86"/>
      <c r="J41" s="7" t="s">
        <v>70</v>
      </c>
      <c r="K41" s="65" t="s">
        <v>1370</v>
      </c>
    </row>
    <row r="42" spans="2:12" s="101" customFormat="1" x14ac:dyDescent="0.3">
      <c r="B42" s="102">
        <v>3</v>
      </c>
      <c r="C42" s="116" t="s">
        <v>2590</v>
      </c>
      <c r="D42" s="57" t="s">
        <v>79</v>
      </c>
      <c r="E42" s="1990">
        <v>41350</v>
      </c>
      <c r="F42" s="1994">
        <v>800</v>
      </c>
      <c r="G42" s="63" t="s">
        <v>170</v>
      </c>
      <c r="H42" s="86"/>
      <c r="I42" s="86" t="s">
        <v>2591</v>
      </c>
      <c r="J42" s="7" t="s">
        <v>70</v>
      </c>
      <c r="K42" s="65" t="s">
        <v>2592</v>
      </c>
    </row>
    <row r="43" spans="2:12" s="101" customFormat="1" x14ac:dyDescent="0.3">
      <c r="B43" s="102">
        <v>4</v>
      </c>
      <c r="C43" s="116" t="s">
        <v>2590</v>
      </c>
      <c r="D43" s="57" t="s">
        <v>82</v>
      </c>
      <c r="E43" s="1991"/>
      <c r="F43" s="1995"/>
      <c r="G43" s="63"/>
      <c r="H43" s="86" t="s">
        <v>2593</v>
      </c>
      <c r="I43" s="86"/>
      <c r="J43" s="7" t="s">
        <v>70</v>
      </c>
      <c r="K43" s="65" t="s">
        <v>2592</v>
      </c>
    </row>
    <row r="44" spans="2:12" s="101" customFormat="1" x14ac:dyDescent="0.3">
      <c r="B44" s="102">
        <v>5</v>
      </c>
      <c r="C44" s="116" t="s">
        <v>2594</v>
      </c>
      <c r="D44" s="57" t="s">
        <v>79</v>
      </c>
      <c r="E44" s="1990">
        <v>38718</v>
      </c>
      <c r="F44" s="1994">
        <v>250</v>
      </c>
      <c r="G44" s="63"/>
      <c r="H44" s="86"/>
      <c r="I44" s="86" t="s">
        <v>2617</v>
      </c>
      <c r="J44" s="7" t="s">
        <v>1673</v>
      </c>
      <c r="K44" s="65"/>
    </row>
    <row r="45" spans="2:12" s="101" customFormat="1" x14ac:dyDescent="0.3">
      <c r="B45" s="102">
        <v>6</v>
      </c>
      <c r="C45" s="116" t="s">
        <v>2594</v>
      </c>
      <c r="D45" s="57" t="s">
        <v>82</v>
      </c>
      <c r="E45" s="1991"/>
      <c r="F45" s="1995"/>
      <c r="G45" s="63" t="s">
        <v>2595</v>
      </c>
      <c r="H45" s="86"/>
      <c r="I45" s="86"/>
      <c r="J45" s="7" t="s">
        <v>70</v>
      </c>
      <c r="K45" s="65" t="s">
        <v>1274</v>
      </c>
    </row>
    <row r="46" spans="2:12" s="101" customFormat="1" x14ac:dyDescent="0.3">
      <c r="B46" s="102">
        <v>7</v>
      </c>
      <c r="C46" s="116" t="s">
        <v>2596</v>
      </c>
      <c r="D46" s="57" t="s">
        <v>55</v>
      </c>
      <c r="E46" s="324">
        <v>42844</v>
      </c>
      <c r="F46" s="325">
        <v>48.65</v>
      </c>
      <c r="G46" s="63" t="s">
        <v>1144</v>
      </c>
      <c r="H46" s="86"/>
      <c r="I46" s="86"/>
      <c r="J46" s="7" t="s">
        <v>70</v>
      </c>
      <c r="K46" s="722" t="s">
        <v>1370</v>
      </c>
    </row>
    <row r="47" spans="2:12" s="931" customFormat="1" x14ac:dyDescent="0.3">
      <c r="B47" s="883">
        <v>8</v>
      </c>
      <c r="C47" s="904" t="s">
        <v>2597</v>
      </c>
      <c r="D47" s="939" t="s">
        <v>55</v>
      </c>
      <c r="E47" s="1142">
        <v>42844</v>
      </c>
      <c r="F47" s="1143">
        <v>48.65</v>
      </c>
      <c r="G47" s="889" t="s">
        <v>1144</v>
      </c>
      <c r="H47" s="974"/>
      <c r="I47" s="974"/>
      <c r="J47" s="883" t="s">
        <v>70</v>
      </c>
      <c r="K47" s="908" t="s">
        <v>1274</v>
      </c>
      <c r="L47" s="931" t="s">
        <v>5419</v>
      </c>
    </row>
    <row r="48" spans="2:12" s="101" customFormat="1" x14ac:dyDescent="0.3">
      <c r="B48" s="7">
        <v>9</v>
      </c>
      <c r="C48" s="116" t="s">
        <v>2598</v>
      </c>
      <c r="D48" s="57" t="s">
        <v>55</v>
      </c>
      <c r="E48" s="703">
        <v>42844</v>
      </c>
      <c r="F48" s="704">
        <v>48.65</v>
      </c>
      <c r="G48" s="63" t="s">
        <v>1144</v>
      </c>
      <c r="H48" s="86"/>
      <c r="I48" s="86"/>
      <c r="J48" s="7" t="s">
        <v>70</v>
      </c>
      <c r="K48" s="722" t="s">
        <v>1293</v>
      </c>
    </row>
    <row r="49" spans="2:11" s="101" customFormat="1" x14ac:dyDescent="0.3">
      <c r="B49" s="7">
        <v>10</v>
      </c>
      <c r="C49" s="116" t="s">
        <v>2620</v>
      </c>
      <c r="D49" s="57" t="s">
        <v>55</v>
      </c>
      <c r="E49" s="192" t="s">
        <v>5450</v>
      </c>
      <c r="F49" s="1276">
        <v>0</v>
      </c>
      <c r="G49" s="63"/>
      <c r="H49" s="86"/>
      <c r="I49" s="86"/>
      <c r="J49" s="7" t="s">
        <v>70</v>
      </c>
      <c r="K49" s="722" t="s">
        <v>2592</v>
      </c>
    </row>
    <row r="50" spans="2:11" s="101" customFormat="1" x14ac:dyDescent="0.3">
      <c r="B50" s="7">
        <v>11</v>
      </c>
      <c r="C50" s="116" t="s">
        <v>2599</v>
      </c>
      <c r="D50" s="57" t="s">
        <v>79</v>
      </c>
      <c r="E50" s="192" t="s">
        <v>5450</v>
      </c>
      <c r="F50" s="1276">
        <v>0</v>
      </c>
      <c r="G50" s="63" t="s">
        <v>1027</v>
      </c>
      <c r="H50" s="86"/>
      <c r="I50" s="86" t="s">
        <v>2600</v>
      </c>
      <c r="J50" s="7" t="s">
        <v>70</v>
      </c>
      <c r="K50" s="722" t="s">
        <v>1274</v>
      </c>
    </row>
    <row r="51" spans="2:11" s="101" customFormat="1" x14ac:dyDescent="0.3">
      <c r="B51" s="7">
        <v>12</v>
      </c>
      <c r="C51" s="116" t="s">
        <v>78</v>
      </c>
      <c r="D51" s="57" t="s">
        <v>38</v>
      </c>
      <c r="E51" s="192" t="s">
        <v>5450</v>
      </c>
      <c r="F51" s="1276">
        <v>0</v>
      </c>
      <c r="G51" s="63" t="s">
        <v>1139</v>
      </c>
      <c r="H51" s="86" t="s">
        <v>1771</v>
      </c>
      <c r="I51" s="86"/>
      <c r="J51" s="7" t="s">
        <v>70</v>
      </c>
      <c r="K51" s="722"/>
    </row>
    <row r="52" spans="2:11" s="101" customFormat="1" x14ac:dyDescent="0.3">
      <c r="B52" s="2070" t="s">
        <v>5383</v>
      </c>
      <c r="C52" s="2071"/>
      <c r="D52" s="2071"/>
      <c r="E52" s="2071"/>
      <c r="F52" s="2071"/>
      <c r="G52" s="2071"/>
      <c r="H52" s="2071"/>
      <c r="I52" s="2071"/>
      <c r="J52" s="2071"/>
      <c r="K52" s="2072"/>
    </row>
    <row r="53" spans="2:11" s="101" customFormat="1" x14ac:dyDescent="0.3">
      <c r="B53" s="102">
        <v>1</v>
      </c>
      <c r="C53" s="116" t="s">
        <v>2602</v>
      </c>
      <c r="D53" s="57" t="s">
        <v>2604</v>
      </c>
      <c r="E53" s="80">
        <v>40376</v>
      </c>
      <c r="F53" s="168">
        <v>0</v>
      </c>
      <c r="G53" s="63"/>
      <c r="H53" s="86"/>
      <c r="I53" s="86"/>
      <c r="J53" s="7" t="s">
        <v>66</v>
      </c>
      <c r="K53" s="65"/>
    </row>
    <row r="54" spans="2:11" s="101" customFormat="1" x14ac:dyDescent="0.3">
      <c r="B54" s="102">
        <v>2</v>
      </c>
      <c r="C54" s="116" t="s">
        <v>2603</v>
      </c>
      <c r="D54" s="57" t="s">
        <v>2605</v>
      </c>
      <c r="E54" s="80">
        <v>36250</v>
      </c>
      <c r="F54" s="168">
        <v>6857.14</v>
      </c>
      <c r="G54" s="63"/>
      <c r="H54" s="86"/>
      <c r="I54" s="86"/>
      <c r="J54" s="7" t="s">
        <v>66</v>
      </c>
      <c r="K54" s="65"/>
    </row>
    <row r="55" spans="2:11" s="101" customFormat="1" x14ac:dyDescent="0.3">
      <c r="B55" s="2078" t="s">
        <v>5384</v>
      </c>
      <c r="C55" s="2079"/>
      <c r="D55" s="2079"/>
      <c r="E55" s="2079"/>
      <c r="F55" s="2079"/>
      <c r="G55" s="2079"/>
      <c r="H55" s="2079"/>
      <c r="I55" s="2079"/>
      <c r="J55" s="2079"/>
      <c r="K55" s="2080"/>
    </row>
    <row r="56" spans="2:11" s="101" customFormat="1" ht="18" customHeight="1" x14ac:dyDescent="0.3">
      <c r="B56" s="102">
        <v>1</v>
      </c>
      <c r="C56" s="116" t="s">
        <v>2586</v>
      </c>
      <c r="D56" s="57" t="s">
        <v>79</v>
      </c>
      <c r="E56" s="1990">
        <v>42422</v>
      </c>
      <c r="F56" s="1992"/>
      <c r="G56" s="63" t="s">
        <v>889</v>
      </c>
      <c r="H56" s="86"/>
      <c r="I56" s="86" t="s">
        <v>2587</v>
      </c>
      <c r="J56" s="7" t="s">
        <v>70</v>
      </c>
      <c r="K56" s="65" t="s">
        <v>1293</v>
      </c>
    </row>
    <row r="57" spans="2:11" s="101" customFormat="1" ht="18" customHeight="1" x14ac:dyDescent="0.3">
      <c r="B57" s="102">
        <v>2</v>
      </c>
      <c r="C57" s="116" t="s">
        <v>2586</v>
      </c>
      <c r="D57" s="57" t="s">
        <v>82</v>
      </c>
      <c r="E57" s="1991"/>
      <c r="F57" s="1993"/>
      <c r="G57" s="63"/>
      <c r="H57" s="86" t="s">
        <v>1939</v>
      </c>
      <c r="I57" s="86"/>
      <c r="J57" s="7" t="s">
        <v>70</v>
      </c>
      <c r="K57" s="65" t="s">
        <v>1293</v>
      </c>
    </row>
    <row r="58" spans="2:11" s="101" customFormat="1" ht="12.75" customHeight="1" x14ac:dyDescent="0.3">
      <c r="B58" s="2078" t="s">
        <v>134</v>
      </c>
      <c r="C58" s="2079"/>
      <c r="D58" s="2079"/>
      <c r="E58" s="2079"/>
      <c r="F58" s="2079"/>
      <c r="G58" s="2079"/>
      <c r="H58" s="2079"/>
      <c r="I58" s="2079"/>
      <c r="J58" s="2079"/>
      <c r="K58" s="2080"/>
    </row>
    <row r="59" spans="2:11" s="101" customFormat="1" ht="18" customHeight="1" x14ac:dyDescent="0.3">
      <c r="B59" s="1071">
        <v>2</v>
      </c>
      <c r="C59" s="14" t="s">
        <v>5453</v>
      </c>
      <c r="D59" s="140" t="s">
        <v>135</v>
      </c>
      <c r="E59" s="1075">
        <v>42446</v>
      </c>
      <c r="F59" s="245">
        <v>1890</v>
      </c>
      <c r="G59" s="7" t="s">
        <v>4667</v>
      </c>
      <c r="H59" s="7"/>
      <c r="I59" s="7" t="s">
        <v>138</v>
      </c>
      <c r="J59" s="1071" t="s">
        <v>70</v>
      </c>
      <c r="K59" s="917"/>
    </row>
    <row r="60" spans="2:11" s="101" customFormat="1" x14ac:dyDescent="0.3">
      <c r="B60" s="2078" t="s">
        <v>5385</v>
      </c>
      <c r="C60" s="2079"/>
      <c r="D60" s="2079"/>
      <c r="E60" s="2079"/>
      <c r="F60" s="2079"/>
      <c r="G60" s="2079"/>
      <c r="H60" s="2079"/>
      <c r="I60" s="2079"/>
      <c r="J60" s="2079"/>
      <c r="K60" s="2080"/>
    </row>
    <row r="61" spans="2:11" s="101" customFormat="1" ht="24" customHeight="1" x14ac:dyDescent="0.3">
      <c r="B61" s="102">
        <v>1</v>
      </c>
      <c r="C61" s="147" t="s">
        <v>78</v>
      </c>
      <c r="D61" s="121" t="s">
        <v>1617</v>
      </c>
      <c r="E61" s="192" t="s">
        <v>5450</v>
      </c>
      <c r="F61" s="1276">
        <v>0</v>
      </c>
      <c r="G61" s="65" t="s">
        <v>2609</v>
      </c>
      <c r="H61" s="95" t="s">
        <v>2622</v>
      </c>
      <c r="I61" s="169" t="s">
        <v>2623</v>
      </c>
      <c r="J61" s="7" t="s">
        <v>70</v>
      </c>
      <c r="K61" s="106"/>
    </row>
    <row r="62" spans="2:11" s="101" customFormat="1" ht="27" customHeight="1" x14ac:dyDescent="0.3">
      <c r="B62" s="102">
        <v>2</v>
      </c>
      <c r="C62" s="147" t="s">
        <v>78</v>
      </c>
      <c r="D62" s="121" t="s">
        <v>1617</v>
      </c>
      <c r="E62" s="192" t="s">
        <v>5450</v>
      </c>
      <c r="F62" s="1276">
        <v>0</v>
      </c>
      <c r="G62" s="65" t="s">
        <v>2609</v>
      </c>
      <c r="H62" s="95"/>
      <c r="I62" s="169" t="s">
        <v>2624</v>
      </c>
      <c r="J62" s="7" t="s">
        <v>70</v>
      </c>
      <c r="K62" s="106"/>
    </row>
    <row r="63" spans="2:11" s="101" customFormat="1" ht="20.25" customHeight="1" x14ac:dyDescent="0.3">
      <c r="B63" s="2078" t="s">
        <v>931</v>
      </c>
      <c r="C63" s="2079"/>
      <c r="D63" s="2079"/>
      <c r="E63" s="2079"/>
      <c r="F63" s="2079"/>
      <c r="G63" s="2079"/>
      <c r="H63" s="2079"/>
      <c r="I63" s="2079"/>
      <c r="J63" s="2079"/>
      <c r="K63" s="2080"/>
    </row>
    <row r="64" spans="2:11" s="101" customFormat="1" ht="27.75" customHeight="1" x14ac:dyDescent="0.3">
      <c r="B64" s="706">
        <v>1</v>
      </c>
      <c r="C64" s="1071" t="s">
        <v>78</v>
      </c>
      <c r="D64" s="84" t="s">
        <v>4490</v>
      </c>
      <c r="E64" s="192" t="s">
        <v>5450</v>
      </c>
      <c r="F64" s="1276">
        <v>0</v>
      </c>
      <c r="G64" s="1071" t="s">
        <v>4489</v>
      </c>
      <c r="H64" s="1071" t="s">
        <v>4491</v>
      </c>
      <c r="I64" s="1071"/>
      <c r="J64" s="1071"/>
      <c r="K64" s="1069" t="s">
        <v>5382</v>
      </c>
    </row>
    <row r="65" spans="2:11" s="101" customFormat="1" x14ac:dyDescent="0.3">
      <c r="B65" s="2078" t="s">
        <v>205</v>
      </c>
      <c r="C65" s="2079"/>
      <c r="D65" s="2079"/>
      <c r="E65" s="2079"/>
      <c r="F65" s="2079"/>
      <c r="G65" s="2079"/>
      <c r="H65" s="2079"/>
      <c r="I65" s="2079"/>
      <c r="J65" s="2079"/>
      <c r="K65" s="2080"/>
    </row>
    <row r="66" spans="2:11" s="101" customFormat="1" ht="12.75" customHeight="1" x14ac:dyDescent="0.3">
      <c r="B66" s="7">
        <v>1</v>
      </c>
      <c r="C66" s="86" t="s">
        <v>2612</v>
      </c>
      <c r="D66" s="86" t="s">
        <v>65</v>
      </c>
      <c r="E66" s="211">
        <v>41506</v>
      </c>
      <c r="F66" s="212">
        <v>80</v>
      </c>
      <c r="G66" s="212"/>
      <c r="H66" s="90"/>
      <c r="I66" s="86"/>
      <c r="J66" s="7"/>
      <c r="K66" s="90"/>
    </row>
    <row r="67" spans="2:11" s="101" customFormat="1" ht="13.5" customHeight="1" x14ac:dyDescent="0.3">
      <c r="B67" s="7">
        <v>2</v>
      </c>
      <c r="C67" s="86" t="s">
        <v>2613</v>
      </c>
      <c r="D67" s="86" t="s">
        <v>2614</v>
      </c>
      <c r="E67" s="211">
        <v>42313</v>
      </c>
      <c r="F67" s="212">
        <v>895</v>
      </c>
      <c r="G67" s="212"/>
      <c r="H67" s="90"/>
      <c r="I67" s="86"/>
      <c r="J67" s="7"/>
      <c r="K67" s="90"/>
    </row>
    <row r="68" spans="2:11" s="101" customFormat="1" ht="14.25" customHeight="1" x14ac:dyDescent="0.3">
      <c r="B68" s="7">
        <v>3</v>
      </c>
      <c r="C68" s="86" t="s">
        <v>2615</v>
      </c>
      <c r="D68" s="86" t="s">
        <v>55</v>
      </c>
      <c r="E68" s="211">
        <v>40533</v>
      </c>
      <c r="F68" s="212">
        <v>46</v>
      </c>
      <c r="G68" s="212" t="s">
        <v>1144</v>
      </c>
      <c r="H68" s="90"/>
      <c r="I68" s="86"/>
      <c r="J68" s="7"/>
      <c r="K68" s="90"/>
    </row>
    <row r="69" spans="2:11" ht="26.4" x14ac:dyDescent="0.3">
      <c r="B69" s="7">
        <v>4</v>
      </c>
      <c r="C69" s="153" t="s">
        <v>2610</v>
      </c>
      <c r="D69" s="145" t="s">
        <v>65</v>
      </c>
      <c r="E69" s="329">
        <v>41506</v>
      </c>
      <c r="F69" s="207">
        <v>80</v>
      </c>
      <c r="G69" s="150"/>
      <c r="H69" s="14"/>
      <c r="I69" s="86"/>
      <c r="J69" s="7" t="s">
        <v>66</v>
      </c>
      <c r="K69" s="63"/>
    </row>
    <row r="70" spans="2:11" x14ac:dyDescent="0.3">
      <c r="B70" s="2070" t="s">
        <v>2076</v>
      </c>
      <c r="C70" s="2071"/>
      <c r="D70" s="2071"/>
      <c r="E70" s="2071"/>
      <c r="F70" s="2071"/>
      <c r="G70" s="2071"/>
      <c r="H70" s="2071"/>
      <c r="I70" s="2071"/>
      <c r="J70" s="2071"/>
      <c r="K70" s="2072"/>
    </row>
    <row r="71" spans="2:11" ht="26.4" x14ac:dyDescent="0.3">
      <c r="B71" s="102">
        <v>1</v>
      </c>
      <c r="C71" s="116" t="s">
        <v>2585</v>
      </c>
      <c r="D71" s="121" t="s">
        <v>932</v>
      </c>
      <c r="E71" s="80">
        <v>40669</v>
      </c>
      <c r="F71" s="168">
        <v>1165.6500000000001</v>
      </c>
      <c r="G71" s="65" t="s">
        <v>1377</v>
      </c>
      <c r="H71" s="86"/>
      <c r="I71" s="86"/>
      <c r="J71" s="7" t="s">
        <v>70</v>
      </c>
      <c r="K71" s="65" t="s">
        <v>4577</v>
      </c>
    </row>
    <row r="75" spans="2:11" x14ac:dyDescent="0.3">
      <c r="B75" s="2065" t="s">
        <v>4240</v>
      </c>
      <c r="C75" s="2065"/>
      <c r="D75" s="2065"/>
    </row>
    <row r="76" spans="2:11" x14ac:dyDescent="0.3">
      <c r="B76" s="2065" t="s">
        <v>4241</v>
      </c>
      <c r="C76" s="2065"/>
      <c r="D76" s="2065"/>
    </row>
    <row r="77" spans="2:11" x14ac:dyDescent="0.3">
      <c r="B77"/>
      <c r="C77"/>
      <c r="D77"/>
    </row>
  </sheetData>
  <autoFilter ref="B5:K71" xr:uid="{00000000-0009-0000-0000-000030000000}"/>
  <mergeCells count="25">
    <mergeCell ref="J1:K1"/>
    <mergeCell ref="B52:K52"/>
    <mergeCell ref="B34:K34"/>
    <mergeCell ref="E40:E41"/>
    <mergeCell ref="F40:F41"/>
    <mergeCell ref="E42:E43"/>
    <mergeCell ref="F42:F43"/>
    <mergeCell ref="E44:E45"/>
    <mergeCell ref="F44:F45"/>
    <mergeCell ref="B6:K6"/>
    <mergeCell ref="B39:K39"/>
    <mergeCell ref="B37:K37"/>
    <mergeCell ref="B2:K2"/>
    <mergeCell ref="B3:K3"/>
    <mergeCell ref="B4:K4"/>
    <mergeCell ref="E56:E57"/>
    <mergeCell ref="F56:F57"/>
    <mergeCell ref="B58:K58"/>
    <mergeCell ref="B63:K63"/>
    <mergeCell ref="B55:K55"/>
    <mergeCell ref="B75:D75"/>
    <mergeCell ref="B76:D76"/>
    <mergeCell ref="B60:K60"/>
    <mergeCell ref="B65:K65"/>
    <mergeCell ref="B70:K70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57"/>
  <sheetViews>
    <sheetView topLeftCell="A41" zoomScale="140" zoomScaleNormal="140" workbookViewId="0">
      <selection activeCell="B55" sqref="B55"/>
    </sheetView>
  </sheetViews>
  <sheetFormatPr baseColWidth="10" defaultRowHeight="14.4" x14ac:dyDescent="0.3"/>
  <cols>
    <col min="1" max="1" width="4.6640625" style="1951" customWidth="1"/>
    <col min="2" max="2" width="35" customWidth="1"/>
    <col min="3" max="3" width="28.33203125" customWidth="1"/>
    <col min="4" max="4" width="16" style="1952" customWidth="1"/>
    <col min="5" max="5" width="24.44140625" customWidth="1"/>
  </cols>
  <sheetData>
    <row r="1" spans="1:4" ht="17.25" customHeight="1" x14ac:dyDescent="0.3">
      <c r="A1" s="2064" t="s">
        <v>7036</v>
      </c>
      <c r="B1" s="2064"/>
      <c r="C1" s="2064"/>
      <c r="D1" s="2064"/>
    </row>
    <row r="2" spans="1:4" ht="18" customHeight="1" x14ac:dyDescent="0.3">
      <c r="A2" s="1957" t="s">
        <v>7037</v>
      </c>
      <c r="B2" s="1956" t="s">
        <v>7040</v>
      </c>
      <c r="C2" s="1956" t="s">
        <v>7038</v>
      </c>
      <c r="D2" s="1956" t="s">
        <v>7039</v>
      </c>
    </row>
    <row r="3" spans="1:4" ht="18" customHeight="1" x14ac:dyDescent="0.3">
      <c r="A3" s="1965">
        <v>1</v>
      </c>
      <c r="B3" s="1953" t="s">
        <v>7042</v>
      </c>
      <c r="C3" s="1953" t="s">
        <v>7041</v>
      </c>
      <c r="D3" s="1954" t="s">
        <v>7147</v>
      </c>
    </row>
    <row r="4" spans="1:4" ht="18" customHeight="1" x14ac:dyDescent="0.3">
      <c r="A4" s="1965">
        <v>2</v>
      </c>
      <c r="B4" s="1953" t="s">
        <v>7143</v>
      </c>
      <c r="C4" s="1953" t="s">
        <v>7043</v>
      </c>
      <c r="D4" s="1953" t="s">
        <v>7044</v>
      </c>
    </row>
    <row r="5" spans="1:4" ht="18" customHeight="1" x14ac:dyDescent="0.3">
      <c r="A5" s="1965">
        <v>3</v>
      </c>
      <c r="B5" s="1953" t="s">
        <v>7047</v>
      </c>
      <c r="C5" s="1953" t="s">
        <v>7045</v>
      </c>
      <c r="D5" s="1953" t="s">
        <v>7046</v>
      </c>
    </row>
    <row r="6" spans="1:4" ht="18" customHeight="1" x14ac:dyDescent="0.3">
      <c r="A6" s="1965">
        <v>4</v>
      </c>
      <c r="B6" s="1953" t="s">
        <v>7144</v>
      </c>
      <c r="C6" s="1954" t="s">
        <v>7048</v>
      </c>
      <c r="D6" s="1953" t="s">
        <v>7049</v>
      </c>
    </row>
    <row r="7" spans="1:4" ht="18" customHeight="1" x14ac:dyDescent="0.3">
      <c r="A7" s="1965">
        <v>5</v>
      </c>
      <c r="B7" s="1953" t="s">
        <v>7145</v>
      </c>
      <c r="C7" s="1954" t="s">
        <v>7050</v>
      </c>
      <c r="D7" s="1953" t="s">
        <v>7051</v>
      </c>
    </row>
    <row r="8" spans="1:4" ht="18" customHeight="1" x14ac:dyDescent="0.3">
      <c r="A8" s="1965">
        <v>6</v>
      </c>
      <c r="B8" s="1953" t="s">
        <v>7054</v>
      </c>
      <c r="C8" s="1953" t="s">
        <v>7052</v>
      </c>
      <c r="D8" s="1953" t="s">
        <v>7053</v>
      </c>
    </row>
    <row r="9" spans="1:4" ht="18" customHeight="1" x14ac:dyDescent="0.3">
      <c r="A9" s="1965">
        <v>7</v>
      </c>
      <c r="B9" s="1953" t="s">
        <v>7056</v>
      </c>
      <c r="C9" s="1953" t="s">
        <v>7055</v>
      </c>
      <c r="D9" s="1953" t="s">
        <v>7053</v>
      </c>
    </row>
    <row r="10" spans="1:4" ht="18" customHeight="1" x14ac:dyDescent="0.3">
      <c r="A10" s="1965">
        <v>8</v>
      </c>
      <c r="B10" s="1953" t="s">
        <v>7058</v>
      </c>
      <c r="C10" s="1953" t="s">
        <v>7057</v>
      </c>
      <c r="D10" s="1953" t="s">
        <v>7066</v>
      </c>
    </row>
    <row r="11" spans="1:4" ht="18" customHeight="1" x14ac:dyDescent="0.3">
      <c r="A11" s="1965">
        <v>9</v>
      </c>
      <c r="B11" s="1953" t="s">
        <v>7060</v>
      </c>
      <c r="C11" s="1954" t="s">
        <v>7059</v>
      </c>
      <c r="D11" s="1953" t="s">
        <v>7053</v>
      </c>
    </row>
    <row r="12" spans="1:4" ht="18" customHeight="1" x14ac:dyDescent="0.3">
      <c r="A12" s="1965">
        <v>10</v>
      </c>
      <c r="B12" s="1953" t="s">
        <v>7062</v>
      </c>
      <c r="C12" s="1953" t="s">
        <v>7061</v>
      </c>
      <c r="D12" s="1953" t="s">
        <v>7053</v>
      </c>
    </row>
    <row r="13" spans="1:4" ht="18" customHeight="1" x14ac:dyDescent="0.3">
      <c r="A13" s="1965">
        <v>11</v>
      </c>
      <c r="B13" s="1953" t="s">
        <v>7064</v>
      </c>
      <c r="C13" s="1953" t="s">
        <v>7063</v>
      </c>
      <c r="D13" s="1953" t="s">
        <v>7053</v>
      </c>
    </row>
    <row r="14" spans="1:4" ht="18" customHeight="1" x14ac:dyDescent="0.3">
      <c r="A14" s="1965">
        <v>12</v>
      </c>
      <c r="B14" s="1953" t="s">
        <v>7067</v>
      </c>
      <c r="C14" s="1953" t="s">
        <v>7065</v>
      </c>
      <c r="D14" s="1953" t="s">
        <v>7066</v>
      </c>
    </row>
    <row r="15" spans="1:4" ht="18" customHeight="1" x14ac:dyDescent="0.3">
      <c r="A15" s="1965">
        <v>13</v>
      </c>
      <c r="B15" s="1953" t="s">
        <v>7069</v>
      </c>
      <c r="C15" s="1954" t="s">
        <v>7068</v>
      </c>
      <c r="D15" s="1953" t="s">
        <v>7053</v>
      </c>
    </row>
    <row r="16" spans="1:4" ht="18" customHeight="1" x14ac:dyDescent="0.3">
      <c r="A16" s="1965">
        <v>14</v>
      </c>
      <c r="B16" s="1953" t="s">
        <v>7072</v>
      </c>
      <c r="C16" s="1953" t="s">
        <v>7070</v>
      </c>
      <c r="D16" s="1953" t="s">
        <v>7071</v>
      </c>
    </row>
    <row r="17" spans="1:4" ht="18" customHeight="1" x14ac:dyDescent="0.3">
      <c r="A17" s="1965">
        <v>15</v>
      </c>
      <c r="B17" s="1953" t="s">
        <v>7074</v>
      </c>
      <c r="C17" s="1955" t="s">
        <v>7073</v>
      </c>
      <c r="D17" s="1953" t="s">
        <v>7053</v>
      </c>
    </row>
    <row r="18" spans="1:4" ht="18" customHeight="1" x14ac:dyDescent="0.3">
      <c r="A18" s="1965">
        <v>16</v>
      </c>
      <c r="B18" s="1954" t="s">
        <v>7146</v>
      </c>
      <c r="C18" s="1955" t="s">
        <v>7075</v>
      </c>
      <c r="D18" s="1953" t="s">
        <v>7053</v>
      </c>
    </row>
    <row r="19" spans="1:4" ht="18" customHeight="1" x14ac:dyDescent="0.3">
      <c r="A19" s="1965">
        <v>17</v>
      </c>
      <c r="B19" s="1954" t="s">
        <v>7077</v>
      </c>
      <c r="C19" s="1955" t="s">
        <v>7076</v>
      </c>
      <c r="D19" s="1953" t="s">
        <v>7053</v>
      </c>
    </row>
    <row r="20" spans="1:4" ht="18" customHeight="1" x14ac:dyDescent="0.3">
      <c r="A20" s="1965">
        <v>18</v>
      </c>
      <c r="B20" s="1953" t="s">
        <v>7079</v>
      </c>
      <c r="C20" s="1953" t="s">
        <v>7078</v>
      </c>
      <c r="D20" s="1953" t="s">
        <v>7053</v>
      </c>
    </row>
    <row r="21" spans="1:4" ht="18" customHeight="1" x14ac:dyDescent="0.3">
      <c r="A21" s="1965">
        <v>19</v>
      </c>
      <c r="B21" s="1954" t="s">
        <v>5621</v>
      </c>
      <c r="C21" s="1953" t="s">
        <v>7080</v>
      </c>
      <c r="D21" s="1953" t="s">
        <v>7053</v>
      </c>
    </row>
    <row r="22" spans="1:4" ht="18" customHeight="1" x14ac:dyDescent="0.3">
      <c r="A22" s="1965">
        <v>20</v>
      </c>
      <c r="B22" s="1954" t="s">
        <v>5580</v>
      </c>
      <c r="C22" s="1953" t="s">
        <v>7081</v>
      </c>
      <c r="D22" s="1953" t="s">
        <v>7053</v>
      </c>
    </row>
    <row r="23" spans="1:4" ht="18" customHeight="1" x14ac:dyDescent="0.3">
      <c r="A23" s="1965">
        <v>21</v>
      </c>
      <c r="B23" s="1954" t="s">
        <v>7083</v>
      </c>
      <c r="C23" s="1953" t="s">
        <v>7082</v>
      </c>
      <c r="D23" s="1953" t="s">
        <v>7053</v>
      </c>
    </row>
    <row r="24" spans="1:4" ht="18" customHeight="1" x14ac:dyDescent="0.3">
      <c r="A24" s="1965">
        <v>22</v>
      </c>
      <c r="B24" s="1953" t="s">
        <v>7085</v>
      </c>
      <c r="C24" s="1953" t="s">
        <v>7084</v>
      </c>
      <c r="D24" s="1953" t="s">
        <v>7053</v>
      </c>
    </row>
    <row r="25" spans="1:4" ht="18" customHeight="1" x14ac:dyDescent="0.3">
      <c r="A25" s="1965">
        <v>23</v>
      </c>
      <c r="B25" s="1953" t="s">
        <v>7087</v>
      </c>
      <c r="C25" s="1953" t="s">
        <v>7086</v>
      </c>
      <c r="D25" s="1953" t="s">
        <v>7053</v>
      </c>
    </row>
    <row r="26" spans="1:4" ht="18" customHeight="1" x14ac:dyDescent="0.3">
      <c r="A26" s="1965">
        <v>24</v>
      </c>
      <c r="B26" s="1953" t="s">
        <v>7089</v>
      </c>
      <c r="C26" s="1953" t="s">
        <v>7088</v>
      </c>
      <c r="D26" s="1953" t="s">
        <v>7053</v>
      </c>
    </row>
    <row r="27" spans="1:4" ht="18" customHeight="1" x14ac:dyDescent="0.3">
      <c r="A27" s="1965">
        <v>25</v>
      </c>
      <c r="B27" s="1953" t="s">
        <v>7091</v>
      </c>
      <c r="C27" s="1954" t="s">
        <v>7090</v>
      </c>
      <c r="D27" s="1953" t="s">
        <v>7053</v>
      </c>
    </row>
    <row r="28" spans="1:4" ht="18" customHeight="1" x14ac:dyDescent="0.3">
      <c r="A28" s="1965">
        <v>26</v>
      </c>
      <c r="B28" s="1954" t="s">
        <v>7093</v>
      </c>
      <c r="C28" s="1953" t="s">
        <v>7092</v>
      </c>
      <c r="D28" s="1953" t="s">
        <v>7053</v>
      </c>
    </row>
    <row r="29" spans="1:4" ht="18" customHeight="1" x14ac:dyDescent="0.3">
      <c r="A29" s="1965">
        <v>27</v>
      </c>
      <c r="B29" s="1953" t="s">
        <v>7095</v>
      </c>
      <c r="C29" s="1953" t="s">
        <v>7094</v>
      </c>
      <c r="D29" s="1953" t="s">
        <v>7053</v>
      </c>
    </row>
    <row r="30" spans="1:4" ht="18" customHeight="1" x14ac:dyDescent="0.3">
      <c r="A30" s="1965">
        <v>28</v>
      </c>
      <c r="B30" s="1953" t="s">
        <v>7097</v>
      </c>
      <c r="C30" s="1953" t="s">
        <v>7096</v>
      </c>
      <c r="D30" s="1953" t="s">
        <v>7053</v>
      </c>
    </row>
    <row r="31" spans="1:4" ht="18" customHeight="1" x14ac:dyDescent="0.3">
      <c r="A31" s="1965">
        <v>29</v>
      </c>
      <c r="B31" s="1953" t="s">
        <v>7047</v>
      </c>
      <c r="C31" s="1953" t="s">
        <v>7098</v>
      </c>
      <c r="D31" s="1953" t="s">
        <v>7099</v>
      </c>
    </row>
    <row r="32" spans="1:4" ht="18" customHeight="1" x14ac:dyDescent="0.3">
      <c r="A32" s="1965">
        <v>30</v>
      </c>
      <c r="B32" s="1953" t="s">
        <v>5604</v>
      </c>
      <c r="C32" s="1953" t="s">
        <v>7100</v>
      </c>
      <c r="D32" s="1953" t="s">
        <v>7101</v>
      </c>
    </row>
    <row r="33" spans="1:4" ht="18" customHeight="1" x14ac:dyDescent="0.3">
      <c r="A33" s="1965">
        <v>31</v>
      </c>
      <c r="B33" s="1953" t="s">
        <v>6068</v>
      </c>
      <c r="C33" s="1953" t="s">
        <v>7102</v>
      </c>
      <c r="D33" s="1953" t="s">
        <v>7103</v>
      </c>
    </row>
    <row r="34" spans="1:4" ht="18" customHeight="1" x14ac:dyDescent="0.3">
      <c r="A34" s="1965">
        <v>32</v>
      </c>
      <c r="B34" s="1953" t="s">
        <v>5652</v>
      </c>
      <c r="C34" s="1953" t="s">
        <v>7104</v>
      </c>
      <c r="D34" s="1953" t="s">
        <v>7105</v>
      </c>
    </row>
    <row r="35" spans="1:4" ht="18" customHeight="1" x14ac:dyDescent="0.3">
      <c r="A35" s="1965">
        <v>33</v>
      </c>
      <c r="B35" s="1953" t="s">
        <v>4333</v>
      </c>
      <c r="C35" s="1953" t="s">
        <v>7106</v>
      </c>
      <c r="D35" s="1953" t="s">
        <v>7148</v>
      </c>
    </row>
    <row r="36" spans="1:4" ht="18" customHeight="1" x14ac:dyDescent="0.3">
      <c r="A36" s="1965">
        <v>34</v>
      </c>
      <c r="B36" s="1953" t="s">
        <v>7108</v>
      </c>
      <c r="C36" s="1953" t="s">
        <v>7153</v>
      </c>
      <c r="D36" s="1953" t="s">
        <v>7107</v>
      </c>
    </row>
    <row r="37" spans="1:4" ht="18" customHeight="1" x14ac:dyDescent="0.3">
      <c r="A37" s="1965">
        <v>35</v>
      </c>
      <c r="B37" s="1953" t="s">
        <v>5562</v>
      </c>
      <c r="C37" s="1953" t="s">
        <v>7154</v>
      </c>
      <c r="D37" s="1953" t="s">
        <v>7149</v>
      </c>
    </row>
    <row r="38" spans="1:4" ht="18" customHeight="1" x14ac:dyDescent="0.3">
      <c r="A38" s="1965">
        <v>36</v>
      </c>
      <c r="B38" s="1953" t="s">
        <v>7111</v>
      </c>
      <c r="C38" s="1953" t="s">
        <v>7109</v>
      </c>
      <c r="D38" s="1953" t="s">
        <v>7110</v>
      </c>
    </row>
    <row r="39" spans="1:4" ht="18" customHeight="1" x14ac:dyDescent="0.3">
      <c r="A39" s="1965">
        <v>37</v>
      </c>
      <c r="B39" s="1954" t="s">
        <v>7208</v>
      </c>
      <c r="C39" s="1954" t="s">
        <v>7112</v>
      </c>
      <c r="D39" s="1953" t="s">
        <v>7053</v>
      </c>
    </row>
    <row r="40" spans="1:4" ht="18" customHeight="1" x14ac:dyDescent="0.3">
      <c r="A40" s="1965">
        <v>38</v>
      </c>
      <c r="B40" s="1954" t="s">
        <v>7211</v>
      </c>
      <c r="C40" s="1954" t="s">
        <v>7113</v>
      </c>
      <c r="D40" s="1953" t="s">
        <v>7053</v>
      </c>
    </row>
    <row r="41" spans="1:4" ht="18" customHeight="1" x14ac:dyDescent="0.3">
      <c r="A41" s="1965">
        <v>39</v>
      </c>
      <c r="B41" s="1953" t="s">
        <v>7115</v>
      </c>
      <c r="C41" s="1954" t="s">
        <v>7114</v>
      </c>
      <c r="D41" s="1953" t="s">
        <v>7053</v>
      </c>
    </row>
    <row r="42" spans="1:4" ht="18" customHeight="1" x14ac:dyDescent="0.3">
      <c r="A42" s="1965">
        <v>40</v>
      </c>
      <c r="B42" s="1953" t="s">
        <v>7118</v>
      </c>
      <c r="C42" s="1953" t="s">
        <v>7116</v>
      </c>
      <c r="D42" s="1953" t="s">
        <v>7117</v>
      </c>
    </row>
    <row r="43" spans="1:4" ht="18" customHeight="1" x14ac:dyDescent="0.3">
      <c r="A43" s="1965">
        <v>41</v>
      </c>
      <c r="B43" s="1954" t="s">
        <v>7209</v>
      </c>
      <c r="C43" s="1954" t="s">
        <v>7119</v>
      </c>
      <c r="D43" s="1953" t="s">
        <v>7053</v>
      </c>
    </row>
    <row r="44" spans="1:4" ht="18" customHeight="1" x14ac:dyDescent="0.3">
      <c r="A44" s="1965">
        <v>42</v>
      </c>
      <c r="B44" s="1953" t="s">
        <v>7121</v>
      </c>
      <c r="C44" s="1954" t="s">
        <v>7120</v>
      </c>
      <c r="D44" s="1953" t="s">
        <v>7150</v>
      </c>
    </row>
    <row r="45" spans="1:4" ht="18" customHeight="1" x14ac:dyDescent="0.3">
      <c r="A45" s="1965">
        <v>43</v>
      </c>
      <c r="B45" s="1955" t="s">
        <v>7210</v>
      </c>
      <c r="C45" s="1953" t="s">
        <v>7122</v>
      </c>
      <c r="D45" s="1953" t="s">
        <v>7053</v>
      </c>
    </row>
    <row r="46" spans="1:4" ht="18" customHeight="1" x14ac:dyDescent="0.3">
      <c r="A46" s="1965">
        <v>44</v>
      </c>
      <c r="B46" s="1953" t="s">
        <v>7251</v>
      </c>
      <c r="C46" s="1954" t="s">
        <v>7123</v>
      </c>
      <c r="D46" s="1953" t="s">
        <v>7053</v>
      </c>
    </row>
    <row r="47" spans="1:4" ht="18" customHeight="1" x14ac:dyDescent="0.3">
      <c r="A47" s="1965">
        <v>45</v>
      </c>
      <c r="B47" s="1954" t="s">
        <v>7252</v>
      </c>
      <c r="C47" s="1953" t="s">
        <v>7124</v>
      </c>
      <c r="D47" s="1953" t="s">
        <v>7053</v>
      </c>
    </row>
    <row r="48" spans="1:4" ht="18" customHeight="1" x14ac:dyDescent="0.3">
      <c r="A48" s="1965">
        <v>46</v>
      </c>
      <c r="B48" s="1954" t="s">
        <v>5584</v>
      </c>
      <c r="C48" s="1954" t="s">
        <v>7125</v>
      </c>
      <c r="D48" s="1953" t="s">
        <v>7053</v>
      </c>
    </row>
    <row r="49" spans="1:4" ht="18" customHeight="1" x14ac:dyDescent="0.3">
      <c r="A49" s="1965">
        <v>47</v>
      </c>
      <c r="B49" s="1953" t="s">
        <v>7127</v>
      </c>
      <c r="C49" s="1953" t="s">
        <v>7126</v>
      </c>
      <c r="D49" s="1953" t="s">
        <v>7071</v>
      </c>
    </row>
    <row r="50" spans="1:4" ht="18" customHeight="1" x14ac:dyDescent="0.3">
      <c r="A50" s="1965">
        <v>48</v>
      </c>
      <c r="B50" s="1953" t="s">
        <v>7130</v>
      </c>
      <c r="C50" s="1953" t="s">
        <v>7128</v>
      </c>
      <c r="D50" s="1953" t="s">
        <v>7129</v>
      </c>
    </row>
    <row r="51" spans="1:4" ht="18" customHeight="1" x14ac:dyDescent="0.3">
      <c r="A51" s="1965">
        <v>49</v>
      </c>
      <c r="B51" s="1953" t="s">
        <v>7250</v>
      </c>
      <c r="C51" s="1953" t="s">
        <v>7131</v>
      </c>
      <c r="D51" s="1954" t="s">
        <v>7132</v>
      </c>
    </row>
    <row r="52" spans="1:4" ht="18" customHeight="1" x14ac:dyDescent="0.3">
      <c r="A52" s="1965">
        <v>50</v>
      </c>
      <c r="B52" s="1953" t="s">
        <v>7253</v>
      </c>
      <c r="C52" s="1953" t="s">
        <v>7133</v>
      </c>
      <c r="D52" s="1954" t="s">
        <v>7134</v>
      </c>
    </row>
    <row r="53" spans="1:4" ht="18" customHeight="1" x14ac:dyDescent="0.3">
      <c r="A53" s="1965">
        <v>51</v>
      </c>
      <c r="B53" s="1953" t="s">
        <v>7136</v>
      </c>
      <c r="C53" s="1953" t="s">
        <v>7135</v>
      </c>
      <c r="D53" s="1953" t="s">
        <v>7053</v>
      </c>
    </row>
    <row r="54" spans="1:4" ht="18" customHeight="1" x14ac:dyDescent="0.3">
      <c r="A54" s="1965">
        <v>52</v>
      </c>
      <c r="B54" s="1953" t="s">
        <v>7139</v>
      </c>
      <c r="C54" s="1953" t="s">
        <v>7137</v>
      </c>
      <c r="D54" s="1954" t="s">
        <v>7138</v>
      </c>
    </row>
    <row r="55" spans="1:4" ht="18" customHeight="1" x14ac:dyDescent="0.3">
      <c r="A55" s="1965">
        <v>53</v>
      </c>
      <c r="B55" s="1953" t="s">
        <v>7142</v>
      </c>
      <c r="C55" s="1953" t="s">
        <v>7140</v>
      </c>
      <c r="D55" s="1954" t="s">
        <v>7141</v>
      </c>
    </row>
    <row r="56" spans="1:4" x14ac:dyDescent="0.3">
      <c r="A56" s="1965">
        <v>54</v>
      </c>
      <c r="B56" s="1966" t="s">
        <v>5592</v>
      </c>
      <c r="C56" s="1966" t="s">
        <v>7254</v>
      </c>
      <c r="D56" s="1967" t="s">
        <v>7255</v>
      </c>
    </row>
    <row r="57" spans="1:4" x14ac:dyDescent="0.3">
      <c r="A57" s="1965"/>
    </row>
  </sheetData>
  <mergeCells count="1">
    <mergeCell ref="A1:D1"/>
  </mergeCells>
  <conditionalFormatting sqref="C29">
    <cfRule type="expression" dxfId="21" priority="15" stopIfTrue="1">
      <formula>#REF!=#REF!</formula>
    </cfRule>
  </conditionalFormatting>
  <conditionalFormatting sqref="C29">
    <cfRule type="expression" dxfId="20" priority="14" stopIfTrue="1">
      <formula>#REF!=#REF!</formula>
    </cfRule>
  </conditionalFormatting>
  <conditionalFormatting sqref="C42">
    <cfRule type="expression" dxfId="19" priority="13" stopIfTrue="1">
      <formula>#REF!=#REF!</formula>
    </cfRule>
  </conditionalFormatting>
  <conditionalFormatting sqref="C43 C48 C51">
    <cfRule type="expression" dxfId="18" priority="11" stopIfTrue="1">
      <formula>#REF!=#REF!</formula>
    </cfRule>
  </conditionalFormatting>
  <conditionalFormatting sqref="C43">
    <cfRule type="expression" dxfId="17" priority="12" stopIfTrue="1">
      <formula>#REF!=#REF!</formula>
    </cfRule>
  </conditionalFormatting>
  <conditionalFormatting sqref="C44">
    <cfRule type="expression" dxfId="16" priority="10" stopIfTrue="1">
      <formula>#REF!=#REF!</formula>
    </cfRule>
  </conditionalFormatting>
  <conditionalFormatting sqref="C44:C45 C9 C47">
    <cfRule type="expression" dxfId="15" priority="9" stopIfTrue="1">
      <formula>#REF!=#REF!</formula>
    </cfRule>
  </conditionalFormatting>
  <conditionalFormatting sqref="C45 C9 C47">
    <cfRule type="expression" dxfId="14" priority="8" stopIfTrue="1">
      <formula>#REF!=#REF!</formula>
    </cfRule>
  </conditionalFormatting>
  <conditionalFormatting sqref="C13">
    <cfRule type="expression" dxfId="13" priority="7" stopIfTrue="1">
      <formula>#REF!=#REF!</formula>
    </cfRule>
  </conditionalFormatting>
  <conditionalFormatting sqref="C13">
    <cfRule type="expression" dxfId="12" priority="6" stopIfTrue="1">
      <formula>#REF!=#REF!</formula>
    </cfRule>
  </conditionalFormatting>
  <conditionalFormatting sqref="C47">
    <cfRule type="expression" dxfId="11" priority="5" stopIfTrue="1">
      <formula>#REF!=#REF!</formula>
    </cfRule>
  </conditionalFormatting>
  <conditionalFormatting sqref="C34">
    <cfRule type="expression" dxfId="10" priority="4" stopIfTrue="1">
      <formula>#REF!=#REF!</formula>
    </cfRule>
  </conditionalFormatting>
  <conditionalFormatting sqref="C49">
    <cfRule type="expression" dxfId="9" priority="3" stopIfTrue="1">
      <formula>#REF!=#REF!</formula>
    </cfRule>
  </conditionalFormatting>
  <conditionalFormatting sqref="C50">
    <cfRule type="expression" dxfId="8" priority="2" stopIfTrue="1">
      <formula>#REF!=#REF!</formula>
    </cfRule>
  </conditionalFormatting>
  <conditionalFormatting sqref="C52">
    <cfRule type="expression" dxfId="7" priority="1" stopIfTrue="1">
      <formula>#REF!=#REF!</formula>
    </cfRule>
  </conditionalFormatting>
  <pageMargins left="0.70866141732283472" right="0.70866141732283472" top="0.74803149606299213" bottom="0.74803149606299213" header="0.31496062992125984" footer="0.31496062992125984"/>
  <pageSetup scale="93" fitToHeight="2" orientation="portrait"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5">
    <tabColor rgb="FFFFC000"/>
  </sheetPr>
  <dimension ref="B1:K65"/>
  <sheetViews>
    <sheetView showGridLines="0" workbookViewId="0">
      <pane ySplit="5" topLeftCell="A54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109375" customWidth="1"/>
    <col min="2" max="2" width="4.109375" style="62" customWidth="1"/>
    <col min="3" max="3" width="12.33203125" style="62" customWidth="1"/>
    <col min="4" max="4" width="23" style="302" customWidth="1"/>
    <col min="5" max="5" width="11.44140625" style="62"/>
    <col min="6" max="6" width="11.88671875" style="62" customWidth="1"/>
    <col min="7" max="7" width="12.6640625" style="62" customWidth="1"/>
    <col min="8" max="8" width="11.44140625" style="62"/>
    <col min="9" max="9" width="13.88671875" style="62" customWidth="1"/>
    <col min="10" max="10" width="11.44140625" style="62"/>
    <col min="11" max="11" width="16.88671875" style="62" customWidth="1"/>
  </cols>
  <sheetData>
    <row r="1" spans="2:11" x14ac:dyDescent="0.3">
      <c r="F1" s="134"/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5" customHeight="1" x14ac:dyDescent="0.3">
      <c r="B4" s="2105" t="s">
        <v>1337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ht="27.75" customHeight="1" x14ac:dyDescent="0.3">
      <c r="B7" s="102">
        <v>1</v>
      </c>
      <c r="C7" s="146" t="s">
        <v>1338</v>
      </c>
      <c r="D7" s="145" t="s">
        <v>1339</v>
      </c>
      <c r="E7" s="36">
        <v>40716</v>
      </c>
      <c r="F7" s="64">
        <v>37.049999999999997</v>
      </c>
      <c r="G7" s="64"/>
      <c r="H7" s="95"/>
      <c r="I7" s="7"/>
      <c r="J7" s="7"/>
      <c r="K7" s="63"/>
    </row>
    <row r="8" spans="2:11" ht="27.75" customHeight="1" x14ac:dyDescent="0.3">
      <c r="B8" s="102">
        <v>2</v>
      </c>
      <c r="C8" s="146" t="s">
        <v>1340</v>
      </c>
      <c r="D8" s="145" t="s">
        <v>1339</v>
      </c>
      <c r="E8" s="36">
        <v>40716</v>
      </c>
      <c r="F8" s="64">
        <v>37.049999999999997</v>
      </c>
      <c r="G8" s="64"/>
      <c r="H8" s="95"/>
      <c r="I8" s="7"/>
      <c r="J8" s="7"/>
      <c r="K8" s="63"/>
    </row>
    <row r="9" spans="2:11" ht="27.75" customHeight="1" x14ac:dyDescent="0.3">
      <c r="B9" s="1228">
        <v>3</v>
      </c>
      <c r="C9" s="146" t="s">
        <v>1341</v>
      </c>
      <c r="D9" s="145" t="s">
        <v>1339</v>
      </c>
      <c r="E9" s="36">
        <v>40716</v>
      </c>
      <c r="F9" s="64">
        <v>37.049999999999997</v>
      </c>
      <c r="G9" s="64"/>
      <c r="H9" s="95"/>
      <c r="I9" s="7"/>
      <c r="J9" s="7"/>
      <c r="K9" s="63"/>
    </row>
    <row r="10" spans="2:11" ht="27.75" customHeight="1" x14ac:dyDescent="0.3">
      <c r="B10" s="1228">
        <v>4</v>
      </c>
      <c r="C10" s="146" t="s">
        <v>1342</v>
      </c>
      <c r="D10" s="145" t="s">
        <v>1339</v>
      </c>
      <c r="E10" s="36">
        <v>40716</v>
      </c>
      <c r="F10" s="64">
        <v>37.049999999999997</v>
      </c>
      <c r="G10" s="64"/>
      <c r="H10" s="95"/>
      <c r="I10" s="7"/>
      <c r="J10" s="7"/>
      <c r="K10" s="63"/>
    </row>
    <row r="11" spans="2:11" ht="27.75" customHeight="1" x14ac:dyDescent="0.3">
      <c r="B11" s="1228">
        <v>5</v>
      </c>
      <c r="C11" s="146" t="s">
        <v>1343</v>
      </c>
      <c r="D11" s="145" t="s">
        <v>1339</v>
      </c>
      <c r="E11" s="36">
        <v>40716</v>
      </c>
      <c r="F11" s="64">
        <v>37.049999999999997</v>
      </c>
      <c r="G11" s="64"/>
      <c r="H11" s="95"/>
      <c r="I11" s="7"/>
      <c r="J11" s="7"/>
      <c r="K11" s="63"/>
    </row>
    <row r="12" spans="2:11" ht="27.75" customHeight="1" x14ac:dyDescent="0.3">
      <c r="B12" s="1228">
        <v>6</v>
      </c>
      <c r="C12" s="146" t="s">
        <v>1344</v>
      </c>
      <c r="D12" s="145" t="s">
        <v>1339</v>
      </c>
      <c r="E12" s="36">
        <v>40716</v>
      </c>
      <c r="F12" s="64">
        <v>37.049999999999997</v>
      </c>
      <c r="G12" s="64"/>
      <c r="H12" s="95"/>
      <c r="I12" s="7"/>
      <c r="J12" s="7"/>
      <c r="K12" s="65"/>
    </row>
    <row r="13" spans="2:11" ht="27.75" customHeight="1" x14ac:dyDescent="0.3">
      <c r="B13" s="1228">
        <v>7</v>
      </c>
      <c r="C13" s="146" t="s">
        <v>1347</v>
      </c>
      <c r="D13" s="145" t="s">
        <v>1339</v>
      </c>
      <c r="E13" s="36">
        <v>40716</v>
      </c>
      <c r="F13" s="64">
        <v>37.049999999999997</v>
      </c>
      <c r="G13" s="64"/>
      <c r="H13" s="95"/>
      <c r="I13" s="7"/>
      <c r="J13" s="7"/>
      <c r="K13" s="63"/>
    </row>
    <row r="14" spans="2:11" ht="27.75" customHeight="1" x14ac:dyDescent="0.3">
      <c r="B14" s="1228">
        <v>8</v>
      </c>
      <c r="C14" s="146" t="s">
        <v>1348</v>
      </c>
      <c r="D14" s="145" t="s">
        <v>1339</v>
      </c>
      <c r="E14" s="36">
        <v>40716</v>
      </c>
      <c r="F14" s="64">
        <v>37.049999999999997</v>
      </c>
      <c r="G14" s="64"/>
      <c r="H14" s="95"/>
      <c r="I14" s="7"/>
      <c r="J14" s="7"/>
      <c r="K14" s="63"/>
    </row>
    <row r="15" spans="2:11" x14ac:dyDescent="0.3">
      <c r="B15" s="1228">
        <v>9</v>
      </c>
      <c r="C15" s="146" t="s">
        <v>1350</v>
      </c>
      <c r="D15" s="145" t="s">
        <v>1351</v>
      </c>
      <c r="E15" s="36">
        <v>40716</v>
      </c>
      <c r="F15" s="64">
        <v>58.9</v>
      </c>
      <c r="G15" s="64"/>
      <c r="H15" s="95"/>
      <c r="I15" s="7"/>
      <c r="J15" s="7"/>
      <c r="K15" s="63"/>
    </row>
    <row r="16" spans="2:11" ht="20.25" customHeight="1" x14ac:dyDescent="0.3">
      <c r="B16" s="1228">
        <v>10</v>
      </c>
      <c r="C16" s="12" t="s">
        <v>1352</v>
      </c>
      <c r="D16" s="145" t="s">
        <v>5324</v>
      </c>
      <c r="E16" s="12" t="s">
        <v>244</v>
      </c>
      <c r="F16" s="142">
        <v>78.599999999999994</v>
      </c>
      <c r="G16" s="142"/>
      <c r="H16" s="146"/>
      <c r="I16" s="7"/>
      <c r="J16" s="7"/>
      <c r="K16" s="12"/>
    </row>
    <row r="17" spans="2:11" ht="20.25" customHeight="1" x14ac:dyDescent="0.3">
      <c r="B17" s="1228">
        <v>11</v>
      </c>
      <c r="C17" s="12" t="s">
        <v>78</v>
      </c>
      <c r="D17" s="145" t="s">
        <v>4438</v>
      </c>
      <c r="E17" s="36" t="s">
        <v>5450</v>
      </c>
      <c r="F17" s="64">
        <v>0</v>
      </c>
      <c r="G17" s="142"/>
      <c r="H17" s="146"/>
      <c r="I17" s="7"/>
      <c r="J17" s="7"/>
      <c r="K17" s="12"/>
    </row>
    <row r="18" spans="2:11" ht="27.75" customHeight="1" x14ac:dyDescent="0.3">
      <c r="B18" s="1228">
        <v>12</v>
      </c>
      <c r="C18" s="146" t="s">
        <v>2174</v>
      </c>
      <c r="D18" s="140" t="s">
        <v>486</v>
      </c>
      <c r="E18" s="36" t="s">
        <v>5450</v>
      </c>
      <c r="F18" s="64">
        <v>0</v>
      </c>
      <c r="G18" s="64"/>
      <c r="H18" s="427"/>
      <c r="I18" s="7"/>
      <c r="J18" s="7" t="s">
        <v>70</v>
      </c>
      <c r="K18" s="65" t="s">
        <v>2176</v>
      </c>
    </row>
    <row r="19" spans="2:11" x14ac:dyDescent="0.3">
      <c r="B19" s="1228">
        <v>13</v>
      </c>
      <c r="C19" s="146" t="s">
        <v>2197</v>
      </c>
      <c r="D19" s="140" t="s">
        <v>1980</v>
      </c>
      <c r="E19" s="36" t="s">
        <v>5450</v>
      </c>
      <c r="F19" s="64">
        <v>0</v>
      </c>
      <c r="G19" s="64"/>
      <c r="H19" s="427"/>
      <c r="I19" s="7"/>
      <c r="J19" s="7"/>
      <c r="K19" s="65"/>
    </row>
    <row r="20" spans="2:11" x14ac:dyDescent="0.3">
      <c r="B20" s="1228">
        <v>14</v>
      </c>
      <c r="C20" s="146" t="s">
        <v>2198</v>
      </c>
      <c r="D20" s="140" t="s">
        <v>1980</v>
      </c>
      <c r="E20" s="428">
        <v>40716</v>
      </c>
      <c r="F20" s="142">
        <v>522.5</v>
      </c>
      <c r="G20" s="429"/>
      <c r="H20" s="427"/>
      <c r="I20" s="7"/>
      <c r="J20" s="7"/>
      <c r="K20" s="65"/>
    </row>
    <row r="21" spans="2:11" ht="26.4" x14ac:dyDescent="0.3">
      <c r="B21" s="1228">
        <v>15</v>
      </c>
      <c r="C21" s="117" t="s">
        <v>1979</v>
      </c>
      <c r="D21" s="122" t="s">
        <v>2199</v>
      </c>
      <c r="E21" s="529">
        <v>40716</v>
      </c>
      <c r="F21" s="65">
        <v>451.25</v>
      </c>
      <c r="G21" s="65"/>
      <c r="H21" s="427"/>
      <c r="I21" s="7"/>
      <c r="J21" s="7" t="s">
        <v>70</v>
      </c>
      <c r="K21" s="65" t="s">
        <v>2158</v>
      </c>
    </row>
    <row r="22" spans="2:11" x14ac:dyDescent="0.3">
      <c r="B22" s="1228">
        <v>16</v>
      </c>
      <c r="C22" s="146" t="s">
        <v>1368</v>
      </c>
      <c r="D22" s="140" t="s">
        <v>1369</v>
      </c>
      <c r="E22" s="36">
        <v>40716</v>
      </c>
      <c r="F22" s="64">
        <v>451.25</v>
      </c>
      <c r="G22" s="64"/>
      <c r="H22" s="427"/>
      <c r="I22" s="7"/>
      <c r="J22" s="7"/>
      <c r="K22" s="65"/>
    </row>
    <row r="23" spans="2:11" ht="26.4" x14ac:dyDescent="0.3">
      <c r="B23" s="1228">
        <v>17</v>
      </c>
      <c r="C23" s="146" t="s">
        <v>2183</v>
      </c>
      <c r="D23" s="140" t="s">
        <v>9</v>
      </c>
      <c r="E23" s="36" t="s">
        <v>5450</v>
      </c>
      <c r="F23" s="64">
        <v>0</v>
      </c>
      <c r="G23" s="64"/>
      <c r="H23" s="427"/>
      <c r="I23" s="7"/>
      <c r="J23" s="7" t="s">
        <v>70</v>
      </c>
      <c r="K23" s="65" t="s">
        <v>2184</v>
      </c>
    </row>
    <row r="24" spans="2:11" x14ac:dyDescent="0.3">
      <c r="B24" s="1228">
        <v>18</v>
      </c>
      <c r="C24" s="146" t="s">
        <v>2185</v>
      </c>
      <c r="D24" s="140" t="s">
        <v>498</v>
      </c>
      <c r="E24" s="36" t="s">
        <v>5450</v>
      </c>
      <c r="F24" s="64">
        <v>0</v>
      </c>
      <c r="G24" s="64"/>
      <c r="H24" s="427"/>
      <c r="I24" s="7"/>
      <c r="J24" s="7" t="s">
        <v>70</v>
      </c>
      <c r="K24" s="65" t="s">
        <v>1915</v>
      </c>
    </row>
    <row r="25" spans="2:11" ht="26.4" x14ac:dyDescent="0.3">
      <c r="B25" s="1228">
        <v>19</v>
      </c>
      <c r="C25" s="146" t="s">
        <v>78</v>
      </c>
      <c r="D25" s="140" t="s">
        <v>2175</v>
      </c>
      <c r="E25" s="36" t="s">
        <v>5450</v>
      </c>
      <c r="F25" s="64">
        <v>0</v>
      </c>
      <c r="G25" s="64"/>
      <c r="H25" s="427"/>
      <c r="I25" s="7" t="s">
        <v>2178</v>
      </c>
      <c r="J25" s="7" t="s">
        <v>70</v>
      </c>
      <c r="K25" s="65" t="s">
        <v>2177</v>
      </c>
    </row>
    <row r="26" spans="2:11" x14ac:dyDescent="0.3">
      <c r="B26" s="1228">
        <v>20</v>
      </c>
      <c r="C26" s="146" t="s">
        <v>78</v>
      </c>
      <c r="D26" s="145" t="s">
        <v>133</v>
      </c>
      <c r="E26" s="36" t="s">
        <v>5450</v>
      </c>
      <c r="F26" s="64">
        <v>0</v>
      </c>
      <c r="G26" s="64"/>
      <c r="H26" s="427"/>
      <c r="I26" s="7"/>
      <c r="J26" s="7" t="s">
        <v>70</v>
      </c>
      <c r="K26" s="65" t="s">
        <v>2189</v>
      </c>
    </row>
    <row r="27" spans="2:11" x14ac:dyDescent="0.3">
      <c r="B27" s="1228">
        <v>21</v>
      </c>
      <c r="C27" s="146" t="s">
        <v>78</v>
      </c>
      <c r="D27" s="140" t="s">
        <v>2159</v>
      </c>
      <c r="E27" s="36" t="s">
        <v>5450</v>
      </c>
      <c r="F27" s="64">
        <v>0</v>
      </c>
      <c r="G27" s="64"/>
      <c r="H27" s="427"/>
      <c r="I27" s="7"/>
      <c r="J27" s="7" t="s">
        <v>70</v>
      </c>
      <c r="K27" s="65"/>
    </row>
    <row r="28" spans="2:11" s="890" customFormat="1" x14ac:dyDescent="0.3">
      <c r="B28" s="883">
        <v>22</v>
      </c>
      <c r="C28" s="932" t="s">
        <v>78</v>
      </c>
      <c r="D28" s="928" t="s">
        <v>2159</v>
      </c>
      <c r="E28" s="906"/>
      <c r="F28" s="889"/>
      <c r="G28" s="889"/>
      <c r="H28" s="984"/>
      <c r="I28" s="883"/>
      <c r="J28" s="883" t="s">
        <v>1546</v>
      </c>
      <c r="K28" s="908" t="s">
        <v>2192</v>
      </c>
    </row>
    <row r="29" spans="2:11" x14ac:dyDescent="0.3">
      <c r="B29" s="980">
        <v>23</v>
      </c>
      <c r="C29" s="146" t="s">
        <v>78</v>
      </c>
      <c r="D29" s="140" t="s">
        <v>1278</v>
      </c>
      <c r="E29" s="36" t="s">
        <v>5450</v>
      </c>
      <c r="F29" s="64">
        <v>0</v>
      </c>
      <c r="G29" s="64"/>
      <c r="H29" s="427"/>
      <c r="I29" s="7"/>
      <c r="J29" s="7" t="s">
        <v>66</v>
      </c>
      <c r="K29" s="65" t="s">
        <v>2148</v>
      </c>
    </row>
    <row r="30" spans="2:11" x14ac:dyDescent="0.3">
      <c r="B30" s="980">
        <v>24</v>
      </c>
      <c r="C30" s="146" t="s">
        <v>78</v>
      </c>
      <c r="D30" s="140" t="s">
        <v>498</v>
      </c>
      <c r="E30" s="36" t="s">
        <v>5450</v>
      </c>
      <c r="F30" s="64">
        <v>0</v>
      </c>
      <c r="G30" s="64"/>
      <c r="H30" s="427"/>
      <c r="I30" s="7"/>
      <c r="J30" s="7" t="s">
        <v>70</v>
      </c>
      <c r="K30" s="65" t="s">
        <v>2193</v>
      </c>
    </row>
    <row r="31" spans="2:11" ht="26.4" x14ac:dyDescent="0.3">
      <c r="B31" s="980">
        <v>25</v>
      </c>
      <c r="C31" s="146" t="s">
        <v>78</v>
      </c>
      <c r="D31" s="140" t="s">
        <v>2159</v>
      </c>
      <c r="E31" s="36" t="s">
        <v>5450</v>
      </c>
      <c r="F31" s="64">
        <v>0</v>
      </c>
      <c r="G31" s="64"/>
      <c r="H31" s="427"/>
      <c r="I31" s="7"/>
      <c r="J31" s="7" t="s">
        <v>70</v>
      </c>
      <c r="K31" s="65" t="s">
        <v>2184</v>
      </c>
    </row>
    <row r="32" spans="2:11" x14ac:dyDescent="0.3">
      <c r="B32" s="980">
        <v>26</v>
      </c>
      <c r="C32" s="146" t="s">
        <v>78</v>
      </c>
      <c r="D32" s="140" t="s">
        <v>2196</v>
      </c>
      <c r="E32" s="36" t="s">
        <v>5450</v>
      </c>
      <c r="F32" s="64">
        <v>0</v>
      </c>
      <c r="G32" s="64"/>
      <c r="H32" s="427"/>
      <c r="I32" s="7"/>
      <c r="J32" s="7" t="s">
        <v>70</v>
      </c>
      <c r="K32" s="65" t="s">
        <v>1993</v>
      </c>
    </row>
    <row r="33" spans="2:11" ht="15.75" customHeight="1" x14ac:dyDescent="0.3">
      <c r="B33" s="2078" t="s">
        <v>1616</v>
      </c>
      <c r="C33" s="2079"/>
      <c r="D33" s="2079"/>
      <c r="E33" s="2079"/>
      <c r="F33" s="2079"/>
      <c r="G33" s="2079"/>
      <c r="H33" s="2079"/>
      <c r="I33" s="2079"/>
      <c r="J33" s="2079"/>
      <c r="K33" s="2080"/>
    </row>
    <row r="34" spans="2:11" ht="33.75" customHeight="1" x14ac:dyDescent="0.3">
      <c r="B34" s="102">
        <v>1</v>
      </c>
      <c r="C34" s="146" t="s">
        <v>78</v>
      </c>
      <c r="D34" s="140" t="s">
        <v>1617</v>
      </c>
      <c r="E34" s="36" t="s">
        <v>5450</v>
      </c>
      <c r="F34" s="64">
        <v>0</v>
      </c>
      <c r="G34" s="142" t="s">
        <v>1681</v>
      </c>
      <c r="H34" s="427"/>
      <c r="I34" s="7"/>
      <c r="J34" s="7" t="s">
        <v>70</v>
      </c>
      <c r="K34" s="65"/>
    </row>
    <row r="35" spans="2:11" ht="17.25" customHeight="1" x14ac:dyDescent="0.3">
      <c r="B35" s="2078" t="s">
        <v>103</v>
      </c>
      <c r="C35" s="2079"/>
      <c r="D35" s="2079"/>
      <c r="E35" s="2079"/>
      <c r="F35" s="2079"/>
      <c r="G35" s="2079"/>
      <c r="H35" s="2079"/>
      <c r="I35" s="2079"/>
      <c r="J35" s="2079"/>
      <c r="K35" s="2080"/>
    </row>
    <row r="36" spans="2:11" x14ac:dyDescent="0.3">
      <c r="B36" s="102">
        <v>1</v>
      </c>
      <c r="C36" s="147" t="s">
        <v>1926</v>
      </c>
      <c r="D36" s="224" t="s">
        <v>233</v>
      </c>
      <c r="E36" s="36" t="s">
        <v>5450</v>
      </c>
      <c r="F36" s="64">
        <v>0</v>
      </c>
      <c r="G36" s="63" t="s">
        <v>170</v>
      </c>
      <c r="H36" s="95"/>
      <c r="I36" s="126" t="s">
        <v>1927</v>
      </c>
      <c r="J36" s="7" t="s">
        <v>70</v>
      </c>
      <c r="K36" s="106"/>
    </row>
    <row r="37" spans="2:11" x14ac:dyDescent="0.3">
      <c r="B37" s="102">
        <v>2</v>
      </c>
      <c r="C37" s="147" t="s">
        <v>1926</v>
      </c>
      <c r="D37" s="224" t="s">
        <v>82</v>
      </c>
      <c r="E37" s="36" t="s">
        <v>5450</v>
      </c>
      <c r="F37" s="64">
        <v>0</v>
      </c>
      <c r="G37" s="63"/>
      <c r="H37" s="95" t="s">
        <v>1924</v>
      </c>
      <c r="I37" s="126"/>
      <c r="J37" s="7" t="s">
        <v>70</v>
      </c>
      <c r="K37" s="106"/>
    </row>
    <row r="38" spans="2:11" x14ac:dyDescent="0.3">
      <c r="B38" s="1228">
        <v>3</v>
      </c>
      <c r="C38" s="147" t="s">
        <v>2179</v>
      </c>
      <c r="D38" s="224" t="s">
        <v>233</v>
      </c>
      <c r="E38" s="36" t="s">
        <v>5450</v>
      </c>
      <c r="F38" s="64">
        <v>0</v>
      </c>
      <c r="G38" s="63" t="s">
        <v>1027</v>
      </c>
      <c r="H38" s="95"/>
      <c r="I38" s="126" t="s">
        <v>2180</v>
      </c>
      <c r="J38" s="7" t="s">
        <v>70</v>
      </c>
      <c r="K38" s="1975" t="s">
        <v>2182</v>
      </c>
    </row>
    <row r="39" spans="2:11" x14ac:dyDescent="0.3">
      <c r="B39" s="1228">
        <v>4</v>
      </c>
      <c r="C39" s="147" t="s">
        <v>2181</v>
      </c>
      <c r="D39" s="224" t="s">
        <v>82</v>
      </c>
      <c r="E39" s="36" t="s">
        <v>5450</v>
      </c>
      <c r="F39" s="64">
        <v>0</v>
      </c>
      <c r="G39" s="63" t="s">
        <v>1309</v>
      </c>
      <c r="H39" s="95"/>
      <c r="I39" s="126"/>
      <c r="J39" s="7" t="s">
        <v>70</v>
      </c>
      <c r="K39" s="1977"/>
    </row>
    <row r="40" spans="2:11" ht="26.4" x14ac:dyDescent="0.3">
      <c r="B40" s="1228">
        <v>5</v>
      </c>
      <c r="C40" s="147" t="s">
        <v>4439</v>
      </c>
      <c r="D40" s="224" t="s">
        <v>82</v>
      </c>
      <c r="E40" s="36" t="s">
        <v>5450</v>
      </c>
      <c r="F40" s="64">
        <v>0</v>
      </c>
      <c r="G40" s="63" t="s">
        <v>1542</v>
      </c>
      <c r="H40" s="223" t="s">
        <v>1937</v>
      </c>
      <c r="I40" s="126"/>
      <c r="J40" s="7" t="s">
        <v>70</v>
      </c>
      <c r="K40" s="106" t="s">
        <v>2186</v>
      </c>
    </row>
    <row r="41" spans="2:11" x14ac:dyDescent="0.3">
      <c r="B41" s="1228">
        <v>6</v>
      </c>
      <c r="C41" s="147" t="s">
        <v>1656</v>
      </c>
      <c r="D41" s="224" t="s">
        <v>55</v>
      </c>
      <c r="E41" s="36" t="s">
        <v>5450</v>
      </c>
      <c r="F41" s="64">
        <v>0</v>
      </c>
      <c r="G41" s="63" t="s">
        <v>1144</v>
      </c>
      <c r="H41" s="223"/>
      <c r="I41" s="126"/>
      <c r="J41" s="7" t="s">
        <v>66</v>
      </c>
      <c r="K41" s="106" t="s">
        <v>119</v>
      </c>
    </row>
    <row r="42" spans="2:11" ht="26.4" x14ac:dyDescent="0.3">
      <c r="B42" s="1228">
        <v>7</v>
      </c>
      <c r="C42" s="147" t="s">
        <v>2190</v>
      </c>
      <c r="D42" s="224" t="s">
        <v>124</v>
      </c>
      <c r="E42" s="36" t="s">
        <v>5450</v>
      </c>
      <c r="F42" s="64">
        <v>0</v>
      </c>
      <c r="G42" s="63" t="s">
        <v>889</v>
      </c>
      <c r="H42" s="223" t="s">
        <v>2191</v>
      </c>
      <c r="I42" s="126"/>
      <c r="J42" s="7" t="s">
        <v>66</v>
      </c>
      <c r="K42" s="106"/>
    </row>
    <row r="43" spans="2:11" x14ac:dyDescent="0.3">
      <c r="B43" s="1228">
        <v>8</v>
      </c>
      <c r="C43" s="147" t="s">
        <v>1443</v>
      </c>
      <c r="D43" s="224" t="s">
        <v>233</v>
      </c>
      <c r="E43" s="36" t="s">
        <v>5450</v>
      </c>
      <c r="F43" s="64">
        <v>0</v>
      </c>
      <c r="G43" s="63" t="s">
        <v>1948</v>
      </c>
      <c r="H43" s="223"/>
      <c r="I43" s="126">
        <v>11001941385</v>
      </c>
      <c r="J43" s="7" t="s">
        <v>70</v>
      </c>
      <c r="K43" s="106" t="s">
        <v>2194</v>
      </c>
    </row>
    <row r="44" spans="2:11" x14ac:dyDescent="0.3">
      <c r="B44" s="1228">
        <v>9</v>
      </c>
      <c r="C44" s="147" t="s">
        <v>4440</v>
      </c>
      <c r="D44" s="224" t="s">
        <v>82</v>
      </c>
      <c r="E44" s="36" t="s">
        <v>5450</v>
      </c>
      <c r="F44" s="64">
        <v>0</v>
      </c>
      <c r="G44" s="63" t="s">
        <v>889</v>
      </c>
      <c r="H44" s="223"/>
      <c r="I44" s="126" t="s">
        <v>2195</v>
      </c>
      <c r="J44" s="7" t="s">
        <v>70</v>
      </c>
      <c r="K44" s="106" t="s">
        <v>2194</v>
      </c>
    </row>
    <row r="45" spans="2:11" x14ac:dyDescent="0.3">
      <c r="B45" s="1228">
        <v>10</v>
      </c>
      <c r="C45" s="147" t="s">
        <v>78</v>
      </c>
      <c r="D45" s="224" t="s">
        <v>233</v>
      </c>
      <c r="E45" s="36" t="s">
        <v>5450</v>
      </c>
      <c r="F45" s="64">
        <v>0</v>
      </c>
      <c r="G45" s="63" t="s">
        <v>1948</v>
      </c>
      <c r="H45" s="95"/>
      <c r="I45" s="126">
        <v>11001935185</v>
      </c>
      <c r="J45" s="7" t="s">
        <v>70</v>
      </c>
      <c r="K45" s="106" t="s">
        <v>2186</v>
      </c>
    </row>
    <row r="46" spans="2:11" ht="30" customHeight="1" x14ac:dyDescent="0.3">
      <c r="B46" s="1228">
        <v>11</v>
      </c>
      <c r="C46" s="147" t="s">
        <v>78</v>
      </c>
      <c r="D46" s="224" t="s">
        <v>124</v>
      </c>
      <c r="E46" s="36" t="s">
        <v>5450</v>
      </c>
      <c r="F46" s="64">
        <v>0</v>
      </c>
      <c r="G46" s="63" t="s">
        <v>889</v>
      </c>
      <c r="H46" s="223" t="s">
        <v>2187</v>
      </c>
      <c r="I46" s="126"/>
      <c r="J46" s="7" t="s">
        <v>70</v>
      </c>
      <c r="K46" s="106" t="s">
        <v>2188</v>
      </c>
    </row>
    <row r="47" spans="2:11" ht="20.25" customHeight="1" x14ac:dyDescent="0.3">
      <c r="B47" s="1228">
        <v>12</v>
      </c>
      <c r="C47" s="147" t="s">
        <v>78</v>
      </c>
      <c r="D47" s="224" t="s">
        <v>55</v>
      </c>
      <c r="E47" s="36" t="s">
        <v>5450</v>
      </c>
      <c r="F47" s="64">
        <v>0</v>
      </c>
      <c r="G47" s="63" t="s">
        <v>1144</v>
      </c>
      <c r="H47" s="95"/>
      <c r="I47" s="126"/>
      <c r="J47" s="7" t="s">
        <v>70</v>
      </c>
      <c r="K47" s="106"/>
    </row>
    <row r="48" spans="2:11" ht="30" customHeight="1" x14ac:dyDescent="0.3">
      <c r="B48" s="1228">
        <v>13</v>
      </c>
      <c r="C48" s="113" t="s">
        <v>1323</v>
      </c>
      <c r="D48" s="122" t="s">
        <v>38</v>
      </c>
      <c r="E48" s="997">
        <v>42303</v>
      </c>
      <c r="F48" s="998">
        <v>125</v>
      </c>
      <c r="G48" s="50" t="s">
        <v>889</v>
      </c>
      <c r="H48" s="60"/>
      <c r="I48" s="111" t="s">
        <v>1989</v>
      </c>
      <c r="J48" s="7" t="s">
        <v>70</v>
      </c>
      <c r="K48" s="994"/>
    </row>
    <row r="49" spans="2:11" x14ac:dyDescent="0.3">
      <c r="B49" s="1228">
        <v>14</v>
      </c>
      <c r="C49" s="147" t="s">
        <v>78</v>
      </c>
      <c r="D49" s="224" t="s">
        <v>55</v>
      </c>
      <c r="E49" s="36" t="s">
        <v>5450</v>
      </c>
      <c r="F49" s="64">
        <v>0</v>
      </c>
      <c r="G49" s="63" t="s">
        <v>1144</v>
      </c>
      <c r="H49" s="95"/>
      <c r="I49" s="126"/>
      <c r="J49" s="7" t="s">
        <v>66</v>
      </c>
      <c r="K49" s="106"/>
    </row>
    <row r="50" spans="2:11" s="890" customFormat="1" x14ac:dyDescent="0.3">
      <c r="B50" s="999">
        <v>15</v>
      </c>
      <c r="C50" s="932" t="s">
        <v>78</v>
      </c>
      <c r="D50" s="982" t="s">
        <v>55</v>
      </c>
      <c r="E50" s="906"/>
      <c r="F50" s="907"/>
      <c r="G50" s="889"/>
      <c r="H50" s="892"/>
      <c r="I50" s="983"/>
      <c r="J50" s="883" t="s">
        <v>66</v>
      </c>
      <c r="K50" s="914" t="s">
        <v>119</v>
      </c>
    </row>
    <row r="51" spans="2:11" x14ac:dyDescent="0.3">
      <c r="B51" s="999">
        <v>16</v>
      </c>
      <c r="C51" s="147" t="s">
        <v>2506</v>
      </c>
      <c r="D51" s="224" t="s">
        <v>2200</v>
      </c>
      <c r="E51" s="533">
        <v>40693</v>
      </c>
      <c r="F51" s="118">
        <v>98</v>
      </c>
      <c r="G51" s="63"/>
      <c r="H51" s="95"/>
      <c r="I51" s="126" t="s">
        <v>2201</v>
      </c>
      <c r="J51" s="7" t="s">
        <v>70</v>
      </c>
      <c r="K51" s="106"/>
    </row>
    <row r="52" spans="2:11" x14ac:dyDescent="0.3">
      <c r="B52" s="999">
        <v>17</v>
      </c>
      <c r="C52" s="147" t="s">
        <v>78</v>
      </c>
      <c r="D52" s="224" t="s">
        <v>2202</v>
      </c>
      <c r="E52" s="36" t="s">
        <v>5450</v>
      </c>
      <c r="F52" s="64">
        <v>0</v>
      </c>
      <c r="G52" s="63" t="s">
        <v>2203</v>
      </c>
      <c r="H52" s="95"/>
      <c r="I52" s="126"/>
      <c r="J52" s="7" t="s">
        <v>70</v>
      </c>
      <c r="K52" s="106"/>
    </row>
    <row r="53" spans="2:11" x14ac:dyDescent="0.3">
      <c r="B53" s="2078" t="s">
        <v>4622</v>
      </c>
      <c r="C53" s="2079"/>
      <c r="D53" s="2079"/>
      <c r="E53" s="2079"/>
      <c r="F53" s="2079"/>
      <c r="G53" s="2079"/>
      <c r="H53" s="2079"/>
      <c r="I53" s="2079"/>
      <c r="J53" s="2079"/>
      <c r="K53" s="2080"/>
    </row>
    <row r="54" spans="2:11" ht="41.25" customHeight="1" x14ac:dyDescent="0.3">
      <c r="B54" s="999">
        <v>1</v>
      </c>
      <c r="C54" s="146" t="s">
        <v>1345</v>
      </c>
      <c r="D54" s="145" t="s">
        <v>1339</v>
      </c>
      <c r="E54" s="36">
        <v>40716</v>
      </c>
      <c r="F54" s="64">
        <v>37.049999999999997</v>
      </c>
      <c r="G54" s="64"/>
      <c r="H54" s="95"/>
      <c r="I54" s="7"/>
      <c r="J54" s="7" t="s">
        <v>70</v>
      </c>
      <c r="K54" s="917" t="s">
        <v>5432</v>
      </c>
    </row>
    <row r="55" spans="2:11" ht="41.25" customHeight="1" x14ac:dyDescent="0.3">
      <c r="B55" s="67">
        <v>2</v>
      </c>
      <c r="C55" s="146" t="s">
        <v>1346</v>
      </c>
      <c r="D55" s="145" t="s">
        <v>1339</v>
      </c>
      <c r="E55" s="36">
        <v>40716</v>
      </c>
      <c r="F55" s="64">
        <v>37.049999999999997</v>
      </c>
      <c r="G55" s="64"/>
      <c r="H55" s="95"/>
      <c r="I55" s="7"/>
      <c r="J55" s="7" t="s">
        <v>70</v>
      </c>
      <c r="K55" s="917" t="s">
        <v>5432</v>
      </c>
    </row>
    <row r="56" spans="2:11" ht="41.25" customHeight="1" x14ac:dyDescent="0.3">
      <c r="B56" s="1228">
        <v>3</v>
      </c>
      <c r="C56" s="146" t="s">
        <v>2505</v>
      </c>
      <c r="D56" s="140" t="s">
        <v>2159</v>
      </c>
      <c r="E56" s="36">
        <v>40716</v>
      </c>
      <c r="F56" s="64">
        <v>58</v>
      </c>
      <c r="G56" s="64"/>
      <c r="H56" s="427"/>
      <c r="I56" s="7"/>
      <c r="J56" s="7" t="s">
        <v>70</v>
      </c>
      <c r="K56" s="917" t="s">
        <v>5431</v>
      </c>
    </row>
    <row r="57" spans="2:11" ht="41.25" customHeight="1" x14ac:dyDescent="0.3">
      <c r="B57" s="67">
        <v>4</v>
      </c>
      <c r="C57" s="146" t="s">
        <v>1349</v>
      </c>
      <c r="D57" s="145" t="s">
        <v>1339</v>
      </c>
      <c r="E57" s="36">
        <v>40716</v>
      </c>
      <c r="F57" s="64">
        <v>37.049999999999997</v>
      </c>
      <c r="G57" s="64"/>
      <c r="H57" s="95"/>
      <c r="I57" s="7"/>
      <c r="J57" s="7" t="s">
        <v>70</v>
      </c>
      <c r="K57" s="917" t="s">
        <v>5431</v>
      </c>
    </row>
    <row r="58" spans="2:11" ht="15.75" customHeight="1" x14ac:dyDescent="0.3">
      <c r="B58" s="87"/>
      <c r="C58" s="1125"/>
      <c r="D58" s="502"/>
      <c r="E58" s="520"/>
      <c r="F58" s="1229"/>
      <c r="G58" s="1229"/>
      <c r="H58" s="1232"/>
      <c r="I58" s="254"/>
      <c r="J58" s="254"/>
      <c r="K58" s="583"/>
    </row>
    <row r="59" spans="2:11" ht="15.75" customHeight="1" x14ac:dyDescent="0.3">
      <c r="B59" s="87"/>
      <c r="C59" s="1125"/>
      <c r="D59" s="502"/>
      <c r="E59" s="520"/>
      <c r="F59" s="1229"/>
      <c r="G59" s="1229"/>
      <c r="H59" s="1232"/>
      <c r="I59" s="254"/>
      <c r="J59" s="254"/>
      <c r="K59" s="583"/>
    </row>
    <row r="60" spans="2:11" ht="15.75" customHeight="1" x14ac:dyDescent="0.3">
      <c r="B60" s="87"/>
      <c r="C60" s="1125"/>
      <c r="D60" s="502"/>
      <c r="E60" s="520"/>
      <c r="F60" s="1229"/>
      <c r="G60" s="1229"/>
      <c r="H60" s="1232"/>
      <c r="I60" s="254"/>
      <c r="J60" s="254"/>
      <c r="K60" s="583"/>
    </row>
    <row r="61" spans="2:11" s="234" customFormat="1" ht="15.75" customHeight="1" x14ac:dyDescent="0.3">
      <c r="B61" s="87"/>
      <c r="C61" s="1125"/>
      <c r="D61" s="1231"/>
      <c r="E61" s="520"/>
      <c r="F61" s="1229"/>
      <c r="G61" s="1229"/>
      <c r="H61" s="1230"/>
      <c r="I61" s="254"/>
      <c r="J61" s="254"/>
      <c r="K61" s="583"/>
    </row>
    <row r="62" spans="2:11" ht="15.75" customHeight="1" x14ac:dyDescent="0.3">
      <c r="B62" s="560"/>
      <c r="C62" s="560"/>
      <c r="D62" s="561"/>
      <c r="I62" s="560"/>
      <c r="J62" s="560"/>
      <c r="K62" s="560"/>
    </row>
    <row r="63" spans="2:11" ht="15" customHeight="1" x14ac:dyDescent="0.3">
      <c r="B63" s="2065" t="s">
        <v>4240</v>
      </c>
      <c r="C63" s="2065"/>
      <c r="D63" s="2065"/>
      <c r="F63" s="101"/>
      <c r="I63" s="2065"/>
      <c r="J63" s="2065"/>
      <c r="K63" s="2065"/>
    </row>
    <row r="64" spans="2:11" ht="15" customHeight="1" x14ac:dyDescent="0.3">
      <c r="B64" s="2065" t="s">
        <v>4241</v>
      </c>
      <c r="C64" s="2065"/>
      <c r="D64" s="2065"/>
      <c r="F64" s="101"/>
      <c r="I64" s="2065"/>
      <c r="J64" s="2065"/>
      <c r="K64" s="2065"/>
    </row>
    <row r="65" spans="6:6" x14ac:dyDescent="0.3">
      <c r="F65" s="101"/>
    </row>
  </sheetData>
  <autoFilter ref="B5:K5" xr:uid="{00000000-0009-0000-0000-000031000000}"/>
  <mergeCells count="12">
    <mergeCell ref="B63:D63"/>
    <mergeCell ref="B64:D64"/>
    <mergeCell ref="B2:K2"/>
    <mergeCell ref="B3:K3"/>
    <mergeCell ref="B4:K4"/>
    <mergeCell ref="K38:K39"/>
    <mergeCell ref="B33:K33"/>
    <mergeCell ref="B6:K6"/>
    <mergeCell ref="B35:K35"/>
    <mergeCell ref="I63:K63"/>
    <mergeCell ref="I64:K64"/>
    <mergeCell ref="B53:K5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7">
    <tabColor rgb="FFFFC000"/>
  </sheetPr>
  <dimension ref="B1:K49"/>
  <sheetViews>
    <sheetView showGridLines="0" workbookViewId="0">
      <pane ySplit="5" topLeftCell="A43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4.44140625" style="62" customWidth="1"/>
    <col min="3" max="3" width="13.44140625" style="62" customWidth="1"/>
    <col min="4" max="4" width="19" style="302" customWidth="1"/>
    <col min="5" max="5" width="11.44140625" style="62"/>
    <col min="6" max="6" width="11.44140625" style="134"/>
    <col min="7" max="7" width="11.44140625" style="62"/>
    <col min="8" max="8" width="12.88671875" style="62" customWidth="1"/>
    <col min="9" max="10" width="11.44140625" style="62"/>
    <col min="11" max="11" width="18.5546875" style="62" customWidth="1"/>
  </cols>
  <sheetData>
    <row r="1" spans="2:11" x14ac:dyDescent="0.3"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5" customHeight="1" x14ac:dyDescent="0.3">
      <c r="B4" s="2105" t="s">
        <v>3311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628" t="s">
        <v>7</v>
      </c>
      <c r="C5" s="629" t="s">
        <v>2</v>
      </c>
      <c r="D5" s="665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62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62" customFormat="1" ht="26.4" x14ac:dyDescent="0.3">
      <c r="B7" s="7">
        <v>1</v>
      </c>
      <c r="C7" s="7" t="s">
        <v>2696</v>
      </c>
      <c r="D7" s="162" t="s">
        <v>2697</v>
      </c>
      <c r="E7" s="108">
        <v>43602</v>
      </c>
      <c r="F7" s="107">
        <v>35</v>
      </c>
      <c r="G7" s="7"/>
      <c r="H7" s="7"/>
      <c r="I7" s="7"/>
      <c r="J7" s="7" t="s">
        <v>70</v>
      </c>
      <c r="K7" s="7" t="s">
        <v>2698</v>
      </c>
    </row>
    <row r="8" spans="2:11" s="62" customFormat="1" ht="26.4" x14ac:dyDescent="0.3">
      <c r="B8" s="7">
        <v>2</v>
      </c>
      <c r="C8" s="7" t="s">
        <v>2699</v>
      </c>
      <c r="D8" s="162" t="s">
        <v>2697</v>
      </c>
      <c r="E8" s="108">
        <v>43602</v>
      </c>
      <c r="F8" s="107">
        <v>35</v>
      </c>
      <c r="G8" s="7"/>
      <c r="H8" s="7"/>
      <c r="I8" s="7"/>
      <c r="J8" s="7" t="s">
        <v>70</v>
      </c>
      <c r="K8" s="7" t="s">
        <v>2698</v>
      </c>
    </row>
    <row r="9" spans="2:11" s="62" customFormat="1" ht="26.4" x14ac:dyDescent="0.3">
      <c r="B9" s="7">
        <v>3</v>
      </c>
      <c r="C9" s="7" t="s">
        <v>2700</v>
      </c>
      <c r="D9" s="162" t="s">
        <v>2697</v>
      </c>
      <c r="E9" s="108">
        <v>43602</v>
      </c>
      <c r="F9" s="107">
        <v>35</v>
      </c>
      <c r="G9" s="7"/>
      <c r="H9" s="7"/>
      <c r="I9" s="7"/>
      <c r="J9" s="7" t="s">
        <v>70</v>
      </c>
      <c r="K9" s="7" t="s">
        <v>2698</v>
      </c>
    </row>
    <row r="10" spans="2:11" s="62" customFormat="1" ht="26.4" x14ac:dyDescent="0.3">
      <c r="B10" s="7">
        <v>4</v>
      </c>
      <c r="C10" s="7" t="s">
        <v>2701</v>
      </c>
      <c r="D10" s="162" t="s">
        <v>2697</v>
      </c>
      <c r="E10" s="108">
        <v>43602</v>
      </c>
      <c r="F10" s="107">
        <v>35</v>
      </c>
      <c r="G10" s="7"/>
      <c r="H10" s="7"/>
      <c r="I10" s="7"/>
      <c r="J10" s="7" t="s">
        <v>4637</v>
      </c>
      <c r="K10" s="7" t="s">
        <v>2698</v>
      </c>
    </row>
    <row r="11" spans="2:11" s="62" customFormat="1" ht="26.4" x14ac:dyDescent="0.3">
      <c r="B11" s="7">
        <v>5</v>
      </c>
      <c r="C11" s="7" t="s">
        <v>2702</v>
      </c>
      <c r="D11" s="162" t="s">
        <v>2697</v>
      </c>
      <c r="E11" s="108">
        <v>43602</v>
      </c>
      <c r="F11" s="107">
        <v>35</v>
      </c>
      <c r="G11" s="7"/>
      <c r="H11" s="7"/>
      <c r="I11" s="7"/>
      <c r="J11" s="7" t="s">
        <v>70</v>
      </c>
      <c r="K11" s="7" t="s">
        <v>2698</v>
      </c>
    </row>
    <row r="12" spans="2:11" s="62" customFormat="1" ht="26.4" x14ac:dyDescent="0.3">
      <c r="B12" s="7">
        <v>6</v>
      </c>
      <c r="C12" s="7" t="s">
        <v>2703</v>
      </c>
      <c r="D12" s="162" t="s">
        <v>2697</v>
      </c>
      <c r="E12" s="108">
        <v>43602</v>
      </c>
      <c r="F12" s="107">
        <v>35</v>
      </c>
      <c r="G12" s="7"/>
      <c r="H12" s="7"/>
      <c r="I12" s="7"/>
      <c r="J12" s="7" t="s">
        <v>70</v>
      </c>
      <c r="K12" s="7" t="s">
        <v>2698</v>
      </c>
    </row>
    <row r="13" spans="2:11" s="62" customFormat="1" ht="26.4" x14ac:dyDescent="0.3">
      <c r="B13" s="7">
        <v>7</v>
      </c>
      <c r="C13" s="7" t="s">
        <v>2704</v>
      </c>
      <c r="D13" s="162" t="s">
        <v>2697</v>
      </c>
      <c r="E13" s="108">
        <v>43602</v>
      </c>
      <c r="F13" s="107">
        <v>35</v>
      </c>
      <c r="G13" s="7"/>
      <c r="H13" s="7"/>
      <c r="I13" s="7"/>
      <c r="J13" s="7" t="s">
        <v>70</v>
      </c>
      <c r="K13" s="7" t="s">
        <v>2698</v>
      </c>
    </row>
    <row r="14" spans="2:11" s="62" customFormat="1" ht="26.4" x14ac:dyDescent="0.3">
      <c r="B14" s="7">
        <v>8</v>
      </c>
      <c r="C14" s="7" t="s">
        <v>2705</v>
      </c>
      <c r="D14" s="162" t="s">
        <v>2697</v>
      </c>
      <c r="E14" s="108">
        <v>43602</v>
      </c>
      <c r="F14" s="107">
        <v>35</v>
      </c>
      <c r="G14" s="7"/>
      <c r="H14" s="7"/>
      <c r="I14" s="7"/>
      <c r="J14" s="7" t="s">
        <v>70</v>
      </c>
      <c r="K14" s="7" t="s">
        <v>2698</v>
      </c>
    </row>
    <row r="15" spans="2:11" s="62" customFormat="1" ht="26.25" customHeight="1" x14ac:dyDescent="0.3">
      <c r="B15" s="7">
        <v>9</v>
      </c>
      <c r="C15" s="7" t="s">
        <v>4773</v>
      </c>
      <c r="D15" s="122" t="s">
        <v>4409</v>
      </c>
      <c r="E15" s="602">
        <v>44012</v>
      </c>
      <c r="F15" s="670">
        <v>55</v>
      </c>
      <c r="G15" s="63" t="s">
        <v>4515</v>
      </c>
      <c r="H15" s="95">
        <v>241258</v>
      </c>
      <c r="I15" s="7"/>
      <c r="J15" s="7" t="s">
        <v>70</v>
      </c>
      <c r="K15" s="7"/>
    </row>
    <row r="16" spans="2:11" s="438" customFormat="1" ht="52.8" x14ac:dyDescent="0.3">
      <c r="B16" s="7">
        <v>10</v>
      </c>
      <c r="C16" s="113" t="s">
        <v>1319</v>
      </c>
      <c r="D16" s="219" t="s">
        <v>498</v>
      </c>
      <c r="E16" s="192">
        <v>40217</v>
      </c>
      <c r="F16" s="72">
        <v>32.4</v>
      </c>
      <c r="G16" s="50"/>
      <c r="H16" s="109"/>
      <c r="I16" s="7"/>
      <c r="J16" s="7" t="s">
        <v>70</v>
      </c>
      <c r="K16" s="65" t="s">
        <v>1988</v>
      </c>
    </row>
    <row r="17" spans="2:11" s="438" customFormat="1" x14ac:dyDescent="0.3">
      <c r="B17" s="7">
        <v>11</v>
      </c>
      <c r="C17" s="113" t="s">
        <v>1907</v>
      </c>
      <c r="D17" s="219" t="s">
        <v>9</v>
      </c>
      <c r="E17" s="117" t="s">
        <v>244</v>
      </c>
      <c r="F17" s="603">
        <v>82.5</v>
      </c>
      <c r="G17" s="50"/>
      <c r="H17" s="109"/>
      <c r="I17" s="7"/>
      <c r="J17" s="7" t="s">
        <v>1673</v>
      </c>
      <c r="K17" s="65" t="s">
        <v>1990</v>
      </c>
    </row>
    <row r="18" spans="2:11" s="438" customFormat="1" x14ac:dyDescent="0.3">
      <c r="B18" s="7">
        <v>12</v>
      </c>
      <c r="C18" s="73" t="s">
        <v>1912</v>
      </c>
      <c r="D18" s="162" t="s">
        <v>486</v>
      </c>
      <c r="E18" s="192">
        <v>38718</v>
      </c>
      <c r="F18" s="72">
        <v>35</v>
      </c>
      <c r="G18" s="50"/>
      <c r="H18" s="109"/>
      <c r="I18" s="7"/>
      <c r="J18" s="7" t="s">
        <v>66</v>
      </c>
      <c r="K18" s="65" t="s">
        <v>119</v>
      </c>
    </row>
    <row r="19" spans="2:11" s="438" customFormat="1" x14ac:dyDescent="0.3">
      <c r="B19" s="7">
        <v>13</v>
      </c>
      <c r="C19" s="113" t="s">
        <v>1973</v>
      </c>
      <c r="D19" s="219" t="s">
        <v>1991</v>
      </c>
      <c r="E19" s="607">
        <v>40581</v>
      </c>
      <c r="F19" s="608">
        <v>42</v>
      </c>
      <c r="G19" s="50"/>
      <c r="H19" s="109"/>
      <c r="I19" s="7"/>
      <c r="J19" s="7" t="s">
        <v>70</v>
      </c>
      <c r="K19" s="63" t="s">
        <v>1993</v>
      </c>
    </row>
    <row r="20" spans="2:11" s="438" customFormat="1" x14ac:dyDescent="0.3">
      <c r="B20" s="7">
        <v>14</v>
      </c>
      <c r="C20" s="109" t="s">
        <v>78</v>
      </c>
      <c r="D20" s="393" t="s">
        <v>486</v>
      </c>
      <c r="E20" s="36" t="s">
        <v>5450</v>
      </c>
      <c r="F20" s="64">
        <v>0</v>
      </c>
      <c r="G20" s="50"/>
      <c r="H20" s="109"/>
      <c r="I20" s="7"/>
      <c r="J20" s="7" t="s">
        <v>1673</v>
      </c>
      <c r="K20" s="63" t="s">
        <v>1994</v>
      </c>
    </row>
    <row r="21" spans="2:11" s="62" customFormat="1" x14ac:dyDescent="0.3">
      <c r="B21" s="7">
        <v>15</v>
      </c>
      <c r="C21" s="109" t="s">
        <v>78</v>
      </c>
      <c r="D21" s="393" t="s">
        <v>850</v>
      </c>
      <c r="E21" s="36" t="s">
        <v>5450</v>
      </c>
      <c r="F21" s="64">
        <v>0</v>
      </c>
      <c r="G21" s="49"/>
      <c r="H21" s="109"/>
      <c r="I21" s="7"/>
      <c r="J21" s="7" t="s">
        <v>66</v>
      </c>
      <c r="K21" s="63"/>
    </row>
    <row r="22" spans="2:11" s="62" customFormat="1" x14ac:dyDescent="0.3">
      <c r="B22" s="7">
        <v>16</v>
      </c>
      <c r="C22" s="109" t="s">
        <v>78</v>
      </c>
      <c r="D22" s="393" t="s">
        <v>850</v>
      </c>
      <c r="E22" s="36" t="s">
        <v>5450</v>
      </c>
      <c r="F22" s="64">
        <v>0</v>
      </c>
      <c r="G22" s="49"/>
      <c r="H22" s="109"/>
      <c r="I22" s="7"/>
      <c r="J22" s="7" t="s">
        <v>66</v>
      </c>
      <c r="K22" s="65"/>
    </row>
    <row r="23" spans="2:11" s="62" customFormat="1" x14ac:dyDescent="0.3">
      <c r="B23" s="7">
        <v>17</v>
      </c>
      <c r="C23" s="109" t="s">
        <v>78</v>
      </c>
      <c r="D23" s="393" t="s">
        <v>4733</v>
      </c>
      <c r="E23" s="36" t="s">
        <v>5450</v>
      </c>
      <c r="F23" s="64">
        <v>0</v>
      </c>
      <c r="G23" s="615"/>
      <c r="H23" s="109"/>
      <c r="I23" s="7"/>
      <c r="J23" s="7"/>
      <c r="K23" s="65"/>
    </row>
    <row r="24" spans="2:11" s="62" customFormat="1" x14ac:dyDescent="0.3">
      <c r="B24" s="7">
        <v>18</v>
      </c>
      <c r="C24" s="109" t="s">
        <v>78</v>
      </c>
      <c r="D24" s="393" t="s">
        <v>4762</v>
      </c>
      <c r="E24" s="36" t="s">
        <v>5450</v>
      </c>
      <c r="F24" s="64">
        <v>0</v>
      </c>
      <c r="G24" s="615"/>
      <c r="H24" s="109"/>
      <c r="I24" s="7"/>
      <c r="J24" s="7"/>
      <c r="K24" s="65"/>
    </row>
    <row r="25" spans="2:11" s="62" customFormat="1" x14ac:dyDescent="0.3">
      <c r="B25" s="7">
        <v>19</v>
      </c>
      <c r="C25" s="109" t="s">
        <v>1916</v>
      </c>
      <c r="D25" s="219" t="s">
        <v>1991</v>
      </c>
      <c r="E25" s="36" t="s">
        <v>5450</v>
      </c>
      <c r="F25" s="64">
        <v>0</v>
      </c>
      <c r="G25" s="615"/>
      <c r="H25" s="341"/>
      <c r="I25" s="7"/>
      <c r="J25" s="7" t="s">
        <v>70</v>
      </c>
      <c r="K25" s="63" t="s">
        <v>1993</v>
      </c>
    </row>
    <row r="26" spans="2:11" s="62" customFormat="1" x14ac:dyDescent="0.3">
      <c r="B26" s="2078" t="s">
        <v>364</v>
      </c>
      <c r="C26" s="2079"/>
      <c r="D26" s="2079"/>
      <c r="E26" s="2079"/>
      <c r="F26" s="2079"/>
      <c r="G26" s="2079"/>
      <c r="H26" s="2079"/>
      <c r="I26" s="2079"/>
      <c r="J26" s="2079"/>
      <c r="K26" s="2080"/>
    </row>
    <row r="27" spans="2:11" s="62" customFormat="1" x14ac:dyDescent="0.3">
      <c r="B27" s="102">
        <v>1</v>
      </c>
      <c r="C27" s="116" t="s">
        <v>78</v>
      </c>
      <c r="D27" s="122" t="s">
        <v>30</v>
      </c>
      <c r="E27" s="36" t="s">
        <v>5450</v>
      </c>
      <c r="F27" s="64">
        <v>0</v>
      </c>
      <c r="G27" s="63"/>
      <c r="H27" s="95"/>
      <c r="I27" s="7"/>
      <c r="J27" s="7" t="s">
        <v>70</v>
      </c>
      <c r="K27" s="65" t="s">
        <v>1995</v>
      </c>
    </row>
    <row r="28" spans="2:11" s="62" customFormat="1" x14ac:dyDescent="0.3">
      <c r="B28" s="2078" t="s">
        <v>1392</v>
      </c>
      <c r="C28" s="2079"/>
      <c r="D28" s="2079"/>
      <c r="E28" s="2079"/>
      <c r="F28" s="2079"/>
      <c r="G28" s="2079"/>
      <c r="H28" s="2079"/>
      <c r="I28" s="2079"/>
      <c r="J28" s="2079"/>
      <c r="K28" s="2080"/>
    </row>
    <row r="29" spans="2:11" s="62" customFormat="1" x14ac:dyDescent="0.3">
      <c r="B29" s="7">
        <v>1</v>
      </c>
      <c r="C29" s="7" t="s">
        <v>1985</v>
      </c>
      <c r="D29" s="123" t="s">
        <v>32</v>
      </c>
      <c r="E29" s="108">
        <v>42495</v>
      </c>
      <c r="F29" s="107">
        <v>169</v>
      </c>
      <c r="G29" s="7"/>
      <c r="H29" s="7"/>
      <c r="I29" s="7"/>
      <c r="J29" s="7" t="s">
        <v>70</v>
      </c>
      <c r="K29" s="7" t="s">
        <v>1986</v>
      </c>
    </row>
    <row r="30" spans="2:11" s="62" customFormat="1" x14ac:dyDescent="0.3">
      <c r="B30" s="2078" t="s">
        <v>2679</v>
      </c>
      <c r="C30" s="2079"/>
      <c r="D30" s="2079"/>
      <c r="E30" s="2079"/>
      <c r="F30" s="2079"/>
      <c r="G30" s="2079"/>
      <c r="H30" s="2079"/>
      <c r="I30" s="2079"/>
      <c r="J30" s="2079"/>
      <c r="K30" s="2080"/>
    </row>
    <row r="31" spans="2:11" s="62" customFormat="1" x14ac:dyDescent="0.3">
      <c r="B31" s="7">
        <v>1</v>
      </c>
      <c r="C31" s="7" t="s">
        <v>2693</v>
      </c>
      <c r="D31" s="123" t="s">
        <v>932</v>
      </c>
      <c r="E31" s="108">
        <v>43563</v>
      </c>
      <c r="F31" s="107">
        <v>548.5</v>
      </c>
      <c r="G31" s="7" t="s">
        <v>2173</v>
      </c>
      <c r="H31" s="7" t="s">
        <v>2694</v>
      </c>
      <c r="I31" s="7"/>
      <c r="J31" s="7" t="s">
        <v>70</v>
      </c>
      <c r="K31" s="7" t="s">
        <v>2695</v>
      </c>
    </row>
    <row r="32" spans="2:11" s="62" customFormat="1" x14ac:dyDescent="0.3">
      <c r="B32" s="2078" t="s">
        <v>103</v>
      </c>
      <c r="C32" s="2079"/>
      <c r="D32" s="2079"/>
      <c r="E32" s="2079"/>
      <c r="F32" s="2079"/>
      <c r="G32" s="2079"/>
      <c r="H32" s="2079"/>
      <c r="I32" s="2079"/>
      <c r="J32" s="2079"/>
      <c r="K32" s="2080"/>
    </row>
    <row r="33" spans="2:11" s="62" customFormat="1" ht="26.4" x14ac:dyDescent="0.3">
      <c r="B33" s="7">
        <v>1</v>
      </c>
      <c r="C33" s="7" t="s">
        <v>2707</v>
      </c>
      <c r="D33" s="123" t="s">
        <v>79</v>
      </c>
      <c r="E33" s="1988">
        <v>43592</v>
      </c>
      <c r="F33" s="1985">
        <v>1093</v>
      </c>
      <c r="G33" s="7" t="s">
        <v>1027</v>
      </c>
      <c r="H33" s="7"/>
      <c r="I33" s="106" t="s">
        <v>2714</v>
      </c>
      <c r="J33" s="7" t="s">
        <v>70</v>
      </c>
      <c r="K33" s="7"/>
    </row>
    <row r="34" spans="2:11" s="62" customFormat="1" x14ac:dyDescent="0.3">
      <c r="B34" s="7">
        <v>2</v>
      </c>
      <c r="C34" s="7" t="s">
        <v>2707</v>
      </c>
      <c r="D34" s="123" t="s">
        <v>82</v>
      </c>
      <c r="E34" s="1989"/>
      <c r="F34" s="1986"/>
      <c r="G34" s="7"/>
      <c r="H34" s="7" t="s">
        <v>1939</v>
      </c>
      <c r="I34" s="7"/>
      <c r="J34" s="7" t="s">
        <v>70</v>
      </c>
      <c r="K34" s="7"/>
    </row>
    <row r="35" spans="2:11" s="62" customFormat="1" x14ac:dyDescent="0.3">
      <c r="B35" s="7">
        <v>3</v>
      </c>
      <c r="C35" s="7" t="s">
        <v>2708</v>
      </c>
      <c r="D35" s="123" t="s">
        <v>38</v>
      </c>
      <c r="E35" s="108">
        <v>43592</v>
      </c>
      <c r="F35" s="107">
        <v>325</v>
      </c>
      <c r="G35" s="7" t="s">
        <v>889</v>
      </c>
      <c r="H35" s="7"/>
      <c r="I35" s="7"/>
      <c r="J35" s="7" t="s">
        <v>70</v>
      </c>
      <c r="K35" s="7"/>
    </row>
    <row r="36" spans="2:11" s="62" customFormat="1" x14ac:dyDescent="0.3">
      <c r="B36" s="7">
        <v>4</v>
      </c>
      <c r="C36" s="7" t="s">
        <v>2709</v>
      </c>
      <c r="D36" s="123" t="s">
        <v>55</v>
      </c>
      <c r="E36" s="108">
        <v>43592</v>
      </c>
      <c r="F36" s="107">
        <v>40</v>
      </c>
      <c r="G36" s="7" t="s">
        <v>1238</v>
      </c>
      <c r="H36" s="7" t="s">
        <v>2712</v>
      </c>
      <c r="I36" s="7"/>
      <c r="J36" s="7" t="s">
        <v>70</v>
      </c>
      <c r="K36" s="7"/>
    </row>
    <row r="37" spans="2:11" s="62" customFormat="1" x14ac:dyDescent="0.3">
      <c r="B37" s="7">
        <v>5</v>
      </c>
      <c r="C37" s="7" t="s">
        <v>2710</v>
      </c>
      <c r="D37" s="123" t="s">
        <v>55</v>
      </c>
      <c r="E37" s="108">
        <v>43592</v>
      </c>
      <c r="F37" s="107">
        <v>40</v>
      </c>
      <c r="G37" s="7" t="s">
        <v>1238</v>
      </c>
      <c r="H37" s="7" t="s">
        <v>2712</v>
      </c>
      <c r="I37" s="7"/>
      <c r="J37" s="7" t="s">
        <v>70</v>
      </c>
      <c r="K37" s="7"/>
    </row>
    <row r="38" spans="2:11" s="62" customFormat="1" x14ac:dyDescent="0.3">
      <c r="B38" s="7">
        <v>6</v>
      </c>
      <c r="C38" s="7" t="s">
        <v>2711</v>
      </c>
      <c r="D38" s="123" t="s">
        <v>55</v>
      </c>
      <c r="E38" s="108">
        <v>43592</v>
      </c>
      <c r="F38" s="107">
        <v>40</v>
      </c>
      <c r="G38" s="7" t="s">
        <v>1238</v>
      </c>
      <c r="H38" s="7" t="s">
        <v>2712</v>
      </c>
      <c r="I38" s="7"/>
      <c r="J38" s="7" t="s">
        <v>70</v>
      </c>
      <c r="K38" s="7"/>
    </row>
    <row r="39" spans="2:11" s="62" customFormat="1" ht="26.25" customHeight="1" x14ac:dyDescent="0.3">
      <c r="B39" s="7">
        <v>7</v>
      </c>
      <c r="C39" s="116" t="s">
        <v>1942</v>
      </c>
      <c r="D39" s="122" t="s">
        <v>79</v>
      </c>
      <c r="E39" s="36" t="s">
        <v>5450</v>
      </c>
      <c r="F39" s="64">
        <v>0</v>
      </c>
      <c r="G39" s="63" t="s">
        <v>1027</v>
      </c>
      <c r="H39" s="95"/>
      <c r="I39" s="612" t="s">
        <v>1943</v>
      </c>
      <c r="J39" s="7" t="s">
        <v>70</v>
      </c>
      <c r="K39" s="65" t="s">
        <v>1995</v>
      </c>
    </row>
    <row r="40" spans="2:11" s="62" customFormat="1" ht="26.4" x14ac:dyDescent="0.3">
      <c r="B40" s="7">
        <v>8</v>
      </c>
      <c r="C40" s="116" t="s">
        <v>1942</v>
      </c>
      <c r="D40" s="122" t="s">
        <v>82</v>
      </c>
      <c r="E40" s="36" t="s">
        <v>5450</v>
      </c>
      <c r="F40" s="64">
        <v>0</v>
      </c>
      <c r="G40" s="63" t="s">
        <v>910</v>
      </c>
      <c r="H40" s="223" t="s">
        <v>1945</v>
      </c>
      <c r="I40" s="7"/>
      <c r="J40" s="7" t="s">
        <v>70</v>
      </c>
      <c r="K40" s="65" t="s">
        <v>1995</v>
      </c>
    </row>
    <row r="41" spans="2:11" s="62" customFormat="1" x14ac:dyDescent="0.3">
      <c r="B41" s="2078" t="s">
        <v>900</v>
      </c>
      <c r="C41" s="2079"/>
      <c r="D41" s="2079"/>
      <c r="E41" s="2079"/>
      <c r="F41" s="2079"/>
      <c r="G41" s="2079"/>
      <c r="H41" s="2079"/>
      <c r="I41" s="2079"/>
      <c r="J41" s="2079"/>
      <c r="K41" s="2080"/>
    </row>
    <row r="42" spans="2:11" s="62" customFormat="1" ht="18.75" customHeight="1" x14ac:dyDescent="0.3">
      <c r="B42" s="102">
        <v>1</v>
      </c>
      <c r="C42" s="109" t="s">
        <v>78</v>
      </c>
      <c r="D42" s="170" t="s">
        <v>888</v>
      </c>
      <c r="E42" s="36" t="s">
        <v>5450</v>
      </c>
      <c r="F42" s="64">
        <v>0</v>
      </c>
      <c r="G42" s="49" t="s">
        <v>901</v>
      </c>
      <c r="H42" s="60">
        <v>3048</v>
      </c>
      <c r="I42" s="111" t="s">
        <v>1987</v>
      </c>
      <c r="J42" s="7" t="s">
        <v>70</v>
      </c>
      <c r="K42" s="106" t="s">
        <v>1950</v>
      </c>
    </row>
    <row r="43" spans="2:11" x14ac:dyDescent="0.3">
      <c r="B43" s="2078" t="s">
        <v>2076</v>
      </c>
      <c r="C43" s="2079"/>
      <c r="D43" s="2079"/>
      <c r="E43" s="2079"/>
      <c r="F43" s="2079"/>
      <c r="G43" s="2079"/>
      <c r="H43" s="2079"/>
      <c r="I43" s="2079"/>
      <c r="J43" s="2079"/>
      <c r="K43" s="2080"/>
    </row>
    <row r="44" spans="2:11" ht="30.75" customHeight="1" x14ac:dyDescent="0.3">
      <c r="B44" s="996">
        <v>1</v>
      </c>
      <c r="C44" s="113" t="s">
        <v>1323</v>
      </c>
      <c r="D44" s="122" t="s">
        <v>38</v>
      </c>
      <c r="E44" s="997">
        <v>42303</v>
      </c>
      <c r="F44" s="998">
        <v>125</v>
      </c>
      <c r="G44" s="50" t="s">
        <v>889</v>
      </c>
      <c r="H44" s="60"/>
      <c r="I44" s="111" t="s">
        <v>1989</v>
      </c>
      <c r="J44" s="7" t="s">
        <v>70</v>
      </c>
      <c r="K44" s="994" t="s">
        <v>5325</v>
      </c>
    </row>
    <row r="45" spans="2:11" x14ac:dyDescent="0.3">
      <c r="H45" s="135"/>
    </row>
    <row r="46" spans="2:11" x14ac:dyDescent="0.3">
      <c r="B46" s="560"/>
      <c r="C46" s="560"/>
      <c r="D46" s="561"/>
      <c r="I46" s="87"/>
      <c r="J46" s="87"/>
      <c r="K46" s="87"/>
    </row>
    <row r="47" spans="2:11" ht="15" customHeight="1" x14ac:dyDescent="0.3">
      <c r="B47" s="2065" t="s">
        <v>4240</v>
      </c>
      <c r="C47" s="2065"/>
      <c r="D47" s="2065"/>
      <c r="E47" s="89"/>
      <c r="F47" s="379"/>
      <c r="G47" s="89"/>
      <c r="H47" s="89"/>
      <c r="I47" s="2161"/>
      <c r="J47" s="2161"/>
      <c r="K47" s="2161"/>
    </row>
    <row r="48" spans="2:11" ht="15" customHeight="1" x14ac:dyDescent="0.3">
      <c r="B48" s="2065" t="s">
        <v>4241</v>
      </c>
      <c r="C48" s="2065"/>
      <c r="D48" s="2065"/>
      <c r="E48" s="89"/>
      <c r="F48" s="379"/>
      <c r="G48" s="89"/>
      <c r="H48" s="89"/>
      <c r="I48" s="2161"/>
      <c r="J48" s="2161"/>
      <c r="K48" s="2161"/>
    </row>
    <row r="49" spans="9:11" x14ac:dyDescent="0.3">
      <c r="I49" s="87"/>
      <c r="J49" s="87"/>
      <c r="K49" s="87"/>
    </row>
  </sheetData>
  <autoFilter ref="B5:K44" xr:uid="{00000000-0009-0000-0000-000032000000}"/>
  <mergeCells count="16">
    <mergeCell ref="B47:D47"/>
    <mergeCell ref="B48:D48"/>
    <mergeCell ref="B2:K2"/>
    <mergeCell ref="B3:K3"/>
    <mergeCell ref="B4:K4"/>
    <mergeCell ref="I47:K47"/>
    <mergeCell ref="I48:K48"/>
    <mergeCell ref="B32:K32"/>
    <mergeCell ref="B41:K41"/>
    <mergeCell ref="B6:K6"/>
    <mergeCell ref="B28:K28"/>
    <mergeCell ref="B26:K26"/>
    <mergeCell ref="B30:K30"/>
    <mergeCell ref="E33:E34"/>
    <mergeCell ref="F33:F34"/>
    <mergeCell ref="B43:K4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6">
    <tabColor rgb="FFFFC000"/>
  </sheetPr>
  <dimension ref="B1:L42"/>
  <sheetViews>
    <sheetView showGridLines="0" workbookViewId="0">
      <pane ySplit="5" topLeftCell="A2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8.33203125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4.44140625" style="62" customWidth="1"/>
    <col min="10" max="10" width="12.33203125" style="62" customWidth="1"/>
    <col min="11" max="11" width="20" style="62" customWidth="1"/>
    <col min="12" max="12" width="11.44140625" style="234"/>
  </cols>
  <sheetData>
    <row r="1" spans="2:12" s="101" customFormat="1" ht="13.5" customHeight="1" x14ac:dyDescent="0.3">
      <c r="B1" s="89"/>
      <c r="C1" s="89"/>
      <c r="D1" s="431"/>
      <c r="E1" s="89"/>
      <c r="F1" s="379"/>
      <c r="G1" s="89"/>
      <c r="H1" s="401"/>
      <c r="I1" s="372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3461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18" customHeight="1" x14ac:dyDescent="0.3">
      <c r="B7" s="7">
        <v>1</v>
      </c>
      <c r="C7" s="20" t="s">
        <v>4359</v>
      </c>
      <c r="D7" s="20" t="s">
        <v>1360</v>
      </c>
      <c r="E7" s="36" t="s">
        <v>5450</v>
      </c>
      <c r="F7" s="64">
        <v>0</v>
      </c>
      <c r="G7" s="402"/>
      <c r="H7" s="147"/>
      <c r="I7" s="7"/>
      <c r="J7" s="7" t="s">
        <v>540</v>
      </c>
      <c r="K7" s="99"/>
      <c r="L7" s="236"/>
    </row>
    <row r="8" spans="2:12" s="183" customFormat="1" ht="18" customHeight="1" x14ac:dyDescent="0.3">
      <c r="B8" s="7">
        <v>2</v>
      </c>
      <c r="C8" s="20" t="s">
        <v>4359</v>
      </c>
      <c r="D8" s="20" t="s">
        <v>3968</v>
      </c>
      <c r="E8" s="36" t="s">
        <v>5450</v>
      </c>
      <c r="F8" s="64">
        <v>0</v>
      </c>
      <c r="G8" s="402"/>
      <c r="H8" s="147"/>
      <c r="I8" s="7"/>
      <c r="J8" s="7" t="s">
        <v>540</v>
      </c>
      <c r="K8" s="99"/>
      <c r="L8" s="236"/>
    </row>
    <row r="9" spans="2:12" s="183" customFormat="1" ht="37.5" customHeight="1" x14ac:dyDescent="0.3">
      <c r="B9" s="7">
        <v>3</v>
      </c>
      <c r="C9" s="20" t="s">
        <v>4359</v>
      </c>
      <c r="D9" s="20" t="s">
        <v>4407</v>
      </c>
      <c r="E9" s="36" t="s">
        <v>5450</v>
      </c>
      <c r="F9" s="64">
        <v>0</v>
      </c>
      <c r="G9" s="402"/>
      <c r="H9" s="147"/>
      <c r="I9" s="7"/>
      <c r="J9" s="7" t="s">
        <v>540</v>
      </c>
      <c r="K9" s="99" t="s">
        <v>4408</v>
      </c>
      <c r="L9" s="236"/>
    </row>
    <row r="10" spans="2:12" s="183" customFormat="1" ht="24" x14ac:dyDescent="0.3">
      <c r="B10" s="7">
        <v>4</v>
      </c>
      <c r="C10" s="20" t="s">
        <v>4359</v>
      </c>
      <c r="D10" s="24" t="s">
        <v>4409</v>
      </c>
      <c r="E10" s="36" t="s">
        <v>5450</v>
      </c>
      <c r="F10" s="64">
        <v>0</v>
      </c>
      <c r="G10" s="402"/>
      <c r="H10" s="147"/>
      <c r="I10" s="7"/>
      <c r="J10" s="7" t="s">
        <v>70</v>
      </c>
      <c r="K10" s="99" t="s">
        <v>4410</v>
      </c>
      <c r="L10" s="236"/>
    </row>
    <row r="11" spans="2:12" s="183" customFormat="1" ht="26.25" customHeight="1" x14ac:dyDescent="0.3">
      <c r="B11" s="7">
        <v>5</v>
      </c>
      <c r="C11" s="20" t="s">
        <v>4359</v>
      </c>
      <c r="D11" s="24" t="s">
        <v>4411</v>
      </c>
      <c r="E11" s="36" t="s">
        <v>5450</v>
      </c>
      <c r="F11" s="64">
        <v>0</v>
      </c>
      <c r="G11" s="402"/>
      <c r="H11" s="147"/>
      <c r="I11" s="7"/>
      <c r="J11" s="7" t="s">
        <v>70</v>
      </c>
      <c r="K11" s="99"/>
      <c r="L11" s="236"/>
    </row>
    <row r="12" spans="2:12" s="183" customFormat="1" x14ac:dyDescent="0.3">
      <c r="B12" s="7">
        <v>6</v>
      </c>
      <c r="C12" s="24" t="s">
        <v>3464</v>
      </c>
      <c r="D12" s="24" t="s">
        <v>408</v>
      </c>
      <c r="E12" s="25" t="s">
        <v>244</v>
      </c>
      <c r="F12" s="447">
        <v>40</v>
      </c>
      <c r="G12" s="402"/>
      <c r="H12" s="147"/>
      <c r="I12" s="7"/>
      <c r="J12" s="7" t="s">
        <v>70</v>
      </c>
      <c r="K12" s="99"/>
      <c r="L12" s="236"/>
    </row>
    <row r="13" spans="2:12" s="183" customFormat="1" x14ac:dyDescent="0.3">
      <c r="B13" s="7">
        <v>7</v>
      </c>
      <c r="C13" s="24" t="s">
        <v>3465</v>
      </c>
      <c r="D13" s="24" t="s">
        <v>408</v>
      </c>
      <c r="E13" s="25" t="s">
        <v>244</v>
      </c>
      <c r="F13" s="447">
        <v>40</v>
      </c>
      <c r="G13" s="402"/>
      <c r="H13" s="147"/>
      <c r="I13" s="7"/>
      <c r="J13" s="7" t="s">
        <v>70</v>
      </c>
      <c r="K13" s="99"/>
      <c r="L13" s="236"/>
    </row>
    <row r="14" spans="2:12" s="183" customFormat="1" x14ac:dyDescent="0.3">
      <c r="B14" s="7">
        <v>8</v>
      </c>
      <c r="C14" s="24" t="s">
        <v>3466</v>
      </c>
      <c r="D14" s="24" t="s">
        <v>408</v>
      </c>
      <c r="E14" s="25" t="s">
        <v>244</v>
      </c>
      <c r="F14" s="447">
        <v>40</v>
      </c>
      <c r="G14" s="402"/>
      <c r="H14" s="147"/>
      <c r="I14" s="7"/>
      <c r="J14" s="7" t="s">
        <v>70</v>
      </c>
      <c r="K14" s="98"/>
      <c r="L14" s="236"/>
    </row>
    <row r="15" spans="2:12" s="183" customFormat="1" x14ac:dyDescent="0.3">
      <c r="B15" s="7">
        <v>9</v>
      </c>
      <c r="C15" s="24" t="s">
        <v>3467</v>
      </c>
      <c r="D15" s="24" t="s">
        <v>408</v>
      </c>
      <c r="E15" s="25" t="s">
        <v>244</v>
      </c>
      <c r="F15" s="447">
        <v>40</v>
      </c>
      <c r="G15" s="402"/>
      <c r="H15" s="147"/>
      <c r="I15" s="7"/>
      <c r="J15" s="7" t="s">
        <v>70</v>
      </c>
      <c r="K15" s="63"/>
      <c r="L15" s="236"/>
    </row>
    <row r="16" spans="2:12" s="183" customFormat="1" x14ac:dyDescent="0.3">
      <c r="B16" s="7">
        <v>10</v>
      </c>
      <c r="C16" s="16" t="s">
        <v>3469</v>
      </c>
      <c r="D16" s="448" t="s">
        <v>3470</v>
      </c>
      <c r="E16" s="26">
        <v>40843</v>
      </c>
      <c r="F16" s="447">
        <v>93.4</v>
      </c>
      <c r="G16" s="402"/>
      <c r="H16" s="147"/>
      <c r="I16" s="7"/>
      <c r="J16" s="7" t="s">
        <v>70</v>
      </c>
      <c r="K16" s="63"/>
      <c r="L16" s="236"/>
    </row>
    <row r="17" spans="2:12" s="183" customFormat="1" x14ac:dyDescent="0.3">
      <c r="B17" s="7">
        <v>11</v>
      </c>
      <c r="C17" s="16" t="s">
        <v>3471</v>
      </c>
      <c r="D17" s="449" t="s">
        <v>3470</v>
      </c>
      <c r="E17" s="26">
        <v>40843</v>
      </c>
      <c r="F17" s="447">
        <v>93.4</v>
      </c>
      <c r="G17" s="402"/>
      <c r="H17" s="147"/>
      <c r="I17" s="7"/>
      <c r="J17" s="7" t="s">
        <v>70</v>
      </c>
      <c r="K17" s="63"/>
      <c r="L17" s="236"/>
    </row>
    <row r="18" spans="2:12" s="183" customFormat="1" x14ac:dyDescent="0.3">
      <c r="B18" s="7">
        <v>12</v>
      </c>
      <c r="C18" s="16" t="s">
        <v>3472</v>
      </c>
      <c r="D18" s="449" t="s">
        <v>3470</v>
      </c>
      <c r="E18" s="26">
        <v>40843</v>
      </c>
      <c r="F18" s="447">
        <v>93.4</v>
      </c>
      <c r="G18" s="402"/>
      <c r="H18" s="147"/>
      <c r="I18" s="7"/>
      <c r="J18" s="7" t="s">
        <v>70</v>
      </c>
      <c r="K18" s="63"/>
      <c r="L18" s="236"/>
    </row>
    <row r="19" spans="2:12" s="183" customFormat="1" x14ac:dyDescent="0.3">
      <c r="B19" s="7">
        <v>13</v>
      </c>
      <c r="C19" s="16" t="s">
        <v>3473</v>
      </c>
      <c r="D19" s="449" t="s">
        <v>3470</v>
      </c>
      <c r="E19" s="26">
        <v>40843</v>
      </c>
      <c r="F19" s="447">
        <v>93.4</v>
      </c>
      <c r="G19" s="402"/>
      <c r="H19" s="147"/>
      <c r="I19" s="7"/>
      <c r="J19" s="7" t="s">
        <v>70</v>
      </c>
      <c r="K19" s="63"/>
      <c r="L19" s="236"/>
    </row>
    <row r="20" spans="2:12" s="183" customFormat="1" x14ac:dyDescent="0.3">
      <c r="B20" s="7">
        <v>14</v>
      </c>
      <c r="C20" s="24" t="s">
        <v>4359</v>
      </c>
      <c r="D20" s="24" t="s">
        <v>408</v>
      </c>
      <c r="E20" s="36" t="s">
        <v>5450</v>
      </c>
      <c r="F20" s="64">
        <v>0</v>
      </c>
      <c r="G20" s="402"/>
      <c r="H20" s="147"/>
      <c r="I20" s="7"/>
      <c r="J20" s="7" t="s">
        <v>70</v>
      </c>
      <c r="K20" s="63"/>
      <c r="L20" s="236"/>
    </row>
    <row r="21" spans="2:12" s="183" customFormat="1" x14ac:dyDescent="0.3">
      <c r="B21" s="7">
        <v>15</v>
      </c>
      <c r="C21" s="24" t="s">
        <v>4359</v>
      </c>
      <c r="D21" s="24" t="s">
        <v>408</v>
      </c>
      <c r="E21" s="36" t="s">
        <v>5450</v>
      </c>
      <c r="F21" s="64">
        <v>0</v>
      </c>
      <c r="G21" s="402"/>
      <c r="H21" s="147"/>
      <c r="I21" s="7"/>
      <c r="J21" s="7" t="s">
        <v>70</v>
      </c>
      <c r="K21" s="63"/>
      <c r="L21" s="236"/>
    </row>
    <row r="22" spans="2:12" s="232" customFormat="1" x14ac:dyDescent="0.3">
      <c r="B22" s="7">
        <v>16</v>
      </c>
      <c r="C22" s="24" t="s">
        <v>4359</v>
      </c>
      <c r="D22" s="24" t="s">
        <v>408</v>
      </c>
      <c r="E22" s="36" t="s">
        <v>5450</v>
      </c>
      <c r="F22" s="64">
        <v>0</v>
      </c>
      <c r="G22" s="407"/>
      <c r="H22" s="117"/>
      <c r="I22" s="106"/>
      <c r="J22" s="7" t="s">
        <v>70</v>
      </c>
      <c r="K22" s="113"/>
      <c r="L22" s="237"/>
    </row>
    <row r="23" spans="2:12" s="101" customFormat="1" ht="14.25" customHeight="1" x14ac:dyDescent="0.3">
      <c r="B23" s="2077" t="s">
        <v>103</v>
      </c>
      <c r="C23" s="2077"/>
      <c r="D23" s="2077"/>
      <c r="E23" s="2077"/>
      <c r="F23" s="2077"/>
      <c r="G23" s="2077"/>
      <c r="H23" s="2077"/>
      <c r="I23" s="2077"/>
      <c r="J23" s="2077"/>
      <c r="K23" s="2077"/>
      <c r="L23" s="235"/>
    </row>
    <row r="24" spans="2:12" s="436" customFormat="1" x14ac:dyDescent="0.3">
      <c r="B24" s="109">
        <v>1</v>
      </c>
      <c r="C24" s="119" t="s">
        <v>4412</v>
      </c>
      <c r="D24" s="20" t="s">
        <v>4413</v>
      </c>
      <c r="E24" s="36" t="s">
        <v>5450</v>
      </c>
      <c r="F24" s="64">
        <v>0</v>
      </c>
      <c r="G24" s="280"/>
      <c r="H24" s="444"/>
      <c r="I24" s="283"/>
      <c r="J24" s="7" t="s">
        <v>70</v>
      </c>
      <c r="K24" s="284"/>
      <c r="L24" s="435"/>
    </row>
    <row r="25" spans="2:12" s="436" customFormat="1" x14ac:dyDescent="0.3">
      <c r="B25" s="109">
        <v>2</v>
      </c>
      <c r="C25" s="24" t="s">
        <v>4359</v>
      </c>
      <c r="D25" s="20" t="s">
        <v>4414</v>
      </c>
      <c r="E25" s="36" t="s">
        <v>5450</v>
      </c>
      <c r="F25" s="64">
        <v>0</v>
      </c>
      <c r="G25" s="280"/>
      <c r="H25" s="444"/>
      <c r="I25" s="283"/>
      <c r="J25" s="7" t="s">
        <v>70</v>
      </c>
      <c r="K25" s="284"/>
      <c r="L25" s="435"/>
    </row>
    <row r="26" spans="2:12" s="436" customFormat="1" x14ac:dyDescent="0.3">
      <c r="B26" s="109">
        <v>3</v>
      </c>
      <c r="C26" s="24" t="s">
        <v>4359</v>
      </c>
      <c r="D26" s="20" t="s">
        <v>55</v>
      </c>
      <c r="E26" s="36" t="s">
        <v>5450</v>
      </c>
      <c r="F26" s="64">
        <v>0</v>
      </c>
      <c r="G26" s="280"/>
      <c r="H26" s="444"/>
      <c r="I26" s="283"/>
      <c r="J26" s="7" t="s">
        <v>70</v>
      </c>
      <c r="K26" s="284"/>
      <c r="L26" s="435"/>
    </row>
    <row r="27" spans="2:12" s="436" customFormat="1" x14ac:dyDescent="0.3">
      <c r="B27" s="2077" t="s">
        <v>2076</v>
      </c>
      <c r="C27" s="2077"/>
      <c r="D27" s="2077"/>
      <c r="E27" s="2077"/>
      <c r="F27" s="2077"/>
      <c r="G27" s="2077"/>
      <c r="H27" s="2077"/>
      <c r="I27" s="2077"/>
      <c r="J27" s="2077"/>
      <c r="K27" s="2077"/>
      <c r="L27" s="435"/>
    </row>
    <row r="28" spans="2:12" s="200" customFormat="1" x14ac:dyDescent="0.3">
      <c r="B28" s="109">
        <v>1</v>
      </c>
      <c r="C28" s="37" t="s">
        <v>2007</v>
      </c>
      <c r="D28" s="37" t="s">
        <v>88</v>
      </c>
      <c r="E28" s="41" t="s">
        <v>3391</v>
      </c>
      <c r="F28" s="88">
        <v>735</v>
      </c>
      <c r="G28" s="280"/>
      <c r="H28" s="444"/>
      <c r="I28" s="283"/>
      <c r="J28" s="7" t="s">
        <v>70</v>
      </c>
      <c r="K28" s="440" t="s">
        <v>4406</v>
      </c>
      <c r="L28" s="285"/>
    </row>
    <row r="29" spans="2:12" s="927" customFormat="1" x14ac:dyDescent="0.3">
      <c r="B29" s="893">
        <v>2</v>
      </c>
      <c r="C29" s="918" t="s">
        <v>3468</v>
      </c>
      <c r="D29" s="919" t="s">
        <v>55</v>
      </c>
      <c r="E29" s="920" t="s">
        <v>244</v>
      </c>
      <c r="F29" s="921">
        <v>30</v>
      </c>
      <c r="G29" s="922"/>
      <c r="H29" s="923"/>
      <c r="I29" s="924" t="s">
        <v>5305</v>
      </c>
      <c r="J29" s="883" t="s">
        <v>70</v>
      </c>
      <c r="K29" s="925" t="s">
        <v>4406</v>
      </c>
      <c r="L29" s="926"/>
    </row>
    <row r="30" spans="2:12" s="101" customFormat="1" x14ac:dyDescent="0.3">
      <c r="B30" s="2077" t="s">
        <v>4228</v>
      </c>
      <c r="C30" s="2077"/>
      <c r="D30" s="2077"/>
      <c r="E30" s="2077"/>
      <c r="F30" s="2077"/>
      <c r="G30" s="2077"/>
      <c r="H30" s="2077"/>
      <c r="I30" s="2077"/>
      <c r="J30" s="2077"/>
      <c r="K30" s="2077"/>
      <c r="L30" s="235"/>
    </row>
    <row r="31" spans="2:12" s="183" customFormat="1" x14ac:dyDescent="0.3">
      <c r="B31" s="7">
        <v>1</v>
      </c>
      <c r="C31" s="433" t="s">
        <v>3474</v>
      </c>
      <c r="D31" s="24" t="s">
        <v>38</v>
      </c>
      <c r="E31" s="27" t="s">
        <v>3391</v>
      </c>
      <c r="F31" s="447">
        <v>45</v>
      </c>
      <c r="G31" s="65"/>
      <c r="H31" s="95"/>
      <c r="I31" s="169"/>
      <c r="J31" s="7"/>
      <c r="K31" s="350"/>
      <c r="L31" s="236"/>
    </row>
    <row r="32" spans="2:12" s="183" customFormat="1" x14ac:dyDescent="0.3">
      <c r="B32" s="7">
        <v>2</v>
      </c>
      <c r="C32" s="433" t="s">
        <v>3475</v>
      </c>
      <c r="D32" s="24" t="s">
        <v>88</v>
      </c>
      <c r="E32" s="26">
        <v>42422</v>
      </c>
      <c r="F32" s="447">
        <v>450</v>
      </c>
      <c r="G32" s="65"/>
      <c r="H32" s="95"/>
      <c r="I32" s="169"/>
      <c r="J32" s="7"/>
      <c r="K32" s="350"/>
      <c r="L32" s="236"/>
    </row>
    <row r="33" spans="2:12" s="183" customFormat="1" x14ac:dyDescent="0.3">
      <c r="B33" s="7">
        <v>3</v>
      </c>
      <c r="C33" s="451" t="s">
        <v>78</v>
      </c>
      <c r="D33" s="16" t="s">
        <v>88</v>
      </c>
      <c r="E33" s="36" t="s">
        <v>5450</v>
      </c>
      <c r="F33" s="64">
        <v>0</v>
      </c>
      <c r="G33" s="65"/>
      <c r="H33" s="95"/>
      <c r="I33" s="169"/>
      <c r="J33" s="7"/>
      <c r="K33" s="350"/>
      <c r="L33" s="236"/>
    </row>
    <row r="34" spans="2:12" s="183" customFormat="1" x14ac:dyDescent="0.3">
      <c r="B34" s="7">
        <v>4</v>
      </c>
      <c r="C34" s="37" t="s">
        <v>3462</v>
      </c>
      <c r="D34" s="37" t="s">
        <v>11</v>
      </c>
      <c r="E34" s="41" t="s">
        <v>244</v>
      </c>
      <c r="F34" s="88">
        <v>82.5</v>
      </c>
      <c r="G34" s="402"/>
      <c r="H34" s="147"/>
      <c r="I34" s="7"/>
      <c r="J34" s="7"/>
      <c r="K34" s="440"/>
      <c r="L34" s="236"/>
    </row>
    <row r="35" spans="2:12" s="183" customFormat="1" x14ac:dyDescent="0.3">
      <c r="B35" s="7">
        <v>5</v>
      </c>
      <c r="C35" s="24" t="s">
        <v>3463</v>
      </c>
      <c r="D35" s="24" t="s">
        <v>1076</v>
      </c>
      <c r="E35" s="25" t="s">
        <v>244</v>
      </c>
      <c r="F35" s="447">
        <v>30</v>
      </c>
      <c r="G35" s="402"/>
      <c r="H35" s="147"/>
      <c r="I35" s="7"/>
      <c r="J35" s="7"/>
      <c r="K35" s="98"/>
      <c r="L35" s="236"/>
    </row>
    <row r="36" spans="2:12" s="183" customFormat="1" x14ac:dyDescent="0.3">
      <c r="B36" s="7">
        <v>6</v>
      </c>
      <c r="C36" s="24" t="s">
        <v>1006</v>
      </c>
      <c r="D36" s="24" t="s">
        <v>17</v>
      </c>
      <c r="E36" s="25" t="s">
        <v>244</v>
      </c>
      <c r="F36" s="447">
        <v>70.180000000000007</v>
      </c>
      <c r="G36" s="402"/>
      <c r="H36" s="147"/>
      <c r="I36" s="7"/>
      <c r="J36" s="7"/>
      <c r="K36" s="99"/>
      <c r="L36" s="236"/>
    </row>
    <row r="37" spans="2:12" x14ac:dyDescent="0.3">
      <c r="B37" s="7">
        <v>7</v>
      </c>
      <c r="C37" s="24" t="s">
        <v>1007</v>
      </c>
      <c r="D37" s="24" t="s">
        <v>2720</v>
      </c>
      <c r="E37" s="25" t="s">
        <v>244</v>
      </c>
      <c r="F37" s="447">
        <v>100</v>
      </c>
      <c r="G37" s="402"/>
      <c r="H37" s="147"/>
      <c r="I37" s="7"/>
      <c r="J37" s="7"/>
      <c r="K37" s="99"/>
    </row>
    <row r="41" spans="2:12" x14ac:dyDescent="0.3">
      <c r="B41" s="2065" t="s">
        <v>4240</v>
      </c>
      <c r="C41" s="2065"/>
      <c r="D41" s="2065"/>
    </row>
    <row r="42" spans="2:12" x14ac:dyDescent="0.3">
      <c r="B42" s="2065" t="s">
        <v>4241</v>
      </c>
      <c r="C42" s="2065"/>
      <c r="D42" s="2065"/>
    </row>
  </sheetData>
  <mergeCells count="10">
    <mergeCell ref="J1:K1"/>
    <mergeCell ref="B2:K2"/>
    <mergeCell ref="B3:K3"/>
    <mergeCell ref="B4:K4"/>
    <mergeCell ref="B6:K6"/>
    <mergeCell ref="B30:K30"/>
    <mergeCell ref="B41:D41"/>
    <mergeCell ref="B42:D42"/>
    <mergeCell ref="B27:K27"/>
    <mergeCell ref="B23:K23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8">
    <tabColor rgb="FFFFC000"/>
  </sheetPr>
  <dimension ref="B2:K47"/>
  <sheetViews>
    <sheetView showGridLines="0" zoomScaleNormal="100" workbookViewId="0">
      <pane ySplit="5" topLeftCell="A38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3.6640625" style="62" customWidth="1"/>
    <col min="3" max="3" width="13.33203125" style="101" customWidth="1"/>
    <col min="4" max="4" width="18.33203125" style="101" customWidth="1"/>
    <col min="5" max="8" width="11.44140625" style="101"/>
    <col min="9" max="9" width="13.88671875" style="101" customWidth="1"/>
    <col min="10" max="10" width="11.44140625" style="101"/>
    <col min="11" max="11" width="17.6640625" style="101" customWidth="1"/>
  </cols>
  <sheetData>
    <row r="2" spans="2:11" s="62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s="62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s="62" customFormat="1" ht="15" customHeight="1" x14ac:dyDescent="0.3">
      <c r="B4" s="2069" t="s">
        <v>3264</v>
      </c>
      <c r="C4" s="2069"/>
      <c r="D4" s="2069"/>
      <c r="E4" s="2069"/>
      <c r="F4" s="2069"/>
      <c r="G4" s="2069"/>
      <c r="H4" s="2069"/>
      <c r="I4" s="2069"/>
      <c r="J4" s="2069"/>
      <c r="K4" s="2069"/>
    </row>
    <row r="5" spans="2:11" s="299" customFormat="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x14ac:dyDescent="0.3">
      <c r="B7" s="102">
        <v>1</v>
      </c>
      <c r="C7" s="20" t="s">
        <v>1047</v>
      </c>
      <c r="D7" s="20" t="s">
        <v>11</v>
      </c>
      <c r="E7" s="99" t="s">
        <v>244</v>
      </c>
      <c r="F7" s="332">
        <v>65</v>
      </c>
      <c r="G7" s="332"/>
      <c r="H7" s="17"/>
      <c r="I7" s="102"/>
      <c r="J7" s="86" t="s">
        <v>70</v>
      </c>
      <c r="K7" s="103"/>
    </row>
    <row r="8" spans="2:11" x14ac:dyDescent="0.3">
      <c r="B8" s="102">
        <v>2</v>
      </c>
      <c r="C8" s="20" t="s">
        <v>1048</v>
      </c>
      <c r="D8" s="20" t="s">
        <v>254</v>
      </c>
      <c r="E8" s="99" t="s">
        <v>244</v>
      </c>
      <c r="F8" s="332">
        <v>30</v>
      </c>
      <c r="G8" s="332"/>
      <c r="H8" s="274"/>
      <c r="I8" s="102"/>
      <c r="J8" s="86" t="s">
        <v>70</v>
      </c>
      <c r="K8" s="144"/>
    </row>
    <row r="9" spans="2:11" x14ac:dyDescent="0.3">
      <c r="B9" s="1064">
        <v>3</v>
      </c>
      <c r="C9" s="117" t="s">
        <v>235</v>
      </c>
      <c r="D9" s="122" t="s">
        <v>65</v>
      </c>
      <c r="E9" s="96"/>
      <c r="F9" s="65"/>
      <c r="G9" s="65"/>
      <c r="H9" s="147"/>
      <c r="I9" s="86"/>
      <c r="J9" s="86" t="s">
        <v>70</v>
      </c>
      <c r="K9" s="58"/>
    </row>
    <row r="10" spans="2:11" x14ac:dyDescent="0.3">
      <c r="B10" s="1064">
        <v>4</v>
      </c>
      <c r="C10" s="117" t="s">
        <v>235</v>
      </c>
      <c r="D10" s="122" t="s">
        <v>227</v>
      </c>
      <c r="E10" s="96"/>
      <c r="F10" s="65"/>
      <c r="G10" s="65"/>
      <c r="H10" s="86"/>
      <c r="I10" s="86"/>
      <c r="J10" s="86" t="s">
        <v>540</v>
      </c>
      <c r="K10" s="58"/>
    </row>
    <row r="11" spans="2:11" x14ac:dyDescent="0.3">
      <c r="B11" s="1064">
        <v>5</v>
      </c>
      <c r="C11" s="117" t="s">
        <v>235</v>
      </c>
      <c r="D11" s="122" t="s">
        <v>227</v>
      </c>
      <c r="E11" s="96"/>
      <c r="F11" s="57"/>
      <c r="G11" s="65"/>
      <c r="H11" s="86"/>
      <c r="I11" s="86"/>
      <c r="J11" s="86" t="s">
        <v>540</v>
      </c>
      <c r="K11" s="58"/>
    </row>
    <row r="12" spans="2:11" x14ac:dyDescent="0.3">
      <c r="B12" s="1064">
        <v>6</v>
      </c>
      <c r="C12" s="117" t="s">
        <v>235</v>
      </c>
      <c r="D12" s="122" t="s">
        <v>486</v>
      </c>
      <c r="E12" s="96"/>
      <c r="F12" s="57"/>
      <c r="G12" s="65"/>
      <c r="H12" s="86"/>
      <c r="I12" s="86"/>
      <c r="J12" s="86" t="s">
        <v>540</v>
      </c>
      <c r="K12" s="58" t="s">
        <v>1043</v>
      </c>
    </row>
    <row r="13" spans="2:11" x14ac:dyDescent="0.3">
      <c r="B13" s="1064">
        <v>7</v>
      </c>
      <c r="C13" s="117" t="s">
        <v>235</v>
      </c>
      <c r="D13" s="122" t="s">
        <v>486</v>
      </c>
      <c r="E13" s="524"/>
      <c r="F13" s="57"/>
      <c r="G13" s="65"/>
      <c r="H13" s="86"/>
      <c r="I13" s="86"/>
      <c r="J13" s="86" t="s">
        <v>70</v>
      </c>
      <c r="K13" s="58" t="s">
        <v>249</v>
      </c>
    </row>
    <row r="14" spans="2:11" x14ac:dyDescent="0.3">
      <c r="B14" s="1064">
        <v>8</v>
      </c>
      <c r="C14" s="117" t="s">
        <v>235</v>
      </c>
      <c r="D14" s="122" t="s">
        <v>486</v>
      </c>
      <c r="E14" s="524"/>
      <c r="F14" s="57"/>
      <c r="G14" s="65"/>
      <c r="H14" s="86"/>
      <c r="I14" s="86"/>
      <c r="J14" s="86"/>
      <c r="K14" s="58"/>
    </row>
    <row r="15" spans="2:11" x14ac:dyDescent="0.3">
      <c r="B15" s="1064">
        <v>9</v>
      </c>
      <c r="C15" s="117" t="s">
        <v>235</v>
      </c>
      <c r="D15" s="122" t="s">
        <v>486</v>
      </c>
      <c r="E15" s="524"/>
      <c r="F15" s="57"/>
      <c r="G15" s="65"/>
      <c r="H15" s="86"/>
      <c r="I15" s="86"/>
      <c r="J15" s="86"/>
      <c r="K15" s="58"/>
    </row>
    <row r="16" spans="2:11" x14ac:dyDescent="0.3">
      <c r="B16" s="1064">
        <v>10</v>
      </c>
      <c r="C16" s="117" t="s">
        <v>235</v>
      </c>
      <c r="D16" s="122" t="s">
        <v>4356</v>
      </c>
      <c r="E16" s="524"/>
      <c r="F16" s="57"/>
      <c r="G16" s="65"/>
      <c r="H16" s="86"/>
      <c r="I16" s="86"/>
      <c r="J16" s="86"/>
      <c r="K16" s="58"/>
    </row>
    <row r="17" spans="2:11" ht="30.75" customHeight="1" x14ac:dyDescent="0.3">
      <c r="B17" s="1064">
        <v>11</v>
      </c>
      <c r="C17" s="117" t="s">
        <v>235</v>
      </c>
      <c r="D17" s="122" t="s">
        <v>4357</v>
      </c>
      <c r="E17" s="524"/>
      <c r="F17" s="57"/>
      <c r="G17" s="65"/>
      <c r="H17" s="86"/>
      <c r="I17" s="86"/>
      <c r="J17" s="86"/>
      <c r="K17" s="58" t="s">
        <v>4452</v>
      </c>
    </row>
    <row r="18" spans="2:11" ht="40.5" customHeight="1" x14ac:dyDescent="0.3">
      <c r="B18" s="1064">
        <v>12</v>
      </c>
      <c r="C18" s="147" t="s">
        <v>3017</v>
      </c>
      <c r="D18" s="145" t="s">
        <v>3025</v>
      </c>
      <c r="E18" s="36">
        <v>43563</v>
      </c>
      <c r="F18" s="301">
        <v>35</v>
      </c>
      <c r="G18" s="64" t="s">
        <v>2909</v>
      </c>
      <c r="H18" s="360"/>
      <c r="I18" s="1064"/>
      <c r="J18" s="7" t="s">
        <v>70</v>
      </c>
      <c r="K18" s="1067" t="s">
        <v>5369</v>
      </c>
    </row>
    <row r="19" spans="2:11" ht="38.25" customHeight="1" x14ac:dyDescent="0.3">
      <c r="B19" s="1064">
        <v>13</v>
      </c>
      <c r="C19" s="147" t="s">
        <v>3018</v>
      </c>
      <c r="D19" s="145" t="s">
        <v>3025</v>
      </c>
      <c r="E19" s="36">
        <v>43563</v>
      </c>
      <c r="F19" s="301">
        <v>35</v>
      </c>
      <c r="G19" s="64" t="s">
        <v>2909</v>
      </c>
      <c r="H19" s="360"/>
      <c r="I19" s="1064"/>
      <c r="J19" s="7" t="s">
        <v>70</v>
      </c>
      <c r="K19" s="1067" t="s">
        <v>5370</v>
      </c>
    </row>
    <row r="20" spans="2:11" ht="38.25" customHeight="1" x14ac:dyDescent="0.3">
      <c r="B20" s="1064">
        <v>14</v>
      </c>
      <c r="C20" s="147" t="s">
        <v>3019</v>
      </c>
      <c r="D20" s="145" t="s">
        <v>3025</v>
      </c>
      <c r="E20" s="36">
        <v>43563</v>
      </c>
      <c r="F20" s="301">
        <v>35</v>
      </c>
      <c r="G20" s="64" t="s">
        <v>2909</v>
      </c>
      <c r="H20" s="360"/>
      <c r="I20" s="1064"/>
      <c r="J20" s="7" t="s">
        <v>70</v>
      </c>
      <c r="K20" s="1067" t="s">
        <v>5371</v>
      </c>
    </row>
    <row r="21" spans="2:11" ht="38.25" customHeight="1" x14ac:dyDescent="0.3">
      <c r="B21" s="1064">
        <v>15</v>
      </c>
      <c r="C21" s="147" t="s">
        <v>3020</v>
      </c>
      <c r="D21" s="145" t="s">
        <v>3025</v>
      </c>
      <c r="E21" s="36">
        <v>43563</v>
      </c>
      <c r="F21" s="301">
        <v>35</v>
      </c>
      <c r="G21" s="64" t="s">
        <v>2909</v>
      </c>
      <c r="H21" s="360"/>
      <c r="I21" s="1064"/>
      <c r="J21" s="7" t="s">
        <v>70</v>
      </c>
      <c r="K21" s="1067" t="s">
        <v>5372</v>
      </c>
    </row>
    <row r="22" spans="2:11" ht="38.25" customHeight="1" x14ac:dyDescent="0.3">
      <c r="B22" s="1064">
        <v>16</v>
      </c>
      <c r="C22" s="147" t="s">
        <v>3021</v>
      </c>
      <c r="D22" s="145" t="s">
        <v>3025</v>
      </c>
      <c r="E22" s="36">
        <v>43563</v>
      </c>
      <c r="F22" s="301">
        <v>35</v>
      </c>
      <c r="G22" s="64" t="s">
        <v>2909</v>
      </c>
      <c r="H22" s="360"/>
      <c r="I22" s="1064"/>
      <c r="J22" s="7" t="s">
        <v>70</v>
      </c>
      <c r="K22" s="1067" t="s">
        <v>5373</v>
      </c>
    </row>
    <row r="23" spans="2:11" ht="38.25" customHeight="1" x14ac:dyDescent="0.3">
      <c r="B23" s="1064">
        <v>17</v>
      </c>
      <c r="C23" s="147" t="s">
        <v>3022</v>
      </c>
      <c r="D23" s="145" t="s">
        <v>3025</v>
      </c>
      <c r="E23" s="36">
        <v>43563</v>
      </c>
      <c r="F23" s="301">
        <v>35</v>
      </c>
      <c r="G23" s="64" t="s">
        <v>2909</v>
      </c>
      <c r="H23" s="360"/>
      <c r="I23" s="1064"/>
      <c r="J23" s="7" t="s">
        <v>70</v>
      </c>
      <c r="K23" s="1067" t="s">
        <v>5374</v>
      </c>
    </row>
    <row r="24" spans="2:11" x14ac:dyDescent="0.3">
      <c r="B24" s="2078" t="s">
        <v>1392</v>
      </c>
      <c r="C24" s="2079"/>
      <c r="D24" s="2079"/>
      <c r="E24" s="2079"/>
      <c r="F24" s="2079"/>
      <c r="G24" s="2079"/>
      <c r="H24" s="2079"/>
      <c r="I24" s="2079"/>
      <c r="J24" s="2079"/>
      <c r="K24" s="2080"/>
    </row>
    <row r="25" spans="2:11" x14ac:dyDescent="0.3">
      <c r="B25" s="102">
        <v>1</v>
      </c>
      <c r="C25" s="100" t="s">
        <v>1038</v>
      </c>
      <c r="D25" s="100" t="s">
        <v>32</v>
      </c>
      <c r="E25" s="149">
        <v>42495</v>
      </c>
      <c r="F25" s="272">
        <v>169</v>
      </c>
      <c r="G25" s="272"/>
      <c r="H25" s="86"/>
      <c r="I25" s="86"/>
      <c r="J25" s="86" t="s">
        <v>70</v>
      </c>
      <c r="K25" s="58" t="s">
        <v>1125</v>
      </c>
    </row>
    <row r="26" spans="2:11" x14ac:dyDescent="0.3">
      <c r="B26" s="2078" t="s">
        <v>5375</v>
      </c>
      <c r="C26" s="2079"/>
      <c r="D26" s="2079"/>
      <c r="E26" s="2079"/>
      <c r="F26" s="2079"/>
      <c r="G26" s="2079"/>
      <c r="H26" s="2079"/>
      <c r="I26" s="2079"/>
      <c r="J26" s="2079"/>
      <c r="K26" s="2080"/>
    </row>
    <row r="27" spans="2:11" ht="24" x14ac:dyDescent="0.3">
      <c r="B27" s="137">
        <v>1</v>
      </c>
      <c r="C27" s="99" t="s">
        <v>1164</v>
      </c>
      <c r="D27" s="20" t="s">
        <v>3041</v>
      </c>
      <c r="E27" s="1065">
        <v>42447</v>
      </c>
      <c r="F27" s="1066">
        <v>6272.63</v>
      </c>
      <c r="G27" s="1066" t="s">
        <v>5401</v>
      </c>
      <c r="H27" s="99" t="s">
        <v>5402</v>
      </c>
      <c r="I27" s="1064"/>
      <c r="J27" s="1064" t="s">
        <v>70</v>
      </c>
      <c r="K27" s="84" t="s">
        <v>5376</v>
      </c>
    </row>
    <row r="28" spans="2:11" x14ac:dyDescent="0.3">
      <c r="B28" s="2078" t="s">
        <v>1012</v>
      </c>
      <c r="C28" s="2079"/>
      <c r="D28" s="2079"/>
      <c r="E28" s="2079"/>
      <c r="F28" s="2079"/>
      <c r="G28" s="2079"/>
      <c r="H28" s="2079"/>
      <c r="I28" s="2079"/>
      <c r="J28" s="2079"/>
      <c r="K28" s="2080"/>
    </row>
    <row r="29" spans="2:11" x14ac:dyDescent="0.3">
      <c r="B29" s="102">
        <v>1</v>
      </c>
      <c r="C29" s="20" t="s">
        <v>1035</v>
      </c>
      <c r="D29" s="20" t="s">
        <v>1036</v>
      </c>
      <c r="E29" s="99" t="s">
        <v>1037</v>
      </c>
      <c r="F29" s="332">
        <v>3898.5</v>
      </c>
      <c r="G29" s="332"/>
      <c r="H29" s="100"/>
      <c r="I29" s="144"/>
      <c r="J29" s="144" t="s">
        <v>70</v>
      </c>
      <c r="K29" s="103"/>
    </row>
    <row r="30" spans="2:11" x14ac:dyDescent="0.3">
      <c r="B30" s="102">
        <v>2</v>
      </c>
      <c r="C30" s="100" t="s">
        <v>78</v>
      </c>
      <c r="D30" s="20" t="s">
        <v>4358</v>
      </c>
      <c r="E30" s="23"/>
      <c r="F30" s="48"/>
      <c r="G30" s="48"/>
      <c r="H30" s="119"/>
      <c r="I30" s="102"/>
      <c r="J30" s="102"/>
      <c r="K30" s="84"/>
    </row>
    <row r="31" spans="2:11" x14ac:dyDescent="0.3">
      <c r="B31" s="2078" t="s">
        <v>103</v>
      </c>
      <c r="C31" s="2079"/>
      <c r="D31" s="2079"/>
      <c r="E31" s="2079"/>
      <c r="F31" s="2079"/>
      <c r="G31" s="2079"/>
      <c r="H31" s="2079"/>
      <c r="I31" s="2079"/>
      <c r="J31" s="2079"/>
      <c r="K31" s="2080"/>
    </row>
    <row r="32" spans="2:11" x14ac:dyDescent="0.3">
      <c r="B32" s="7">
        <v>1</v>
      </c>
      <c r="C32" s="100" t="s">
        <v>1031</v>
      </c>
      <c r="D32" s="151" t="s">
        <v>79</v>
      </c>
      <c r="E32" s="149">
        <v>41411</v>
      </c>
      <c r="F32" s="1987">
        <v>800</v>
      </c>
      <c r="G32" s="332"/>
      <c r="H32" s="100"/>
      <c r="I32" s="7" t="s">
        <v>1039</v>
      </c>
      <c r="J32" s="7" t="s">
        <v>70</v>
      </c>
      <c r="K32" s="106"/>
    </row>
    <row r="33" spans="2:11" x14ac:dyDescent="0.3">
      <c r="B33" s="7">
        <v>2</v>
      </c>
      <c r="C33" s="100" t="s">
        <v>1031</v>
      </c>
      <c r="D33" s="151" t="s">
        <v>82</v>
      </c>
      <c r="E33" s="149">
        <v>41411</v>
      </c>
      <c r="F33" s="1987"/>
      <c r="G33" s="332"/>
      <c r="H33" s="119" t="s">
        <v>1876</v>
      </c>
      <c r="I33" s="7"/>
      <c r="J33" s="7" t="s">
        <v>70</v>
      </c>
      <c r="K33" s="106"/>
    </row>
    <row r="34" spans="2:11" x14ac:dyDescent="0.3">
      <c r="B34" s="7">
        <v>3</v>
      </c>
      <c r="C34" s="100" t="s">
        <v>1032</v>
      </c>
      <c r="D34" s="100" t="s">
        <v>38</v>
      </c>
      <c r="E34" s="273"/>
      <c r="F34" s="272"/>
      <c r="G34" s="272" t="s">
        <v>886</v>
      </c>
      <c r="H34" s="119" t="s">
        <v>1034</v>
      </c>
      <c r="I34" s="7" t="s">
        <v>1041</v>
      </c>
      <c r="J34" s="7" t="s">
        <v>70</v>
      </c>
      <c r="K34" s="98" t="s">
        <v>1033</v>
      </c>
    </row>
    <row r="35" spans="2:11" x14ac:dyDescent="0.3">
      <c r="B35" s="7">
        <v>4</v>
      </c>
      <c r="C35" s="100" t="s">
        <v>78</v>
      </c>
      <c r="D35" s="100" t="s">
        <v>55</v>
      </c>
      <c r="E35" s="273"/>
      <c r="F35" s="272"/>
      <c r="G35" s="272" t="s">
        <v>1144</v>
      </c>
      <c r="H35" s="119"/>
      <c r="I35" s="7"/>
      <c r="J35" s="7"/>
      <c r="K35" s="98"/>
    </row>
    <row r="36" spans="2:11" x14ac:dyDescent="0.3">
      <c r="B36" s="2078" t="s">
        <v>364</v>
      </c>
      <c r="C36" s="2079"/>
      <c r="D36" s="2079"/>
      <c r="E36" s="2079"/>
      <c r="F36" s="2079"/>
      <c r="G36" s="2079"/>
      <c r="H36" s="2079"/>
      <c r="I36" s="2079"/>
      <c r="J36" s="2079"/>
      <c r="K36" s="2080"/>
    </row>
    <row r="37" spans="2:11" x14ac:dyDescent="0.3">
      <c r="B37" s="102">
        <v>1</v>
      </c>
      <c r="C37" s="100" t="s">
        <v>78</v>
      </c>
      <c r="D37" s="100" t="s">
        <v>30</v>
      </c>
      <c r="E37" s="273"/>
      <c r="F37" s="272"/>
      <c r="G37" s="272"/>
      <c r="H37" s="119"/>
      <c r="I37" s="7"/>
      <c r="J37" s="7" t="s">
        <v>70</v>
      </c>
      <c r="K37" s="273"/>
    </row>
    <row r="38" spans="2:11" x14ac:dyDescent="0.3">
      <c r="B38" s="2078" t="s">
        <v>1044</v>
      </c>
      <c r="C38" s="2079"/>
      <c r="D38" s="2079"/>
      <c r="E38" s="2079"/>
      <c r="F38" s="2079"/>
      <c r="G38" s="2079"/>
      <c r="H38" s="2079"/>
      <c r="I38" s="2079"/>
      <c r="J38" s="2079"/>
      <c r="K38" s="2080"/>
    </row>
    <row r="39" spans="2:11" x14ac:dyDescent="0.3">
      <c r="B39" s="102">
        <v>1</v>
      </c>
      <c r="C39" s="100" t="s">
        <v>1045</v>
      </c>
      <c r="D39" s="100" t="s">
        <v>1046</v>
      </c>
      <c r="E39" s="205">
        <v>41295</v>
      </c>
      <c r="F39" s="272">
        <v>998</v>
      </c>
      <c r="G39" s="272"/>
      <c r="H39" s="119"/>
      <c r="I39" s="7"/>
      <c r="J39" s="7" t="s">
        <v>70</v>
      </c>
      <c r="K39" s="273"/>
    </row>
    <row r="40" spans="2:11" x14ac:dyDescent="0.3">
      <c r="B40" s="2078" t="s">
        <v>3390</v>
      </c>
      <c r="C40" s="2079"/>
      <c r="D40" s="2079"/>
      <c r="E40" s="2079"/>
      <c r="F40" s="2079"/>
      <c r="G40" s="2079"/>
      <c r="H40" s="2079"/>
      <c r="I40" s="2079"/>
      <c r="J40" s="2079"/>
      <c r="K40" s="2080"/>
    </row>
    <row r="41" spans="2:11" s="712" customFormat="1" ht="52.5" customHeight="1" x14ac:dyDescent="0.3">
      <c r="B41" s="706">
        <v>1</v>
      </c>
      <c r="C41" s="706" t="s">
        <v>3115</v>
      </c>
      <c r="D41" s="255" t="s">
        <v>3116</v>
      </c>
      <c r="E41" s="9">
        <v>43019</v>
      </c>
      <c r="F41" s="707">
        <v>109</v>
      </c>
      <c r="G41" s="706" t="s">
        <v>2930</v>
      </c>
      <c r="H41" s="706"/>
      <c r="I41" s="706"/>
      <c r="J41" s="706"/>
      <c r="K41" s="715" t="s">
        <v>5354</v>
      </c>
    </row>
    <row r="44" spans="2:11" x14ac:dyDescent="0.3">
      <c r="I44" s="235"/>
      <c r="J44" s="235"/>
      <c r="K44" s="235"/>
    </row>
    <row r="45" spans="2:11" x14ac:dyDescent="0.3">
      <c r="B45" s="560"/>
      <c r="C45" s="591"/>
      <c r="D45" s="591"/>
      <c r="I45" s="591"/>
      <c r="J45" s="591"/>
      <c r="K45" s="591"/>
    </row>
    <row r="46" spans="2:11" x14ac:dyDescent="0.3">
      <c r="B46" s="2065" t="s">
        <v>4240</v>
      </c>
      <c r="C46" s="2065"/>
      <c r="D46" s="2065"/>
      <c r="I46" s="2065" t="s">
        <v>4729</v>
      </c>
      <c r="J46" s="2065"/>
      <c r="K46" s="2065"/>
    </row>
    <row r="47" spans="2:11" x14ac:dyDescent="0.3">
      <c r="B47" s="2065" t="s">
        <v>4241</v>
      </c>
      <c r="C47" s="2065"/>
      <c r="D47" s="2065"/>
      <c r="I47" s="2065" t="s">
        <v>4730</v>
      </c>
      <c r="J47" s="2065"/>
      <c r="K47" s="2065"/>
    </row>
  </sheetData>
  <mergeCells count="16">
    <mergeCell ref="B2:K2"/>
    <mergeCell ref="B3:K3"/>
    <mergeCell ref="B4:K4"/>
    <mergeCell ref="F32:F33"/>
    <mergeCell ref="B36:K36"/>
    <mergeCell ref="B26:K26"/>
    <mergeCell ref="B46:D46"/>
    <mergeCell ref="B47:D47"/>
    <mergeCell ref="B38:K38"/>
    <mergeCell ref="B6:K6"/>
    <mergeCell ref="B28:K28"/>
    <mergeCell ref="B31:K31"/>
    <mergeCell ref="B24:K24"/>
    <mergeCell ref="I46:K46"/>
    <mergeCell ref="I47:K47"/>
    <mergeCell ref="B40:K40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9">
    <tabColor rgb="FFFFC000"/>
    <pageSetUpPr fitToPage="1"/>
  </sheetPr>
  <dimension ref="A2:L40"/>
  <sheetViews>
    <sheetView showGridLines="0" topLeftCell="A2" workbookViewId="0">
      <pane ySplit="5" topLeftCell="A32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4.44140625" style="83" customWidth="1"/>
    <col min="3" max="3" width="15.88671875" style="83" customWidth="1"/>
    <col min="4" max="4" width="20.88671875" style="294" customWidth="1"/>
    <col min="5" max="5" width="11.44140625" style="83"/>
    <col min="6" max="6" width="11.44140625" style="134"/>
    <col min="7" max="10" width="11.44140625" style="83"/>
    <col min="11" max="11" width="16.33203125" style="83" customWidth="1"/>
    <col min="12" max="12" width="3.33203125" customWidth="1"/>
  </cols>
  <sheetData>
    <row r="2" spans="1:12" x14ac:dyDescent="0.3">
      <c r="A2" s="1012"/>
      <c r="L2" s="1012"/>
    </row>
    <row r="3" spans="1:12" ht="15" customHeight="1" x14ac:dyDescent="0.3">
      <c r="A3" s="1012"/>
      <c r="B3" s="2098" t="s">
        <v>0</v>
      </c>
      <c r="C3" s="2098"/>
      <c r="D3" s="2098"/>
      <c r="E3" s="2098"/>
      <c r="F3" s="2098"/>
      <c r="G3" s="2098"/>
      <c r="H3" s="2098"/>
      <c r="I3" s="2098"/>
      <c r="J3" s="2098"/>
      <c r="K3" s="2098"/>
      <c r="L3" s="1012"/>
    </row>
    <row r="4" spans="1:12" ht="15" customHeight="1" x14ac:dyDescent="0.3">
      <c r="A4" s="1012"/>
      <c r="B4" s="2162" t="s">
        <v>1</v>
      </c>
      <c r="C4" s="2162"/>
      <c r="D4" s="2162"/>
      <c r="E4" s="2162"/>
      <c r="F4" s="2162"/>
      <c r="G4" s="2162"/>
      <c r="H4" s="2162"/>
      <c r="I4" s="2162"/>
      <c r="J4" s="2162"/>
      <c r="K4" s="2162"/>
      <c r="L4" s="1012"/>
    </row>
    <row r="5" spans="1:12" ht="15" customHeight="1" x14ac:dyDescent="0.3">
      <c r="A5" s="1012"/>
      <c r="B5" s="2163" t="s">
        <v>3266</v>
      </c>
      <c r="C5" s="2163"/>
      <c r="D5" s="2163"/>
      <c r="E5" s="2163"/>
      <c r="F5" s="2163"/>
      <c r="G5" s="2163"/>
      <c r="H5" s="2163"/>
      <c r="I5" s="2163"/>
      <c r="J5" s="2163"/>
      <c r="K5" s="2163"/>
      <c r="L5" s="1012"/>
    </row>
    <row r="6" spans="1:12" ht="26.4" x14ac:dyDescent="0.3">
      <c r="A6" s="1012"/>
      <c r="B6" s="305" t="s">
        <v>7</v>
      </c>
      <c r="C6" s="307" t="s">
        <v>2</v>
      </c>
      <c r="D6" s="307" t="s">
        <v>6</v>
      </c>
      <c r="E6" s="308" t="s">
        <v>3</v>
      </c>
      <c r="F6" s="309" t="s">
        <v>4</v>
      </c>
      <c r="G6" s="309" t="s">
        <v>165</v>
      </c>
      <c r="H6" s="310" t="s">
        <v>71</v>
      </c>
      <c r="I6" s="310" t="s">
        <v>72</v>
      </c>
      <c r="J6" s="310" t="s">
        <v>69</v>
      </c>
      <c r="K6" s="311" t="s">
        <v>5</v>
      </c>
      <c r="L6" s="1012"/>
    </row>
    <row r="7" spans="1:12" x14ac:dyDescent="0.3">
      <c r="A7" s="1012"/>
      <c r="B7" s="2078" t="s">
        <v>332</v>
      </c>
      <c r="C7" s="2079"/>
      <c r="D7" s="2079"/>
      <c r="E7" s="2079"/>
      <c r="F7" s="2079"/>
      <c r="G7" s="2079"/>
      <c r="H7" s="2079"/>
      <c r="I7" s="2079"/>
      <c r="J7" s="2079"/>
      <c r="K7" s="2080"/>
      <c r="L7" s="1012"/>
    </row>
    <row r="8" spans="1:12" s="475" customFormat="1" ht="16.5" customHeight="1" x14ac:dyDescent="0.3">
      <c r="A8" s="1013"/>
      <c r="B8" s="7">
        <v>1</v>
      </c>
      <c r="C8" s="1015" t="s">
        <v>4236</v>
      </c>
      <c r="D8" s="162" t="s">
        <v>227</v>
      </c>
      <c r="E8" s="318" t="s">
        <v>244</v>
      </c>
      <c r="F8" s="163">
        <v>110</v>
      </c>
      <c r="G8" s="164"/>
      <c r="H8" s="7"/>
      <c r="I8" s="7"/>
      <c r="J8" s="7" t="s">
        <v>70</v>
      </c>
      <c r="K8" s="1015" t="s">
        <v>851</v>
      </c>
      <c r="L8" s="1013"/>
    </row>
    <row r="9" spans="1:12" s="475" customFormat="1" x14ac:dyDescent="0.3">
      <c r="A9" s="1013"/>
      <c r="B9" s="7">
        <v>2</v>
      </c>
      <c r="C9" s="1015" t="s">
        <v>235</v>
      </c>
      <c r="D9" s="162" t="s">
        <v>9</v>
      </c>
      <c r="E9" s="318"/>
      <c r="F9" s="163"/>
      <c r="G9" s="164"/>
      <c r="H9" s="7"/>
      <c r="I9" s="7"/>
      <c r="J9" s="7" t="s">
        <v>70</v>
      </c>
      <c r="K9" s="1015" t="s">
        <v>4280</v>
      </c>
      <c r="L9" s="1013"/>
    </row>
    <row r="10" spans="1:12" s="475" customFormat="1" ht="26.4" x14ac:dyDescent="0.3">
      <c r="A10" s="1013"/>
      <c r="B10" s="7">
        <v>3</v>
      </c>
      <c r="C10" s="1015" t="s">
        <v>235</v>
      </c>
      <c r="D10" s="162" t="s">
        <v>9</v>
      </c>
      <c r="E10" s="318"/>
      <c r="F10" s="163"/>
      <c r="G10" s="164"/>
      <c r="H10" s="7"/>
      <c r="I10" s="7"/>
      <c r="J10" s="7" t="s">
        <v>70</v>
      </c>
      <c r="K10" s="1015" t="s">
        <v>1121</v>
      </c>
      <c r="L10" s="1013"/>
    </row>
    <row r="11" spans="1:12" s="475" customFormat="1" ht="26.4" x14ac:dyDescent="0.3">
      <c r="A11" s="1013"/>
      <c r="B11" s="7">
        <v>4</v>
      </c>
      <c r="C11" s="1015" t="s">
        <v>235</v>
      </c>
      <c r="D11" s="162" t="s">
        <v>4284</v>
      </c>
      <c r="E11" s="318"/>
      <c r="F11" s="163"/>
      <c r="G11" s="164"/>
      <c r="H11" s="7"/>
      <c r="I11" s="7"/>
      <c r="J11" s="7" t="s">
        <v>70</v>
      </c>
      <c r="K11" s="1015"/>
      <c r="L11" s="1013"/>
    </row>
    <row r="12" spans="1:12" s="475" customFormat="1" ht="26.4" x14ac:dyDescent="0.3">
      <c r="A12" s="1013"/>
      <c r="B12" s="7">
        <v>5</v>
      </c>
      <c r="C12" s="1015" t="s">
        <v>235</v>
      </c>
      <c r="D12" s="162" t="s">
        <v>4284</v>
      </c>
      <c r="E12" s="318"/>
      <c r="F12" s="163"/>
      <c r="G12" s="164"/>
      <c r="H12" s="7"/>
      <c r="I12" s="7"/>
      <c r="J12" s="7" t="s">
        <v>70</v>
      </c>
      <c r="K12" s="1015"/>
      <c r="L12" s="1013"/>
    </row>
    <row r="13" spans="1:12" ht="29.25" customHeight="1" x14ac:dyDescent="0.3">
      <c r="A13" s="1012"/>
      <c r="B13" s="7">
        <v>6</v>
      </c>
      <c r="C13" s="1015" t="s">
        <v>235</v>
      </c>
      <c r="D13" s="162" t="s">
        <v>4285</v>
      </c>
      <c r="E13" s="318"/>
      <c r="F13" s="163"/>
      <c r="G13" s="164"/>
      <c r="H13" s="7"/>
      <c r="I13" s="7"/>
      <c r="J13" s="7" t="s">
        <v>70</v>
      </c>
      <c r="K13" s="1015"/>
      <c r="L13" s="1012"/>
    </row>
    <row r="14" spans="1:12" x14ac:dyDescent="0.3">
      <c r="A14" s="1012"/>
      <c r="B14" s="2078" t="s">
        <v>1392</v>
      </c>
      <c r="C14" s="2079"/>
      <c r="D14" s="2079"/>
      <c r="E14" s="2079"/>
      <c r="F14" s="2079"/>
      <c r="G14" s="2079"/>
      <c r="H14" s="2079"/>
      <c r="I14" s="2079"/>
      <c r="J14" s="2079"/>
      <c r="K14" s="2080"/>
      <c r="L14" s="1012"/>
    </row>
    <row r="15" spans="1:12" s="475" customFormat="1" x14ac:dyDescent="0.3">
      <c r="A15" s="1013"/>
      <c r="B15" s="7">
        <v>1</v>
      </c>
      <c r="C15" s="1015" t="s">
        <v>1124</v>
      </c>
      <c r="D15" s="162" t="s">
        <v>32</v>
      </c>
      <c r="E15" s="318">
        <v>42494</v>
      </c>
      <c r="F15" s="163">
        <v>169</v>
      </c>
      <c r="G15" s="164"/>
      <c r="H15" s="7" t="s">
        <v>1125</v>
      </c>
      <c r="I15" s="7"/>
      <c r="J15" s="7" t="s">
        <v>70</v>
      </c>
      <c r="K15" s="1015" t="s">
        <v>4237</v>
      </c>
      <c r="L15" s="1013"/>
    </row>
    <row r="16" spans="1:12" x14ac:dyDescent="0.3">
      <c r="A16" s="1012"/>
      <c r="B16" s="2078" t="s">
        <v>1012</v>
      </c>
      <c r="C16" s="2079"/>
      <c r="D16" s="2079"/>
      <c r="E16" s="2079"/>
      <c r="F16" s="2079"/>
      <c r="G16" s="2079"/>
      <c r="H16" s="2079"/>
      <c r="I16" s="2079"/>
      <c r="J16" s="2079"/>
      <c r="K16" s="2080"/>
      <c r="L16" s="1012"/>
    </row>
    <row r="17" spans="1:12" s="475" customFormat="1" x14ac:dyDescent="0.3">
      <c r="A17" s="1013"/>
      <c r="B17" s="7">
        <v>1</v>
      </c>
      <c r="C17" s="130" t="s">
        <v>1116</v>
      </c>
      <c r="D17" s="218" t="s">
        <v>1117</v>
      </c>
      <c r="E17" s="736">
        <v>42447</v>
      </c>
      <c r="F17" s="222">
        <v>165</v>
      </c>
      <c r="G17" s="1045" t="s">
        <v>1103</v>
      </c>
      <c r="H17" s="1046"/>
      <c r="I17" s="7"/>
      <c r="J17" s="7" t="s">
        <v>70</v>
      </c>
      <c r="K17" s="1046"/>
      <c r="L17" s="1013"/>
    </row>
    <row r="18" spans="1:12" s="475" customFormat="1" ht="41.25" customHeight="1" x14ac:dyDescent="0.3">
      <c r="A18" s="1013"/>
      <c r="B18" s="7">
        <v>2</v>
      </c>
      <c r="C18" s="94" t="s">
        <v>1097</v>
      </c>
      <c r="D18" s="1041" t="s">
        <v>1098</v>
      </c>
      <c r="E18" s="736">
        <v>42448</v>
      </c>
      <c r="F18" s="222"/>
      <c r="G18" s="131" t="s">
        <v>4282</v>
      </c>
      <c r="H18" s="94"/>
      <c r="I18" s="7"/>
      <c r="J18" s="7" t="s">
        <v>70</v>
      </c>
      <c r="K18" s="1015" t="s">
        <v>5331</v>
      </c>
      <c r="L18" s="1013"/>
    </row>
    <row r="19" spans="1:12" s="475" customFormat="1" x14ac:dyDescent="0.3">
      <c r="A19" s="1013"/>
      <c r="B19" s="7">
        <v>3</v>
      </c>
      <c r="C19" s="94" t="s">
        <v>235</v>
      </c>
      <c r="D19" s="1041" t="s">
        <v>1088</v>
      </c>
      <c r="E19" s="94"/>
      <c r="F19" s="222"/>
      <c r="G19" s="131"/>
      <c r="H19" s="94"/>
      <c r="I19" s="7"/>
      <c r="J19" s="7" t="s">
        <v>70</v>
      </c>
      <c r="K19" s="1015"/>
      <c r="L19" s="1013"/>
    </row>
    <row r="20" spans="1:12" s="475" customFormat="1" x14ac:dyDescent="0.3">
      <c r="A20" s="1013"/>
      <c r="B20" s="7">
        <v>4</v>
      </c>
      <c r="C20" s="130" t="s">
        <v>1112</v>
      </c>
      <c r="D20" s="218" t="s">
        <v>4281</v>
      </c>
      <c r="E20" s="130" t="s">
        <v>992</v>
      </c>
      <c r="F20" s="222">
        <v>0</v>
      </c>
      <c r="G20" s="1045" t="s">
        <v>4283</v>
      </c>
      <c r="H20" s="94"/>
      <c r="I20" s="7"/>
      <c r="J20" s="7" t="s">
        <v>70</v>
      </c>
      <c r="K20" s="94"/>
      <c r="L20" s="1013"/>
    </row>
    <row r="21" spans="1:12" x14ac:dyDescent="0.3">
      <c r="A21" s="1012"/>
      <c r="B21" s="2078" t="s">
        <v>931</v>
      </c>
      <c r="C21" s="2079"/>
      <c r="D21" s="2079"/>
      <c r="E21" s="2079"/>
      <c r="F21" s="2079"/>
      <c r="G21" s="2079"/>
      <c r="H21" s="2079"/>
      <c r="I21" s="2079"/>
      <c r="J21" s="2079"/>
      <c r="K21" s="2080"/>
      <c r="L21" s="1012"/>
    </row>
    <row r="22" spans="1:12" s="475" customFormat="1" ht="52.5" customHeight="1" x14ac:dyDescent="0.3">
      <c r="A22" s="1013"/>
      <c r="B22" s="7">
        <v>1</v>
      </c>
      <c r="C22" s="130" t="s">
        <v>1122</v>
      </c>
      <c r="D22" s="218" t="s">
        <v>932</v>
      </c>
      <c r="E22" s="736"/>
      <c r="F22" s="222"/>
      <c r="G22" s="131" t="s">
        <v>1123</v>
      </c>
      <c r="H22" s="1047"/>
      <c r="I22" s="7"/>
      <c r="J22" s="7" t="s">
        <v>70</v>
      </c>
      <c r="K22" s="1015" t="s">
        <v>4238</v>
      </c>
      <c r="L22" s="1013"/>
    </row>
    <row r="23" spans="1:12" x14ac:dyDescent="0.3">
      <c r="A23" s="1012"/>
      <c r="B23" s="2078" t="s">
        <v>103</v>
      </c>
      <c r="C23" s="2079"/>
      <c r="D23" s="2079"/>
      <c r="E23" s="2079"/>
      <c r="F23" s="2079"/>
      <c r="G23" s="2079"/>
      <c r="H23" s="2079"/>
      <c r="I23" s="2079"/>
      <c r="J23" s="2079"/>
      <c r="K23" s="2080"/>
      <c r="L23" s="1012"/>
    </row>
    <row r="24" spans="1:12" s="475" customFormat="1" x14ac:dyDescent="0.3">
      <c r="A24" s="1013"/>
      <c r="B24" s="7">
        <v>1</v>
      </c>
      <c r="C24" s="7" t="s">
        <v>1118</v>
      </c>
      <c r="D24" s="162" t="s">
        <v>527</v>
      </c>
      <c r="E24" s="108"/>
      <c r="F24" s="163"/>
      <c r="G24" s="1048" t="s">
        <v>886</v>
      </c>
      <c r="H24" s="1048"/>
      <c r="I24" s="7"/>
      <c r="J24" s="7" t="s">
        <v>70</v>
      </c>
      <c r="K24" s="1015"/>
      <c r="L24" s="1013"/>
    </row>
    <row r="25" spans="1:12" s="475" customFormat="1" x14ac:dyDescent="0.3">
      <c r="A25" s="1013"/>
      <c r="B25" s="7">
        <v>2</v>
      </c>
      <c r="C25" s="7" t="s">
        <v>1119</v>
      </c>
      <c r="D25" s="162" t="s">
        <v>4286</v>
      </c>
      <c r="E25" s="108"/>
      <c r="F25" s="163"/>
      <c r="G25" s="1048" t="s">
        <v>1027</v>
      </c>
      <c r="H25" s="1048"/>
      <c r="I25" s="7"/>
      <c r="J25" s="7" t="s">
        <v>70</v>
      </c>
      <c r="K25" s="1975" t="s">
        <v>1120</v>
      </c>
      <c r="L25" s="1013"/>
    </row>
    <row r="26" spans="1:12" s="475" customFormat="1" x14ac:dyDescent="0.3">
      <c r="A26" s="1013"/>
      <c r="B26" s="7">
        <v>3</v>
      </c>
      <c r="C26" s="7" t="s">
        <v>1119</v>
      </c>
      <c r="D26" s="162" t="s">
        <v>82</v>
      </c>
      <c r="E26" s="108"/>
      <c r="F26" s="163"/>
      <c r="G26" s="1048" t="s">
        <v>1040</v>
      </c>
      <c r="H26" s="1048"/>
      <c r="I26" s="7"/>
      <c r="J26" s="7" t="s">
        <v>70</v>
      </c>
      <c r="K26" s="1977"/>
      <c r="L26" s="1013"/>
    </row>
    <row r="27" spans="1:12" s="475" customFormat="1" x14ac:dyDescent="0.3">
      <c r="A27" s="1013"/>
      <c r="B27" s="7">
        <v>4</v>
      </c>
      <c r="C27" s="7" t="s">
        <v>235</v>
      </c>
      <c r="D27" s="162" t="s">
        <v>79</v>
      </c>
      <c r="E27" s="108"/>
      <c r="F27" s="163"/>
      <c r="G27" s="1048"/>
      <c r="H27" s="1048"/>
      <c r="I27" s="7"/>
      <c r="J27" s="7" t="s">
        <v>4239</v>
      </c>
      <c r="K27" s="1018"/>
      <c r="L27" s="1013"/>
    </row>
    <row r="28" spans="1:12" s="475" customFormat="1" x14ac:dyDescent="0.3">
      <c r="A28" s="1013"/>
      <c r="B28" s="7">
        <v>5</v>
      </c>
      <c r="C28" s="7" t="s">
        <v>235</v>
      </c>
      <c r="D28" s="162" t="s">
        <v>55</v>
      </c>
      <c r="E28" s="108"/>
      <c r="F28" s="107"/>
      <c r="G28" s="554" t="s">
        <v>172</v>
      </c>
      <c r="H28" s="1048"/>
      <c r="I28" s="7"/>
      <c r="J28" s="7" t="s">
        <v>70</v>
      </c>
      <c r="K28" s="1015" t="s">
        <v>1120</v>
      </c>
      <c r="L28" s="1013"/>
    </row>
    <row r="29" spans="1:12" ht="15" customHeight="1" x14ac:dyDescent="0.3">
      <c r="A29" s="1012"/>
      <c r="B29" s="2070" t="s">
        <v>205</v>
      </c>
      <c r="C29" s="2071"/>
      <c r="D29" s="2071"/>
      <c r="E29" s="2071"/>
      <c r="F29" s="2071"/>
      <c r="G29" s="2071"/>
      <c r="H29" s="2071"/>
      <c r="I29" s="2071"/>
      <c r="J29" s="2071"/>
      <c r="K29" s="2072"/>
      <c r="L29" s="1012"/>
    </row>
    <row r="30" spans="1:12" ht="17.25" customHeight="1" x14ac:dyDescent="0.3">
      <c r="A30" s="1012"/>
      <c r="B30" s="1017">
        <v>1</v>
      </c>
      <c r="C30" s="1020" t="s">
        <v>1110</v>
      </c>
      <c r="D30" s="420" t="s">
        <v>1111</v>
      </c>
      <c r="E30" s="1020" t="s">
        <v>992</v>
      </c>
      <c r="F30" s="1049">
        <v>0</v>
      </c>
      <c r="G30" s="1050"/>
      <c r="H30" s="1051"/>
      <c r="I30" s="7"/>
      <c r="J30" s="7"/>
      <c r="K30" s="98" t="s">
        <v>119</v>
      </c>
      <c r="L30" s="1012"/>
    </row>
    <row r="31" spans="1:12" ht="17.25" customHeight="1" x14ac:dyDescent="0.3">
      <c r="A31" s="1012"/>
      <c r="B31" s="1017">
        <v>2</v>
      </c>
      <c r="C31" s="1020" t="s">
        <v>1114</v>
      </c>
      <c r="D31" s="420" t="s">
        <v>1064</v>
      </c>
      <c r="E31" s="1020" t="s">
        <v>992</v>
      </c>
      <c r="F31" s="1049">
        <v>0</v>
      </c>
      <c r="G31" s="1050"/>
      <c r="H31" s="1051"/>
      <c r="I31" s="7"/>
      <c r="J31" s="7"/>
      <c r="K31" s="98" t="s">
        <v>119</v>
      </c>
      <c r="L31" s="1012"/>
    </row>
    <row r="32" spans="1:12" ht="17.25" customHeight="1" x14ac:dyDescent="0.3">
      <c r="A32" s="1012"/>
      <c r="B32" s="1017">
        <v>3</v>
      </c>
      <c r="C32" s="1015" t="s">
        <v>1109</v>
      </c>
      <c r="D32" s="218" t="s">
        <v>9</v>
      </c>
      <c r="E32" s="318">
        <v>38718</v>
      </c>
      <c r="F32" s="163">
        <v>30</v>
      </c>
      <c r="G32" s="164"/>
      <c r="H32" s="7"/>
      <c r="I32" s="7"/>
      <c r="J32" s="7" t="s">
        <v>70</v>
      </c>
      <c r="K32" s="1015" t="s">
        <v>851</v>
      </c>
      <c r="L32" s="1012"/>
    </row>
    <row r="33" spans="1:12" ht="27" customHeight="1" x14ac:dyDescent="0.3">
      <c r="A33" s="1012"/>
      <c r="B33" s="1017">
        <v>4</v>
      </c>
      <c r="C33" s="7" t="s">
        <v>235</v>
      </c>
      <c r="D33" s="162" t="s">
        <v>82</v>
      </c>
      <c r="E33" s="108"/>
      <c r="F33" s="163"/>
      <c r="G33" s="1048"/>
      <c r="H33" s="1048"/>
      <c r="I33" s="7"/>
      <c r="J33" s="7" t="s">
        <v>70</v>
      </c>
      <c r="K33" s="1020" t="s">
        <v>4287</v>
      </c>
      <c r="L33" s="1012"/>
    </row>
    <row r="34" spans="1:12" ht="18.75" customHeight="1" x14ac:dyDescent="0.3">
      <c r="A34" s="1012"/>
      <c r="B34" s="1017">
        <v>5</v>
      </c>
      <c r="C34" s="1020" t="s">
        <v>1113</v>
      </c>
      <c r="D34" s="420" t="s">
        <v>1025</v>
      </c>
      <c r="E34" s="1020" t="s">
        <v>992</v>
      </c>
      <c r="F34" s="1049">
        <v>0</v>
      </c>
      <c r="G34" s="1050"/>
      <c r="H34" s="1051"/>
      <c r="I34" s="7"/>
      <c r="J34" s="7" t="s">
        <v>66</v>
      </c>
      <c r="K34" s="1020" t="s">
        <v>1115</v>
      </c>
      <c r="L34" s="1012"/>
    </row>
    <row r="35" spans="1:12" x14ac:dyDescent="0.3">
      <c r="A35" s="1012"/>
      <c r="B35" s="77"/>
      <c r="C35" s="525"/>
      <c r="D35" s="1052"/>
      <c r="E35" s="525"/>
      <c r="F35" s="1053"/>
      <c r="G35" s="1054"/>
      <c r="H35" s="1055"/>
      <c r="I35" s="254"/>
      <c r="J35" s="254"/>
      <c r="K35" s="525"/>
      <c r="L35" s="1012"/>
    </row>
    <row r="36" spans="1:12" x14ac:dyDescent="0.3">
      <c r="B36" s="77"/>
      <c r="C36" s="525"/>
      <c r="D36" s="1052"/>
      <c r="E36" s="525"/>
      <c r="F36" s="1053"/>
      <c r="G36" s="1054"/>
      <c r="H36" s="1055"/>
      <c r="I36" s="254"/>
      <c r="J36" s="254"/>
      <c r="K36" s="525"/>
    </row>
    <row r="37" spans="1:12" x14ac:dyDescent="0.3">
      <c r="B37" s="77"/>
      <c r="C37" s="525"/>
      <c r="D37" s="1052"/>
      <c r="E37" s="525"/>
      <c r="F37" s="1053"/>
      <c r="G37" s="1054"/>
      <c r="H37" s="1055"/>
      <c r="I37" s="254"/>
      <c r="J37" s="254"/>
      <c r="K37" s="525"/>
    </row>
    <row r="39" spans="1:12" x14ac:dyDescent="0.3">
      <c r="B39" s="2065" t="s">
        <v>4240</v>
      </c>
      <c r="C39" s="2065"/>
      <c r="D39" s="2065"/>
    </row>
    <row r="40" spans="1:12" x14ac:dyDescent="0.3">
      <c r="B40" s="2065" t="s">
        <v>4241</v>
      </c>
      <c r="C40" s="2065"/>
      <c r="D40" s="2065"/>
    </row>
  </sheetData>
  <mergeCells count="12">
    <mergeCell ref="B29:K29"/>
    <mergeCell ref="B39:D39"/>
    <mergeCell ref="B40:D40"/>
    <mergeCell ref="B3:K3"/>
    <mergeCell ref="B4:K4"/>
    <mergeCell ref="B5:K5"/>
    <mergeCell ref="B23:K23"/>
    <mergeCell ref="K25:K26"/>
    <mergeCell ref="B21:K21"/>
    <mergeCell ref="B7:K7"/>
    <mergeCell ref="B16:K16"/>
    <mergeCell ref="B14:K14"/>
  </mergeCells>
  <pageMargins left="0.25" right="0.25" top="0.75" bottom="0.75" header="0.3" footer="0.3"/>
  <pageSetup fitToHeight="0" orientation="landscape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0">
    <tabColor rgb="FFFFC000"/>
  </sheetPr>
  <dimension ref="B1:L27"/>
  <sheetViews>
    <sheetView showGridLines="0" workbookViewId="0">
      <pane ySplit="5" topLeftCell="A12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9.109375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4.44140625" style="62" customWidth="1"/>
    <col min="10" max="10" width="12.33203125" style="62" customWidth="1"/>
    <col min="11" max="11" width="20" style="62" customWidth="1"/>
    <col min="12" max="12" width="11.44140625" style="234"/>
  </cols>
  <sheetData>
    <row r="1" spans="2:12" s="101" customFormat="1" ht="13.5" customHeight="1" x14ac:dyDescent="0.3">
      <c r="B1" s="89"/>
      <c r="C1" s="89"/>
      <c r="D1" s="431"/>
      <c r="E1" s="89"/>
      <c r="F1" s="379"/>
      <c r="G1" s="89"/>
      <c r="H1" s="401"/>
      <c r="I1" s="439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3499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2" s="183" customFormat="1" ht="18.75" customHeight="1" x14ac:dyDescent="0.3">
      <c r="B7" s="7">
        <v>1</v>
      </c>
      <c r="C7" s="18" t="s">
        <v>3492</v>
      </c>
      <c r="D7" s="151" t="s">
        <v>3290</v>
      </c>
      <c r="E7" s="149">
        <v>40771</v>
      </c>
      <c r="F7" s="43">
        <v>250</v>
      </c>
      <c r="G7" s="438"/>
      <c r="H7" s="147"/>
      <c r="I7" s="7"/>
      <c r="J7" s="7" t="s">
        <v>70</v>
      </c>
      <c r="K7" s="176"/>
      <c r="L7" s="236"/>
    </row>
    <row r="8" spans="2:12" s="183" customFormat="1" ht="17.25" customHeight="1" x14ac:dyDescent="0.3">
      <c r="B8" s="7">
        <v>2</v>
      </c>
      <c r="C8" s="20" t="s">
        <v>3493</v>
      </c>
      <c r="D8" s="20" t="s">
        <v>17</v>
      </c>
      <c r="E8" s="99" t="s">
        <v>244</v>
      </c>
      <c r="F8" s="48">
        <v>80</v>
      </c>
      <c r="G8" s="402"/>
      <c r="H8" s="147"/>
      <c r="I8" s="7"/>
      <c r="J8" s="7" t="s">
        <v>70</v>
      </c>
      <c r="K8" s="94"/>
      <c r="L8" s="236"/>
    </row>
    <row r="9" spans="2:12" s="183" customFormat="1" ht="28.5" customHeight="1" x14ac:dyDescent="0.3">
      <c r="B9" s="7">
        <v>3</v>
      </c>
      <c r="C9" s="20" t="s">
        <v>4359</v>
      </c>
      <c r="D9" s="20" t="s">
        <v>4363</v>
      </c>
      <c r="E9" s="99"/>
      <c r="F9" s="48"/>
      <c r="G9" s="402"/>
      <c r="H9" s="147"/>
      <c r="I9" s="7"/>
      <c r="J9" s="7" t="s">
        <v>70</v>
      </c>
      <c r="K9" s="94"/>
      <c r="L9" s="236"/>
    </row>
    <row r="10" spans="2:12" s="183" customFormat="1" ht="28.5" customHeight="1" x14ac:dyDescent="0.3">
      <c r="B10" s="7">
        <v>4</v>
      </c>
      <c r="C10" s="20" t="s">
        <v>4359</v>
      </c>
      <c r="D10" s="20" t="s">
        <v>4364</v>
      </c>
      <c r="E10" s="99"/>
      <c r="F10" s="48"/>
      <c r="G10" s="402"/>
      <c r="H10" s="147"/>
      <c r="I10" s="7"/>
      <c r="J10" s="7" t="s">
        <v>70</v>
      </c>
      <c r="K10" s="94" t="s">
        <v>4365</v>
      </c>
      <c r="L10" s="236"/>
    </row>
    <row r="11" spans="2:12" s="183" customFormat="1" ht="28.5" customHeight="1" x14ac:dyDescent="0.3">
      <c r="B11" s="7">
        <v>5</v>
      </c>
      <c r="C11" s="20" t="s">
        <v>4359</v>
      </c>
      <c r="D11" s="20" t="s">
        <v>4364</v>
      </c>
      <c r="E11" s="99"/>
      <c r="F11" s="48"/>
      <c r="G11" s="402"/>
      <c r="H11" s="147"/>
      <c r="I11" s="7"/>
      <c r="J11" s="7" t="s">
        <v>70</v>
      </c>
      <c r="K11" s="94" t="s">
        <v>4365</v>
      </c>
      <c r="L11" s="236"/>
    </row>
    <row r="12" spans="2:12" s="101" customFormat="1" ht="14.25" customHeight="1" x14ac:dyDescent="0.3">
      <c r="B12" s="2077" t="s">
        <v>103</v>
      </c>
      <c r="C12" s="2077"/>
      <c r="D12" s="2077"/>
      <c r="E12" s="2077"/>
      <c r="F12" s="2077"/>
      <c r="G12" s="2077"/>
      <c r="H12" s="2077"/>
      <c r="I12" s="2077"/>
      <c r="J12" s="2077"/>
      <c r="K12" s="2077"/>
      <c r="L12" s="235"/>
    </row>
    <row r="13" spans="2:12" s="436" customFormat="1" x14ac:dyDescent="0.3">
      <c r="B13" s="109">
        <v>1</v>
      </c>
      <c r="C13" s="20" t="s">
        <v>3495</v>
      </c>
      <c r="D13" s="20" t="s">
        <v>3496</v>
      </c>
      <c r="E13" s="535">
        <v>42947</v>
      </c>
      <c r="F13" s="197">
        <v>280</v>
      </c>
      <c r="G13" s="280"/>
      <c r="H13" s="444"/>
      <c r="I13" s="283"/>
      <c r="J13" s="283"/>
      <c r="K13" s="186"/>
      <c r="L13" s="435"/>
    </row>
    <row r="14" spans="2:12" s="436" customFormat="1" x14ac:dyDescent="0.3">
      <c r="B14" s="109">
        <v>2</v>
      </c>
      <c r="C14" s="18" t="s">
        <v>3497</v>
      </c>
      <c r="D14" s="100" t="s">
        <v>82</v>
      </c>
      <c r="E14" s="149"/>
      <c r="F14" s="445"/>
      <c r="G14" s="280"/>
      <c r="H14" s="95"/>
      <c r="I14" s="283"/>
      <c r="J14" s="283"/>
      <c r="K14" s="446"/>
      <c r="L14" s="435"/>
    </row>
    <row r="15" spans="2:12" s="200" customFormat="1" ht="24" x14ac:dyDescent="0.3">
      <c r="B15" s="109">
        <v>3</v>
      </c>
      <c r="C15" s="20" t="s">
        <v>4359</v>
      </c>
      <c r="D15" s="100" t="s">
        <v>55</v>
      </c>
      <c r="E15" s="149"/>
      <c r="F15" s="445"/>
      <c r="G15" s="63" t="s">
        <v>4366</v>
      </c>
      <c r="H15" s="95"/>
      <c r="I15" s="283"/>
      <c r="J15" s="283"/>
      <c r="K15" s="217" t="s">
        <v>4367</v>
      </c>
      <c r="L15" s="285"/>
    </row>
    <row r="16" spans="2:12" s="200" customFormat="1" x14ac:dyDescent="0.3">
      <c r="B16" s="109">
        <v>4</v>
      </c>
      <c r="C16" s="20" t="s">
        <v>4359</v>
      </c>
      <c r="D16" s="100" t="s">
        <v>79</v>
      </c>
      <c r="E16" s="149"/>
      <c r="F16" s="445"/>
      <c r="G16" s="63" t="s">
        <v>1027</v>
      </c>
      <c r="H16" s="95"/>
      <c r="I16" s="283"/>
      <c r="J16" s="283"/>
      <c r="K16" s="94" t="s">
        <v>4365</v>
      </c>
      <c r="L16" s="285"/>
    </row>
    <row r="17" spans="2:12" x14ac:dyDescent="0.3">
      <c r="B17" s="2077" t="s">
        <v>613</v>
      </c>
      <c r="C17" s="2077"/>
      <c r="D17" s="2077"/>
      <c r="E17" s="2077"/>
      <c r="F17" s="2077"/>
      <c r="G17" s="2077"/>
      <c r="H17" s="2077"/>
      <c r="I17" s="2077"/>
      <c r="J17" s="2077"/>
      <c r="K17" s="2077"/>
    </row>
    <row r="18" spans="2:12" s="101" customFormat="1" ht="28.5" customHeight="1" x14ac:dyDescent="0.3">
      <c r="B18" s="109">
        <v>1</v>
      </c>
      <c r="C18" s="20" t="s">
        <v>4359</v>
      </c>
      <c r="D18" s="20" t="s">
        <v>4478</v>
      </c>
      <c r="E18" s="535"/>
      <c r="F18" s="197"/>
      <c r="G18" s="63"/>
      <c r="H18" s="444"/>
      <c r="I18" s="283"/>
      <c r="J18" s="283"/>
      <c r="K18" s="94" t="s">
        <v>4365</v>
      </c>
      <c r="L18" s="235"/>
    </row>
    <row r="19" spans="2:12" x14ac:dyDescent="0.3">
      <c r="B19" s="2077" t="s">
        <v>4228</v>
      </c>
      <c r="C19" s="2077"/>
      <c r="D19" s="2077"/>
      <c r="E19" s="2077"/>
      <c r="F19" s="2077"/>
      <c r="G19" s="2077"/>
      <c r="H19" s="2077"/>
      <c r="I19" s="2077"/>
      <c r="J19" s="2077"/>
      <c r="K19" s="2077"/>
    </row>
    <row r="20" spans="2:12" ht="16.5" customHeight="1" x14ac:dyDescent="0.3">
      <c r="B20" s="109">
        <v>1</v>
      </c>
      <c r="C20" s="24" t="s">
        <v>3494</v>
      </c>
      <c r="D20" s="24" t="s">
        <v>4402</v>
      </c>
      <c r="E20" s="454">
        <v>42947</v>
      </c>
      <c r="F20" s="434">
        <v>490</v>
      </c>
      <c r="G20" s="63" t="s">
        <v>1826</v>
      </c>
      <c r="H20" s="444"/>
      <c r="I20" s="283"/>
      <c r="J20" s="283"/>
      <c r="K20" s="459" t="s">
        <v>4368</v>
      </c>
    </row>
    <row r="21" spans="2:12" ht="16.5" customHeight="1" x14ac:dyDescent="0.3">
      <c r="B21" s="109">
        <v>2</v>
      </c>
      <c r="C21" s="457" t="s">
        <v>3498</v>
      </c>
      <c r="D21" s="449" t="s">
        <v>2965</v>
      </c>
      <c r="E21" s="453">
        <v>40744</v>
      </c>
      <c r="F21" s="450">
        <v>295</v>
      </c>
      <c r="G21" s="280"/>
      <c r="H21" s="283"/>
      <c r="I21" s="283"/>
      <c r="J21" s="283"/>
      <c r="K21" s="459" t="s">
        <v>4368</v>
      </c>
    </row>
    <row r="22" spans="2:12" ht="16.5" customHeight="1" x14ac:dyDescent="0.3">
      <c r="B22" s="109">
        <v>3</v>
      </c>
      <c r="C22" s="457" t="s">
        <v>1805</v>
      </c>
      <c r="D22" s="16" t="s">
        <v>527</v>
      </c>
      <c r="E22" s="26">
        <v>41390</v>
      </c>
      <c r="F22" s="450">
        <v>94.92</v>
      </c>
      <c r="G22" s="280"/>
      <c r="H22" s="283"/>
      <c r="I22" s="283"/>
      <c r="J22" s="283"/>
      <c r="K22" s="459" t="s">
        <v>4368</v>
      </c>
    </row>
    <row r="26" spans="2:12" x14ac:dyDescent="0.3">
      <c r="B26" s="2065" t="s">
        <v>4240</v>
      </c>
      <c r="C26" s="2065"/>
      <c r="D26" s="2065"/>
    </row>
    <row r="27" spans="2:12" x14ac:dyDescent="0.3">
      <c r="B27" s="2065" t="s">
        <v>4241</v>
      </c>
      <c r="C27" s="2065"/>
      <c r="D27" s="2065"/>
    </row>
  </sheetData>
  <mergeCells count="10">
    <mergeCell ref="J1:K1"/>
    <mergeCell ref="B2:K2"/>
    <mergeCell ref="B3:K3"/>
    <mergeCell ref="B4:K4"/>
    <mergeCell ref="B6:K6"/>
    <mergeCell ref="B26:D26"/>
    <mergeCell ref="B27:D27"/>
    <mergeCell ref="B17:K17"/>
    <mergeCell ref="B19:K19"/>
    <mergeCell ref="B12:K12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1">
    <tabColor rgb="FFFFC000"/>
  </sheetPr>
  <dimension ref="B1:K21"/>
  <sheetViews>
    <sheetView workbookViewId="0">
      <pane ySplit="5" topLeftCell="A8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4.33203125" style="62" customWidth="1"/>
    <col min="3" max="3" width="13.109375" style="62" customWidth="1"/>
    <col min="4" max="4" width="15.88671875" style="302" customWidth="1"/>
    <col min="5" max="5" width="10.109375" style="62" customWidth="1"/>
    <col min="6" max="6" width="10.33203125" style="134" customWidth="1"/>
    <col min="7" max="7" width="12.109375" style="62" customWidth="1"/>
    <col min="8" max="9" width="14.109375" style="62" customWidth="1"/>
    <col min="10" max="10" width="12.5546875" style="62" customWidth="1"/>
    <col min="11" max="11" width="18.5546875" style="62" customWidth="1"/>
    <col min="12" max="12" width="17.5546875" customWidth="1"/>
  </cols>
  <sheetData>
    <row r="1" spans="2:11" x14ac:dyDescent="0.3"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1" ht="15" customHeight="1" x14ac:dyDescent="0.3">
      <c r="B4" s="2069" t="s">
        <v>5421</v>
      </c>
      <c r="C4" s="2069"/>
      <c r="D4" s="2069"/>
      <c r="E4" s="2069"/>
      <c r="F4" s="2069"/>
      <c r="G4" s="2069"/>
      <c r="H4" s="2069"/>
      <c r="I4" s="2069"/>
      <c r="J4" s="2069"/>
      <c r="K4" s="2069"/>
    </row>
    <row r="5" spans="2:11" s="101" customFormat="1" ht="39.6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s="101" customFormat="1" x14ac:dyDescent="0.3">
      <c r="B6" s="2078" t="s">
        <v>3043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83" customFormat="1" ht="28.5" customHeight="1" x14ac:dyDescent="0.3">
      <c r="B7" s="7">
        <v>1</v>
      </c>
      <c r="C7" s="113" t="s">
        <v>3383</v>
      </c>
      <c r="D7" s="170" t="s">
        <v>4217</v>
      </c>
      <c r="E7" s="192"/>
      <c r="F7" s="72"/>
      <c r="G7" s="214"/>
      <c r="H7" s="109"/>
      <c r="I7" s="7"/>
      <c r="J7" s="7" t="s">
        <v>70</v>
      </c>
      <c r="K7" s="65" t="s">
        <v>4778</v>
      </c>
    </row>
    <row r="8" spans="2:11" s="183" customFormat="1" ht="26.25" customHeight="1" x14ac:dyDescent="0.3">
      <c r="B8" s="7">
        <v>2</v>
      </c>
      <c r="C8" s="113" t="s">
        <v>4359</v>
      </c>
      <c r="D8" s="170" t="s">
        <v>4777</v>
      </c>
      <c r="E8" s="192"/>
      <c r="F8" s="72"/>
      <c r="G8" s="214"/>
      <c r="H8" s="109"/>
      <c r="I8" s="7"/>
      <c r="J8" s="7" t="s">
        <v>70</v>
      </c>
      <c r="K8" s="65"/>
    </row>
    <row r="9" spans="2:11" s="183" customFormat="1" ht="26.25" customHeight="1" x14ac:dyDescent="0.3">
      <c r="B9" s="7"/>
      <c r="C9" s="113" t="s">
        <v>4779</v>
      </c>
      <c r="D9" s="122" t="s">
        <v>4409</v>
      </c>
      <c r="E9" s="602">
        <v>44012</v>
      </c>
      <c r="F9" s="670">
        <v>55</v>
      </c>
      <c r="G9" s="63" t="s">
        <v>4515</v>
      </c>
      <c r="H9" s="95">
        <v>241258</v>
      </c>
      <c r="I9" s="7"/>
      <c r="J9" s="7" t="s">
        <v>70</v>
      </c>
      <c r="K9" s="65"/>
    </row>
    <row r="10" spans="2:11" s="183" customFormat="1" ht="27.75" customHeight="1" x14ac:dyDescent="0.3">
      <c r="B10" s="7">
        <v>3</v>
      </c>
      <c r="C10" s="113" t="s">
        <v>4359</v>
      </c>
      <c r="D10" s="218" t="s">
        <v>4360</v>
      </c>
      <c r="E10" s="215"/>
      <c r="F10" s="220"/>
      <c r="G10" s="216"/>
      <c r="H10" s="109"/>
      <c r="I10" s="7"/>
      <c r="J10" s="7" t="s">
        <v>70</v>
      </c>
      <c r="K10" s="65"/>
    </row>
    <row r="11" spans="2:11" s="183" customFormat="1" ht="24" x14ac:dyDescent="0.3">
      <c r="B11" s="7">
        <v>4</v>
      </c>
      <c r="C11" s="113" t="s">
        <v>4359</v>
      </c>
      <c r="D11" s="218" t="s">
        <v>4360</v>
      </c>
      <c r="E11" s="192"/>
      <c r="F11" s="72"/>
      <c r="G11" s="214"/>
      <c r="H11" s="109"/>
      <c r="I11" s="7"/>
      <c r="J11" s="7" t="s">
        <v>70</v>
      </c>
      <c r="K11" s="63"/>
    </row>
    <row r="12" spans="2:11" s="183" customFormat="1" ht="24" x14ac:dyDescent="0.3">
      <c r="B12" s="7">
        <v>5</v>
      </c>
      <c r="C12" s="113" t="s">
        <v>4359</v>
      </c>
      <c r="D12" s="218" t="s">
        <v>4360</v>
      </c>
      <c r="E12" s="192"/>
      <c r="F12" s="72"/>
      <c r="G12" s="192"/>
      <c r="H12" s="109"/>
      <c r="I12" s="7"/>
      <c r="J12" s="7"/>
      <c r="K12" s="63"/>
    </row>
    <row r="13" spans="2:11" s="101" customFormat="1" x14ac:dyDescent="0.3">
      <c r="B13" s="2078" t="s">
        <v>4821</v>
      </c>
      <c r="C13" s="2079"/>
      <c r="D13" s="2079"/>
      <c r="E13" s="2079"/>
      <c r="F13" s="2079"/>
      <c r="G13" s="2079"/>
      <c r="H13" s="2079"/>
      <c r="I13" s="2079"/>
      <c r="J13" s="2079"/>
      <c r="K13" s="2080"/>
    </row>
    <row r="14" spans="2:11" s="101" customFormat="1" x14ac:dyDescent="0.3">
      <c r="B14" s="102">
        <v>1</v>
      </c>
      <c r="C14" s="116" t="s">
        <v>4361</v>
      </c>
      <c r="D14" s="122" t="s">
        <v>4362</v>
      </c>
      <c r="E14" s="526"/>
      <c r="F14" s="523"/>
      <c r="G14" s="63"/>
      <c r="H14" s="223"/>
      <c r="I14" s="7"/>
      <c r="J14" s="7" t="s">
        <v>70</v>
      </c>
      <c r="K14" s="65"/>
    </row>
    <row r="15" spans="2:11" s="101" customFormat="1" x14ac:dyDescent="0.3">
      <c r="B15" s="102">
        <v>2</v>
      </c>
      <c r="C15" s="113" t="s">
        <v>4359</v>
      </c>
      <c r="D15" s="122" t="s">
        <v>79</v>
      </c>
      <c r="E15" s="534"/>
      <c r="F15" s="75"/>
      <c r="G15" s="63" t="s">
        <v>901</v>
      </c>
      <c r="H15" s="223"/>
      <c r="I15" s="7"/>
      <c r="J15" s="7" t="s">
        <v>70</v>
      </c>
      <c r="K15" s="65"/>
    </row>
    <row r="16" spans="2:11" s="101" customFormat="1" x14ac:dyDescent="0.3">
      <c r="B16" s="102">
        <v>3</v>
      </c>
      <c r="C16" s="113" t="s">
        <v>4359</v>
      </c>
      <c r="D16" s="122" t="s">
        <v>55</v>
      </c>
      <c r="E16" s="534"/>
      <c r="F16" s="75"/>
      <c r="G16" s="63" t="s">
        <v>1144</v>
      </c>
      <c r="H16" s="223"/>
      <c r="I16" s="7"/>
      <c r="J16" s="7" t="s">
        <v>70</v>
      </c>
      <c r="K16" s="65"/>
    </row>
    <row r="19" spans="2:11" x14ac:dyDescent="0.3">
      <c r="B19" s="560"/>
      <c r="C19" s="560"/>
      <c r="D19" s="561"/>
      <c r="I19" s="560"/>
      <c r="J19" s="560"/>
      <c r="K19" s="560"/>
    </row>
    <row r="20" spans="2:11" x14ac:dyDescent="0.3">
      <c r="B20" s="2065" t="s">
        <v>4240</v>
      </c>
      <c r="C20" s="2065"/>
      <c r="D20" s="2065"/>
      <c r="I20" s="2065" t="s">
        <v>4822</v>
      </c>
      <c r="J20" s="2065"/>
      <c r="K20" s="2065"/>
    </row>
    <row r="21" spans="2:11" x14ac:dyDescent="0.3">
      <c r="B21" s="2065" t="s">
        <v>4241</v>
      </c>
      <c r="C21" s="2065"/>
      <c r="D21" s="2065"/>
      <c r="I21" s="2065" t="s">
        <v>4823</v>
      </c>
      <c r="J21" s="2065"/>
      <c r="K21" s="2065"/>
    </row>
  </sheetData>
  <mergeCells count="9">
    <mergeCell ref="B20:D20"/>
    <mergeCell ref="B21:D21"/>
    <mergeCell ref="B2:K2"/>
    <mergeCell ref="B3:K3"/>
    <mergeCell ref="B4:K4"/>
    <mergeCell ref="B6:K6"/>
    <mergeCell ref="B13:K13"/>
    <mergeCell ref="I20:K20"/>
    <mergeCell ref="I21:K21"/>
  </mergeCells>
  <pageMargins left="0.7" right="0.7" top="0.53" bottom="0.75" header="0.3" footer="0.3"/>
  <pageSetup paperSize="9" orientation="landscape" horizontalDpi="360" verticalDpi="36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2">
    <tabColor rgb="FFFFC000"/>
  </sheetPr>
  <dimension ref="B2:K145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5.33203125" customWidth="1"/>
    <col min="2" max="2" width="3.88671875" style="62" customWidth="1"/>
    <col min="3" max="3" width="13.109375" style="62" customWidth="1"/>
    <col min="4" max="4" width="21.109375" style="101" customWidth="1"/>
    <col min="5" max="5" width="11.44140625" style="62"/>
    <col min="6" max="6" width="11.109375" style="322" customWidth="1"/>
    <col min="7" max="7" width="11.6640625" style="62" customWidth="1"/>
    <col min="8" max="8" width="11.88671875" style="62" customWidth="1"/>
    <col min="9" max="9" width="14" style="62" customWidth="1"/>
    <col min="10" max="10" width="11.88671875" style="62" customWidth="1"/>
    <col min="11" max="11" width="16.33203125" style="62" customWidth="1"/>
  </cols>
  <sheetData>
    <row r="2" spans="2:11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s="101" customFormat="1" ht="15" customHeight="1" x14ac:dyDescent="0.3">
      <c r="B3" s="2112" t="s">
        <v>1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s="101" customFormat="1" ht="15" customHeight="1" x14ac:dyDescent="0.3">
      <c r="B4" s="2105" t="s">
        <v>3261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1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85" t="s">
        <v>332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1" s="101" customFormat="1" x14ac:dyDescent="0.3">
      <c r="B7" s="102">
        <v>1</v>
      </c>
      <c r="C7" s="99" t="s">
        <v>830</v>
      </c>
      <c r="D7" s="20" t="s">
        <v>11</v>
      </c>
      <c r="E7" s="99" t="s">
        <v>244</v>
      </c>
      <c r="F7" s="240">
        <v>85</v>
      </c>
      <c r="G7" s="181"/>
      <c r="H7" s="119"/>
      <c r="I7" s="102"/>
      <c r="J7" s="102" t="s">
        <v>540</v>
      </c>
      <c r="K7" s="98" t="s">
        <v>4341</v>
      </c>
    </row>
    <row r="8" spans="2:11" s="101" customFormat="1" x14ac:dyDescent="0.3">
      <c r="B8" s="102">
        <v>2</v>
      </c>
      <c r="C8" s="99" t="s">
        <v>934</v>
      </c>
      <c r="D8" s="20" t="s">
        <v>11</v>
      </c>
      <c r="E8" s="99" t="s">
        <v>244</v>
      </c>
      <c r="F8" s="240"/>
      <c r="G8" s="181"/>
      <c r="H8" s="119"/>
      <c r="I8" s="102"/>
      <c r="J8" s="102" t="s">
        <v>70</v>
      </c>
      <c r="K8" s="98" t="s">
        <v>4488</v>
      </c>
    </row>
    <row r="9" spans="2:11" s="101" customFormat="1" ht="24" x14ac:dyDescent="0.3">
      <c r="B9" s="102">
        <v>3</v>
      </c>
      <c r="C9" s="99" t="s">
        <v>78</v>
      </c>
      <c r="D9" s="20" t="s">
        <v>4385</v>
      </c>
      <c r="E9" s="99"/>
      <c r="F9" s="240"/>
      <c r="G9" s="181"/>
      <c r="H9" s="119"/>
      <c r="I9" s="102"/>
      <c r="J9" s="102"/>
      <c r="K9" s="98"/>
    </row>
    <row r="10" spans="2:11" s="101" customFormat="1" ht="24" x14ac:dyDescent="0.3">
      <c r="B10" s="102">
        <v>4</v>
      </c>
      <c r="C10" s="99" t="s">
        <v>78</v>
      </c>
      <c r="D10" s="20" t="s">
        <v>4386</v>
      </c>
      <c r="E10" s="99"/>
      <c r="F10" s="240"/>
      <c r="G10" s="181"/>
      <c r="H10" s="119"/>
      <c r="I10" s="102"/>
      <c r="J10" s="102"/>
      <c r="K10" s="98"/>
    </row>
    <row r="11" spans="2:11" s="101" customFormat="1" x14ac:dyDescent="0.3">
      <c r="B11" s="102">
        <v>5</v>
      </c>
      <c r="C11" s="99" t="s">
        <v>831</v>
      </c>
      <c r="D11" s="20" t="s">
        <v>17</v>
      </c>
      <c r="E11" s="99" t="s">
        <v>244</v>
      </c>
      <c r="F11" s="240">
        <v>140</v>
      </c>
      <c r="G11" s="181"/>
      <c r="H11" s="320"/>
      <c r="I11" s="102"/>
      <c r="J11" s="102" t="s">
        <v>70</v>
      </c>
      <c r="K11" s="98"/>
    </row>
    <row r="12" spans="2:11" s="101" customFormat="1" x14ac:dyDescent="0.3">
      <c r="B12" s="102">
        <v>6</v>
      </c>
      <c r="C12" s="99" t="s">
        <v>832</v>
      </c>
      <c r="D12" s="20" t="s">
        <v>17</v>
      </c>
      <c r="E12" s="99" t="s">
        <v>244</v>
      </c>
      <c r="F12" s="240">
        <v>55</v>
      </c>
      <c r="G12" s="181"/>
      <c r="H12" s="320"/>
      <c r="I12" s="102"/>
      <c r="J12" s="102" t="s">
        <v>70</v>
      </c>
      <c r="K12" s="98"/>
    </row>
    <row r="13" spans="2:11" s="101" customFormat="1" x14ac:dyDescent="0.3">
      <c r="B13" s="102">
        <v>7</v>
      </c>
      <c r="C13" s="99" t="s">
        <v>857</v>
      </c>
      <c r="D13" s="20" t="s">
        <v>408</v>
      </c>
      <c r="E13" s="99" t="s">
        <v>244</v>
      </c>
      <c r="F13" s="240">
        <v>45</v>
      </c>
      <c r="G13" s="181"/>
      <c r="H13" s="119"/>
      <c r="I13" s="102"/>
      <c r="J13" s="102" t="s">
        <v>70</v>
      </c>
      <c r="K13" s="98"/>
    </row>
    <row r="14" spans="2:11" s="101" customFormat="1" x14ac:dyDescent="0.3">
      <c r="B14" s="102">
        <v>8</v>
      </c>
      <c r="C14" s="99" t="s">
        <v>858</v>
      </c>
      <c r="D14" s="20" t="s">
        <v>408</v>
      </c>
      <c r="E14" s="99" t="s">
        <v>244</v>
      </c>
      <c r="F14" s="240">
        <v>45</v>
      </c>
      <c r="G14" s="181"/>
      <c r="H14" s="119"/>
      <c r="I14" s="102"/>
      <c r="J14" s="102" t="s">
        <v>70</v>
      </c>
      <c r="K14" s="98"/>
    </row>
    <row r="15" spans="2:11" s="101" customFormat="1" x14ac:dyDescent="0.3">
      <c r="B15" s="102">
        <v>9</v>
      </c>
      <c r="C15" s="99" t="s">
        <v>859</v>
      </c>
      <c r="D15" s="20" t="s">
        <v>408</v>
      </c>
      <c r="E15" s="99" t="s">
        <v>244</v>
      </c>
      <c r="F15" s="240">
        <v>45</v>
      </c>
      <c r="G15" s="181"/>
      <c r="H15" s="119"/>
      <c r="I15" s="102"/>
      <c r="J15" s="102" t="s">
        <v>70</v>
      </c>
      <c r="K15" s="98"/>
    </row>
    <row r="16" spans="2:11" s="101" customFormat="1" x14ac:dyDescent="0.3">
      <c r="B16" s="102">
        <v>10</v>
      </c>
      <c r="C16" s="99" t="s">
        <v>860</v>
      </c>
      <c r="D16" s="20" t="s">
        <v>408</v>
      </c>
      <c r="E16" s="99" t="s">
        <v>244</v>
      </c>
      <c r="F16" s="240">
        <v>45</v>
      </c>
      <c r="G16" s="181"/>
      <c r="H16" s="119"/>
      <c r="I16" s="102"/>
      <c r="J16" s="102" t="s">
        <v>70</v>
      </c>
      <c r="K16" s="98"/>
    </row>
    <row r="17" spans="2:11" s="101" customFormat="1" x14ac:dyDescent="0.3">
      <c r="B17" s="102">
        <v>11</v>
      </c>
      <c r="C17" s="99" t="s">
        <v>861</v>
      </c>
      <c r="D17" s="20" t="s">
        <v>408</v>
      </c>
      <c r="E17" s="99" t="s">
        <v>244</v>
      </c>
      <c r="F17" s="240">
        <v>45</v>
      </c>
      <c r="G17" s="181"/>
      <c r="H17" s="119"/>
      <c r="I17" s="102"/>
      <c r="J17" s="102" t="s">
        <v>70</v>
      </c>
      <c r="K17" s="98"/>
    </row>
    <row r="18" spans="2:11" s="101" customFormat="1" x14ac:dyDescent="0.3">
      <c r="B18" s="102">
        <v>12</v>
      </c>
      <c r="C18" s="99" t="s">
        <v>862</v>
      </c>
      <c r="D18" s="20" t="s">
        <v>408</v>
      </c>
      <c r="E18" s="99" t="s">
        <v>244</v>
      </c>
      <c r="F18" s="240">
        <v>45</v>
      </c>
      <c r="G18" s="181"/>
      <c r="H18" s="119"/>
      <c r="I18" s="102"/>
      <c r="J18" s="102" t="s">
        <v>70</v>
      </c>
      <c r="K18" s="98"/>
    </row>
    <row r="19" spans="2:11" s="101" customFormat="1" x14ac:dyDescent="0.3">
      <c r="B19" s="102">
        <v>13</v>
      </c>
      <c r="C19" s="99" t="s">
        <v>864</v>
      </c>
      <c r="D19" s="20" t="s">
        <v>408</v>
      </c>
      <c r="E19" s="99" t="s">
        <v>244</v>
      </c>
      <c r="F19" s="240">
        <v>45</v>
      </c>
      <c r="G19" s="181"/>
      <c r="H19" s="119"/>
      <c r="I19" s="102"/>
      <c r="J19" s="102" t="s">
        <v>70</v>
      </c>
      <c r="K19" s="98"/>
    </row>
    <row r="20" spans="2:11" s="101" customFormat="1" x14ac:dyDescent="0.3">
      <c r="B20" s="102">
        <v>14</v>
      </c>
      <c r="C20" s="99" t="s">
        <v>865</v>
      </c>
      <c r="D20" s="20" t="s">
        <v>408</v>
      </c>
      <c r="E20" s="99" t="s">
        <v>244</v>
      </c>
      <c r="F20" s="240">
        <v>45</v>
      </c>
      <c r="G20" s="181"/>
      <c r="H20" s="119"/>
      <c r="I20" s="102"/>
      <c r="J20" s="102" t="s">
        <v>70</v>
      </c>
      <c r="K20" s="98"/>
    </row>
    <row r="21" spans="2:11" s="101" customFormat="1" x14ac:dyDescent="0.3">
      <c r="B21" s="102">
        <v>15</v>
      </c>
      <c r="C21" s="99" t="s">
        <v>833</v>
      </c>
      <c r="D21" s="20" t="s">
        <v>498</v>
      </c>
      <c r="E21" s="23">
        <v>38718</v>
      </c>
      <c r="F21" s="240">
        <v>45</v>
      </c>
      <c r="G21" s="181"/>
      <c r="H21" s="119"/>
      <c r="I21" s="102"/>
      <c r="J21" s="102" t="s">
        <v>70</v>
      </c>
      <c r="K21" s="98"/>
    </row>
    <row r="22" spans="2:11" s="101" customFormat="1" x14ac:dyDescent="0.3">
      <c r="B22" s="102">
        <v>16</v>
      </c>
      <c r="C22" s="99" t="s">
        <v>866</v>
      </c>
      <c r="D22" s="20" t="s">
        <v>408</v>
      </c>
      <c r="E22" s="23">
        <v>38718</v>
      </c>
      <c r="F22" s="240">
        <v>45</v>
      </c>
      <c r="G22" s="181"/>
      <c r="H22" s="119"/>
      <c r="I22" s="102"/>
      <c r="J22" s="102" t="s">
        <v>70</v>
      </c>
      <c r="K22" s="98"/>
    </row>
    <row r="23" spans="2:11" s="101" customFormat="1" x14ac:dyDescent="0.3">
      <c r="B23" s="102">
        <v>17</v>
      </c>
      <c r="C23" s="99" t="s">
        <v>867</v>
      </c>
      <c r="D23" s="20" t="s">
        <v>408</v>
      </c>
      <c r="E23" s="23">
        <v>38718</v>
      </c>
      <c r="F23" s="240">
        <v>45</v>
      </c>
      <c r="G23" s="181"/>
      <c r="H23" s="119"/>
      <c r="I23" s="102"/>
      <c r="J23" s="102" t="s">
        <v>70</v>
      </c>
      <c r="K23" s="98"/>
    </row>
    <row r="24" spans="2:11" s="101" customFormat="1" x14ac:dyDescent="0.3">
      <c r="B24" s="102">
        <v>18</v>
      </c>
      <c r="C24" s="99" t="s">
        <v>926</v>
      </c>
      <c r="D24" s="20" t="s">
        <v>408</v>
      </c>
      <c r="E24" s="23">
        <v>38718</v>
      </c>
      <c r="F24" s="240">
        <v>500</v>
      </c>
      <c r="G24" s="181"/>
      <c r="H24" s="119"/>
      <c r="I24" s="102"/>
      <c r="J24" s="102" t="s">
        <v>70</v>
      </c>
      <c r="K24" s="98"/>
    </row>
    <row r="25" spans="2:11" s="101" customFormat="1" x14ac:dyDescent="0.3">
      <c r="B25" s="102">
        <v>19</v>
      </c>
      <c r="C25" s="99" t="s">
        <v>927</v>
      </c>
      <c r="D25" s="20" t="s">
        <v>408</v>
      </c>
      <c r="E25" s="23">
        <v>38718</v>
      </c>
      <c r="F25" s="240">
        <v>500</v>
      </c>
      <c r="G25" s="181"/>
      <c r="H25" s="119"/>
      <c r="I25" s="102"/>
      <c r="J25" s="102" t="s">
        <v>70</v>
      </c>
      <c r="K25" s="98"/>
    </row>
    <row r="26" spans="2:11" s="101" customFormat="1" x14ac:dyDescent="0.3">
      <c r="B26" s="102">
        <v>20</v>
      </c>
      <c r="C26" s="99" t="s">
        <v>928</v>
      </c>
      <c r="D26" s="20" t="s">
        <v>408</v>
      </c>
      <c r="E26" s="23">
        <v>38718</v>
      </c>
      <c r="F26" s="240">
        <v>500</v>
      </c>
      <c r="G26" s="181"/>
      <c r="H26" s="119"/>
      <c r="I26" s="102"/>
      <c r="J26" s="102" t="s">
        <v>70</v>
      </c>
      <c r="K26" s="98"/>
    </row>
    <row r="27" spans="2:11" s="101" customFormat="1" x14ac:dyDescent="0.3">
      <c r="B27" s="102">
        <v>21</v>
      </c>
      <c r="C27" s="102" t="s">
        <v>863</v>
      </c>
      <c r="D27" s="144" t="s">
        <v>408</v>
      </c>
      <c r="E27" s="154">
        <v>38718</v>
      </c>
      <c r="F27" s="243">
        <v>45</v>
      </c>
      <c r="G27" s="102"/>
      <c r="H27" s="102"/>
      <c r="I27" s="102"/>
      <c r="J27" s="102"/>
      <c r="K27" s="102"/>
    </row>
    <row r="28" spans="2:11" s="101" customFormat="1" x14ac:dyDescent="0.3">
      <c r="B28" s="102">
        <v>22</v>
      </c>
      <c r="C28" s="99" t="s">
        <v>868</v>
      </c>
      <c r="D28" s="20" t="s">
        <v>408</v>
      </c>
      <c r="E28" s="99" t="s">
        <v>244</v>
      </c>
      <c r="F28" s="240">
        <v>45</v>
      </c>
      <c r="G28" s="181"/>
      <c r="H28" s="119"/>
      <c r="I28" s="102"/>
      <c r="J28" s="102" t="s">
        <v>70</v>
      </c>
      <c r="K28" s="98"/>
    </row>
    <row r="29" spans="2:11" s="101" customFormat="1" x14ac:dyDescent="0.3">
      <c r="B29" s="102">
        <v>23</v>
      </c>
      <c r="C29" s="99" t="s">
        <v>875</v>
      </c>
      <c r="D29" s="20" t="s">
        <v>258</v>
      </c>
      <c r="E29" s="99" t="s">
        <v>244</v>
      </c>
      <c r="F29" s="240">
        <v>105</v>
      </c>
      <c r="G29" s="181"/>
      <c r="H29" s="119"/>
      <c r="I29" s="102"/>
      <c r="J29" s="102" t="s">
        <v>70</v>
      </c>
      <c r="K29" s="98"/>
    </row>
    <row r="30" spans="2:11" s="101" customFormat="1" x14ac:dyDescent="0.3">
      <c r="B30" s="102">
        <v>24</v>
      </c>
      <c r="C30" s="99" t="s">
        <v>876</v>
      </c>
      <c r="D30" s="20" t="s">
        <v>261</v>
      </c>
      <c r="E30" s="99" t="s">
        <v>244</v>
      </c>
      <c r="F30" s="240">
        <v>30</v>
      </c>
      <c r="G30" s="181"/>
      <c r="H30" s="119"/>
      <c r="I30" s="102"/>
      <c r="J30" s="102" t="s">
        <v>70</v>
      </c>
      <c r="K30" s="98" t="s">
        <v>879</v>
      </c>
    </row>
    <row r="31" spans="2:11" s="101" customFormat="1" x14ac:dyDescent="0.3">
      <c r="B31" s="102">
        <v>25</v>
      </c>
      <c r="C31" s="99" t="s">
        <v>877</v>
      </c>
      <c r="D31" s="20" t="s">
        <v>258</v>
      </c>
      <c r="E31" s="99" t="s">
        <v>244</v>
      </c>
      <c r="F31" s="240">
        <v>70</v>
      </c>
      <c r="G31" s="181"/>
      <c r="H31" s="119"/>
      <c r="I31" s="102"/>
      <c r="J31" s="102" t="s">
        <v>70</v>
      </c>
      <c r="K31" s="98" t="s">
        <v>879</v>
      </c>
    </row>
    <row r="32" spans="2:11" s="101" customFormat="1" x14ac:dyDescent="0.3">
      <c r="B32" s="102">
        <v>26</v>
      </c>
      <c r="C32" s="99" t="s">
        <v>878</v>
      </c>
      <c r="D32" s="20" t="s">
        <v>15</v>
      </c>
      <c r="E32" s="99" t="s">
        <v>244</v>
      </c>
      <c r="F32" s="240">
        <v>55</v>
      </c>
      <c r="G32" s="181"/>
      <c r="H32" s="119"/>
      <c r="I32" s="102"/>
      <c r="J32" s="102" t="s">
        <v>70</v>
      </c>
      <c r="K32" s="98" t="s">
        <v>879</v>
      </c>
    </row>
    <row r="33" spans="2:11" s="101" customFormat="1" x14ac:dyDescent="0.3">
      <c r="B33" s="102">
        <v>27</v>
      </c>
      <c r="C33" s="119" t="s">
        <v>880</v>
      </c>
      <c r="D33" s="18" t="s">
        <v>408</v>
      </c>
      <c r="E33" s="99" t="s">
        <v>244</v>
      </c>
      <c r="F33" s="241">
        <v>500</v>
      </c>
      <c r="G33" s="321"/>
      <c r="H33" s="119"/>
      <c r="I33" s="102"/>
      <c r="J33" s="102" t="s">
        <v>70</v>
      </c>
      <c r="K33" s="98"/>
    </row>
    <row r="34" spans="2:11" s="101" customFormat="1" x14ac:dyDescent="0.3">
      <c r="B34" s="102">
        <v>28</v>
      </c>
      <c r="C34" s="119" t="s">
        <v>881</v>
      </c>
      <c r="D34" s="20" t="s">
        <v>408</v>
      </c>
      <c r="E34" s="99" t="s">
        <v>244</v>
      </c>
      <c r="F34" s="241">
        <v>500</v>
      </c>
      <c r="G34" s="321"/>
      <c r="H34" s="119"/>
      <c r="I34" s="102"/>
      <c r="J34" s="102" t="s">
        <v>70</v>
      </c>
      <c r="K34" s="98"/>
    </row>
    <row r="35" spans="2:11" s="101" customFormat="1" x14ac:dyDescent="0.3">
      <c r="B35" s="102">
        <v>29</v>
      </c>
      <c r="C35" s="94" t="s">
        <v>882</v>
      </c>
      <c r="D35" s="20" t="s">
        <v>32</v>
      </c>
      <c r="E35" s="23">
        <v>42853</v>
      </c>
      <c r="F35" s="139">
        <v>120</v>
      </c>
      <c r="G35" s="21"/>
      <c r="H35" s="119"/>
      <c r="I35" s="102"/>
      <c r="J35" s="102" t="s">
        <v>70</v>
      </c>
      <c r="K35" s="98"/>
    </row>
    <row r="36" spans="2:11" s="101" customFormat="1" x14ac:dyDescent="0.3">
      <c r="B36" s="102">
        <v>30</v>
      </c>
      <c r="C36" s="94" t="s">
        <v>883</v>
      </c>
      <c r="D36" s="20" t="s">
        <v>32</v>
      </c>
      <c r="E36" s="23">
        <v>42853</v>
      </c>
      <c r="F36" s="139">
        <v>120</v>
      </c>
      <c r="G36" s="21"/>
      <c r="H36" s="119"/>
      <c r="I36" s="102"/>
      <c r="J36" s="102" t="s">
        <v>70</v>
      </c>
      <c r="K36" s="98"/>
    </row>
    <row r="37" spans="2:11" s="101" customFormat="1" x14ac:dyDescent="0.3">
      <c r="B37" s="102">
        <v>31</v>
      </c>
      <c r="C37" s="94" t="s">
        <v>884</v>
      </c>
      <c r="D37" s="20" t="s">
        <v>32</v>
      </c>
      <c r="E37" s="23">
        <v>42853</v>
      </c>
      <c r="F37" s="139">
        <v>120</v>
      </c>
      <c r="G37" s="21"/>
      <c r="H37" s="119"/>
      <c r="I37" s="102"/>
      <c r="J37" s="102" t="s">
        <v>70</v>
      </c>
      <c r="K37" s="98"/>
    </row>
    <row r="38" spans="2:11" s="101" customFormat="1" x14ac:dyDescent="0.3">
      <c r="B38" s="102">
        <v>32</v>
      </c>
      <c r="C38" s="119" t="s">
        <v>911</v>
      </c>
      <c r="D38" s="20" t="s">
        <v>15</v>
      </c>
      <c r="E38" s="119" t="s">
        <v>244</v>
      </c>
      <c r="F38" s="242"/>
      <c r="G38" s="181"/>
      <c r="H38" s="128"/>
      <c r="I38" s="102"/>
      <c r="J38" s="102" t="s">
        <v>70</v>
      </c>
      <c r="K38" s="2037" t="s">
        <v>921</v>
      </c>
    </row>
    <row r="39" spans="2:11" s="101" customFormat="1" x14ac:dyDescent="0.3">
      <c r="B39" s="102">
        <v>33</v>
      </c>
      <c r="C39" s="119" t="s">
        <v>912</v>
      </c>
      <c r="D39" s="20" t="s">
        <v>15</v>
      </c>
      <c r="E39" s="119" t="s">
        <v>244</v>
      </c>
      <c r="F39" s="242"/>
      <c r="G39" s="181"/>
      <c r="H39" s="128"/>
      <c r="I39" s="102"/>
      <c r="J39" s="102" t="s">
        <v>70</v>
      </c>
      <c r="K39" s="2037"/>
    </row>
    <row r="40" spans="2:11" s="101" customFormat="1" x14ac:dyDescent="0.3">
      <c r="B40" s="102">
        <v>34</v>
      </c>
      <c r="C40" s="119" t="s">
        <v>913</v>
      </c>
      <c r="D40" s="20" t="s">
        <v>15</v>
      </c>
      <c r="E40" s="119" t="s">
        <v>244</v>
      </c>
      <c r="F40" s="242"/>
      <c r="G40" s="181"/>
      <c r="H40" s="128"/>
      <c r="I40" s="102"/>
      <c r="J40" s="102" t="s">
        <v>70</v>
      </c>
      <c r="K40" s="2037"/>
    </row>
    <row r="41" spans="2:11" s="101" customFormat="1" x14ac:dyDescent="0.3">
      <c r="B41" s="102">
        <v>35</v>
      </c>
      <c r="C41" s="119" t="s">
        <v>914</v>
      </c>
      <c r="D41" s="20" t="s">
        <v>15</v>
      </c>
      <c r="E41" s="119" t="s">
        <v>244</v>
      </c>
      <c r="F41" s="242"/>
      <c r="G41" s="181"/>
      <c r="H41" s="128"/>
      <c r="I41" s="102"/>
      <c r="J41" s="102" t="s">
        <v>70</v>
      </c>
      <c r="K41" s="2037"/>
    </row>
    <row r="42" spans="2:11" s="101" customFormat="1" x14ac:dyDescent="0.3">
      <c r="B42" s="102">
        <v>36</v>
      </c>
      <c r="C42" s="119" t="s">
        <v>915</v>
      </c>
      <c r="D42" s="20" t="s">
        <v>15</v>
      </c>
      <c r="E42" s="149">
        <v>38718</v>
      </c>
      <c r="F42" s="242"/>
      <c r="G42" s="181"/>
      <c r="H42" s="128"/>
      <c r="I42" s="102"/>
      <c r="J42" s="102" t="s">
        <v>70</v>
      </c>
      <c r="K42" s="2037"/>
    </row>
    <row r="43" spans="2:11" s="101" customFormat="1" x14ac:dyDescent="0.3">
      <c r="B43" s="102">
        <v>37</v>
      </c>
      <c r="C43" s="119" t="s">
        <v>916</v>
      </c>
      <c r="D43" s="20" t="s">
        <v>15</v>
      </c>
      <c r="E43" s="119" t="s">
        <v>244</v>
      </c>
      <c r="F43" s="242"/>
      <c r="G43" s="181"/>
      <c r="H43" s="128"/>
      <c r="I43" s="102"/>
      <c r="J43" s="102" t="s">
        <v>70</v>
      </c>
      <c r="K43" s="2037"/>
    </row>
    <row r="44" spans="2:11" s="101" customFormat="1" x14ac:dyDescent="0.3">
      <c r="B44" s="102">
        <v>38</v>
      </c>
      <c r="C44" s="119" t="s">
        <v>917</v>
      </c>
      <c r="D44" s="20" t="s">
        <v>15</v>
      </c>
      <c r="E44" s="119" t="s">
        <v>244</v>
      </c>
      <c r="F44" s="242"/>
      <c r="G44" s="181"/>
      <c r="H44" s="128"/>
      <c r="I44" s="102"/>
      <c r="J44" s="102" t="s">
        <v>70</v>
      </c>
      <c r="K44" s="2037"/>
    </row>
    <row r="45" spans="2:11" s="101" customFormat="1" x14ac:dyDescent="0.3">
      <c r="B45" s="102">
        <v>39</v>
      </c>
      <c r="C45" s="119" t="s">
        <v>918</v>
      </c>
      <c r="D45" s="20" t="s">
        <v>15</v>
      </c>
      <c r="E45" s="119" t="s">
        <v>244</v>
      </c>
      <c r="F45" s="242"/>
      <c r="G45" s="181"/>
      <c r="H45" s="128"/>
      <c r="I45" s="102"/>
      <c r="J45" s="102" t="s">
        <v>70</v>
      </c>
      <c r="K45" s="2037"/>
    </row>
    <row r="46" spans="2:11" s="101" customFormat="1" x14ac:dyDescent="0.3">
      <c r="B46" s="102">
        <v>40</v>
      </c>
      <c r="C46" s="119" t="s">
        <v>919</v>
      </c>
      <c r="D46" s="20" t="s">
        <v>15</v>
      </c>
      <c r="E46" s="119" t="s">
        <v>244</v>
      </c>
      <c r="F46" s="242"/>
      <c r="G46" s="181"/>
      <c r="H46" s="128"/>
      <c r="I46" s="102"/>
      <c r="J46" s="102" t="s">
        <v>70</v>
      </c>
      <c r="K46" s="2037"/>
    </row>
    <row r="47" spans="2:11" s="101" customFormat="1" ht="24" x14ac:dyDescent="0.3">
      <c r="B47" s="102">
        <v>41</v>
      </c>
      <c r="C47" s="119" t="s">
        <v>78</v>
      </c>
      <c r="D47" s="20" t="s">
        <v>922</v>
      </c>
      <c r="E47" s="119"/>
      <c r="F47" s="242"/>
      <c r="G47" s="181"/>
      <c r="H47" s="128"/>
      <c r="I47" s="102"/>
      <c r="J47" s="102" t="s">
        <v>70</v>
      </c>
      <c r="K47" s="186" t="s">
        <v>923</v>
      </c>
    </row>
    <row r="48" spans="2:11" s="101" customFormat="1" ht="24" x14ac:dyDescent="0.3">
      <c r="B48" s="102">
        <v>42</v>
      </c>
      <c r="C48" s="119" t="s">
        <v>78</v>
      </c>
      <c r="D48" s="20" t="s">
        <v>922</v>
      </c>
      <c r="E48" s="119"/>
      <c r="F48" s="242"/>
      <c r="G48" s="181"/>
      <c r="H48" s="128"/>
      <c r="I48" s="102"/>
      <c r="J48" s="102" t="s">
        <v>70</v>
      </c>
      <c r="K48" s="186" t="s">
        <v>923</v>
      </c>
    </row>
    <row r="49" spans="2:11" s="101" customFormat="1" ht="24" x14ac:dyDescent="0.3">
      <c r="B49" s="102">
        <v>43</v>
      </c>
      <c r="C49" s="119" t="s">
        <v>78</v>
      </c>
      <c r="D49" s="20" t="s">
        <v>922</v>
      </c>
      <c r="E49" s="119"/>
      <c r="F49" s="242"/>
      <c r="G49" s="181"/>
      <c r="H49" s="128"/>
      <c r="I49" s="102"/>
      <c r="J49" s="102" t="s">
        <v>70</v>
      </c>
      <c r="K49" s="186" t="s">
        <v>923</v>
      </c>
    </row>
    <row r="50" spans="2:11" s="101" customFormat="1" ht="24" x14ac:dyDescent="0.3">
      <c r="B50" s="102">
        <v>44</v>
      </c>
      <c r="C50" s="119" t="s">
        <v>78</v>
      </c>
      <c r="D50" s="20" t="s">
        <v>922</v>
      </c>
      <c r="E50" s="119"/>
      <c r="F50" s="242"/>
      <c r="G50" s="181"/>
      <c r="H50" s="128"/>
      <c r="I50" s="102"/>
      <c r="J50" s="102" t="s">
        <v>70</v>
      </c>
      <c r="K50" s="186" t="s">
        <v>923</v>
      </c>
    </row>
    <row r="51" spans="2:11" s="101" customFormat="1" x14ac:dyDescent="0.3">
      <c r="B51" s="102">
        <v>45</v>
      </c>
      <c r="C51" s="119" t="s">
        <v>4369</v>
      </c>
      <c r="D51" s="20" t="s">
        <v>2901</v>
      </c>
      <c r="E51" s="149">
        <v>43167</v>
      </c>
      <c r="F51" s="242">
        <v>80</v>
      </c>
      <c r="G51" s="181" t="s">
        <v>2921</v>
      </c>
      <c r="H51" s="128"/>
      <c r="I51" s="102"/>
      <c r="J51" s="102" t="s">
        <v>70</v>
      </c>
      <c r="K51" s="186" t="s">
        <v>924</v>
      </c>
    </row>
    <row r="52" spans="2:11" s="101" customFormat="1" x14ac:dyDescent="0.3">
      <c r="B52" s="102">
        <v>46</v>
      </c>
      <c r="C52" s="119" t="s">
        <v>4370</v>
      </c>
      <c r="D52" s="20" t="s">
        <v>2901</v>
      </c>
      <c r="E52" s="149">
        <v>43167</v>
      </c>
      <c r="F52" s="242">
        <v>80</v>
      </c>
      <c r="G52" s="181" t="s">
        <v>2921</v>
      </c>
      <c r="H52" s="128"/>
      <c r="I52" s="102"/>
      <c r="J52" s="102" t="s">
        <v>70</v>
      </c>
      <c r="K52" s="186" t="s">
        <v>924</v>
      </c>
    </row>
    <row r="53" spans="2:11" s="101" customFormat="1" x14ac:dyDescent="0.3">
      <c r="B53" s="102">
        <v>47</v>
      </c>
      <c r="C53" s="119" t="s">
        <v>4371</v>
      </c>
      <c r="D53" s="20" t="s">
        <v>2901</v>
      </c>
      <c r="E53" s="149">
        <v>43167</v>
      </c>
      <c r="F53" s="242">
        <v>80</v>
      </c>
      <c r="G53" s="181" t="s">
        <v>2921</v>
      </c>
      <c r="H53" s="128"/>
      <c r="I53" s="102"/>
      <c r="J53" s="102" t="s">
        <v>70</v>
      </c>
      <c r="K53" s="186" t="s">
        <v>924</v>
      </c>
    </row>
    <row r="54" spans="2:11" s="101" customFormat="1" x14ac:dyDescent="0.3">
      <c r="B54" s="102">
        <v>48</v>
      </c>
      <c r="C54" s="119" t="s">
        <v>78</v>
      </c>
      <c r="D54" s="20" t="s">
        <v>925</v>
      </c>
      <c r="E54" s="119"/>
      <c r="F54" s="242"/>
      <c r="G54" s="181"/>
      <c r="H54" s="128"/>
      <c r="I54" s="102"/>
      <c r="J54" s="102" t="s">
        <v>540</v>
      </c>
      <c r="K54" s="186" t="s">
        <v>879</v>
      </c>
    </row>
    <row r="55" spans="2:11" s="101" customFormat="1" ht="24" x14ac:dyDescent="0.3">
      <c r="B55" s="102">
        <v>49</v>
      </c>
      <c r="C55" s="119" t="s">
        <v>4377</v>
      </c>
      <c r="D55" s="20" t="s">
        <v>4378</v>
      </c>
      <c r="E55" s="258"/>
      <c r="F55" s="258"/>
      <c r="G55" s="258"/>
      <c r="H55" s="258"/>
      <c r="I55" s="258"/>
      <c r="J55" s="102" t="s">
        <v>70</v>
      </c>
      <c r="K55" s="258"/>
    </row>
    <row r="56" spans="2:11" s="101" customFormat="1" ht="24" x14ac:dyDescent="0.3">
      <c r="B56" s="102">
        <v>50</v>
      </c>
      <c r="C56" s="119" t="s">
        <v>855</v>
      </c>
      <c r="D56" s="20" t="s">
        <v>4379</v>
      </c>
      <c r="E56" s="258"/>
      <c r="F56" s="258"/>
      <c r="G56" s="258"/>
      <c r="H56" s="258"/>
      <c r="I56" s="258"/>
      <c r="J56" s="102" t="s">
        <v>70</v>
      </c>
      <c r="K56" s="258"/>
    </row>
    <row r="57" spans="2:11" s="101" customFormat="1" ht="40.5" customHeight="1" x14ac:dyDescent="0.3">
      <c r="B57" s="102">
        <v>51</v>
      </c>
      <c r="C57" s="119" t="s">
        <v>78</v>
      </c>
      <c r="D57" s="20" t="s">
        <v>4380</v>
      </c>
      <c r="E57" s="258"/>
      <c r="F57" s="258"/>
      <c r="G57" s="258"/>
      <c r="H57" s="258"/>
      <c r="I57" s="258"/>
      <c r="J57" s="102" t="s">
        <v>70</v>
      </c>
      <c r="K57" s="258"/>
    </row>
    <row r="58" spans="2:11" s="101" customFormat="1" ht="19.5" customHeight="1" x14ac:dyDescent="0.3">
      <c r="B58" s="102">
        <v>52</v>
      </c>
      <c r="C58" s="119" t="s">
        <v>78</v>
      </c>
      <c r="D58" s="20" t="s">
        <v>4381</v>
      </c>
      <c r="E58" s="119"/>
      <c r="F58" s="242"/>
      <c r="G58" s="181"/>
      <c r="H58" s="128"/>
      <c r="I58" s="102"/>
      <c r="J58" s="102" t="s">
        <v>70</v>
      </c>
      <c r="K58" s="2037" t="s">
        <v>4382</v>
      </c>
    </row>
    <row r="59" spans="2:11" s="101" customFormat="1" ht="19.5" customHeight="1" x14ac:dyDescent="0.3">
      <c r="B59" s="102">
        <v>53</v>
      </c>
      <c r="C59" s="119" t="s">
        <v>78</v>
      </c>
      <c r="D59" s="20" t="s">
        <v>4381</v>
      </c>
      <c r="E59" s="119"/>
      <c r="F59" s="242"/>
      <c r="G59" s="181"/>
      <c r="H59" s="128"/>
      <c r="I59" s="102"/>
      <c r="J59" s="102" t="s">
        <v>70</v>
      </c>
      <c r="K59" s="2037"/>
    </row>
    <row r="60" spans="2:11" s="101" customFormat="1" ht="19.5" customHeight="1" x14ac:dyDescent="0.3">
      <c r="B60" s="102">
        <v>54</v>
      </c>
      <c r="C60" s="119" t="s">
        <v>78</v>
      </c>
      <c r="D60" s="20" t="s">
        <v>4381</v>
      </c>
      <c r="E60" s="119"/>
      <c r="F60" s="242"/>
      <c r="G60" s="181"/>
      <c r="H60" s="128"/>
      <c r="I60" s="102"/>
      <c r="J60" s="102" t="s">
        <v>70</v>
      </c>
      <c r="K60" s="2037"/>
    </row>
    <row r="61" spans="2:11" s="101" customFormat="1" ht="23.25" customHeight="1" x14ac:dyDescent="0.3">
      <c r="B61" s="102">
        <v>55</v>
      </c>
      <c r="C61" s="119" t="s">
        <v>78</v>
      </c>
      <c r="D61" s="20" t="s">
        <v>4383</v>
      </c>
      <c r="E61" s="119"/>
      <c r="F61" s="242"/>
      <c r="G61" s="181"/>
      <c r="H61" s="128"/>
      <c r="I61" s="102"/>
      <c r="J61" s="102" t="s">
        <v>70</v>
      </c>
      <c r="K61" s="186" t="s">
        <v>4384</v>
      </c>
    </row>
    <row r="62" spans="2:11" s="101" customFormat="1" ht="23.25" customHeight="1" x14ac:dyDescent="0.3">
      <c r="B62" s="102">
        <v>56</v>
      </c>
      <c r="C62" s="119" t="s">
        <v>78</v>
      </c>
      <c r="D62" s="20" t="s">
        <v>4383</v>
      </c>
      <c r="E62" s="119"/>
      <c r="F62" s="242"/>
      <c r="G62" s="181"/>
      <c r="H62" s="128"/>
      <c r="I62" s="102"/>
      <c r="J62" s="102" t="s">
        <v>70</v>
      </c>
      <c r="K62" s="186" t="s">
        <v>4384</v>
      </c>
    </row>
    <row r="63" spans="2:11" s="101" customFormat="1" ht="23.25" customHeight="1" x14ac:dyDescent="0.3">
      <c r="B63" s="102">
        <v>57</v>
      </c>
      <c r="C63" s="119" t="s">
        <v>78</v>
      </c>
      <c r="D63" s="20" t="s">
        <v>4383</v>
      </c>
      <c r="E63" s="119"/>
      <c r="F63" s="242"/>
      <c r="G63" s="181"/>
      <c r="H63" s="128"/>
      <c r="I63" s="102"/>
      <c r="J63" s="102" t="s">
        <v>70</v>
      </c>
      <c r="K63" s="186" t="s">
        <v>4384</v>
      </c>
    </row>
    <row r="64" spans="2:11" s="101" customFormat="1" x14ac:dyDescent="0.3">
      <c r="B64" s="2078" t="s">
        <v>333</v>
      </c>
      <c r="C64" s="2079"/>
      <c r="D64" s="2079"/>
      <c r="E64" s="2079"/>
      <c r="F64" s="2079"/>
      <c r="G64" s="2079"/>
      <c r="H64" s="2079"/>
      <c r="I64" s="2079"/>
      <c r="J64" s="2079"/>
      <c r="K64" s="2080"/>
    </row>
    <row r="65" spans="2:11" s="101" customFormat="1" x14ac:dyDescent="0.3">
      <c r="B65" s="102">
        <v>1</v>
      </c>
      <c r="C65" s="119" t="s">
        <v>78</v>
      </c>
      <c r="D65" s="20" t="s">
        <v>15</v>
      </c>
      <c r="E65" s="119"/>
      <c r="F65" s="242"/>
      <c r="G65" s="181"/>
      <c r="H65" s="128"/>
      <c r="I65" s="102"/>
      <c r="J65" s="102" t="s">
        <v>70</v>
      </c>
      <c r="K65" s="2164" t="s">
        <v>920</v>
      </c>
    </row>
    <row r="66" spans="2:11" s="101" customFormat="1" x14ac:dyDescent="0.3">
      <c r="B66" s="102">
        <v>2</v>
      </c>
      <c r="C66" s="119" t="s">
        <v>78</v>
      </c>
      <c r="D66" s="20" t="s">
        <v>15</v>
      </c>
      <c r="E66" s="119"/>
      <c r="F66" s="242"/>
      <c r="G66" s="181"/>
      <c r="H66" s="128"/>
      <c r="I66" s="102"/>
      <c r="J66" s="102" t="s">
        <v>70</v>
      </c>
      <c r="K66" s="2165"/>
    </row>
    <row r="67" spans="2:11" s="101" customFormat="1" x14ac:dyDescent="0.3">
      <c r="B67" s="102">
        <v>3</v>
      </c>
      <c r="C67" s="119" t="s">
        <v>78</v>
      </c>
      <c r="D67" s="20" t="s">
        <v>15</v>
      </c>
      <c r="E67" s="119"/>
      <c r="F67" s="242"/>
      <c r="G67" s="181"/>
      <c r="H67" s="128"/>
      <c r="I67" s="102"/>
      <c r="J67" s="102" t="s">
        <v>70</v>
      </c>
      <c r="K67" s="2166"/>
    </row>
    <row r="68" spans="2:11" s="101" customFormat="1" x14ac:dyDescent="0.3">
      <c r="B68" s="102">
        <v>4</v>
      </c>
      <c r="C68" s="119" t="s">
        <v>78</v>
      </c>
      <c r="D68" s="20" t="s">
        <v>15</v>
      </c>
      <c r="E68" s="119"/>
      <c r="F68" s="242"/>
      <c r="G68" s="181"/>
      <c r="H68" s="128"/>
      <c r="I68" s="102"/>
      <c r="J68" s="102" t="s">
        <v>70</v>
      </c>
      <c r="K68" s="98"/>
    </row>
    <row r="69" spans="2:11" s="101" customFormat="1" x14ac:dyDescent="0.3">
      <c r="B69" s="102">
        <v>5</v>
      </c>
      <c r="C69" s="119" t="s">
        <v>78</v>
      </c>
      <c r="D69" s="20" t="s">
        <v>15</v>
      </c>
      <c r="E69" s="119"/>
      <c r="F69" s="242"/>
      <c r="G69" s="181"/>
      <c r="H69" s="128"/>
      <c r="I69" s="102"/>
      <c r="J69" s="102" t="s">
        <v>70</v>
      </c>
      <c r="K69" s="98"/>
    </row>
    <row r="70" spans="2:11" s="101" customFormat="1" x14ac:dyDescent="0.3">
      <c r="B70" s="2078" t="s">
        <v>380</v>
      </c>
      <c r="C70" s="2079"/>
      <c r="D70" s="2079"/>
      <c r="E70" s="2079"/>
      <c r="F70" s="2079"/>
      <c r="G70" s="2079"/>
      <c r="H70" s="2079"/>
      <c r="I70" s="2079"/>
      <c r="J70" s="2079"/>
      <c r="K70" s="2080"/>
    </row>
    <row r="71" spans="2:11" s="101" customFormat="1" ht="17.25" customHeight="1" x14ac:dyDescent="0.3">
      <c r="B71" s="102">
        <v>1</v>
      </c>
      <c r="C71" s="102" t="s">
        <v>235</v>
      </c>
      <c r="D71" s="144" t="s">
        <v>929</v>
      </c>
      <c r="E71" s="102"/>
      <c r="F71" s="243"/>
      <c r="G71" s="102"/>
      <c r="H71" s="102"/>
      <c r="I71" s="102"/>
      <c r="J71" s="102" t="s">
        <v>70</v>
      </c>
      <c r="K71" s="2045" t="s">
        <v>930</v>
      </c>
    </row>
    <row r="72" spans="2:11" s="101" customFormat="1" ht="17.25" customHeight="1" x14ac:dyDescent="0.3">
      <c r="B72" s="102">
        <v>2</v>
      </c>
      <c r="C72" s="102" t="s">
        <v>235</v>
      </c>
      <c r="D72" s="144" t="s">
        <v>929</v>
      </c>
      <c r="E72" s="102"/>
      <c r="F72" s="243"/>
      <c r="G72" s="102"/>
      <c r="H72" s="102"/>
      <c r="I72" s="102"/>
      <c r="J72" s="102" t="s">
        <v>70</v>
      </c>
      <c r="K72" s="2046"/>
    </row>
    <row r="73" spans="2:11" s="101" customFormat="1" ht="17.25" customHeight="1" x14ac:dyDescent="0.3">
      <c r="B73" s="102">
        <v>3</v>
      </c>
      <c r="C73" s="102" t="s">
        <v>235</v>
      </c>
      <c r="D73" s="144" t="s">
        <v>929</v>
      </c>
      <c r="E73" s="102"/>
      <c r="F73" s="243"/>
      <c r="G73" s="102"/>
      <c r="H73" s="102"/>
      <c r="I73" s="102"/>
      <c r="J73" s="102" t="s">
        <v>70</v>
      </c>
      <c r="K73" s="2046"/>
    </row>
    <row r="74" spans="2:11" s="101" customFormat="1" ht="17.25" customHeight="1" x14ac:dyDescent="0.3">
      <c r="B74" s="102">
        <v>4</v>
      </c>
      <c r="C74" s="102" t="s">
        <v>235</v>
      </c>
      <c r="D74" s="144" t="s">
        <v>929</v>
      </c>
      <c r="E74" s="102"/>
      <c r="F74" s="243"/>
      <c r="G74" s="102"/>
      <c r="H74" s="102"/>
      <c r="I74" s="102"/>
      <c r="J74" s="102" t="s">
        <v>70</v>
      </c>
      <c r="K74" s="2046"/>
    </row>
    <row r="75" spans="2:11" s="101" customFormat="1" ht="17.25" customHeight="1" x14ac:dyDescent="0.3">
      <c r="B75" s="102">
        <v>5</v>
      </c>
      <c r="C75" s="102" t="s">
        <v>235</v>
      </c>
      <c r="D75" s="144" t="s">
        <v>929</v>
      </c>
      <c r="E75" s="102"/>
      <c r="F75" s="243"/>
      <c r="G75" s="102"/>
      <c r="H75" s="102"/>
      <c r="I75" s="102"/>
      <c r="J75" s="102" t="s">
        <v>70</v>
      </c>
      <c r="K75" s="2047"/>
    </row>
    <row r="76" spans="2:11" s="101" customFormat="1" x14ac:dyDescent="0.3">
      <c r="B76" s="2078" t="s">
        <v>931</v>
      </c>
      <c r="C76" s="2079"/>
      <c r="D76" s="2079"/>
      <c r="E76" s="2079"/>
      <c r="F76" s="2079"/>
      <c r="G76" s="2079"/>
      <c r="H76" s="2079"/>
      <c r="I76" s="2079"/>
      <c r="J76" s="2079"/>
      <c r="K76" s="2080"/>
    </row>
    <row r="77" spans="2:11" s="101" customFormat="1" ht="40.5" customHeight="1" x14ac:dyDescent="0.3">
      <c r="B77" s="102">
        <v>2</v>
      </c>
      <c r="C77" s="102" t="s">
        <v>78</v>
      </c>
      <c r="D77" s="84" t="s">
        <v>4490</v>
      </c>
      <c r="E77" s="102"/>
      <c r="F77" s="243"/>
      <c r="G77" s="102" t="s">
        <v>4489</v>
      </c>
      <c r="H77" s="102" t="s">
        <v>4491</v>
      </c>
      <c r="I77" s="102"/>
      <c r="J77" s="570" t="s">
        <v>4621</v>
      </c>
      <c r="K77" s="1088"/>
    </row>
    <row r="78" spans="2:11" s="101" customFormat="1" x14ac:dyDescent="0.3">
      <c r="B78" s="2078" t="s">
        <v>103</v>
      </c>
      <c r="C78" s="2079"/>
      <c r="D78" s="2079"/>
      <c r="E78" s="2079"/>
      <c r="F78" s="2079"/>
      <c r="G78" s="2079"/>
      <c r="H78" s="2079"/>
      <c r="I78" s="2079"/>
      <c r="J78" s="2079"/>
      <c r="K78" s="2080"/>
    </row>
    <row r="79" spans="2:11" s="101" customFormat="1" x14ac:dyDescent="0.3">
      <c r="B79" s="102">
        <v>1</v>
      </c>
      <c r="C79" s="102" t="s">
        <v>885</v>
      </c>
      <c r="D79" s="84" t="s">
        <v>527</v>
      </c>
      <c r="E79" s="154">
        <v>42783</v>
      </c>
      <c r="F79" s="243">
        <v>263</v>
      </c>
      <c r="G79" s="102" t="s">
        <v>1139</v>
      </c>
      <c r="H79" s="102" t="s">
        <v>887</v>
      </c>
      <c r="I79" s="102"/>
      <c r="J79" s="102" t="s">
        <v>70</v>
      </c>
      <c r="K79" s="102"/>
    </row>
    <row r="80" spans="2:11" s="101" customFormat="1" ht="26.4" x14ac:dyDescent="0.3">
      <c r="B80" s="102">
        <v>2</v>
      </c>
      <c r="C80" s="102" t="s">
        <v>78</v>
      </c>
      <c r="D80" s="84" t="s">
        <v>4495</v>
      </c>
      <c r="E80" s="154"/>
      <c r="F80" s="243"/>
      <c r="G80" s="102" t="s">
        <v>1139</v>
      </c>
      <c r="H80" s="102"/>
      <c r="I80" s="102"/>
      <c r="J80" s="102"/>
      <c r="K80" s="544" t="s">
        <v>4496</v>
      </c>
    </row>
    <row r="81" spans="2:11" s="101" customFormat="1" x14ac:dyDescent="0.3">
      <c r="B81" s="2078" t="s">
        <v>900</v>
      </c>
      <c r="C81" s="2079"/>
      <c r="D81" s="2079"/>
      <c r="E81" s="2079"/>
      <c r="F81" s="2079"/>
      <c r="G81" s="2079"/>
      <c r="H81" s="2079"/>
      <c r="I81" s="2079"/>
      <c r="J81" s="2079"/>
      <c r="K81" s="2080"/>
    </row>
    <row r="82" spans="2:11" s="101" customFormat="1" x14ac:dyDescent="0.3">
      <c r="B82" s="102">
        <v>1</v>
      </c>
      <c r="C82" s="102" t="s">
        <v>235</v>
      </c>
      <c r="D82" s="84" t="s">
        <v>888</v>
      </c>
      <c r="E82" s="102"/>
      <c r="F82" s="243"/>
      <c r="G82" s="102" t="s">
        <v>889</v>
      </c>
      <c r="H82" s="102"/>
      <c r="I82" s="102" t="s">
        <v>890</v>
      </c>
      <c r="J82" s="102" t="s">
        <v>70</v>
      </c>
      <c r="K82" s="2045" t="s">
        <v>899</v>
      </c>
    </row>
    <row r="83" spans="2:11" s="101" customFormat="1" x14ac:dyDescent="0.3">
      <c r="B83" s="102">
        <v>2</v>
      </c>
      <c r="C83" s="102" t="s">
        <v>235</v>
      </c>
      <c r="D83" s="84" t="s">
        <v>888</v>
      </c>
      <c r="E83" s="102"/>
      <c r="F83" s="243"/>
      <c r="G83" s="102" t="s">
        <v>889</v>
      </c>
      <c r="H83" s="102"/>
      <c r="I83" s="102" t="s">
        <v>891</v>
      </c>
      <c r="J83" s="102" t="s">
        <v>70</v>
      </c>
      <c r="K83" s="2046"/>
    </row>
    <row r="84" spans="2:11" s="101" customFormat="1" x14ac:dyDescent="0.3">
      <c r="B84" s="1017">
        <v>3</v>
      </c>
      <c r="C84" s="102" t="s">
        <v>235</v>
      </c>
      <c r="D84" s="84" t="s">
        <v>888</v>
      </c>
      <c r="E84" s="102"/>
      <c r="F84" s="243"/>
      <c r="G84" s="102" t="s">
        <v>889</v>
      </c>
      <c r="H84" s="102"/>
      <c r="I84" s="102" t="s">
        <v>892</v>
      </c>
      <c r="J84" s="102" t="s">
        <v>70</v>
      </c>
      <c r="K84" s="2046"/>
    </row>
    <row r="85" spans="2:11" s="101" customFormat="1" x14ac:dyDescent="0.3">
      <c r="B85" s="1017">
        <v>4</v>
      </c>
      <c r="C85" s="102" t="s">
        <v>235</v>
      </c>
      <c r="D85" s="84" t="s">
        <v>888</v>
      </c>
      <c r="E85" s="102"/>
      <c r="F85" s="243"/>
      <c r="G85" s="102" t="s">
        <v>889</v>
      </c>
      <c r="H85" s="102"/>
      <c r="I85" s="102" t="s">
        <v>893</v>
      </c>
      <c r="J85" s="102" t="s">
        <v>70</v>
      </c>
      <c r="K85" s="2046"/>
    </row>
    <row r="86" spans="2:11" s="101" customFormat="1" x14ac:dyDescent="0.3">
      <c r="B86" s="1017">
        <v>5</v>
      </c>
      <c r="C86" s="102" t="s">
        <v>235</v>
      </c>
      <c r="D86" s="84" t="s">
        <v>888</v>
      </c>
      <c r="E86" s="102"/>
      <c r="F86" s="243"/>
      <c r="G86" s="102" t="s">
        <v>889</v>
      </c>
      <c r="H86" s="102"/>
      <c r="I86" s="102" t="s">
        <v>894</v>
      </c>
      <c r="J86" s="102" t="s">
        <v>70</v>
      </c>
      <c r="K86" s="2046"/>
    </row>
    <row r="87" spans="2:11" s="101" customFormat="1" x14ac:dyDescent="0.3">
      <c r="B87" s="1017">
        <v>6</v>
      </c>
      <c r="C87" s="102" t="s">
        <v>235</v>
      </c>
      <c r="D87" s="84" t="s">
        <v>888</v>
      </c>
      <c r="E87" s="102"/>
      <c r="F87" s="243"/>
      <c r="G87" s="102" t="s">
        <v>889</v>
      </c>
      <c r="H87" s="102"/>
      <c r="I87" s="102" t="s">
        <v>895</v>
      </c>
      <c r="J87" s="102" t="s">
        <v>70</v>
      </c>
      <c r="K87" s="2046"/>
    </row>
    <row r="88" spans="2:11" s="101" customFormat="1" x14ac:dyDescent="0.3">
      <c r="B88" s="1017">
        <v>7</v>
      </c>
      <c r="C88" s="102" t="s">
        <v>235</v>
      </c>
      <c r="D88" s="84" t="s">
        <v>888</v>
      </c>
      <c r="E88" s="102"/>
      <c r="F88" s="243"/>
      <c r="G88" s="102" t="s">
        <v>889</v>
      </c>
      <c r="H88" s="102"/>
      <c r="I88" s="102" t="s">
        <v>896</v>
      </c>
      <c r="J88" s="102" t="s">
        <v>70</v>
      </c>
      <c r="K88" s="2046"/>
    </row>
    <row r="89" spans="2:11" s="101" customFormat="1" x14ac:dyDescent="0.3">
      <c r="B89" s="1017">
        <v>8</v>
      </c>
      <c r="C89" s="102" t="s">
        <v>235</v>
      </c>
      <c r="D89" s="84" t="s">
        <v>888</v>
      </c>
      <c r="E89" s="102"/>
      <c r="F89" s="243"/>
      <c r="G89" s="102" t="s">
        <v>889</v>
      </c>
      <c r="H89" s="102"/>
      <c r="I89" s="102" t="s">
        <v>897</v>
      </c>
      <c r="J89" s="102" t="s">
        <v>70</v>
      </c>
      <c r="K89" s="2046"/>
    </row>
    <row r="90" spans="2:11" s="101" customFormat="1" x14ac:dyDescent="0.3">
      <c r="B90" s="1017">
        <v>9</v>
      </c>
      <c r="C90" s="102" t="s">
        <v>235</v>
      </c>
      <c r="D90" s="84" t="s">
        <v>888</v>
      </c>
      <c r="E90" s="102"/>
      <c r="F90" s="243"/>
      <c r="G90" s="102" t="s">
        <v>889</v>
      </c>
      <c r="H90" s="102"/>
      <c r="I90" s="102" t="s">
        <v>898</v>
      </c>
      <c r="J90" s="102" t="s">
        <v>70</v>
      </c>
      <c r="K90" s="2047"/>
    </row>
    <row r="91" spans="2:11" s="101" customFormat="1" ht="39.6" x14ac:dyDescent="0.3">
      <c r="B91" s="1017">
        <v>10</v>
      </c>
      <c r="C91" s="102" t="s">
        <v>235</v>
      </c>
      <c r="D91" s="144" t="s">
        <v>79</v>
      </c>
      <c r="E91" s="102"/>
      <c r="F91" s="243"/>
      <c r="G91" s="102" t="s">
        <v>901</v>
      </c>
      <c r="H91" s="102"/>
      <c r="I91" s="103" t="s">
        <v>902</v>
      </c>
      <c r="J91" s="102" t="s">
        <v>70</v>
      </c>
      <c r="K91" s="2045" t="s">
        <v>942</v>
      </c>
    </row>
    <row r="92" spans="2:11" s="101" customFormat="1" ht="39.6" x14ac:dyDescent="0.3">
      <c r="B92" s="1017">
        <v>11</v>
      </c>
      <c r="C92" s="102" t="s">
        <v>235</v>
      </c>
      <c r="D92" s="144" t="s">
        <v>79</v>
      </c>
      <c r="E92" s="102"/>
      <c r="F92" s="243"/>
      <c r="G92" s="102" t="s">
        <v>901</v>
      </c>
      <c r="H92" s="102"/>
      <c r="I92" s="103" t="s">
        <v>903</v>
      </c>
      <c r="J92" s="102" t="s">
        <v>70</v>
      </c>
      <c r="K92" s="2046"/>
    </row>
    <row r="93" spans="2:11" s="101" customFormat="1" ht="39.6" x14ac:dyDescent="0.3">
      <c r="B93" s="1017">
        <v>12</v>
      </c>
      <c r="C93" s="102" t="s">
        <v>235</v>
      </c>
      <c r="D93" s="144" t="s">
        <v>79</v>
      </c>
      <c r="E93" s="102"/>
      <c r="F93" s="243"/>
      <c r="G93" s="102" t="s">
        <v>901</v>
      </c>
      <c r="H93" s="102"/>
      <c r="I93" s="103" t="s">
        <v>904</v>
      </c>
      <c r="J93" s="102" t="s">
        <v>70</v>
      </c>
      <c r="K93" s="2046"/>
    </row>
    <row r="94" spans="2:11" s="101" customFormat="1" ht="26.4" x14ac:dyDescent="0.3">
      <c r="B94" s="1017">
        <v>13</v>
      </c>
      <c r="C94" s="102" t="s">
        <v>235</v>
      </c>
      <c r="D94" s="144" t="s">
        <v>79</v>
      </c>
      <c r="E94" s="102"/>
      <c r="F94" s="243"/>
      <c r="G94" s="102" t="s">
        <v>901</v>
      </c>
      <c r="H94" s="102"/>
      <c r="I94" s="103" t="s">
        <v>905</v>
      </c>
      <c r="J94" s="102" t="s">
        <v>70</v>
      </c>
      <c r="K94" s="2046"/>
    </row>
    <row r="95" spans="2:11" s="101" customFormat="1" ht="39.6" x14ac:dyDescent="0.3">
      <c r="B95" s="1017">
        <v>14</v>
      </c>
      <c r="C95" s="102" t="s">
        <v>235</v>
      </c>
      <c r="D95" s="144" t="s">
        <v>79</v>
      </c>
      <c r="E95" s="102"/>
      <c r="F95" s="243"/>
      <c r="G95" s="102" t="s">
        <v>901</v>
      </c>
      <c r="H95" s="102"/>
      <c r="I95" s="103" t="s">
        <v>906</v>
      </c>
      <c r="J95" s="102" t="s">
        <v>70</v>
      </c>
      <c r="K95" s="2046"/>
    </row>
    <row r="96" spans="2:11" s="101" customFormat="1" ht="26.4" x14ac:dyDescent="0.3">
      <c r="B96" s="1017">
        <v>15</v>
      </c>
      <c r="C96" s="102" t="s">
        <v>235</v>
      </c>
      <c r="D96" s="144" t="s">
        <v>79</v>
      </c>
      <c r="E96" s="102"/>
      <c r="F96" s="243"/>
      <c r="G96" s="102" t="s">
        <v>901</v>
      </c>
      <c r="H96" s="102"/>
      <c r="I96" s="103" t="s">
        <v>907</v>
      </c>
      <c r="J96" s="102" t="s">
        <v>70</v>
      </c>
      <c r="K96" s="2047"/>
    </row>
    <row r="97" spans="2:11" s="101" customFormat="1" x14ac:dyDescent="0.3">
      <c r="B97" s="1017">
        <v>16</v>
      </c>
      <c r="C97" s="102" t="s">
        <v>235</v>
      </c>
      <c r="D97" s="144" t="s">
        <v>82</v>
      </c>
      <c r="E97" s="102"/>
      <c r="F97" s="243"/>
      <c r="G97" s="102" t="s">
        <v>901</v>
      </c>
      <c r="H97" s="102"/>
      <c r="I97" s="102" t="s">
        <v>908</v>
      </c>
      <c r="J97" s="102" t="s">
        <v>70</v>
      </c>
      <c r="K97" s="2045" t="s">
        <v>942</v>
      </c>
    </row>
    <row r="98" spans="2:11" s="101" customFormat="1" x14ac:dyDescent="0.3">
      <c r="B98" s="1017">
        <v>17</v>
      </c>
      <c r="C98" s="102" t="s">
        <v>235</v>
      </c>
      <c r="D98" s="144" t="s">
        <v>82</v>
      </c>
      <c r="E98" s="102"/>
      <c r="F98" s="243"/>
      <c r="G98" s="102" t="s">
        <v>901</v>
      </c>
      <c r="H98" s="102"/>
      <c r="I98" s="102" t="s">
        <v>909</v>
      </c>
      <c r="J98" s="102" t="s">
        <v>70</v>
      </c>
      <c r="K98" s="2046"/>
    </row>
    <row r="99" spans="2:11" s="101" customFormat="1" x14ac:dyDescent="0.3">
      <c r="B99" s="1017">
        <v>18</v>
      </c>
      <c r="C99" s="102" t="s">
        <v>235</v>
      </c>
      <c r="D99" s="144" t="s">
        <v>82</v>
      </c>
      <c r="E99" s="102"/>
      <c r="F99" s="243"/>
      <c r="G99" s="102" t="s">
        <v>901</v>
      </c>
      <c r="H99" s="102"/>
      <c r="I99" s="102"/>
      <c r="J99" s="102" t="s">
        <v>70</v>
      </c>
      <c r="K99" s="2047"/>
    </row>
    <row r="100" spans="2:11" s="101" customFormat="1" x14ac:dyDescent="0.3">
      <c r="B100" s="1017">
        <v>19</v>
      </c>
      <c r="C100" s="102" t="s">
        <v>235</v>
      </c>
      <c r="D100" s="144" t="s">
        <v>82</v>
      </c>
      <c r="E100" s="102"/>
      <c r="F100" s="243"/>
      <c r="G100" s="102" t="s">
        <v>910</v>
      </c>
      <c r="H100" s="102"/>
      <c r="I100" s="102"/>
      <c r="J100" s="102" t="s">
        <v>70</v>
      </c>
      <c r="K100" s="102"/>
    </row>
    <row r="101" spans="2:11" s="101" customFormat="1" x14ac:dyDescent="0.3">
      <c r="B101" s="1017">
        <v>20</v>
      </c>
      <c r="C101" s="102" t="s">
        <v>235</v>
      </c>
      <c r="D101" s="144" t="s">
        <v>82</v>
      </c>
      <c r="E101" s="102"/>
      <c r="F101" s="243"/>
      <c r="G101" s="102"/>
      <c r="H101" s="102"/>
      <c r="I101" s="102"/>
      <c r="J101" s="102" t="s">
        <v>70</v>
      </c>
      <c r="K101" s="102"/>
    </row>
    <row r="102" spans="2:11" s="101" customFormat="1" x14ac:dyDescent="0.3">
      <c r="B102" s="2078" t="s">
        <v>364</v>
      </c>
      <c r="C102" s="2079"/>
      <c r="D102" s="2079"/>
      <c r="E102" s="2079"/>
      <c r="F102" s="2079"/>
      <c r="G102" s="2079"/>
      <c r="H102" s="2079"/>
      <c r="I102" s="2079"/>
      <c r="J102" s="2079"/>
      <c r="K102" s="2080"/>
    </row>
    <row r="103" spans="2:11" s="101" customFormat="1" x14ac:dyDescent="0.3">
      <c r="B103" s="102">
        <v>1</v>
      </c>
      <c r="C103" s="99" t="s">
        <v>869</v>
      </c>
      <c r="D103" s="20" t="s">
        <v>870</v>
      </c>
      <c r="E103" s="99" t="s">
        <v>856</v>
      </c>
      <c r="F103" s="240">
        <v>0</v>
      </c>
      <c r="G103" s="181"/>
      <c r="H103" s="102"/>
      <c r="I103" s="102"/>
      <c r="J103" s="102" t="s">
        <v>70</v>
      </c>
      <c r="K103" s="102" t="s">
        <v>874</v>
      </c>
    </row>
    <row r="104" spans="2:11" s="101" customFormat="1" x14ac:dyDescent="0.3">
      <c r="B104" s="102">
        <v>2</v>
      </c>
      <c r="C104" s="99" t="s">
        <v>871</v>
      </c>
      <c r="D104" s="20" t="s">
        <v>870</v>
      </c>
      <c r="E104" s="99" t="s">
        <v>856</v>
      </c>
      <c r="F104" s="240">
        <v>0</v>
      </c>
      <c r="G104" s="181"/>
      <c r="H104" s="102"/>
      <c r="I104" s="102"/>
      <c r="J104" s="102" t="s">
        <v>70</v>
      </c>
      <c r="K104" s="103" t="s">
        <v>4373</v>
      </c>
    </row>
    <row r="105" spans="2:11" s="101" customFormat="1" x14ac:dyDescent="0.3">
      <c r="B105" s="102">
        <v>3</v>
      </c>
      <c r="C105" s="99" t="s">
        <v>872</v>
      </c>
      <c r="D105" s="20" t="s">
        <v>870</v>
      </c>
      <c r="E105" s="99" t="s">
        <v>856</v>
      </c>
      <c r="F105" s="240">
        <v>0</v>
      </c>
      <c r="G105" s="181"/>
      <c r="H105" s="102"/>
      <c r="I105" s="102"/>
      <c r="J105" s="102" t="s">
        <v>70</v>
      </c>
      <c r="K105" s="102" t="s">
        <v>4374</v>
      </c>
    </row>
    <row r="106" spans="2:11" s="183" customFormat="1" x14ac:dyDescent="0.3">
      <c r="B106" s="7">
        <v>5</v>
      </c>
      <c r="C106" s="7" t="s">
        <v>4376</v>
      </c>
      <c r="D106" s="20" t="s">
        <v>870</v>
      </c>
      <c r="E106" s="7"/>
      <c r="F106" s="244"/>
      <c r="G106" s="7"/>
      <c r="H106" s="7"/>
      <c r="I106" s="7"/>
      <c r="J106" s="7" t="s">
        <v>70</v>
      </c>
      <c r="K106" s="106"/>
    </row>
    <row r="107" spans="2:11" s="183" customFormat="1" x14ac:dyDescent="0.3">
      <c r="B107" s="7">
        <v>6</v>
      </c>
      <c r="C107" s="7" t="s">
        <v>235</v>
      </c>
      <c r="D107" s="86" t="s">
        <v>933</v>
      </c>
      <c r="E107" s="7"/>
      <c r="F107" s="244"/>
      <c r="G107" s="7"/>
      <c r="H107" s="7"/>
      <c r="I107" s="7"/>
      <c r="J107" s="7" t="s">
        <v>70</v>
      </c>
      <c r="K107" s="1975" t="s">
        <v>1903</v>
      </c>
    </row>
    <row r="108" spans="2:11" s="183" customFormat="1" x14ac:dyDescent="0.3">
      <c r="B108" s="7">
        <v>7</v>
      </c>
      <c r="C108" s="7" t="s">
        <v>235</v>
      </c>
      <c r="D108" s="86" t="s">
        <v>933</v>
      </c>
      <c r="E108" s="7"/>
      <c r="F108" s="244"/>
      <c r="G108" s="7"/>
      <c r="H108" s="7"/>
      <c r="I108" s="7"/>
      <c r="J108" s="7" t="s">
        <v>70</v>
      </c>
      <c r="K108" s="1976"/>
    </row>
    <row r="109" spans="2:11" s="183" customFormat="1" x14ac:dyDescent="0.3">
      <c r="B109" s="7">
        <v>8</v>
      </c>
      <c r="C109" s="7" t="s">
        <v>235</v>
      </c>
      <c r="D109" s="86" t="s">
        <v>933</v>
      </c>
      <c r="E109" s="7"/>
      <c r="F109" s="244"/>
      <c r="G109" s="7"/>
      <c r="H109" s="7"/>
      <c r="I109" s="7"/>
      <c r="J109" s="7" t="s">
        <v>70</v>
      </c>
      <c r="K109" s="1976"/>
    </row>
    <row r="110" spans="2:11" s="183" customFormat="1" x14ac:dyDescent="0.3">
      <c r="B110" s="7">
        <v>9</v>
      </c>
      <c r="C110" s="7" t="s">
        <v>235</v>
      </c>
      <c r="D110" s="86" t="s">
        <v>933</v>
      </c>
      <c r="E110" s="7"/>
      <c r="F110" s="244"/>
      <c r="G110" s="7"/>
      <c r="H110" s="7"/>
      <c r="I110" s="7"/>
      <c r="J110" s="7" t="s">
        <v>70</v>
      </c>
      <c r="K110" s="1976"/>
    </row>
    <row r="111" spans="2:11" s="183" customFormat="1" x14ac:dyDescent="0.3">
      <c r="B111" s="7">
        <v>10</v>
      </c>
      <c r="C111" s="7" t="s">
        <v>235</v>
      </c>
      <c r="D111" s="86" t="s">
        <v>933</v>
      </c>
      <c r="E111" s="7"/>
      <c r="F111" s="244"/>
      <c r="G111" s="7"/>
      <c r="H111" s="7"/>
      <c r="I111" s="7"/>
      <c r="J111" s="7" t="s">
        <v>70</v>
      </c>
      <c r="K111" s="1976"/>
    </row>
    <row r="112" spans="2:11" s="183" customFormat="1" x14ac:dyDescent="0.3">
      <c r="B112" s="7">
        <v>11</v>
      </c>
      <c r="C112" s="7" t="s">
        <v>235</v>
      </c>
      <c r="D112" s="86" t="s">
        <v>933</v>
      </c>
      <c r="E112" s="7"/>
      <c r="F112" s="244"/>
      <c r="G112" s="7"/>
      <c r="H112" s="7"/>
      <c r="I112" s="7"/>
      <c r="J112" s="7" t="s">
        <v>70</v>
      </c>
      <c r="K112" s="1976"/>
    </row>
    <row r="113" spans="2:11" s="183" customFormat="1" x14ac:dyDescent="0.3">
      <c r="B113" s="7">
        <v>12</v>
      </c>
      <c r="C113" s="7" t="s">
        <v>235</v>
      </c>
      <c r="D113" s="86" t="s">
        <v>933</v>
      </c>
      <c r="E113" s="7"/>
      <c r="F113" s="244"/>
      <c r="G113" s="7"/>
      <c r="H113" s="7"/>
      <c r="I113" s="7"/>
      <c r="J113" s="7" t="s">
        <v>70</v>
      </c>
      <c r="K113" s="1976"/>
    </row>
    <row r="114" spans="2:11" s="183" customFormat="1" x14ac:dyDescent="0.3">
      <c r="B114" s="7">
        <v>13</v>
      </c>
      <c r="C114" s="7" t="s">
        <v>235</v>
      </c>
      <c r="D114" s="86" t="s">
        <v>933</v>
      </c>
      <c r="E114" s="7"/>
      <c r="F114" s="244"/>
      <c r="G114" s="7"/>
      <c r="H114" s="7"/>
      <c r="I114" s="7"/>
      <c r="J114" s="7" t="s">
        <v>70</v>
      </c>
      <c r="K114" s="1976"/>
    </row>
    <row r="115" spans="2:11" s="183" customFormat="1" x14ac:dyDescent="0.3">
      <c r="B115" s="7">
        <v>14</v>
      </c>
      <c r="C115" s="7" t="s">
        <v>235</v>
      </c>
      <c r="D115" s="86" t="s">
        <v>933</v>
      </c>
      <c r="E115" s="7"/>
      <c r="F115" s="244"/>
      <c r="G115" s="7"/>
      <c r="H115" s="7"/>
      <c r="I115" s="7"/>
      <c r="J115" s="7" t="s">
        <v>70</v>
      </c>
      <c r="K115" s="1976"/>
    </row>
    <row r="116" spans="2:11" s="183" customFormat="1" x14ac:dyDescent="0.3">
      <c r="B116" s="7">
        <v>15</v>
      </c>
      <c r="C116" s="7" t="s">
        <v>235</v>
      </c>
      <c r="D116" s="86" t="s">
        <v>933</v>
      </c>
      <c r="E116" s="7"/>
      <c r="F116" s="244"/>
      <c r="G116" s="7"/>
      <c r="H116" s="7"/>
      <c r="I116" s="7"/>
      <c r="J116" s="7" t="s">
        <v>70</v>
      </c>
      <c r="K116" s="1976"/>
    </row>
    <row r="117" spans="2:11" s="101" customFormat="1" x14ac:dyDescent="0.3">
      <c r="B117" s="7">
        <v>16</v>
      </c>
      <c r="C117" s="7" t="s">
        <v>235</v>
      </c>
      <c r="D117" s="86" t="s">
        <v>933</v>
      </c>
      <c r="E117" s="102"/>
      <c r="F117" s="243"/>
      <c r="G117" s="102"/>
      <c r="H117" s="102"/>
      <c r="I117" s="102"/>
      <c r="J117" s="7" t="s">
        <v>70</v>
      </c>
      <c r="K117" s="1976"/>
    </row>
    <row r="118" spans="2:11" s="101" customFormat="1" x14ac:dyDescent="0.3">
      <c r="B118" s="7">
        <v>17</v>
      </c>
      <c r="C118" s="7" t="s">
        <v>235</v>
      </c>
      <c r="D118" s="86" t="s">
        <v>933</v>
      </c>
      <c r="E118" s="102"/>
      <c r="F118" s="243"/>
      <c r="G118" s="102"/>
      <c r="H118" s="102"/>
      <c r="I118" s="102"/>
      <c r="J118" s="7" t="s">
        <v>70</v>
      </c>
      <c r="K118" s="1976"/>
    </row>
    <row r="119" spans="2:11" s="101" customFormat="1" x14ac:dyDescent="0.3">
      <c r="B119" s="7">
        <v>18</v>
      </c>
      <c r="C119" s="7" t="s">
        <v>235</v>
      </c>
      <c r="D119" s="86" t="s">
        <v>933</v>
      </c>
      <c r="E119" s="102"/>
      <c r="F119" s="243"/>
      <c r="G119" s="102"/>
      <c r="H119" s="102"/>
      <c r="I119" s="102"/>
      <c r="J119" s="7" t="s">
        <v>70</v>
      </c>
      <c r="K119" s="1977"/>
    </row>
    <row r="120" spans="2:11" s="101" customFormat="1" x14ac:dyDescent="0.3">
      <c r="B120" s="2078" t="s">
        <v>4388</v>
      </c>
      <c r="C120" s="2079"/>
      <c r="D120" s="2079"/>
      <c r="E120" s="2079"/>
      <c r="F120" s="2079"/>
      <c r="G120" s="2079"/>
      <c r="H120" s="2079"/>
      <c r="I120" s="2079"/>
      <c r="J120" s="2079"/>
      <c r="K120" s="2080"/>
    </row>
    <row r="121" spans="2:11" s="101" customFormat="1" x14ac:dyDescent="0.3">
      <c r="B121" s="7">
        <v>1</v>
      </c>
      <c r="C121" s="7" t="s">
        <v>235</v>
      </c>
      <c r="D121" s="86" t="s">
        <v>4387</v>
      </c>
      <c r="E121" s="102"/>
      <c r="F121" s="243"/>
      <c r="G121" s="102" t="s">
        <v>4146</v>
      </c>
      <c r="H121" s="102"/>
      <c r="I121" s="102"/>
      <c r="J121" s="7" t="s">
        <v>70</v>
      </c>
      <c r="K121" s="540"/>
    </row>
    <row r="122" spans="2:11" s="101" customFormat="1" x14ac:dyDescent="0.25">
      <c r="B122" s="2085" t="s">
        <v>593</v>
      </c>
      <c r="C122" s="2086"/>
      <c r="D122" s="2086"/>
      <c r="E122" s="2086"/>
      <c r="F122" s="2086"/>
      <c r="G122" s="2086"/>
      <c r="H122" s="2086"/>
      <c r="I122" s="2086"/>
      <c r="J122" s="2086"/>
      <c r="K122" s="2087"/>
    </row>
    <row r="123" spans="2:11" s="101" customFormat="1" ht="27.75" customHeight="1" x14ac:dyDescent="0.3">
      <c r="B123" s="7">
        <v>1</v>
      </c>
      <c r="C123" s="7" t="s">
        <v>235</v>
      </c>
      <c r="D123" s="58" t="s">
        <v>4493</v>
      </c>
      <c r="E123" s="102"/>
      <c r="F123" s="243"/>
      <c r="G123" s="544" t="s">
        <v>4492</v>
      </c>
      <c r="H123" s="102"/>
      <c r="I123" s="102"/>
      <c r="J123" s="7"/>
      <c r="K123" s="544" t="s">
        <v>4496</v>
      </c>
    </row>
    <row r="124" spans="2:11" s="101" customFormat="1" ht="26.4" x14ac:dyDescent="0.3">
      <c r="B124" s="7">
        <v>2</v>
      </c>
      <c r="C124" s="7" t="s">
        <v>235</v>
      </c>
      <c r="D124" s="86" t="s">
        <v>4494</v>
      </c>
      <c r="E124" s="102"/>
      <c r="F124" s="243"/>
      <c r="G124" s="544" t="s">
        <v>4492</v>
      </c>
      <c r="H124" s="102"/>
      <c r="I124" s="102"/>
      <c r="J124" s="7"/>
      <c r="K124" s="544" t="s">
        <v>4496</v>
      </c>
    </row>
    <row r="125" spans="2:11" s="101" customFormat="1" x14ac:dyDescent="0.3">
      <c r="B125" s="2070" t="s">
        <v>205</v>
      </c>
      <c r="C125" s="2071"/>
      <c r="D125" s="2071"/>
      <c r="E125" s="2071"/>
      <c r="F125" s="2071"/>
      <c r="G125" s="2071"/>
      <c r="H125" s="2071"/>
      <c r="I125" s="2071"/>
      <c r="J125" s="2071"/>
      <c r="K125" s="2072"/>
    </row>
    <row r="126" spans="2:11" s="101" customFormat="1" x14ac:dyDescent="0.3">
      <c r="B126" s="102">
        <v>2</v>
      </c>
      <c r="C126" s="102" t="s">
        <v>855</v>
      </c>
      <c r="D126" s="144" t="s">
        <v>935</v>
      </c>
      <c r="E126" s="154">
        <v>40380</v>
      </c>
      <c r="F126" s="243"/>
      <c r="G126" s="102"/>
      <c r="H126" s="102"/>
      <c r="I126" s="102"/>
      <c r="J126" s="102"/>
      <c r="K126" s="102"/>
    </row>
    <row r="127" spans="2:11" s="101" customFormat="1" x14ac:dyDescent="0.3">
      <c r="B127" s="102">
        <v>3</v>
      </c>
      <c r="C127" s="102" t="s">
        <v>936</v>
      </c>
      <c r="D127" s="144" t="s">
        <v>408</v>
      </c>
      <c r="E127" s="154">
        <v>38718</v>
      </c>
      <c r="F127" s="243"/>
      <c r="G127" s="102"/>
      <c r="H127" s="102"/>
      <c r="I127" s="102"/>
      <c r="J127" s="102"/>
      <c r="K127" s="102"/>
    </row>
    <row r="128" spans="2:11" s="101" customFormat="1" x14ac:dyDescent="0.3">
      <c r="B128" s="102">
        <v>4</v>
      </c>
      <c r="C128" s="102" t="s">
        <v>235</v>
      </c>
      <c r="D128" s="144" t="s">
        <v>408</v>
      </c>
      <c r="E128" s="102"/>
      <c r="F128" s="243"/>
      <c r="G128" s="102"/>
      <c r="H128" s="102"/>
      <c r="I128" s="102"/>
      <c r="J128" s="102"/>
      <c r="K128" s="102"/>
    </row>
    <row r="129" spans="2:11" s="101" customFormat="1" ht="26.4" x14ac:dyDescent="0.3">
      <c r="B129" s="102">
        <v>5</v>
      </c>
      <c r="C129" s="102" t="s">
        <v>937</v>
      </c>
      <c r="D129" s="84" t="s">
        <v>939</v>
      </c>
      <c r="E129" s="154">
        <v>40751</v>
      </c>
      <c r="F129" s="243"/>
      <c r="G129" s="102"/>
      <c r="H129" s="102"/>
      <c r="I129" s="102"/>
      <c r="J129" s="102"/>
      <c r="K129" s="2045" t="s">
        <v>943</v>
      </c>
    </row>
    <row r="130" spans="2:11" s="101" customFormat="1" ht="26.4" x14ac:dyDescent="0.3">
      <c r="B130" s="102">
        <v>6</v>
      </c>
      <c r="C130" s="102" t="s">
        <v>938</v>
      </c>
      <c r="D130" s="84" t="s">
        <v>939</v>
      </c>
      <c r="E130" s="154">
        <v>40751</v>
      </c>
      <c r="F130" s="243"/>
      <c r="G130" s="102"/>
      <c r="H130" s="102"/>
      <c r="I130" s="102"/>
      <c r="J130" s="102"/>
      <c r="K130" s="2046"/>
    </row>
    <row r="131" spans="2:11" s="101" customFormat="1" ht="26.4" x14ac:dyDescent="0.3">
      <c r="B131" s="102">
        <v>7</v>
      </c>
      <c r="C131" s="102" t="s">
        <v>712</v>
      </c>
      <c r="D131" s="84" t="s">
        <v>939</v>
      </c>
      <c r="E131" s="154">
        <v>40751</v>
      </c>
      <c r="F131" s="243"/>
      <c r="G131" s="102"/>
      <c r="H131" s="102"/>
      <c r="I131" s="102"/>
      <c r="J131" s="102"/>
      <c r="K131" s="2046"/>
    </row>
    <row r="132" spans="2:11" s="101" customFormat="1" ht="26.4" x14ac:dyDescent="0.3">
      <c r="B132" s="102">
        <v>8</v>
      </c>
      <c r="C132" s="102" t="s">
        <v>940</v>
      </c>
      <c r="D132" s="84" t="s">
        <v>939</v>
      </c>
      <c r="E132" s="154">
        <v>40751</v>
      </c>
      <c r="F132" s="243"/>
      <c r="G132" s="102"/>
      <c r="H132" s="102"/>
      <c r="I132" s="102"/>
      <c r="J132" s="102"/>
      <c r="K132" s="2046"/>
    </row>
    <row r="133" spans="2:11" s="101" customFormat="1" ht="26.4" x14ac:dyDescent="0.3">
      <c r="B133" s="528">
        <v>9</v>
      </c>
      <c r="C133" s="528" t="s">
        <v>941</v>
      </c>
      <c r="D133" s="501" t="s">
        <v>939</v>
      </c>
      <c r="E133" s="527">
        <v>40751</v>
      </c>
      <c r="F133" s="539"/>
      <c r="G133" s="528"/>
      <c r="H133" s="528"/>
      <c r="I133" s="528"/>
      <c r="J133" s="528"/>
      <c r="K133" s="2047"/>
    </row>
    <row r="134" spans="2:11" s="101" customFormat="1" x14ac:dyDescent="0.3">
      <c r="B134" s="102">
        <v>45</v>
      </c>
      <c r="C134" s="119" t="s">
        <v>78</v>
      </c>
      <c r="D134" s="20" t="s">
        <v>925</v>
      </c>
      <c r="E134" s="119"/>
      <c r="F134" s="242"/>
      <c r="G134" s="181"/>
      <c r="H134" s="128"/>
      <c r="I134" s="102"/>
      <c r="J134" s="102" t="s">
        <v>540</v>
      </c>
      <c r="K134" s="2037" t="s">
        <v>4372</v>
      </c>
    </row>
    <row r="135" spans="2:11" x14ac:dyDescent="0.3">
      <c r="B135" s="102">
        <v>46</v>
      </c>
      <c r="C135" s="119" t="s">
        <v>78</v>
      </c>
      <c r="D135" s="20" t="s">
        <v>925</v>
      </c>
      <c r="E135" s="119"/>
      <c r="F135" s="242"/>
      <c r="G135" s="181"/>
      <c r="H135" s="128"/>
      <c r="I135" s="102"/>
      <c r="J135" s="102" t="s">
        <v>540</v>
      </c>
      <c r="K135" s="2037"/>
    </row>
    <row r="136" spans="2:11" x14ac:dyDescent="0.3">
      <c r="B136" s="102">
        <v>47</v>
      </c>
      <c r="C136" s="119" t="s">
        <v>78</v>
      </c>
      <c r="D136" s="20" t="s">
        <v>925</v>
      </c>
      <c r="E136" s="119"/>
      <c r="F136" s="242"/>
      <c r="G136" s="181"/>
      <c r="H136" s="128"/>
      <c r="I136" s="102"/>
      <c r="J136" s="102" t="s">
        <v>540</v>
      </c>
      <c r="K136" s="2037"/>
    </row>
    <row r="137" spans="2:11" x14ac:dyDescent="0.3">
      <c r="B137" s="102">
        <v>48</v>
      </c>
      <c r="C137" s="119" t="s">
        <v>78</v>
      </c>
      <c r="D137" s="20" t="s">
        <v>925</v>
      </c>
      <c r="E137" s="119"/>
      <c r="F137" s="242"/>
      <c r="G137" s="181"/>
      <c r="H137" s="128"/>
      <c r="I137" s="102"/>
      <c r="J137" s="102" t="s">
        <v>540</v>
      </c>
      <c r="K137" s="2037"/>
    </row>
    <row r="138" spans="2:11" x14ac:dyDescent="0.3">
      <c r="B138" s="102">
        <v>4</v>
      </c>
      <c r="C138" s="99" t="s">
        <v>873</v>
      </c>
      <c r="D138" s="20" t="s">
        <v>870</v>
      </c>
      <c r="E138" s="99" t="s">
        <v>856</v>
      </c>
      <c r="F138" s="240">
        <v>0</v>
      </c>
      <c r="G138" s="181"/>
      <c r="H138" s="102"/>
      <c r="I138" s="102"/>
      <c r="J138" s="102" t="s">
        <v>70</v>
      </c>
      <c r="K138" s="102" t="s">
        <v>4375</v>
      </c>
    </row>
    <row r="139" spans="2:11" x14ac:dyDescent="0.3">
      <c r="B139" s="2070" t="s">
        <v>4622</v>
      </c>
      <c r="C139" s="2071"/>
      <c r="D139" s="2071"/>
      <c r="E139" s="2071"/>
      <c r="F139" s="2071"/>
      <c r="G139" s="2071"/>
      <c r="H139" s="2071"/>
      <c r="I139" s="2071"/>
      <c r="J139" s="2071"/>
      <c r="K139" s="2072"/>
    </row>
    <row r="140" spans="2:11" ht="55.5" customHeight="1" x14ac:dyDescent="0.3">
      <c r="B140" s="698">
        <v>1</v>
      </c>
      <c r="C140" s="698" t="s">
        <v>78</v>
      </c>
      <c r="D140" s="84" t="s">
        <v>4490</v>
      </c>
      <c r="E140" s="698"/>
      <c r="F140" s="243"/>
      <c r="G140" s="698" t="s">
        <v>4489</v>
      </c>
      <c r="H140" s="698" t="s">
        <v>4491</v>
      </c>
      <c r="I140" s="67"/>
      <c r="J140" s="67"/>
      <c r="K140" s="697" t="s">
        <v>4623</v>
      </c>
    </row>
    <row r="141" spans="2:11" ht="24.75" customHeight="1" x14ac:dyDescent="0.3">
      <c r="B141" s="102">
        <v>1</v>
      </c>
      <c r="C141" s="102" t="s">
        <v>78</v>
      </c>
      <c r="D141" s="84" t="s">
        <v>4490</v>
      </c>
      <c r="E141" s="102"/>
      <c r="F141" s="243"/>
      <c r="G141" s="102" t="s">
        <v>4489</v>
      </c>
      <c r="H141" s="102" t="s">
        <v>4491</v>
      </c>
      <c r="I141" s="102"/>
      <c r="J141" s="102"/>
      <c r="K141" s="1069" t="s">
        <v>5381</v>
      </c>
    </row>
    <row r="142" spans="2:11" x14ac:dyDescent="0.3">
      <c r="B142" s="77"/>
      <c r="C142" s="77"/>
      <c r="D142" s="506"/>
      <c r="E142" s="77"/>
      <c r="F142" s="613"/>
      <c r="G142" s="77"/>
      <c r="H142" s="77"/>
    </row>
    <row r="143" spans="2:11" x14ac:dyDescent="0.3">
      <c r="B143" s="560"/>
      <c r="C143" s="560"/>
      <c r="D143" s="591"/>
      <c r="I143" s="560"/>
      <c r="J143" s="560"/>
      <c r="K143" s="560"/>
    </row>
    <row r="144" spans="2:11" x14ac:dyDescent="0.3">
      <c r="B144" s="2065" t="s">
        <v>4902</v>
      </c>
      <c r="C144" s="2065"/>
      <c r="D144" s="2065"/>
      <c r="I144" s="2065" t="s">
        <v>4901</v>
      </c>
      <c r="J144" s="2065"/>
      <c r="K144" s="2065"/>
    </row>
    <row r="145" spans="2:11" x14ac:dyDescent="0.3">
      <c r="B145" s="2065" t="s">
        <v>4241</v>
      </c>
      <c r="C145" s="2065"/>
      <c r="D145" s="2065"/>
      <c r="I145" s="2065" t="s">
        <v>4903</v>
      </c>
      <c r="J145" s="2065"/>
      <c r="K145" s="2065"/>
    </row>
  </sheetData>
  <autoFilter ref="B5:K140" xr:uid="{00000000-0009-0000-0000-000038000000}"/>
  <mergeCells count="28">
    <mergeCell ref="B78:K78"/>
    <mergeCell ref="B139:K139"/>
    <mergeCell ref="B81:K81"/>
    <mergeCell ref="K82:K90"/>
    <mergeCell ref="K91:K96"/>
    <mergeCell ref="K97:K99"/>
    <mergeCell ref="K134:K137"/>
    <mergeCell ref="K129:K133"/>
    <mergeCell ref="B122:K122"/>
    <mergeCell ref="B102:K102"/>
    <mergeCell ref="B125:K125"/>
    <mergeCell ref="B120:K120"/>
    <mergeCell ref="I144:K144"/>
    <mergeCell ref="I145:K145"/>
    <mergeCell ref="B144:D144"/>
    <mergeCell ref="B145:D145"/>
    <mergeCell ref="B2:K2"/>
    <mergeCell ref="B3:K3"/>
    <mergeCell ref="B4:K4"/>
    <mergeCell ref="B6:K6"/>
    <mergeCell ref="B70:K70"/>
    <mergeCell ref="B64:K64"/>
    <mergeCell ref="K65:K67"/>
    <mergeCell ref="K38:K46"/>
    <mergeCell ref="K71:K75"/>
    <mergeCell ref="K58:K60"/>
    <mergeCell ref="B76:K76"/>
    <mergeCell ref="K107:K119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47">
    <tabColor rgb="FFFFC000"/>
  </sheetPr>
  <dimension ref="B1:L77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33203125" customWidth="1"/>
    <col min="2" max="2" width="4.33203125" style="101" customWidth="1"/>
    <col min="3" max="3" width="14.33203125" style="101" customWidth="1"/>
    <col min="4" max="4" width="24.88671875" style="302" customWidth="1"/>
    <col min="5" max="5" width="10.5546875" style="101" customWidth="1"/>
    <col min="6" max="6" width="9.5546875" style="180" customWidth="1"/>
    <col min="7" max="8" width="12" style="101" customWidth="1"/>
    <col min="9" max="9" width="11.44140625" style="101"/>
    <col min="10" max="10" width="10.6640625" style="101" customWidth="1"/>
    <col min="11" max="11" width="19.44140625" style="1035" customWidth="1"/>
  </cols>
  <sheetData>
    <row r="1" spans="2:11" x14ac:dyDescent="0.3">
      <c r="B1" s="62"/>
      <c r="C1" s="62"/>
      <c r="E1" s="62"/>
      <c r="G1" s="62"/>
      <c r="H1" s="373"/>
      <c r="I1" s="302"/>
      <c r="J1" s="62"/>
    </row>
    <row r="2" spans="2:11" ht="17.2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.75" customHeight="1" x14ac:dyDescent="0.3">
      <c r="B3" s="2112" t="s">
        <v>242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6.5" customHeight="1" x14ac:dyDescent="0.3">
      <c r="B4" s="2105" t="s">
        <v>3314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s="1151" customFormat="1" ht="26.4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419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s="101" customFormat="1" ht="25.5" customHeight="1" x14ac:dyDescent="0.3">
      <c r="B7" s="102">
        <v>1</v>
      </c>
      <c r="C7" s="265" t="s">
        <v>2247</v>
      </c>
      <c r="D7" s="22" t="s">
        <v>2248</v>
      </c>
      <c r="E7" s="9">
        <v>40633</v>
      </c>
      <c r="F7" s="266">
        <v>185</v>
      </c>
      <c r="G7" s="267"/>
      <c r="H7" s="148"/>
      <c r="I7" s="123"/>
      <c r="J7" s="260" t="s">
        <v>70</v>
      </c>
      <c r="K7" s="63"/>
    </row>
    <row r="8" spans="2:11" s="101" customFormat="1" ht="25.5" customHeight="1" x14ac:dyDescent="0.3">
      <c r="B8" s="102">
        <v>2</v>
      </c>
      <c r="C8" s="265" t="s">
        <v>2249</v>
      </c>
      <c r="D8" s="22" t="s">
        <v>2248</v>
      </c>
      <c r="E8" s="9">
        <v>40633</v>
      </c>
      <c r="F8" s="266">
        <v>185</v>
      </c>
      <c r="G8" s="267"/>
      <c r="H8" s="148"/>
      <c r="I8" s="123"/>
      <c r="J8" s="260" t="s">
        <v>70</v>
      </c>
      <c r="K8" s="63"/>
    </row>
    <row r="9" spans="2:11" s="183" customFormat="1" x14ac:dyDescent="0.3">
      <c r="B9" s="102">
        <v>3</v>
      </c>
      <c r="C9" s="188" t="s">
        <v>2258</v>
      </c>
      <c r="D9" s="365" t="s">
        <v>850</v>
      </c>
      <c r="E9" s="578"/>
      <c r="F9" s="199"/>
      <c r="G9" s="579"/>
      <c r="H9" s="580"/>
      <c r="I9" s="123"/>
      <c r="J9" s="260" t="s">
        <v>66</v>
      </c>
      <c r="K9" s="63"/>
    </row>
    <row r="10" spans="2:11" s="183" customFormat="1" ht="25.5" customHeight="1" x14ac:dyDescent="0.3">
      <c r="B10" s="102">
        <v>4</v>
      </c>
      <c r="C10" s="188" t="s">
        <v>1852</v>
      </c>
      <c r="D10" s="365" t="s">
        <v>2263</v>
      </c>
      <c r="E10" s="110">
        <v>40633</v>
      </c>
      <c r="F10" s="54">
        <v>150</v>
      </c>
      <c r="G10" s="579"/>
      <c r="H10" s="580"/>
      <c r="I10" s="123"/>
      <c r="J10" s="260" t="s">
        <v>66</v>
      </c>
      <c r="K10" s="63"/>
    </row>
    <row r="11" spans="2:11" s="101" customFormat="1" x14ac:dyDescent="0.3">
      <c r="B11" s="102">
        <v>5</v>
      </c>
      <c r="C11" s="22" t="s">
        <v>2268</v>
      </c>
      <c r="D11" s="79" t="s">
        <v>486</v>
      </c>
      <c r="E11" s="173"/>
      <c r="F11" s="59"/>
      <c r="G11" s="174"/>
      <c r="H11" s="112"/>
      <c r="I11" s="123"/>
      <c r="J11" s="260" t="s">
        <v>66</v>
      </c>
      <c r="K11" s="63" t="s">
        <v>2252</v>
      </c>
    </row>
    <row r="12" spans="2:11" s="101" customFormat="1" x14ac:dyDescent="0.3">
      <c r="B12" s="102">
        <v>6</v>
      </c>
      <c r="C12" s="121" t="s">
        <v>78</v>
      </c>
      <c r="D12" s="79" t="s">
        <v>9</v>
      </c>
      <c r="E12" s="173"/>
      <c r="F12" s="59"/>
      <c r="G12" s="174"/>
      <c r="H12" s="112"/>
      <c r="I12" s="123"/>
      <c r="J12" s="260" t="s">
        <v>70</v>
      </c>
      <c r="K12" s="63" t="s">
        <v>2253</v>
      </c>
    </row>
    <row r="13" spans="2:11" s="101" customFormat="1" ht="25.5" customHeight="1" x14ac:dyDescent="0.3">
      <c r="B13" s="102">
        <v>7</v>
      </c>
      <c r="C13" s="170" t="s">
        <v>4912</v>
      </c>
      <c r="D13" s="122" t="s">
        <v>4409</v>
      </c>
      <c r="E13" s="551">
        <v>44012</v>
      </c>
      <c r="F13" s="118">
        <v>55</v>
      </c>
      <c r="G13" s="63" t="s">
        <v>4515</v>
      </c>
      <c r="H13" s="95">
        <v>241258</v>
      </c>
      <c r="I13" s="7"/>
      <c r="J13" s="7" t="s">
        <v>70</v>
      </c>
      <c r="K13" s="917"/>
    </row>
    <row r="14" spans="2:11" s="931" customFormat="1" ht="25.5" customHeight="1" x14ac:dyDescent="0.3">
      <c r="B14" s="883">
        <v>8</v>
      </c>
      <c r="C14" s="987" t="s">
        <v>78</v>
      </c>
      <c r="D14" s="905" t="s">
        <v>1626</v>
      </c>
      <c r="E14" s="895"/>
      <c r="F14" s="941"/>
      <c r="G14" s="988"/>
      <c r="H14" s="988"/>
      <c r="I14" s="970"/>
      <c r="J14" s="986" t="s">
        <v>66</v>
      </c>
      <c r="K14" s="908"/>
    </row>
    <row r="15" spans="2:11" s="101" customFormat="1" ht="25.5" customHeight="1" x14ac:dyDescent="0.3">
      <c r="B15" s="102">
        <v>9</v>
      </c>
      <c r="C15" s="121" t="s">
        <v>2915</v>
      </c>
      <c r="D15" s="122" t="s">
        <v>9</v>
      </c>
      <c r="E15" s="110">
        <v>43530</v>
      </c>
      <c r="F15" s="54">
        <v>180</v>
      </c>
      <c r="G15" s="45" t="s">
        <v>2909</v>
      </c>
      <c r="H15" s="112"/>
      <c r="I15" s="123"/>
      <c r="J15" s="7" t="s">
        <v>70</v>
      </c>
      <c r="K15" s="917" t="s">
        <v>4346</v>
      </c>
    </row>
    <row r="16" spans="2:11" s="101" customFormat="1" ht="25.5" customHeight="1" x14ac:dyDescent="0.3">
      <c r="B16" s="102">
        <v>10</v>
      </c>
      <c r="C16" s="121" t="s">
        <v>2916</v>
      </c>
      <c r="D16" s="122" t="s">
        <v>2912</v>
      </c>
      <c r="E16" s="110">
        <v>43530</v>
      </c>
      <c r="F16" s="54">
        <v>58</v>
      </c>
      <c r="G16" s="45" t="s">
        <v>2911</v>
      </c>
      <c r="H16" s="112" t="s">
        <v>2910</v>
      </c>
      <c r="I16" s="123"/>
      <c r="J16" s="7" t="s">
        <v>70</v>
      </c>
      <c r="K16" s="917" t="s">
        <v>4346</v>
      </c>
    </row>
    <row r="17" spans="2:11" s="101" customFormat="1" ht="25.5" customHeight="1" x14ac:dyDescent="0.3">
      <c r="B17" s="102">
        <v>11</v>
      </c>
      <c r="C17" s="79" t="s">
        <v>78</v>
      </c>
      <c r="D17" s="145" t="s">
        <v>227</v>
      </c>
      <c r="E17" s="36"/>
      <c r="F17" s="141"/>
      <c r="G17" s="64"/>
      <c r="H17" s="141"/>
      <c r="I17" s="86"/>
      <c r="J17" s="7" t="s">
        <v>70</v>
      </c>
      <c r="K17" s="1021" t="s">
        <v>4558</v>
      </c>
    </row>
    <row r="18" spans="2:11" s="101" customFormat="1" ht="30.75" customHeight="1" x14ac:dyDescent="0.3">
      <c r="B18" s="102">
        <v>12</v>
      </c>
      <c r="C18" s="79" t="s">
        <v>78</v>
      </c>
      <c r="D18" s="145" t="s">
        <v>4556</v>
      </c>
      <c r="E18" s="36"/>
      <c r="F18" s="141"/>
      <c r="G18" s="64"/>
      <c r="H18" s="141"/>
      <c r="I18" s="86"/>
      <c r="J18" s="7" t="s">
        <v>70</v>
      </c>
      <c r="K18" s="1021"/>
    </row>
    <row r="19" spans="2:11" s="101" customFormat="1" ht="30" customHeight="1" x14ac:dyDescent="0.3">
      <c r="B19" s="102">
        <v>13</v>
      </c>
      <c r="C19" s="79" t="s">
        <v>78</v>
      </c>
      <c r="D19" s="145" t="s">
        <v>4557</v>
      </c>
      <c r="E19" s="36"/>
      <c r="F19" s="141"/>
      <c r="G19" s="64"/>
      <c r="H19" s="141"/>
      <c r="I19" s="86"/>
      <c r="J19" s="7" t="s">
        <v>70</v>
      </c>
      <c r="K19" s="1021"/>
    </row>
    <row r="20" spans="2:11" s="101" customFormat="1" x14ac:dyDescent="0.3">
      <c r="B20" s="2078" t="s">
        <v>1392</v>
      </c>
      <c r="C20" s="2079"/>
      <c r="D20" s="2079"/>
      <c r="E20" s="2079"/>
      <c r="F20" s="2079"/>
      <c r="G20" s="2079"/>
      <c r="H20" s="2079"/>
      <c r="I20" s="2079"/>
      <c r="J20" s="2079"/>
      <c r="K20" s="2080"/>
    </row>
    <row r="21" spans="2:11" s="101" customFormat="1" x14ac:dyDescent="0.3">
      <c r="B21" s="7">
        <v>1</v>
      </c>
      <c r="C21" s="7" t="s">
        <v>2260</v>
      </c>
      <c r="D21" s="123" t="s">
        <v>4554</v>
      </c>
      <c r="E21" s="108">
        <v>42495</v>
      </c>
      <c r="F21" s="107">
        <v>32.9</v>
      </c>
      <c r="G21" s="7"/>
      <c r="H21" s="7"/>
      <c r="I21" s="7"/>
      <c r="J21" s="260" t="s">
        <v>70</v>
      </c>
      <c r="K21" s="7"/>
    </row>
    <row r="22" spans="2:11" s="101" customFormat="1" x14ac:dyDescent="0.3">
      <c r="B22" s="7">
        <v>2</v>
      </c>
      <c r="C22" s="7" t="s">
        <v>2261</v>
      </c>
      <c r="D22" s="123" t="s">
        <v>4554</v>
      </c>
      <c r="E22" s="108">
        <v>42495</v>
      </c>
      <c r="F22" s="107">
        <v>32.9</v>
      </c>
      <c r="G22" s="7"/>
      <c r="H22" s="7"/>
      <c r="I22" s="7"/>
      <c r="J22" s="260" t="s">
        <v>70</v>
      </c>
      <c r="K22" s="7"/>
    </row>
    <row r="23" spans="2:11" s="931" customFormat="1" x14ac:dyDescent="0.3">
      <c r="B23" s="883">
        <v>3</v>
      </c>
      <c r="C23" s="883" t="s">
        <v>2262</v>
      </c>
      <c r="D23" s="985" t="s">
        <v>1278</v>
      </c>
      <c r="E23" s="883"/>
      <c r="F23" s="972"/>
      <c r="G23" s="883"/>
      <c r="H23" s="883"/>
      <c r="I23" s="970"/>
      <c r="J23" s="986" t="s">
        <v>66</v>
      </c>
      <c r="K23" s="914" t="s">
        <v>119</v>
      </c>
    </row>
    <row r="24" spans="2:11" s="101" customFormat="1" x14ac:dyDescent="0.3">
      <c r="B24" s="2078" t="s">
        <v>103</v>
      </c>
      <c r="C24" s="2079"/>
      <c r="D24" s="2079"/>
      <c r="E24" s="2079"/>
      <c r="F24" s="2079"/>
      <c r="G24" s="2079"/>
      <c r="H24" s="2079"/>
      <c r="I24" s="2079"/>
      <c r="J24" s="2079"/>
      <c r="K24" s="2080"/>
    </row>
    <row r="25" spans="2:11" s="931" customFormat="1" x14ac:dyDescent="0.3">
      <c r="B25" s="883">
        <v>1</v>
      </c>
      <c r="C25" s="904" t="s">
        <v>2250</v>
      </c>
      <c r="D25" s="905" t="s">
        <v>38</v>
      </c>
      <c r="E25" s="906">
        <v>42937</v>
      </c>
      <c r="F25" s="989">
        <v>266.37</v>
      </c>
      <c r="G25" s="889" t="s">
        <v>1139</v>
      </c>
      <c r="H25" s="944" t="s">
        <v>2251</v>
      </c>
      <c r="I25" s="985"/>
      <c r="J25" s="986" t="s">
        <v>66</v>
      </c>
      <c r="K25" s="914" t="s">
        <v>119</v>
      </c>
    </row>
    <row r="26" spans="2:11" s="101" customFormat="1" ht="26.4" x14ac:dyDescent="0.3">
      <c r="B26" s="102">
        <v>2</v>
      </c>
      <c r="C26" s="116" t="s">
        <v>78</v>
      </c>
      <c r="D26" s="122" t="s">
        <v>79</v>
      </c>
      <c r="E26" s="80"/>
      <c r="F26" s="75"/>
      <c r="G26" s="63" t="s">
        <v>2254</v>
      </c>
      <c r="H26" s="167"/>
      <c r="I26" s="162" t="s">
        <v>2255</v>
      </c>
      <c r="J26" s="260" t="s">
        <v>70</v>
      </c>
      <c r="K26" s="917" t="s">
        <v>2259</v>
      </c>
    </row>
    <row r="27" spans="2:11" s="183" customFormat="1" x14ac:dyDescent="0.3">
      <c r="B27" s="102">
        <v>3</v>
      </c>
      <c r="C27" s="116" t="s">
        <v>2264</v>
      </c>
      <c r="D27" s="122" t="s">
        <v>82</v>
      </c>
      <c r="E27" s="551"/>
      <c r="F27" s="567"/>
      <c r="G27" s="63" t="s">
        <v>2256</v>
      </c>
      <c r="H27" s="167"/>
      <c r="I27" s="162" t="s">
        <v>2257</v>
      </c>
      <c r="J27" s="260" t="s">
        <v>70</v>
      </c>
      <c r="K27" s="917" t="s">
        <v>2259</v>
      </c>
    </row>
    <row r="28" spans="2:11" s="101" customFormat="1" ht="26.4" x14ac:dyDescent="0.3">
      <c r="B28" s="102">
        <v>4</v>
      </c>
      <c r="C28" s="166" t="s">
        <v>78</v>
      </c>
      <c r="D28" s="8" t="s">
        <v>82</v>
      </c>
      <c r="E28" s="80"/>
      <c r="F28" s="75"/>
      <c r="G28" s="63" t="s">
        <v>1542</v>
      </c>
      <c r="H28" s="177" t="s">
        <v>1937</v>
      </c>
      <c r="I28" s="162"/>
      <c r="J28" s="260" t="s">
        <v>66</v>
      </c>
      <c r="K28" s="917" t="s">
        <v>2307</v>
      </c>
    </row>
    <row r="29" spans="2:11" s="101" customFormat="1" x14ac:dyDescent="0.3">
      <c r="B29" s="102">
        <v>5</v>
      </c>
      <c r="C29" s="166" t="s">
        <v>2913</v>
      </c>
      <c r="D29" s="8" t="s">
        <v>2914</v>
      </c>
      <c r="E29" s="80">
        <v>43720</v>
      </c>
      <c r="F29" s="75">
        <v>245</v>
      </c>
      <c r="G29" s="63" t="s">
        <v>1139</v>
      </c>
      <c r="H29" s="177"/>
      <c r="I29" s="162"/>
      <c r="J29" s="7"/>
      <c r="K29" s="917"/>
    </row>
    <row r="30" spans="2:11" s="931" customFormat="1" x14ac:dyDescent="0.3">
      <c r="B30" s="883">
        <v>6</v>
      </c>
      <c r="C30" s="899" t="s">
        <v>78</v>
      </c>
      <c r="D30" s="900" t="s">
        <v>1305</v>
      </c>
      <c r="E30" s="899"/>
      <c r="F30" s="990"/>
      <c r="G30" s="899" t="s">
        <v>2777</v>
      </c>
      <c r="H30" s="899"/>
      <c r="I30" s="899"/>
      <c r="J30" s="986" t="s">
        <v>66</v>
      </c>
      <c r="K30" s="914" t="s">
        <v>119</v>
      </c>
    </row>
    <row r="31" spans="2:11" s="101" customFormat="1" x14ac:dyDescent="0.3">
      <c r="B31" s="2117" t="s">
        <v>2654</v>
      </c>
      <c r="C31" s="2118"/>
      <c r="D31" s="2118"/>
      <c r="E31" s="2118"/>
      <c r="F31" s="2118"/>
      <c r="G31" s="2118"/>
      <c r="H31" s="2118"/>
      <c r="I31" s="2118"/>
      <c r="J31" s="2118"/>
      <c r="K31" s="2119"/>
    </row>
    <row r="32" spans="2:11" s="101" customFormat="1" x14ac:dyDescent="0.3">
      <c r="B32" s="98">
        <v>1</v>
      </c>
      <c r="C32" s="19" t="s">
        <v>5345</v>
      </c>
      <c r="D32" s="170" t="s">
        <v>1414</v>
      </c>
      <c r="E32" s="110">
        <v>43542</v>
      </c>
      <c r="F32" s="115">
        <v>45</v>
      </c>
      <c r="G32" s="50" t="s">
        <v>5344</v>
      </c>
      <c r="H32" s="94"/>
      <c r="I32" s="94"/>
      <c r="J32" s="94" t="s">
        <v>70</v>
      </c>
      <c r="K32" s="917"/>
    </row>
    <row r="33" spans="2:12" s="101" customFormat="1" x14ac:dyDescent="0.3">
      <c r="B33" s="2078" t="s">
        <v>2076</v>
      </c>
      <c r="C33" s="2079"/>
      <c r="D33" s="2079"/>
      <c r="E33" s="2079"/>
      <c r="F33" s="2079"/>
      <c r="G33" s="2079"/>
      <c r="H33" s="2079"/>
      <c r="I33" s="2079"/>
      <c r="J33" s="2079"/>
      <c r="K33" s="2080"/>
    </row>
    <row r="34" spans="2:12" s="183" customFormat="1" ht="26.4" x14ac:dyDescent="0.3">
      <c r="B34" s="7">
        <v>1</v>
      </c>
      <c r="C34" s="188" t="s">
        <v>2293</v>
      </c>
      <c r="D34" s="190" t="s">
        <v>25</v>
      </c>
      <c r="E34" s="578">
        <v>40633</v>
      </c>
      <c r="F34" s="579">
        <v>138</v>
      </c>
      <c r="G34" s="579"/>
      <c r="H34" s="581"/>
      <c r="I34" s="7"/>
      <c r="J34" s="260"/>
      <c r="K34" s="368" t="s">
        <v>2294</v>
      </c>
    </row>
    <row r="35" spans="2:12" s="101" customFormat="1" x14ac:dyDescent="0.3">
      <c r="B35" s="2078" t="s">
        <v>2093</v>
      </c>
      <c r="C35" s="2079"/>
      <c r="D35" s="2079"/>
      <c r="E35" s="2079"/>
      <c r="F35" s="2079"/>
      <c r="G35" s="2079"/>
      <c r="H35" s="2079"/>
      <c r="I35" s="2079"/>
      <c r="J35" s="2079"/>
      <c r="K35" s="2080"/>
    </row>
    <row r="36" spans="2:12" s="101" customFormat="1" x14ac:dyDescent="0.3">
      <c r="B36" s="7">
        <v>1</v>
      </c>
      <c r="C36" s="22" t="s">
        <v>2265</v>
      </c>
      <c r="D36" s="22" t="s">
        <v>11</v>
      </c>
      <c r="E36" s="262" t="s">
        <v>244</v>
      </c>
      <c r="F36" s="264">
        <v>85</v>
      </c>
      <c r="G36" s="264"/>
      <c r="H36" s="268"/>
      <c r="I36" s="7"/>
      <c r="J36" s="260"/>
      <c r="K36" s="1036" t="s">
        <v>2267</v>
      </c>
      <c r="L36" s="254"/>
    </row>
    <row r="37" spans="2:12" s="101" customFormat="1" x14ac:dyDescent="0.3">
      <c r="B37" s="7">
        <v>2</v>
      </c>
      <c r="C37" s="22" t="s">
        <v>2266</v>
      </c>
      <c r="D37" s="22" t="s">
        <v>11</v>
      </c>
      <c r="E37" s="262" t="s">
        <v>244</v>
      </c>
      <c r="F37" s="264">
        <v>35</v>
      </c>
      <c r="G37" s="264"/>
      <c r="H37" s="148"/>
      <c r="I37" s="7"/>
      <c r="J37" s="260"/>
      <c r="K37" s="1036" t="s">
        <v>2267</v>
      </c>
      <c r="L37" s="254"/>
    </row>
    <row r="38" spans="2:12" s="101" customFormat="1" x14ac:dyDescent="0.3">
      <c r="B38" s="7">
        <v>3</v>
      </c>
      <c r="C38" s="22" t="s">
        <v>2269</v>
      </c>
      <c r="D38" s="22" t="s">
        <v>17</v>
      </c>
      <c r="E38" s="262" t="s">
        <v>244</v>
      </c>
      <c r="F38" s="264">
        <v>45</v>
      </c>
      <c r="G38" s="264"/>
      <c r="H38" s="148"/>
      <c r="I38" s="7"/>
      <c r="J38" s="260"/>
      <c r="K38" s="1036" t="s">
        <v>2267</v>
      </c>
      <c r="L38" s="254"/>
    </row>
    <row r="39" spans="2:12" s="101" customFormat="1" ht="25.5" customHeight="1" x14ac:dyDescent="0.3">
      <c r="B39" s="7">
        <v>4</v>
      </c>
      <c r="C39" s="22" t="s">
        <v>2270</v>
      </c>
      <c r="D39" s="22" t="s">
        <v>88</v>
      </c>
      <c r="E39" s="262" t="s">
        <v>244</v>
      </c>
      <c r="F39" s="264">
        <v>200</v>
      </c>
      <c r="G39" s="264"/>
      <c r="H39" s="148"/>
      <c r="I39" s="7"/>
      <c r="J39" s="260"/>
      <c r="K39" s="1036" t="s">
        <v>2267</v>
      </c>
      <c r="L39" s="254"/>
    </row>
    <row r="40" spans="2:12" s="101" customFormat="1" x14ac:dyDescent="0.3">
      <c r="B40" s="7">
        <v>5</v>
      </c>
      <c r="C40" s="22" t="s">
        <v>2271</v>
      </c>
      <c r="D40" s="22" t="s">
        <v>55</v>
      </c>
      <c r="E40" s="262" t="s">
        <v>244</v>
      </c>
      <c r="F40" s="264">
        <v>30</v>
      </c>
      <c r="G40" s="264"/>
      <c r="H40" s="148"/>
      <c r="I40" s="7"/>
      <c r="J40" s="260"/>
      <c r="K40" s="1036" t="s">
        <v>2267</v>
      </c>
      <c r="L40" s="254"/>
    </row>
    <row r="41" spans="2:12" s="101" customFormat="1" x14ac:dyDescent="0.3">
      <c r="B41" s="7">
        <v>6</v>
      </c>
      <c r="C41" s="22" t="s">
        <v>2272</v>
      </c>
      <c r="D41" s="22" t="s">
        <v>38</v>
      </c>
      <c r="E41" s="262" t="s">
        <v>2273</v>
      </c>
      <c r="F41" s="264">
        <v>85</v>
      </c>
      <c r="G41" s="264"/>
      <c r="H41" s="148"/>
      <c r="I41" s="7"/>
      <c r="J41" s="260"/>
      <c r="K41" s="1036" t="s">
        <v>2267</v>
      </c>
      <c r="L41" s="254"/>
    </row>
    <row r="42" spans="2:12" s="101" customFormat="1" ht="25.5" customHeight="1" x14ac:dyDescent="0.3">
      <c r="B42" s="7">
        <v>7</v>
      </c>
      <c r="C42" s="22" t="s">
        <v>2274</v>
      </c>
      <c r="D42" s="22" t="s">
        <v>88</v>
      </c>
      <c r="E42" s="262" t="s">
        <v>2273</v>
      </c>
      <c r="F42" s="264">
        <v>735</v>
      </c>
      <c r="G42" s="264"/>
      <c r="H42" s="148"/>
      <c r="I42" s="7"/>
      <c r="J42" s="260"/>
      <c r="K42" s="1036" t="s">
        <v>2267</v>
      </c>
      <c r="L42" s="254"/>
    </row>
    <row r="43" spans="2:12" s="101" customFormat="1" x14ac:dyDescent="0.3">
      <c r="B43" s="7">
        <v>8</v>
      </c>
      <c r="C43" s="22" t="s">
        <v>2275</v>
      </c>
      <c r="D43" s="22" t="s">
        <v>55</v>
      </c>
      <c r="E43" s="262" t="s">
        <v>244</v>
      </c>
      <c r="F43" s="264">
        <v>30</v>
      </c>
      <c r="G43" s="264"/>
      <c r="H43" s="148"/>
      <c r="I43" s="7"/>
      <c r="J43" s="260"/>
      <c r="K43" s="1036" t="s">
        <v>2267</v>
      </c>
      <c r="L43" s="254"/>
    </row>
    <row r="44" spans="2:12" s="101" customFormat="1" x14ac:dyDescent="0.3">
      <c r="B44" s="7">
        <v>9</v>
      </c>
      <c r="C44" s="22" t="s">
        <v>2276</v>
      </c>
      <c r="D44" s="22" t="s">
        <v>2277</v>
      </c>
      <c r="E44" s="262" t="s">
        <v>856</v>
      </c>
      <c r="F44" s="264">
        <v>0</v>
      </c>
      <c r="G44" s="264"/>
      <c r="H44" s="148"/>
      <c r="I44" s="7"/>
      <c r="J44" s="260"/>
      <c r="K44" s="1036" t="s">
        <v>2267</v>
      </c>
      <c r="L44" s="254"/>
    </row>
    <row r="45" spans="2:12" s="101" customFormat="1" x14ac:dyDescent="0.3">
      <c r="B45" s="7">
        <v>10</v>
      </c>
      <c r="C45" s="22" t="s">
        <v>2278</v>
      </c>
      <c r="D45" s="22" t="s">
        <v>870</v>
      </c>
      <c r="E45" s="262" t="s">
        <v>244</v>
      </c>
      <c r="F45" s="264">
        <v>70</v>
      </c>
      <c r="G45" s="264"/>
      <c r="H45" s="148"/>
      <c r="I45" s="7"/>
      <c r="J45" s="260"/>
      <c r="K45" s="1036" t="s">
        <v>2267</v>
      </c>
      <c r="L45" s="254"/>
    </row>
    <row r="46" spans="2:12" s="101" customFormat="1" x14ac:dyDescent="0.3">
      <c r="B46" s="7">
        <v>11</v>
      </c>
      <c r="C46" s="22" t="s">
        <v>2279</v>
      </c>
      <c r="D46" s="22" t="s">
        <v>2280</v>
      </c>
      <c r="E46" s="262" t="s">
        <v>244</v>
      </c>
      <c r="F46" s="264">
        <v>85</v>
      </c>
      <c r="G46" s="264"/>
      <c r="H46" s="148"/>
      <c r="I46" s="7"/>
      <c r="J46" s="260"/>
      <c r="K46" s="1036" t="s">
        <v>2267</v>
      </c>
      <c r="L46" s="254"/>
    </row>
    <row r="47" spans="2:12" s="101" customFormat="1" x14ac:dyDescent="0.3">
      <c r="B47" s="7">
        <v>12</v>
      </c>
      <c r="C47" s="22" t="s">
        <v>2281</v>
      </c>
      <c r="D47" s="22" t="s">
        <v>38</v>
      </c>
      <c r="E47" s="262" t="s">
        <v>2282</v>
      </c>
      <c r="F47" s="264">
        <v>50</v>
      </c>
      <c r="G47" s="264"/>
      <c r="H47" s="148"/>
      <c r="I47" s="7"/>
      <c r="J47" s="260"/>
      <c r="K47" s="1036" t="s">
        <v>2267</v>
      </c>
      <c r="L47" s="254"/>
    </row>
    <row r="48" spans="2:12" s="101" customFormat="1" x14ac:dyDescent="0.3">
      <c r="B48" s="7">
        <v>13</v>
      </c>
      <c r="C48" s="22" t="s">
        <v>2283</v>
      </c>
      <c r="D48" s="22" t="s">
        <v>1076</v>
      </c>
      <c r="E48" s="262" t="s">
        <v>244</v>
      </c>
      <c r="F48" s="264">
        <v>30</v>
      </c>
      <c r="G48" s="264"/>
      <c r="H48" s="148"/>
      <c r="I48" s="7"/>
      <c r="J48" s="260"/>
      <c r="K48" s="1036" t="s">
        <v>2267</v>
      </c>
      <c r="L48" s="254"/>
    </row>
    <row r="49" spans="2:12" s="101" customFormat="1" x14ac:dyDescent="0.3">
      <c r="B49" s="7">
        <v>14</v>
      </c>
      <c r="C49" s="22" t="s">
        <v>2284</v>
      </c>
      <c r="D49" s="22" t="s">
        <v>1076</v>
      </c>
      <c r="E49" s="262" t="s">
        <v>244</v>
      </c>
      <c r="F49" s="264">
        <v>30</v>
      </c>
      <c r="G49" s="264"/>
      <c r="H49" s="148"/>
      <c r="I49" s="7"/>
      <c r="J49" s="260"/>
      <c r="K49" s="1036" t="s">
        <v>2267</v>
      </c>
      <c r="L49" s="254"/>
    </row>
    <row r="50" spans="2:12" s="101" customFormat="1" x14ac:dyDescent="0.3">
      <c r="B50" s="7">
        <v>15</v>
      </c>
      <c r="C50" s="22" t="s">
        <v>2285</v>
      </c>
      <c r="D50" s="22" t="s">
        <v>1076</v>
      </c>
      <c r="E50" s="262" t="s">
        <v>244</v>
      </c>
      <c r="F50" s="264">
        <v>30</v>
      </c>
      <c r="G50" s="264"/>
      <c r="H50" s="148"/>
      <c r="I50" s="7"/>
      <c r="J50" s="260"/>
      <c r="K50" s="1036" t="s">
        <v>2267</v>
      </c>
      <c r="L50" s="254"/>
    </row>
    <row r="51" spans="2:12" s="101" customFormat="1" x14ac:dyDescent="0.3">
      <c r="B51" s="7">
        <v>16</v>
      </c>
      <c r="C51" s="22" t="s">
        <v>2286</v>
      </c>
      <c r="D51" s="22" t="s">
        <v>142</v>
      </c>
      <c r="E51" s="262" t="s">
        <v>2287</v>
      </c>
      <c r="F51" s="264">
        <v>0</v>
      </c>
      <c r="G51" s="264"/>
      <c r="H51" s="148"/>
      <c r="I51" s="7"/>
      <c r="J51" s="260"/>
      <c r="K51" s="1036" t="s">
        <v>2267</v>
      </c>
      <c r="L51" s="254"/>
    </row>
    <row r="52" spans="2:12" s="101" customFormat="1" x14ac:dyDescent="0.3">
      <c r="B52" s="7">
        <v>17</v>
      </c>
      <c r="C52" s="22" t="s">
        <v>2288</v>
      </c>
      <c r="D52" s="22" t="s">
        <v>142</v>
      </c>
      <c r="E52" s="262" t="s">
        <v>2287</v>
      </c>
      <c r="F52" s="264">
        <v>0</v>
      </c>
      <c r="G52" s="264"/>
      <c r="H52" s="148"/>
      <c r="I52" s="7"/>
      <c r="J52" s="260"/>
      <c r="K52" s="1036" t="s">
        <v>2267</v>
      </c>
      <c r="L52" s="254"/>
    </row>
    <row r="53" spans="2:12" s="101" customFormat="1" x14ac:dyDescent="0.3">
      <c r="B53" s="7">
        <v>18</v>
      </c>
      <c r="C53" s="22" t="s">
        <v>2289</v>
      </c>
      <c r="D53" s="22" t="s">
        <v>142</v>
      </c>
      <c r="E53" s="262" t="s">
        <v>2287</v>
      </c>
      <c r="F53" s="264">
        <v>0</v>
      </c>
      <c r="G53" s="264"/>
      <c r="H53" s="148"/>
      <c r="I53" s="7"/>
      <c r="J53" s="260"/>
      <c r="K53" s="1036" t="s">
        <v>2267</v>
      </c>
      <c r="L53" s="254"/>
    </row>
    <row r="54" spans="2:12" s="101" customFormat="1" x14ac:dyDescent="0.3">
      <c r="B54" s="7">
        <v>19</v>
      </c>
      <c r="C54" s="22" t="s">
        <v>2290</v>
      </c>
      <c r="D54" s="22" t="s">
        <v>142</v>
      </c>
      <c r="E54" s="262" t="s">
        <v>2287</v>
      </c>
      <c r="F54" s="264">
        <v>0</v>
      </c>
      <c r="G54" s="264"/>
      <c r="H54" s="148"/>
      <c r="I54" s="7"/>
      <c r="J54" s="260"/>
      <c r="K54" s="1036" t="s">
        <v>2267</v>
      </c>
      <c r="L54" s="254"/>
    </row>
    <row r="55" spans="2:12" s="101" customFormat="1" x14ac:dyDescent="0.3">
      <c r="B55" s="7">
        <v>20</v>
      </c>
      <c r="C55" s="265" t="s">
        <v>2291</v>
      </c>
      <c r="D55" s="8" t="s">
        <v>88</v>
      </c>
      <c r="E55" s="9">
        <v>40899</v>
      </c>
      <c r="F55" s="267">
        <v>699</v>
      </c>
      <c r="G55" s="267"/>
      <c r="H55" s="148"/>
      <c r="I55" s="7"/>
      <c r="J55" s="260"/>
      <c r="K55" s="1036" t="s">
        <v>2267</v>
      </c>
      <c r="L55" s="254"/>
    </row>
    <row r="56" spans="2:12" s="101" customFormat="1" x14ac:dyDescent="0.3">
      <c r="B56" s="7">
        <v>21</v>
      </c>
      <c r="C56" s="265" t="s">
        <v>2292</v>
      </c>
      <c r="D56" s="8" t="s">
        <v>11</v>
      </c>
      <c r="E56" s="11"/>
      <c r="F56" s="11"/>
      <c r="G56" s="11"/>
      <c r="H56" s="148"/>
      <c r="I56" s="7"/>
      <c r="J56" s="260"/>
      <c r="K56" s="1036" t="s">
        <v>2267</v>
      </c>
      <c r="L56" s="254"/>
    </row>
    <row r="57" spans="2:12" s="101" customFormat="1" x14ac:dyDescent="0.3">
      <c r="B57" s="7">
        <v>22</v>
      </c>
      <c r="C57" s="265" t="s">
        <v>2295</v>
      </c>
      <c r="D57" s="8" t="s">
        <v>1320</v>
      </c>
      <c r="E57" s="9">
        <v>40633</v>
      </c>
      <c r="F57" s="267">
        <v>155</v>
      </c>
      <c r="G57" s="267"/>
      <c r="H57" s="148"/>
      <c r="I57" s="7"/>
      <c r="J57" s="260"/>
      <c r="K57" s="1036" t="s">
        <v>2267</v>
      </c>
      <c r="L57" s="254"/>
    </row>
    <row r="58" spans="2:12" s="101" customFormat="1" x14ac:dyDescent="0.3">
      <c r="B58" s="7">
        <v>23</v>
      </c>
      <c r="C58" s="265" t="s">
        <v>2296</v>
      </c>
      <c r="D58" s="22" t="s">
        <v>2297</v>
      </c>
      <c r="E58" s="9">
        <v>40633</v>
      </c>
      <c r="F58" s="267">
        <v>74</v>
      </c>
      <c r="G58" s="267"/>
      <c r="H58" s="148"/>
      <c r="I58" s="136"/>
      <c r="J58" s="260"/>
      <c r="K58" s="1036" t="s">
        <v>2267</v>
      </c>
      <c r="L58" s="269"/>
    </row>
    <row r="59" spans="2:12" s="101" customFormat="1" ht="29.25" customHeight="1" x14ac:dyDescent="0.3">
      <c r="B59" s="7">
        <v>24</v>
      </c>
      <c r="C59" s="8" t="s">
        <v>78</v>
      </c>
      <c r="D59" s="270" t="s">
        <v>591</v>
      </c>
      <c r="E59" s="144"/>
      <c r="F59" s="144"/>
      <c r="G59" s="84" t="s">
        <v>2298</v>
      </c>
      <c r="H59" s="84"/>
      <c r="I59" s="271"/>
      <c r="J59" s="260" t="s">
        <v>66</v>
      </c>
      <c r="K59" s="1019" t="s">
        <v>2299</v>
      </c>
      <c r="L59" s="81"/>
    </row>
    <row r="60" spans="2:12" s="101" customFormat="1" ht="15" customHeight="1" x14ac:dyDescent="0.3">
      <c r="B60" s="7">
        <v>25</v>
      </c>
      <c r="C60" s="8" t="s">
        <v>78</v>
      </c>
      <c r="D60" s="270" t="s">
        <v>1076</v>
      </c>
      <c r="E60" s="144"/>
      <c r="F60" s="144"/>
      <c r="G60" s="84"/>
      <c r="H60" s="84"/>
      <c r="I60" s="271"/>
      <c r="J60" s="260" t="s">
        <v>66</v>
      </c>
      <c r="K60" s="1019" t="s">
        <v>468</v>
      </c>
      <c r="L60" s="81"/>
    </row>
    <row r="61" spans="2:12" s="101" customFormat="1" x14ac:dyDescent="0.3">
      <c r="B61" s="7">
        <v>26</v>
      </c>
      <c r="C61" s="8" t="s">
        <v>78</v>
      </c>
      <c r="D61" s="270" t="s">
        <v>2301</v>
      </c>
      <c r="E61" s="144"/>
      <c r="F61" s="144"/>
      <c r="G61" s="84" t="s">
        <v>323</v>
      </c>
      <c r="H61" s="84" t="s">
        <v>2300</v>
      </c>
      <c r="I61" s="271"/>
      <c r="J61" s="260"/>
      <c r="K61" s="1019" t="s">
        <v>1993</v>
      </c>
      <c r="L61" s="81"/>
    </row>
    <row r="62" spans="2:12" s="101" customFormat="1" ht="26.4" x14ac:dyDescent="0.3">
      <c r="B62" s="7">
        <v>27</v>
      </c>
      <c r="C62" s="8" t="s">
        <v>78</v>
      </c>
      <c r="D62" s="270" t="s">
        <v>38</v>
      </c>
      <c r="E62" s="144"/>
      <c r="F62" s="144"/>
      <c r="G62" s="84" t="s">
        <v>2022</v>
      </c>
      <c r="H62" s="84" t="s">
        <v>2302</v>
      </c>
      <c r="I62" s="271"/>
      <c r="J62" s="260"/>
      <c r="K62" s="1019" t="s">
        <v>2303</v>
      </c>
      <c r="L62" s="81"/>
    </row>
    <row r="63" spans="2:12" ht="15" customHeight="1" x14ac:dyDescent="0.3">
      <c r="B63" s="7">
        <v>28</v>
      </c>
      <c r="C63" s="8" t="s">
        <v>78</v>
      </c>
      <c r="D63" s="416" t="s">
        <v>15</v>
      </c>
      <c r="E63" s="144"/>
      <c r="F63" s="144"/>
      <c r="G63" s="84"/>
      <c r="H63" s="84"/>
      <c r="I63" s="271"/>
      <c r="J63" s="260"/>
      <c r="K63" s="1019" t="s">
        <v>1893</v>
      </c>
      <c r="L63" s="81"/>
    </row>
    <row r="64" spans="2:12" x14ac:dyDescent="0.3">
      <c r="B64" s="7">
        <v>29</v>
      </c>
      <c r="C64" s="8" t="s">
        <v>78</v>
      </c>
      <c r="D64" s="270" t="s">
        <v>79</v>
      </c>
      <c r="E64" s="144"/>
      <c r="F64" s="144"/>
      <c r="G64" s="84" t="s">
        <v>901</v>
      </c>
      <c r="H64" s="84"/>
      <c r="I64" s="271"/>
      <c r="J64" s="260"/>
      <c r="K64" s="1019" t="s">
        <v>1993</v>
      </c>
      <c r="L64" s="81"/>
    </row>
    <row r="65" spans="2:12" x14ac:dyDescent="0.3">
      <c r="B65" s="7">
        <v>30</v>
      </c>
      <c r="C65" s="8" t="s">
        <v>78</v>
      </c>
      <c r="D65" s="270" t="s">
        <v>79</v>
      </c>
      <c r="E65" s="144"/>
      <c r="F65" s="144"/>
      <c r="G65" s="84" t="s">
        <v>1948</v>
      </c>
      <c r="H65" s="84"/>
      <c r="I65" s="271"/>
      <c r="J65" s="260"/>
      <c r="K65" s="1019" t="s">
        <v>1993</v>
      </c>
      <c r="L65" s="81"/>
    </row>
    <row r="66" spans="2:12" x14ac:dyDescent="0.3">
      <c r="B66" s="7">
        <v>31</v>
      </c>
      <c r="C66" s="8" t="s">
        <v>78</v>
      </c>
      <c r="D66" s="270" t="s">
        <v>2305</v>
      </c>
      <c r="E66" s="144"/>
      <c r="F66" s="144"/>
      <c r="G66" s="84" t="s">
        <v>2304</v>
      </c>
      <c r="H66" s="84"/>
      <c r="I66" s="271"/>
      <c r="J66" s="260"/>
      <c r="K66" s="1019" t="s">
        <v>1993</v>
      </c>
      <c r="L66" s="81"/>
    </row>
    <row r="67" spans="2:12" ht="27.75" customHeight="1" x14ac:dyDescent="0.3">
      <c r="B67" s="7">
        <v>32</v>
      </c>
      <c r="C67" s="8" t="s">
        <v>78</v>
      </c>
      <c r="D67" s="270" t="s">
        <v>82</v>
      </c>
      <c r="E67" s="144"/>
      <c r="F67" s="144"/>
      <c r="G67" s="84" t="s">
        <v>901</v>
      </c>
      <c r="H67" s="84" t="s">
        <v>2306</v>
      </c>
      <c r="I67" s="271"/>
      <c r="J67" s="260"/>
      <c r="K67" s="1019" t="s">
        <v>2024</v>
      </c>
      <c r="L67" s="81"/>
    </row>
    <row r="68" spans="2:12" x14ac:dyDescent="0.3">
      <c r="B68" s="7">
        <v>33</v>
      </c>
      <c r="C68" s="8" t="s">
        <v>78</v>
      </c>
      <c r="D68" s="270" t="s">
        <v>79</v>
      </c>
      <c r="E68" s="144"/>
      <c r="F68" s="144"/>
      <c r="G68" s="84" t="s">
        <v>1027</v>
      </c>
      <c r="H68" s="84"/>
      <c r="I68" s="271"/>
      <c r="J68" s="260"/>
      <c r="K68" s="1019" t="s">
        <v>1993</v>
      </c>
      <c r="L68" s="81"/>
    </row>
    <row r="69" spans="2:12" x14ac:dyDescent="0.3">
      <c r="B69" s="7">
        <v>34</v>
      </c>
      <c r="C69" s="22" t="s">
        <v>2245</v>
      </c>
      <c r="D69" s="22" t="s">
        <v>15</v>
      </c>
      <c r="E69" s="262" t="s">
        <v>244</v>
      </c>
      <c r="F69" s="263">
        <v>40</v>
      </c>
      <c r="G69" s="264"/>
      <c r="H69" s="148"/>
      <c r="I69" s="123"/>
      <c r="J69" s="260" t="s">
        <v>66</v>
      </c>
      <c r="K69" s="917"/>
      <c r="L69" s="82"/>
    </row>
    <row r="70" spans="2:12" x14ac:dyDescent="0.3">
      <c r="B70" s="7">
        <v>35</v>
      </c>
      <c r="C70" s="22" t="s">
        <v>2246</v>
      </c>
      <c r="D70" s="22" t="s">
        <v>261</v>
      </c>
      <c r="E70" s="262" t="s">
        <v>244</v>
      </c>
      <c r="F70" s="263">
        <v>30</v>
      </c>
      <c r="G70" s="264"/>
      <c r="H70" s="148"/>
      <c r="I70" s="123"/>
      <c r="J70" s="260" t="s">
        <v>66</v>
      </c>
      <c r="K70" s="917"/>
      <c r="L70" s="82"/>
    </row>
    <row r="71" spans="2:12" x14ac:dyDescent="0.3">
      <c r="B71" s="7">
        <v>36</v>
      </c>
      <c r="C71" s="116" t="s">
        <v>969</v>
      </c>
      <c r="D71" s="584" t="s">
        <v>38</v>
      </c>
      <c r="E71" s="551"/>
      <c r="F71" s="567"/>
      <c r="G71" s="63" t="s">
        <v>1139</v>
      </c>
      <c r="H71" s="167" t="s">
        <v>2308</v>
      </c>
      <c r="I71" s="162"/>
      <c r="J71" s="260" t="s">
        <v>70</v>
      </c>
      <c r="K71" s="917"/>
    </row>
    <row r="72" spans="2:12" x14ac:dyDescent="0.3">
      <c r="B72" s="254"/>
      <c r="C72" s="585"/>
      <c r="D72" s="586"/>
      <c r="E72" s="582"/>
      <c r="F72" s="587"/>
      <c r="G72" s="588"/>
      <c r="H72" s="589"/>
      <c r="I72" s="590"/>
      <c r="J72" s="254"/>
      <c r="K72" s="583"/>
    </row>
    <row r="73" spans="2:12" x14ac:dyDescent="0.3">
      <c r="B73" s="254"/>
      <c r="C73" s="585"/>
      <c r="D73" s="586"/>
      <c r="E73" s="582"/>
      <c r="F73" s="587"/>
      <c r="G73" s="588"/>
      <c r="H73" s="589"/>
      <c r="I73" s="590"/>
      <c r="J73" s="254"/>
      <c r="K73" s="583"/>
    </row>
    <row r="75" spans="2:12" x14ac:dyDescent="0.3">
      <c r="C75" s="591"/>
      <c r="D75" s="561"/>
      <c r="I75" s="591"/>
      <c r="J75" s="591"/>
      <c r="K75" s="1037"/>
    </row>
    <row r="76" spans="2:12" x14ac:dyDescent="0.3">
      <c r="B76" s="2065" t="s">
        <v>4240</v>
      </c>
      <c r="C76" s="2065"/>
      <c r="D76" s="2065"/>
      <c r="E76" s="89"/>
      <c r="F76" s="379"/>
      <c r="G76" s="89"/>
      <c r="H76" s="89"/>
      <c r="I76" s="2065" t="s">
        <v>4571</v>
      </c>
      <c r="J76" s="2065"/>
      <c r="K76" s="2065"/>
    </row>
    <row r="77" spans="2:12" x14ac:dyDescent="0.3">
      <c r="B77" s="2065" t="s">
        <v>4241</v>
      </c>
      <c r="C77" s="2065"/>
      <c r="D77" s="2065"/>
      <c r="E77" s="89"/>
      <c r="F77" s="379"/>
      <c r="G77" s="89"/>
      <c r="H77" s="89"/>
      <c r="I77" s="2065" t="s">
        <v>4572</v>
      </c>
      <c r="J77" s="2065"/>
      <c r="K77" s="2065"/>
    </row>
  </sheetData>
  <autoFilter ref="B5:K71" xr:uid="{00000000-0009-0000-0000-000039000000}"/>
  <mergeCells count="13">
    <mergeCell ref="B76:D76"/>
    <mergeCell ref="I76:K76"/>
    <mergeCell ref="B77:D77"/>
    <mergeCell ref="I77:K77"/>
    <mergeCell ref="B2:K2"/>
    <mergeCell ref="B3:K3"/>
    <mergeCell ref="B4:K4"/>
    <mergeCell ref="B33:K33"/>
    <mergeCell ref="B35:K35"/>
    <mergeCell ref="B24:K24"/>
    <mergeCell ref="B6:K6"/>
    <mergeCell ref="B20:K20"/>
    <mergeCell ref="B31:K31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16">
    <tabColor rgb="FFFFC000"/>
  </sheetPr>
  <dimension ref="B1:L68"/>
  <sheetViews>
    <sheetView showGridLines="0" zoomScale="80" zoomScaleNormal="80" workbookViewId="0">
      <pane ySplit="5" topLeftCell="A60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88671875" customWidth="1"/>
    <col min="2" max="2" width="4" style="62" customWidth="1"/>
    <col min="3" max="3" width="14.109375" style="62" customWidth="1"/>
    <col min="4" max="4" width="18" style="302" customWidth="1"/>
    <col min="5" max="5" width="10.44140625" style="62" customWidth="1"/>
    <col min="6" max="6" width="9.6640625" style="134" customWidth="1"/>
    <col min="7" max="7" width="9.6640625" style="62" customWidth="1"/>
    <col min="8" max="8" width="14.33203125" style="62" customWidth="1"/>
    <col min="9" max="9" width="12.6640625" style="62" customWidth="1"/>
    <col min="10" max="10" width="11.44140625" style="62"/>
    <col min="11" max="11" width="18.6640625" style="62" customWidth="1"/>
  </cols>
  <sheetData>
    <row r="1" spans="2:11" x14ac:dyDescent="0.3">
      <c r="H1" s="135"/>
    </row>
    <row r="2" spans="2:1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1" ht="15" customHeight="1" x14ac:dyDescent="0.3">
      <c r="B3" s="2112" t="s">
        <v>242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1" ht="15" customHeight="1" x14ac:dyDescent="0.3">
      <c r="B4" s="2105" t="s">
        <v>3274</v>
      </c>
      <c r="C4" s="2105"/>
      <c r="D4" s="2105"/>
      <c r="E4" s="2105"/>
      <c r="F4" s="2105"/>
      <c r="G4" s="2105"/>
      <c r="H4" s="2105"/>
      <c r="I4" s="2105"/>
      <c r="J4" s="2105"/>
      <c r="K4" s="2105"/>
    </row>
    <row r="5" spans="2:11" ht="26.4" x14ac:dyDescent="0.3">
      <c r="B5" s="305" t="s">
        <v>7</v>
      </c>
      <c r="C5" s="306" t="s">
        <v>2</v>
      </c>
      <c r="D5" s="339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</row>
    <row r="6" spans="2:11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1" ht="26.4" x14ac:dyDescent="0.3">
      <c r="B7" s="102">
        <v>1</v>
      </c>
      <c r="C7" s="12" t="s">
        <v>1631</v>
      </c>
      <c r="D7" s="145" t="s">
        <v>11</v>
      </c>
      <c r="E7" s="12" t="s">
        <v>244</v>
      </c>
      <c r="F7" s="298">
        <v>80</v>
      </c>
      <c r="G7" s="142"/>
      <c r="H7" s="146"/>
      <c r="I7" s="7"/>
      <c r="J7" s="7" t="s">
        <v>70</v>
      </c>
      <c r="K7" s="63" t="s">
        <v>1633</v>
      </c>
    </row>
    <row r="8" spans="2:11" ht="26.4" x14ac:dyDescent="0.3">
      <c r="B8" s="102">
        <v>2</v>
      </c>
      <c r="C8" s="12" t="s">
        <v>1632</v>
      </c>
      <c r="D8" s="145" t="s">
        <v>17</v>
      </c>
      <c r="E8" s="12" t="s">
        <v>244</v>
      </c>
      <c r="F8" s="298">
        <v>80</v>
      </c>
      <c r="G8" s="142"/>
      <c r="H8" s="102"/>
      <c r="I8" s="7"/>
      <c r="J8" s="7" t="s">
        <v>66</v>
      </c>
      <c r="K8" s="63" t="s">
        <v>130</v>
      </c>
    </row>
    <row r="9" spans="2:11" x14ac:dyDescent="0.3">
      <c r="B9" s="796">
        <v>3</v>
      </c>
      <c r="C9" s="146" t="s">
        <v>1636</v>
      </c>
      <c r="D9" s="145" t="s">
        <v>11</v>
      </c>
      <c r="E9" s="36">
        <v>38718</v>
      </c>
      <c r="F9" s="301">
        <v>85</v>
      </c>
      <c r="G9" s="64"/>
      <c r="H9" s="102"/>
      <c r="I9" s="7"/>
      <c r="J9" s="7" t="s">
        <v>70</v>
      </c>
      <c r="K9" s="63"/>
    </row>
    <row r="10" spans="2:11" ht="26.4" x14ac:dyDescent="0.3">
      <c r="B10" s="796">
        <v>4</v>
      </c>
      <c r="C10" s="146" t="s">
        <v>1634</v>
      </c>
      <c r="D10" s="145" t="s">
        <v>1639</v>
      </c>
      <c r="E10" s="36">
        <v>41583</v>
      </c>
      <c r="F10" s="301">
        <v>80</v>
      </c>
      <c r="G10" s="64"/>
      <c r="H10" s="102"/>
      <c r="I10" s="7"/>
      <c r="J10" s="7" t="s">
        <v>70</v>
      </c>
      <c r="K10" s="63" t="s">
        <v>4858</v>
      </c>
    </row>
    <row r="11" spans="2:11" ht="26.4" x14ac:dyDescent="0.3">
      <c r="B11" s="796">
        <v>5</v>
      </c>
      <c r="C11" s="146" t="s">
        <v>1635</v>
      </c>
      <c r="D11" s="145" t="s">
        <v>1639</v>
      </c>
      <c r="E11" s="36">
        <v>41583</v>
      </c>
      <c r="F11" s="301">
        <v>80</v>
      </c>
      <c r="G11" s="64"/>
      <c r="H11" s="102"/>
      <c r="I11" s="7"/>
      <c r="J11" s="7" t="s">
        <v>70</v>
      </c>
      <c r="K11" s="63" t="s">
        <v>1640</v>
      </c>
    </row>
    <row r="12" spans="2:11" ht="26.4" x14ac:dyDescent="0.3">
      <c r="B12" s="796">
        <v>6</v>
      </c>
      <c r="C12" s="146" t="s">
        <v>1637</v>
      </c>
      <c r="D12" s="145" t="s">
        <v>1638</v>
      </c>
      <c r="E12" s="36">
        <v>40612</v>
      </c>
      <c r="F12" s="301">
        <v>146</v>
      </c>
      <c r="G12" s="64"/>
      <c r="H12" s="102"/>
      <c r="I12" s="7"/>
      <c r="J12" s="7" t="s">
        <v>70</v>
      </c>
      <c r="K12" s="65" t="s">
        <v>1640</v>
      </c>
    </row>
    <row r="13" spans="2:11" s="475" customFormat="1" x14ac:dyDescent="0.3">
      <c r="B13" s="796">
        <v>7</v>
      </c>
      <c r="C13" s="147" t="s">
        <v>1671</v>
      </c>
      <c r="D13" s="122" t="s">
        <v>83</v>
      </c>
      <c r="E13" s="686"/>
      <c r="F13" s="118"/>
      <c r="G13" s="63"/>
      <c r="H13" s="7"/>
      <c r="I13" s="7"/>
      <c r="J13" s="7" t="s">
        <v>70</v>
      </c>
      <c r="K13" s="65" t="s">
        <v>1672</v>
      </c>
    </row>
    <row r="14" spans="2:11" s="475" customFormat="1" ht="27.75" customHeight="1" x14ac:dyDescent="0.3">
      <c r="B14" s="796">
        <v>8</v>
      </c>
      <c r="C14" s="147" t="s">
        <v>4860</v>
      </c>
      <c r="D14" s="122" t="s">
        <v>4409</v>
      </c>
      <c r="E14" s="686">
        <v>44012</v>
      </c>
      <c r="F14" s="118">
        <v>55</v>
      </c>
      <c r="G14" s="63" t="s">
        <v>4515</v>
      </c>
      <c r="H14" s="7"/>
      <c r="I14" s="7"/>
      <c r="J14" s="7"/>
      <c r="K14" s="65"/>
    </row>
    <row r="15" spans="2:11" s="475" customFormat="1" ht="29.25" customHeight="1" x14ac:dyDescent="0.3">
      <c r="B15" s="796">
        <v>9</v>
      </c>
      <c r="C15" s="147" t="s">
        <v>4861</v>
      </c>
      <c r="D15" s="122" t="s">
        <v>4409</v>
      </c>
      <c r="E15" s="686">
        <v>44012</v>
      </c>
      <c r="F15" s="118">
        <v>55</v>
      </c>
      <c r="G15" s="63" t="s">
        <v>4515</v>
      </c>
      <c r="H15" s="7"/>
      <c r="I15" s="7"/>
      <c r="J15" s="7"/>
      <c r="K15" s="65"/>
    </row>
    <row r="16" spans="2:11" ht="28.5" customHeight="1" x14ac:dyDescent="0.3">
      <c r="B16" s="796">
        <v>10</v>
      </c>
      <c r="C16" s="109" t="s">
        <v>78</v>
      </c>
      <c r="D16" s="38" t="s">
        <v>498</v>
      </c>
      <c r="E16" s="110"/>
      <c r="F16" s="115"/>
      <c r="G16" s="49"/>
      <c r="H16" s="341"/>
      <c r="I16" s="7"/>
      <c r="J16" s="7" t="s">
        <v>70</v>
      </c>
      <c r="K16" s="65" t="s">
        <v>1665</v>
      </c>
    </row>
    <row r="17" spans="2:11" ht="28.5" customHeight="1" x14ac:dyDescent="0.3">
      <c r="B17" s="796">
        <v>11</v>
      </c>
      <c r="C17" s="109" t="s">
        <v>78</v>
      </c>
      <c r="D17" s="38" t="s">
        <v>498</v>
      </c>
      <c r="E17" s="110"/>
      <c r="F17" s="115"/>
      <c r="G17" s="49"/>
      <c r="H17" s="341"/>
      <c r="I17" s="7"/>
      <c r="J17" s="7" t="s">
        <v>70</v>
      </c>
      <c r="K17" s="65" t="s">
        <v>1665</v>
      </c>
    </row>
    <row r="18" spans="2:11" ht="26.4" x14ac:dyDescent="0.3">
      <c r="B18" s="796">
        <v>12</v>
      </c>
      <c r="C18" s="116" t="s">
        <v>78</v>
      </c>
      <c r="D18" s="122" t="s">
        <v>5380</v>
      </c>
      <c r="E18" s="80"/>
      <c r="F18" s="118"/>
      <c r="G18" s="63"/>
      <c r="H18" s="95"/>
      <c r="I18" s="7"/>
      <c r="J18" s="7" t="s">
        <v>70</v>
      </c>
      <c r="K18" s="65" t="s">
        <v>1668</v>
      </c>
    </row>
    <row r="19" spans="2:11" x14ac:dyDescent="0.3">
      <c r="B19" s="796">
        <v>13</v>
      </c>
      <c r="C19" s="116" t="s">
        <v>78</v>
      </c>
      <c r="D19" s="122" t="s">
        <v>17</v>
      </c>
      <c r="E19" s="80"/>
      <c r="F19" s="118"/>
      <c r="G19" s="63"/>
      <c r="H19" s="95"/>
      <c r="I19" s="7"/>
      <c r="J19" s="7" t="s">
        <v>70</v>
      </c>
      <c r="K19" s="65" t="s">
        <v>1669</v>
      </c>
    </row>
    <row r="20" spans="2:11" ht="26.4" x14ac:dyDescent="0.3">
      <c r="B20" s="796">
        <v>14</v>
      </c>
      <c r="C20" s="116" t="s">
        <v>78</v>
      </c>
      <c r="D20" s="122" t="s">
        <v>4862</v>
      </c>
      <c r="E20" s="80"/>
      <c r="F20" s="118"/>
      <c r="G20" s="63"/>
      <c r="H20" s="95"/>
      <c r="I20" s="7"/>
      <c r="J20" s="7" t="s">
        <v>70</v>
      </c>
      <c r="K20" s="65"/>
    </row>
    <row r="21" spans="2:11" ht="26.4" x14ac:dyDescent="0.3">
      <c r="B21" s="796">
        <v>15</v>
      </c>
      <c r="C21" s="116" t="s">
        <v>78</v>
      </c>
      <c r="D21" s="122" t="s">
        <v>4862</v>
      </c>
      <c r="E21" s="686"/>
      <c r="F21" s="118"/>
      <c r="G21" s="63"/>
      <c r="H21" s="95"/>
      <c r="I21" s="7"/>
      <c r="J21" s="7" t="s">
        <v>70</v>
      </c>
      <c r="K21" s="65"/>
    </row>
    <row r="22" spans="2:11" ht="26.4" x14ac:dyDescent="0.3">
      <c r="B22" s="796">
        <v>16</v>
      </c>
      <c r="C22" s="116" t="s">
        <v>78</v>
      </c>
      <c r="D22" s="122" t="s">
        <v>133</v>
      </c>
      <c r="E22" s="80"/>
      <c r="F22" s="118"/>
      <c r="G22" s="63"/>
      <c r="H22" s="95"/>
      <c r="I22" s="7"/>
      <c r="J22" s="7" t="s">
        <v>70</v>
      </c>
      <c r="K22" s="65" t="s">
        <v>1670</v>
      </c>
    </row>
    <row r="23" spans="2:11" ht="17.25" customHeight="1" x14ac:dyDescent="0.3">
      <c r="B23" s="796">
        <v>17</v>
      </c>
      <c r="C23" s="116" t="s">
        <v>78</v>
      </c>
      <c r="D23" s="122" t="s">
        <v>227</v>
      </c>
      <c r="E23" s="80"/>
      <c r="F23" s="118"/>
      <c r="G23" s="63"/>
      <c r="H23" s="95"/>
      <c r="I23" s="7"/>
      <c r="J23" s="7" t="s">
        <v>66</v>
      </c>
      <c r="K23" s="65" t="s">
        <v>1649</v>
      </c>
    </row>
    <row r="24" spans="2:11" ht="27.75" customHeight="1" x14ac:dyDescent="0.3">
      <c r="B24" s="796">
        <v>18</v>
      </c>
      <c r="C24" s="116" t="s">
        <v>78</v>
      </c>
      <c r="D24" s="122" t="s">
        <v>133</v>
      </c>
      <c r="E24" s="80"/>
      <c r="F24" s="118"/>
      <c r="G24" s="63"/>
      <c r="H24" s="95"/>
      <c r="I24" s="7"/>
      <c r="J24" s="7" t="s">
        <v>70</v>
      </c>
      <c r="K24" s="65" t="s">
        <v>1670</v>
      </c>
    </row>
    <row r="25" spans="2:11" ht="26.4" x14ac:dyDescent="0.3">
      <c r="B25" s="796">
        <v>19</v>
      </c>
      <c r="C25" s="116" t="s">
        <v>78</v>
      </c>
      <c r="D25" s="122" t="s">
        <v>15</v>
      </c>
      <c r="E25" s="80"/>
      <c r="F25" s="118"/>
      <c r="G25" s="63"/>
      <c r="H25" s="95"/>
      <c r="I25" s="7"/>
      <c r="J25" s="7" t="s">
        <v>70</v>
      </c>
      <c r="K25" s="65" t="s">
        <v>1682</v>
      </c>
    </row>
    <row r="26" spans="2:11" ht="26.4" x14ac:dyDescent="0.3">
      <c r="B26" s="796">
        <v>20</v>
      </c>
      <c r="C26" s="116" t="s">
        <v>78</v>
      </c>
      <c r="D26" s="122" t="s">
        <v>1626</v>
      </c>
      <c r="E26" s="686"/>
      <c r="F26" s="118"/>
      <c r="G26" s="63"/>
      <c r="H26" s="95"/>
      <c r="I26" s="7"/>
      <c r="J26" s="7"/>
      <c r="K26" s="65"/>
    </row>
    <row r="27" spans="2:11" ht="26.4" x14ac:dyDescent="0.3">
      <c r="B27" s="796">
        <v>21</v>
      </c>
      <c r="C27" s="116" t="s">
        <v>78</v>
      </c>
      <c r="D27" s="122" t="s">
        <v>1626</v>
      </c>
      <c r="E27" s="686"/>
      <c r="F27" s="118"/>
      <c r="G27" s="63"/>
      <c r="H27" s="95"/>
      <c r="I27" s="7"/>
      <c r="J27" s="7"/>
      <c r="K27" s="64"/>
    </row>
    <row r="28" spans="2:11" ht="27" customHeight="1" x14ac:dyDescent="0.3">
      <c r="B28" s="796">
        <v>22</v>
      </c>
      <c r="C28" s="116" t="s">
        <v>78</v>
      </c>
      <c r="D28" s="122" t="s">
        <v>4863</v>
      </c>
      <c r="E28" s="686"/>
      <c r="F28" s="118"/>
      <c r="G28" s="63"/>
      <c r="H28" s="95"/>
      <c r="I28" s="7"/>
      <c r="J28" s="7"/>
      <c r="K28" s="64"/>
    </row>
    <row r="29" spans="2:11" x14ac:dyDescent="0.3">
      <c r="B29" s="2078" t="s">
        <v>1303</v>
      </c>
      <c r="C29" s="2079"/>
      <c r="D29" s="2079"/>
      <c r="E29" s="2079"/>
      <c r="F29" s="2079"/>
      <c r="G29" s="2079"/>
      <c r="H29" s="2079"/>
      <c r="I29" s="2079"/>
      <c r="J29" s="2079"/>
      <c r="K29" s="2080"/>
    </row>
    <row r="30" spans="2:11" ht="16.5" customHeight="1" x14ac:dyDescent="0.3">
      <c r="B30" s="102">
        <v>1</v>
      </c>
      <c r="C30" s="117" t="s">
        <v>1675</v>
      </c>
      <c r="D30" s="356" t="s">
        <v>1414</v>
      </c>
      <c r="E30" s="297">
        <v>42954</v>
      </c>
      <c r="F30" s="298">
        <v>69.900000000000006</v>
      </c>
      <c r="G30" s="44"/>
      <c r="H30" s="184"/>
      <c r="I30" s="102"/>
      <c r="J30" s="7" t="s">
        <v>70</v>
      </c>
      <c r="K30" s="44"/>
    </row>
    <row r="31" spans="2:11" x14ac:dyDescent="0.3">
      <c r="B31" s="2078" t="s">
        <v>103</v>
      </c>
      <c r="C31" s="2079"/>
      <c r="D31" s="2079"/>
      <c r="E31" s="2079"/>
      <c r="F31" s="2079"/>
      <c r="G31" s="2079"/>
      <c r="H31" s="2079"/>
      <c r="I31" s="2079"/>
      <c r="J31" s="2079"/>
      <c r="K31" s="2080"/>
    </row>
    <row r="32" spans="2:11" s="101" customFormat="1" ht="26.4" x14ac:dyDescent="0.3">
      <c r="B32" s="7">
        <v>1</v>
      </c>
      <c r="C32" s="7" t="s">
        <v>1644</v>
      </c>
      <c r="D32" s="123" t="s">
        <v>79</v>
      </c>
      <c r="E32" s="108">
        <v>41477</v>
      </c>
      <c r="F32" s="1985">
        <v>735</v>
      </c>
      <c r="G32" s="7" t="s">
        <v>1027</v>
      </c>
      <c r="H32" s="683"/>
      <c r="I32" s="683" t="s">
        <v>1645</v>
      </c>
      <c r="J32" s="7" t="s">
        <v>70</v>
      </c>
      <c r="K32" s="7" t="s">
        <v>1293</v>
      </c>
    </row>
    <row r="33" spans="2:11" s="101" customFormat="1" x14ac:dyDescent="0.3">
      <c r="B33" s="7">
        <v>2</v>
      </c>
      <c r="C33" s="7" t="s">
        <v>1644</v>
      </c>
      <c r="D33" s="123" t="s">
        <v>82</v>
      </c>
      <c r="E33" s="108">
        <v>41477</v>
      </c>
      <c r="F33" s="1986"/>
      <c r="G33" s="7"/>
      <c r="H33" s="683"/>
      <c r="I33" s="683"/>
      <c r="J33" s="7" t="s">
        <v>70</v>
      </c>
      <c r="K33" s="7" t="s">
        <v>1293</v>
      </c>
    </row>
    <row r="34" spans="2:11" s="101" customFormat="1" ht="26.4" x14ac:dyDescent="0.3">
      <c r="B34" s="7">
        <v>3</v>
      </c>
      <c r="C34" s="117" t="s">
        <v>1656</v>
      </c>
      <c r="D34" s="122" t="s">
        <v>55</v>
      </c>
      <c r="E34" s="688">
        <v>41477</v>
      </c>
      <c r="F34" s="687">
        <v>60</v>
      </c>
      <c r="G34" s="65" t="s">
        <v>1144</v>
      </c>
      <c r="H34" s="7"/>
      <c r="I34" s="7"/>
      <c r="J34" s="7" t="s">
        <v>70</v>
      </c>
      <c r="K34" s="63"/>
    </row>
    <row r="35" spans="2:11" s="101" customFormat="1" ht="24" x14ac:dyDescent="0.3">
      <c r="B35" s="7">
        <v>4</v>
      </c>
      <c r="C35" s="113" t="s">
        <v>1641</v>
      </c>
      <c r="D35" s="170" t="s">
        <v>527</v>
      </c>
      <c r="E35" s="689">
        <v>42572</v>
      </c>
      <c r="F35" s="690">
        <v>450</v>
      </c>
      <c r="G35" s="693" t="s">
        <v>889</v>
      </c>
      <c r="H35" s="111" t="s">
        <v>1642</v>
      </c>
      <c r="I35" s="60"/>
      <c r="J35" s="7" t="s">
        <v>70</v>
      </c>
      <c r="K35" s="683"/>
    </row>
    <row r="36" spans="2:11" x14ac:dyDescent="0.3">
      <c r="B36" s="7">
        <v>5</v>
      </c>
      <c r="C36" s="113" t="s">
        <v>1643</v>
      </c>
      <c r="D36" s="170" t="s">
        <v>82</v>
      </c>
      <c r="E36" s="689">
        <v>42563</v>
      </c>
      <c r="F36" s="690">
        <v>530</v>
      </c>
      <c r="G36" s="50" t="s">
        <v>2254</v>
      </c>
      <c r="H36" s="60"/>
      <c r="I36" s="60"/>
      <c r="J36" s="7" t="s">
        <v>70</v>
      </c>
      <c r="K36" s="683"/>
    </row>
    <row r="37" spans="2:11" s="101" customFormat="1" x14ac:dyDescent="0.3">
      <c r="B37" s="7">
        <v>6</v>
      </c>
      <c r="C37" s="113" t="s">
        <v>1646</v>
      </c>
      <c r="D37" s="123" t="s">
        <v>79</v>
      </c>
      <c r="E37" s="689">
        <v>42795</v>
      </c>
      <c r="F37" s="1982">
        <v>645</v>
      </c>
      <c r="G37" s="50" t="s">
        <v>1647</v>
      </c>
      <c r="H37" s="60"/>
      <c r="I37" s="111" t="s">
        <v>1648</v>
      </c>
      <c r="J37" s="7" t="s">
        <v>70</v>
      </c>
      <c r="K37" s="683" t="s">
        <v>1649</v>
      </c>
    </row>
    <row r="38" spans="2:11" s="101" customFormat="1" x14ac:dyDescent="0.3">
      <c r="B38" s="7">
        <v>7</v>
      </c>
      <c r="C38" s="113" t="s">
        <v>1646</v>
      </c>
      <c r="D38" s="123" t="s">
        <v>82</v>
      </c>
      <c r="E38" s="689">
        <v>42795</v>
      </c>
      <c r="F38" s="1983"/>
      <c r="G38" s="693"/>
      <c r="H38" s="60"/>
      <c r="I38" s="60"/>
      <c r="J38" s="7"/>
      <c r="K38" s="683" t="s">
        <v>1649</v>
      </c>
    </row>
    <row r="39" spans="2:11" x14ac:dyDescent="0.3">
      <c r="B39" s="7">
        <v>8</v>
      </c>
      <c r="C39" s="109" t="s">
        <v>1650</v>
      </c>
      <c r="D39" s="38" t="s">
        <v>38</v>
      </c>
      <c r="E39" s="689">
        <v>43046</v>
      </c>
      <c r="F39" s="690">
        <v>425</v>
      </c>
      <c r="G39" s="693" t="s">
        <v>886</v>
      </c>
      <c r="H39" s="60" t="s">
        <v>1651</v>
      </c>
      <c r="I39" s="60"/>
      <c r="J39" s="7" t="s">
        <v>70</v>
      </c>
      <c r="K39" s="683"/>
    </row>
    <row r="40" spans="2:11" ht="39.6" x14ac:dyDescent="0.3">
      <c r="B40" s="7">
        <v>9</v>
      </c>
      <c r="C40" s="109" t="s">
        <v>1652</v>
      </c>
      <c r="D40" s="38" t="s">
        <v>79</v>
      </c>
      <c r="E40" s="689">
        <v>41248</v>
      </c>
      <c r="F40" s="690">
        <v>167.82</v>
      </c>
      <c r="G40" s="693" t="s">
        <v>170</v>
      </c>
      <c r="H40" s="60"/>
      <c r="I40" s="111" t="s">
        <v>1654</v>
      </c>
      <c r="J40" s="7" t="s">
        <v>70</v>
      </c>
      <c r="K40" s="683" t="s">
        <v>1653</v>
      </c>
    </row>
    <row r="41" spans="2:11" ht="39.6" x14ac:dyDescent="0.3">
      <c r="B41" s="7">
        <v>10</v>
      </c>
      <c r="C41" s="109" t="s">
        <v>1655</v>
      </c>
      <c r="D41" s="38" t="s">
        <v>82</v>
      </c>
      <c r="E41" s="689">
        <v>40252</v>
      </c>
      <c r="F41" s="690">
        <v>735</v>
      </c>
      <c r="G41" s="693" t="s">
        <v>1522</v>
      </c>
      <c r="H41" s="60"/>
      <c r="I41" s="60"/>
      <c r="J41" s="7" t="s">
        <v>70</v>
      </c>
      <c r="K41" s="683" t="s">
        <v>1653</v>
      </c>
    </row>
    <row r="42" spans="2:11" x14ac:dyDescent="0.3">
      <c r="B42" s="7">
        <v>11</v>
      </c>
      <c r="C42" s="109" t="s">
        <v>1093</v>
      </c>
      <c r="D42" s="38" t="s">
        <v>79</v>
      </c>
      <c r="E42" s="689"/>
      <c r="F42" s="690"/>
      <c r="G42" s="693" t="s">
        <v>1027</v>
      </c>
      <c r="H42" s="60"/>
      <c r="I42" s="60"/>
      <c r="J42" s="7" t="s">
        <v>70</v>
      </c>
      <c r="K42" s="683" t="s">
        <v>1658</v>
      </c>
    </row>
    <row r="43" spans="2:11" x14ac:dyDescent="0.3">
      <c r="B43" s="7">
        <v>12</v>
      </c>
      <c r="C43" s="109" t="s">
        <v>1093</v>
      </c>
      <c r="D43" s="38" t="s">
        <v>82</v>
      </c>
      <c r="E43" s="689"/>
      <c r="F43" s="690"/>
      <c r="G43" s="693" t="s">
        <v>1657</v>
      </c>
      <c r="H43" s="60"/>
      <c r="I43" s="126"/>
      <c r="J43" s="7" t="s">
        <v>70</v>
      </c>
      <c r="K43" s="683" t="s">
        <v>1658</v>
      </c>
    </row>
    <row r="44" spans="2:11" ht="52.8" x14ac:dyDescent="0.3">
      <c r="B44" s="7">
        <v>13</v>
      </c>
      <c r="C44" s="109" t="s">
        <v>54</v>
      </c>
      <c r="D44" s="38" t="s">
        <v>55</v>
      </c>
      <c r="E44" s="689"/>
      <c r="F44" s="690"/>
      <c r="G44" s="693" t="s">
        <v>1659</v>
      </c>
      <c r="H44" s="60"/>
      <c r="I44" s="126"/>
      <c r="J44" s="7" t="s">
        <v>70</v>
      </c>
      <c r="K44" s="683" t="s">
        <v>2706</v>
      </c>
    </row>
    <row r="45" spans="2:11" s="475" customFormat="1" x14ac:dyDescent="0.3">
      <c r="B45" s="7">
        <v>14</v>
      </c>
      <c r="C45" s="109" t="s">
        <v>78</v>
      </c>
      <c r="D45" s="38" t="s">
        <v>55</v>
      </c>
      <c r="E45" s="1139"/>
      <c r="F45" s="1140"/>
      <c r="G45" s="1141" t="s">
        <v>1238</v>
      </c>
      <c r="H45" s="60"/>
      <c r="I45" s="126"/>
      <c r="J45" s="7" t="s">
        <v>540</v>
      </c>
      <c r="K45" s="1138"/>
    </row>
    <row r="46" spans="2:11" s="475" customFormat="1" x14ac:dyDescent="0.3">
      <c r="B46" s="7">
        <v>15</v>
      </c>
      <c r="C46" s="109" t="s">
        <v>78</v>
      </c>
      <c r="D46" s="38" t="s">
        <v>55</v>
      </c>
      <c r="E46" s="1139"/>
      <c r="F46" s="1140"/>
      <c r="G46" s="1141" t="s">
        <v>1659</v>
      </c>
      <c r="H46" s="60"/>
      <c r="I46" s="126"/>
      <c r="J46" s="7" t="s">
        <v>540</v>
      </c>
      <c r="K46" s="1138"/>
    </row>
    <row r="47" spans="2:11" s="890" customFormat="1" x14ac:dyDescent="0.3">
      <c r="B47" s="883">
        <v>16</v>
      </c>
      <c r="C47" s="893" t="s">
        <v>78</v>
      </c>
      <c r="D47" s="894" t="s">
        <v>38</v>
      </c>
      <c r="E47" s="895"/>
      <c r="F47" s="896"/>
      <c r="G47" s="897" t="s">
        <v>323</v>
      </c>
      <c r="H47" s="911"/>
      <c r="I47" s="983"/>
      <c r="J47" s="883" t="s">
        <v>1673</v>
      </c>
      <c r="K47" s="914" t="s">
        <v>553</v>
      </c>
    </row>
    <row r="48" spans="2:11" x14ac:dyDescent="0.3">
      <c r="B48" s="2078" t="s">
        <v>1435</v>
      </c>
      <c r="C48" s="2079"/>
      <c r="D48" s="2079"/>
      <c r="E48" s="2079"/>
      <c r="F48" s="2079"/>
      <c r="G48" s="2079"/>
      <c r="H48" s="2079"/>
      <c r="I48" s="2079"/>
      <c r="J48" s="2079"/>
      <c r="K48" s="2080"/>
    </row>
    <row r="49" spans="2:11" ht="43.5" customHeight="1" x14ac:dyDescent="0.3">
      <c r="B49" s="102">
        <v>1</v>
      </c>
      <c r="C49" s="119" t="s">
        <v>1661</v>
      </c>
      <c r="D49" s="18" t="s">
        <v>36</v>
      </c>
      <c r="E49" s="149">
        <v>42422</v>
      </c>
      <c r="F49" s="21">
        <v>450</v>
      </c>
      <c r="G49" s="43" t="s">
        <v>889</v>
      </c>
      <c r="H49" s="60" t="s">
        <v>1527</v>
      </c>
      <c r="I49" s="169" t="s">
        <v>1664</v>
      </c>
      <c r="J49" s="7" t="s">
        <v>70</v>
      </c>
      <c r="K49" s="106" t="s">
        <v>1663</v>
      </c>
    </row>
    <row r="50" spans="2:11" x14ac:dyDescent="0.3">
      <c r="B50" s="2078" t="s">
        <v>931</v>
      </c>
      <c r="C50" s="2079"/>
      <c r="D50" s="2079"/>
      <c r="E50" s="2079"/>
      <c r="F50" s="2079"/>
      <c r="G50" s="2079"/>
      <c r="H50" s="2079"/>
      <c r="I50" s="2079"/>
      <c r="J50" s="2079"/>
      <c r="K50" s="2080"/>
    </row>
    <row r="51" spans="2:11" ht="18.75" customHeight="1" x14ac:dyDescent="0.3">
      <c r="B51" s="102">
        <v>1</v>
      </c>
      <c r="C51" s="99" t="s">
        <v>1679</v>
      </c>
      <c r="D51" s="20" t="s">
        <v>932</v>
      </c>
      <c r="E51" s="23">
        <v>41141</v>
      </c>
      <c r="F51" s="181">
        <v>797.38</v>
      </c>
      <c r="G51" s="48" t="s">
        <v>961</v>
      </c>
      <c r="H51" s="51"/>
      <c r="I51" s="126"/>
      <c r="J51" s="7" t="s">
        <v>70</v>
      </c>
      <c r="K51" s="106"/>
    </row>
    <row r="52" spans="2:11" x14ac:dyDescent="0.3">
      <c r="B52" s="2078" t="s">
        <v>1680</v>
      </c>
      <c r="C52" s="2079"/>
      <c r="D52" s="2079"/>
      <c r="E52" s="2079"/>
      <c r="F52" s="2079"/>
      <c r="G52" s="2079"/>
      <c r="H52" s="2079"/>
      <c r="I52" s="2079"/>
      <c r="J52" s="2079"/>
      <c r="K52" s="2080"/>
    </row>
    <row r="53" spans="2:11" ht="28.5" customHeight="1" x14ac:dyDescent="0.3">
      <c r="B53" s="102">
        <v>1</v>
      </c>
      <c r="C53" s="116" t="s">
        <v>78</v>
      </c>
      <c r="D53" s="122" t="s">
        <v>1617</v>
      </c>
      <c r="E53" s="80"/>
      <c r="F53" s="118"/>
      <c r="G53" s="65" t="s">
        <v>1681</v>
      </c>
      <c r="H53" s="95"/>
      <c r="I53" s="7"/>
      <c r="J53" s="7"/>
      <c r="K53" s="65"/>
    </row>
    <row r="54" spans="2:11" ht="31.5" customHeight="1" x14ac:dyDescent="0.3">
      <c r="B54" s="691">
        <v>2</v>
      </c>
      <c r="C54" s="116" t="s">
        <v>78</v>
      </c>
      <c r="D54" s="122" t="s">
        <v>1617</v>
      </c>
      <c r="E54" s="686"/>
      <c r="F54" s="118"/>
      <c r="G54" s="65" t="s">
        <v>1681</v>
      </c>
      <c r="H54" s="95"/>
      <c r="I54" s="7"/>
      <c r="J54" s="7"/>
      <c r="K54" s="65"/>
    </row>
    <row r="55" spans="2:11" x14ac:dyDescent="0.3">
      <c r="B55" s="2070" t="s">
        <v>1318</v>
      </c>
      <c r="C55" s="2071"/>
      <c r="D55" s="2071"/>
      <c r="E55" s="2071"/>
      <c r="F55" s="2071"/>
      <c r="G55" s="2071"/>
      <c r="H55" s="2071"/>
      <c r="I55" s="2071"/>
      <c r="J55" s="2071"/>
      <c r="K55" s="2072"/>
    </row>
    <row r="56" spans="2:11" ht="76.5" customHeight="1" x14ac:dyDescent="0.3">
      <c r="B56" s="7">
        <v>1</v>
      </c>
      <c r="C56" s="147" t="s">
        <v>1660</v>
      </c>
      <c r="D56" s="79" t="s">
        <v>36</v>
      </c>
      <c r="E56" s="1299">
        <v>42543</v>
      </c>
      <c r="F56" s="118">
        <v>780</v>
      </c>
      <c r="G56" s="63" t="s">
        <v>889</v>
      </c>
      <c r="H56" s="117" t="s">
        <v>1683</v>
      </c>
      <c r="I56" s="1298" t="s">
        <v>1662</v>
      </c>
      <c r="J56" s="7" t="s">
        <v>70</v>
      </c>
      <c r="K56" s="117" t="s">
        <v>4859</v>
      </c>
    </row>
    <row r="57" spans="2:11" ht="15" customHeight="1" x14ac:dyDescent="0.3">
      <c r="B57" s="7">
        <v>2</v>
      </c>
      <c r="C57" s="147" t="s">
        <v>78</v>
      </c>
      <c r="D57" s="79" t="s">
        <v>83</v>
      </c>
      <c r="E57" s="1299"/>
      <c r="F57" s="118"/>
      <c r="G57" s="63"/>
      <c r="H57" s="147"/>
      <c r="I57" s="7"/>
      <c r="J57" s="7" t="s">
        <v>70</v>
      </c>
      <c r="K57" s="117" t="s">
        <v>1667</v>
      </c>
    </row>
    <row r="58" spans="2:11" ht="28.5" customHeight="1" x14ac:dyDescent="0.3">
      <c r="B58" s="7">
        <v>3</v>
      </c>
      <c r="C58" s="147" t="s">
        <v>1676</v>
      </c>
      <c r="D58" s="79" t="s">
        <v>1677</v>
      </c>
      <c r="E58" s="1299"/>
      <c r="F58" s="118"/>
      <c r="G58" s="63"/>
      <c r="H58" s="147"/>
      <c r="I58" s="7"/>
      <c r="J58" s="7" t="s">
        <v>70</v>
      </c>
      <c r="K58" s="117" t="s">
        <v>1678</v>
      </c>
    </row>
    <row r="59" spans="2:11" ht="44.25" customHeight="1" x14ac:dyDescent="0.3">
      <c r="B59" s="7">
        <v>4</v>
      </c>
      <c r="C59" s="147" t="s">
        <v>1674</v>
      </c>
      <c r="D59" s="79" t="s">
        <v>527</v>
      </c>
      <c r="E59" s="1299"/>
      <c r="F59" s="118"/>
      <c r="G59" s="63" t="s">
        <v>1139</v>
      </c>
      <c r="H59" s="95" t="s">
        <v>1651</v>
      </c>
      <c r="I59" s="169"/>
      <c r="J59" s="7" t="s">
        <v>66</v>
      </c>
      <c r="K59" s="1298" t="s">
        <v>5323</v>
      </c>
    </row>
    <row r="60" spans="2:11" x14ac:dyDescent="0.3">
      <c r="B60" s="2078" t="s">
        <v>205</v>
      </c>
      <c r="C60" s="2079"/>
      <c r="D60" s="2079"/>
      <c r="E60" s="2079"/>
      <c r="F60" s="2079"/>
      <c r="G60" s="2079"/>
      <c r="H60" s="2079"/>
      <c r="I60" s="2079"/>
      <c r="J60" s="2079"/>
      <c r="K60" s="2080"/>
    </row>
    <row r="61" spans="2:11" ht="26.4" x14ac:dyDescent="0.3">
      <c r="B61" s="7">
        <v>1</v>
      </c>
      <c r="C61" s="366" t="s">
        <v>1684</v>
      </c>
      <c r="D61" s="365" t="s">
        <v>254</v>
      </c>
      <c r="E61" s="117" t="s">
        <v>244</v>
      </c>
      <c r="F61" s="65">
        <v>30</v>
      </c>
      <c r="G61" s="65"/>
      <c r="H61" s="367"/>
      <c r="I61" s="7"/>
      <c r="J61" s="7"/>
      <c r="K61" s="7"/>
    </row>
    <row r="62" spans="2:11" x14ac:dyDescent="0.3">
      <c r="B62" s="7">
        <v>2</v>
      </c>
      <c r="C62" s="116" t="s">
        <v>1685</v>
      </c>
      <c r="D62" s="365" t="s">
        <v>377</v>
      </c>
      <c r="E62" s="80">
        <v>41554</v>
      </c>
      <c r="F62" s="63">
        <v>55.8</v>
      </c>
      <c r="G62" s="63"/>
      <c r="H62" s="367"/>
      <c r="I62" s="7"/>
      <c r="J62" s="7"/>
      <c r="K62" s="7"/>
    </row>
    <row r="63" spans="2:11" ht="26.4" x14ac:dyDescent="0.3">
      <c r="B63" s="7">
        <v>3</v>
      </c>
      <c r="C63" s="116" t="s">
        <v>1686</v>
      </c>
      <c r="D63" s="365" t="s">
        <v>133</v>
      </c>
      <c r="E63" s="80">
        <v>38718</v>
      </c>
      <c r="F63" s="63">
        <v>40</v>
      </c>
      <c r="G63" s="63"/>
      <c r="H63" s="367"/>
      <c r="I63" s="7"/>
      <c r="J63" s="7"/>
      <c r="K63" s="7"/>
    </row>
    <row r="64" spans="2:11" x14ac:dyDescent="0.3">
      <c r="B64" s="7">
        <v>4</v>
      </c>
      <c r="C64" s="116" t="s">
        <v>1687</v>
      </c>
      <c r="D64" s="365" t="s">
        <v>11</v>
      </c>
      <c r="E64" s="80"/>
      <c r="F64" s="63"/>
      <c r="G64" s="63"/>
      <c r="H64" s="367"/>
      <c r="I64" s="7"/>
      <c r="J64" s="7"/>
      <c r="K64" s="7"/>
    </row>
    <row r="65" spans="2:12" x14ac:dyDescent="0.3">
      <c r="B65" s="7">
        <v>5</v>
      </c>
      <c r="C65" s="116" t="s">
        <v>1688</v>
      </c>
      <c r="D65" s="190" t="s">
        <v>1076</v>
      </c>
      <c r="E65" s="96">
        <v>42352</v>
      </c>
      <c r="F65" s="63">
        <v>100</v>
      </c>
      <c r="G65" s="63"/>
      <c r="H65" s="367"/>
      <c r="I65" s="7"/>
      <c r="J65" s="7"/>
      <c r="K65" s="7"/>
    </row>
    <row r="66" spans="2:12" ht="20.25" customHeight="1" x14ac:dyDescent="0.3">
      <c r="B66" s="7">
        <v>6</v>
      </c>
      <c r="C66" s="147" t="s">
        <v>1689</v>
      </c>
      <c r="D66" s="79" t="s">
        <v>1690</v>
      </c>
      <c r="E66" s="80">
        <v>41477</v>
      </c>
      <c r="F66" s="63">
        <v>306</v>
      </c>
      <c r="G66" s="63"/>
      <c r="H66" s="368"/>
      <c r="I66" s="7"/>
      <c r="J66" s="7"/>
      <c r="K66" s="368"/>
    </row>
    <row r="67" spans="2:12" x14ac:dyDescent="0.3">
      <c r="H67" s="135"/>
    </row>
    <row r="68" spans="2:12" s="890" customFormat="1" x14ac:dyDescent="0.3">
      <c r="B68" s="915"/>
      <c r="C68" s="912" t="s">
        <v>1679</v>
      </c>
      <c r="D68" s="913" t="s">
        <v>932</v>
      </c>
      <c r="E68" s="1300">
        <v>41141</v>
      </c>
      <c r="F68" s="909">
        <v>797.38</v>
      </c>
      <c r="G68" s="910" t="s">
        <v>961</v>
      </c>
      <c r="H68" s="888"/>
      <c r="I68" s="983"/>
      <c r="J68" s="883" t="s">
        <v>70</v>
      </c>
      <c r="K68" s="914"/>
      <c r="L68" s="890" t="s">
        <v>5466</v>
      </c>
    </row>
  </sheetData>
  <autoFilter ref="B5:K5" xr:uid="{00000000-0009-0000-0000-00003A000000}"/>
  <mergeCells count="13">
    <mergeCell ref="B6:K6"/>
    <mergeCell ref="B29:K29"/>
    <mergeCell ref="B2:K2"/>
    <mergeCell ref="B3:K3"/>
    <mergeCell ref="B4:K4"/>
    <mergeCell ref="B60:K60"/>
    <mergeCell ref="B31:K31"/>
    <mergeCell ref="B48:K48"/>
    <mergeCell ref="B50:K50"/>
    <mergeCell ref="B52:K52"/>
    <mergeCell ref="B55:K55"/>
    <mergeCell ref="F32:F33"/>
    <mergeCell ref="F37:F38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2">
    <tabColor rgb="FFFFC000"/>
  </sheetPr>
  <dimension ref="B1:L36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8.33203125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4.44140625" style="62" customWidth="1"/>
    <col min="10" max="10" width="12.33203125" style="62" customWidth="1"/>
    <col min="11" max="11" width="20" style="62" customWidth="1"/>
    <col min="12" max="12" width="11.44140625" style="234"/>
  </cols>
  <sheetData>
    <row r="1" spans="2:12" s="101" customFormat="1" ht="13.5" customHeight="1" x14ac:dyDescent="0.3">
      <c r="B1" s="89"/>
      <c r="C1" s="89"/>
      <c r="D1" s="431"/>
      <c r="E1" s="89"/>
      <c r="F1" s="379"/>
      <c r="G1" s="89"/>
      <c r="H1" s="401"/>
      <c r="I1" s="372"/>
      <c r="J1" s="2067"/>
      <c r="K1" s="2067"/>
      <c r="L1" s="235"/>
    </row>
    <row r="2" spans="2:12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" customHeight="1" x14ac:dyDescent="0.3">
      <c r="B4" s="2069" t="s">
        <v>5425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101" customFormat="1" ht="24.75" customHeight="1" x14ac:dyDescent="0.3">
      <c r="B5" s="305" t="s">
        <v>7</v>
      </c>
      <c r="C5" s="306" t="s">
        <v>2</v>
      </c>
      <c r="D5" s="306" t="s">
        <v>6</v>
      </c>
      <c r="E5" s="308" t="s">
        <v>3</v>
      </c>
      <c r="F5" s="309" t="s">
        <v>4</v>
      </c>
      <c r="G5" s="309" t="s">
        <v>165</v>
      </c>
      <c r="H5" s="361" t="s">
        <v>71</v>
      </c>
      <c r="I5" s="310" t="s">
        <v>72</v>
      </c>
      <c r="J5" s="310" t="s">
        <v>69</v>
      </c>
      <c r="K5" s="311" t="s">
        <v>5</v>
      </c>
      <c r="L5" s="235"/>
    </row>
    <row r="6" spans="2:12" s="101" customFormat="1" ht="15" customHeight="1" x14ac:dyDescent="0.3">
      <c r="B6" s="2066" t="s">
        <v>332</v>
      </c>
      <c r="C6" s="2066"/>
      <c r="D6" s="2066"/>
      <c r="E6" s="2066"/>
      <c r="F6" s="2066"/>
      <c r="G6" s="2066"/>
      <c r="H6" s="2066"/>
      <c r="I6" s="2066"/>
      <c r="J6" s="2066"/>
      <c r="K6" s="2066"/>
      <c r="L6" s="235"/>
    </row>
    <row r="7" spans="2:12" s="183" customFormat="1" ht="21" customHeight="1" x14ac:dyDescent="0.3">
      <c r="B7" s="7">
        <v>1</v>
      </c>
      <c r="C7" s="100" t="s">
        <v>3487</v>
      </c>
      <c r="D7" s="18" t="s">
        <v>32</v>
      </c>
      <c r="E7" s="23">
        <v>42495</v>
      </c>
      <c r="F7" s="42">
        <v>169</v>
      </c>
      <c r="G7" s="510"/>
      <c r="H7" s="147"/>
      <c r="I7" s="7"/>
      <c r="J7" s="7"/>
      <c r="K7" s="113" t="s">
        <v>4212</v>
      </c>
      <c r="L7" s="236"/>
    </row>
    <row r="8" spans="2:12" s="183" customFormat="1" ht="17.25" customHeight="1" x14ac:dyDescent="0.3">
      <c r="B8" s="7">
        <v>2</v>
      </c>
      <c r="C8" s="100" t="s">
        <v>3488</v>
      </c>
      <c r="D8" s="18" t="s">
        <v>227</v>
      </c>
      <c r="E8" s="23"/>
      <c r="F8" s="197"/>
      <c r="G8" s="402"/>
      <c r="H8" s="147"/>
      <c r="I8" s="7"/>
      <c r="J8" s="7"/>
      <c r="K8" s="94" t="s">
        <v>4213</v>
      </c>
      <c r="L8" s="236"/>
    </row>
    <row r="9" spans="2:12" s="183" customFormat="1" x14ac:dyDescent="0.3">
      <c r="B9" s="7">
        <v>3</v>
      </c>
      <c r="C9" s="100" t="s">
        <v>3491</v>
      </c>
      <c r="D9" s="18" t="s">
        <v>65</v>
      </c>
      <c r="E9" s="23">
        <v>43025</v>
      </c>
      <c r="F9" s="248">
        <v>72</v>
      </c>
      <c r="G9" s="402"/>
      <c r="H9" s="147"/>
      <c r="I9" s="7"/>
      <c r="J9" s="7"/>
      <c r="K9" s="113" t="s">
        <v>4227</v>
      </c>
      <c r="L9" s="236"/>
    </row>
    <row r="10" spans="2:12" s="232" customFormat="1" ht="36.75" customHeight="1" x14ac:dyDescent="0.3">
      <c r="B10" s="106">
        <v>4</v>
      </c>
      <c r="C10" s="151" t="s">
        <v>4216</v>
      </c>
      <c r="D10" s="20" t="s">
        <v>4217</v>
      </c>
      <c r="E10" s="23"/>
      <c r="F10" s="248"/>
      <c r="G10" s="407"/>
      <c r="H10" s="117"/>
      <c r="I10" s="106"/>
      <c r="J10" s="106"/>
      <c r="K10" s="113" t="s">
        <v>4218</v>
      </c>
      <c r="L10" s="237"/>
    </row>
    <row r="11" spans="2:12" s="183" customFormat="1" ht="42" customHeight="1" x14ac:dyDescent="0.3">
      <c r="B11" s="7">
        <v>5</v>
      </c>
      <c r="C11" s="461" t="s">
        <v>3501</v>
      </c>
      <c r="D11" s="511" t="s">
        <v>11</v>
      </c>
      <c r="E11" s="461" t="s">
        <v>244</v>
      </c>
      <c r="F11" s="462">
        <v>40</v>
      </c>
      <c r="G11" s="443"/>
      <c r="H11" s="147"/>
      <c r="I11" s="7"/>
      <c r="J11" s="7"/>
      <c r="K11" s="113" t="s">
        <v>4218</v>
      </c>
      <c r="L11" s="236"/>
    </row>
    <row r="12" spans="2:12" s="183" customFormat="1" ht="39" customHeight="1" x14ac:dyDescent="0.3">
      <c r="B12" s="106">
        <v>6</v>
      </c>
      <c r="C12" s="461" t="s">
        <v>4220</v>
      </c>
      <c r="D12" s="511" t="s">
        <v>4221</v>
      </c>
      <c r="E12" s="461"/>
      <c r="F12" s="462"/>
      <c r="G12" s="443"/>
      <c r="H12" s="147"/>
      <c r="I12" s="7"/>
      <c r="J12" s="7"/>
      <c r="K12" s="113" t="s">
        <v>4218</v>
      </c>
      <c r="L12" s="236"/>
    </row>
    <row r="13" spans="2:12" s="183" customFormat="1" ht="36" x14ac:dyDescent="0.3">
      <c r="B13" s="7">
        <v>7</v>
      </c>
      <c r="C13" s="463" t="s">
        <v>3506</v>
      </c>
      <c r="D13" s="512" t="s">
        <v>30</v>
      </c>
      <c r="E13" s="464">
        <v>41337</v>
      </c>
      <c r="F13" s="465">
        <v>96</v>
      </c>
      <c r="G13" s="458"/>
      <c r="H13" s="117"/>
      <c r="I13" s="106"/>
      <c r="J13" s="106"/>
      <c r="K13" s="113" t="s">
        <v>4218</v>
      </c>
      <c r="L13" s="236"/>
    </row>
    <row r="14" spans="2:12" s="183" customFormat="1" ht="30.75" customHeight="1" x14ac:dyDescent="0.3">
      <c r="B14" s="106">
        <v>8</v>
      </c>
      <c r="C14" s="463" t="s">
        <v>4359</v>
      </c>
      <c r="D14" s="511" t="s">
        <v>15</v>
      </c>
      <c r="E14" s="464"/>
      <c r="F14" s="465"/>
      <c r="G14" s="458"/>
      <c r="H14" s="117"/>
      <c r="I14" s="106"/>
      <c r="J14" s="106"/>
      <c r="K14" s="113" t="s">
        <v>4222</v>
      </c>
      <c r="L14" s="236"/>
    </row>
    <row r="15" spans="2:12" s="183" customFormat="1" ht="24" x14ac:dyDescent="0.3">
      <c r="B15" s="7">
        <v>9</v>
      </c>
      <c r="C15" s="463" t="s">
        <v>4224</v>
      </c>
      <c r="D15" s="512" t="s">
        <v>4225</v>
      </c>
      <c r="E15" s="464"/>
      <c r="F15" s="465"/>
      <c r="G15" s="458"/>
      <c r="H15" s="117"/>
      <c r="I15" s="106"/>
      <c r="J15" s="106"/>
      <c r="K15" s="113" t="s">
        <v>4226</v>
      </c>
      <c r="L15" s="236"/>
    </row>
    <row r="16" spans="2:12" s="183" customFormat="1" ht="26.4" x14ac:dyDescent="0.3">
      <c r="B16" s="7">
        <v>10</v>
      </c>
      <c r="C16" s="116" t="s">
        <v>5474</v>
      </c>
      <c r="D16" s="122" t="s">
        <v>5470</v>
      </c>
      <c r="E16" s="1301">
        <v>44740</v>
      </c>
      <c r="F16" s="670">
        <v>203.31</v>
      </c>
      <c r="G16" s="63" t="s">
        <v>5471</v>
      </c>
      <c r="H16" s="95" t="s">
        <v>5472</v>
      </c>
      <c r="I16" s="7"/>
      <c r="J16" s="7" t="s">
        <v>70</v>
      </c>
      <c r="K16" s="917" t="s">
        <v>5473</v>
      </c>
      <c r="L16" s="236"/>
    </row>
    <row r="17" spans="2:12" s="183" customFormat="1" x14ac:dyDescent="0.3">
      <c r="B17" s="2070" t="s">
        <v>1867</v>
      </c>
      <c r="C17" s="2071"/>
      <c r="D17" s="2071"/>
      <c r="E17" s="2071"/>
      <c r="F17" s="2071"/>
      <c r="G17" s="2071"/>
      <c r="H17" s="2071"/>
      <c r="I17" s="2071"/>
      <c r="J17" s="2071"/>
      <c r="K17" s="2072"/>
      <c r="L17" s="236"/>
    </row>
    <row r="18" spans="2:12" s="183" customFormat="1" ht="40.5" customHeight="1" x14ac:dyDescent="0.3">
      <c r="B18" s="102">
        <v>1</v>
      </c>
      <c r="C18" s="463" t="s">
        <v>3534</v>
      </c>
      <c r="D18" s="201" t="s">
        <v>4223</v>
      </c>
      <c r="E18" s="23"/>
      <c r="F18" s="196"/>
      <c r="G18" s="48"/>
      <c r="H18" s="100"/>
      <c r="I18" s="86"/>
      <c r="J18" s="7"/>
      <c r="K18" s="113" t="s">
        <v>4218</v>
      </c>
      <c r="L18" s="236"/>
    </row>
    <row r="19" spans="2:12" s="183" customFormat="1" ht="40.5" customHeight="1" x14ac:dyDescent="0.3">
      <c r="B19" s="137">
        <v>2</v>
      </c>
      <c r="C19" s="1476" t="s">
        <v>5618</v>
      </c>
      <c r="D19" s="1477" t="s">
        <v>5614</v>
      </c>
      <c r="E19" s="1478">
        <v>44812</v>
      </c>
      <c r="F19" s="1479"/>
      <c r="G19" s="1480" t="s">
        <v>5615</v>
      </c>
      <c r="H19" s="1482" t="s">
        <v>5616</v>
      </c>
      <c r="I19" s="500">
        <v>22055193</v>
      </c>
      <c r="J19" s="500" t="s">
        <v>5619</v>
      </c>
      <c r="K19" s="1481" t="s">
        <v>5620</v>
      </c>
      <c r="L19" s="236"/>
    </row>
    <row r="20" spans="2:12" s="183" customFormat="1" ht="17.25" customHeight="1" x14ac:dyDescent="0.3">
      <c r="B20" s="2070" t="s">
        <v>931</v>
      </c>
      <c r="C20" s="2071"/>
      <c r="D20" s="2071"/>
      <c r="E20" s="2071"/>
      <c r="F20" s="2071"/>
      <c r="G20" s="2071"/>
      <c r="H20" s="2071"/>
      <c r="I20" s="2071"/>
      <c r="J20" s="2071"/>
      <c r="K20" s="2072"/>
      <c r="L20" s="236"/>
    </row>
    <row r="21" spans="2:12" s="183" customFormat="1" ht="30" customHeight="1" x14ac:dyDescent="0.3">
      <c r="B21" s="102">
        <v>1</v>
      </c>
      <c r="C21" s="463" t="s">
        <v>4359</v>
      </c>
      <c r="D21" s="201" t="s">
        <v>48</v>
      </c>
      <c r="E21" s="23"/>
      <c r="F21" s="196"/>
      <c r="G21" s="48"/>
      <c r="H21" s="100"/>
      <c r="I21" s="86"/>
      <c r="J21" s="7"/>
      <c r="K21" s="113" t="s">
        <v>4232</v>
      </c>
      <c r="L21" s="236"/>
    </row>
    <row r="22" spans="2:12" s="183" customFormat="1" ht="48" x14ac:dyDescent="0.3">
      <c r="B22" s="7">
        <v>2</v>
      </c>
      <c r="C22" s="463" t="s">
        <v>4359</v>
      </c>
      <c r="D22" s="38" t="s">
        <v>4233</v>
      </c>
      <c r="E22" s="110"/>
      <c r="F22" s="49"/>
      <c r="G22" s="109" t="s">
        <v>4234</v>
      </c>
      <c r="H22" s="147"/>
      <c r="I22" s="7"/>
      <c r="J22" s="7"/>
      <c r="K22" s="130" t="s">
        <v>4235</v>
      </c>
      <c r="L22" s="236"/>
    </row>
    <row r="23" spans="2:12" s="101" customFormat="1" ht="14.25" customHeight="1" x14ac:dyDescent="0.3">
      <c r="B23" s="2066" t="s">
        <v>103</v>
      </c>
      <c r="C23" s="2066"/>
      <c r="D23" s="2066"/>
      <c r="E23" s="2066"/>
      <c r="F23" s="2066"/>
      <c r="G23" s="2066"/>
      <c r="H23" s="2066"/>
      <c r="I23" s="2066"/>
      <c r="J23" s="2066"/>
      <c r="K23" s="2066"/>
      <c r="L23" s="235"/>
    </row>
    <row r="24" spans="2:12" s="436" customFormat="1" x14ac:dyDescent="0.3">
      <c r="B24" s="109">
        <v>1</v>
      </c>
      <c r="C24" s="24" t="s">
        <v>3489</v>
      </c>
      <c r="D24" s="24" t="s">
        <v>527</v>
      </c>
      <c r="E24" s="29">
        <v>42208</v>
      </c>
      <c r="F24" s="434">
        <v>249</v>
      </c>
      <c r="G24" s="63" t="s">
        <v>1151</v>
      </c>
      <c r="H24" s="444"/>
      <c r="I24" s="283"/>
      <c r="J24" s="283"/>
      <c r="K24" s="459" t="s">
        <v>70</v>
      </c>
      <c r="L24" s="435"/>
    </row>
    <row r="25" spans="2:12" s="436" customFormat="1" x14ac:dyDescent="0.3">
      <c r="B25" s="109">
        <v>2</v>
      </c>
      <c r="C25" s="18" t="s">
        <v>2398</v>
      </c>
      <c r="D25" s="185" t="s">
        <v>79</v>
      </c>
      <c r="E25" s="23">
        <v>40304</v>
      </c>
      <c r="F25" s="181"/>
      <c r="G25" s="63" t="s">
        <v>1027</v>
      </c>
      <c r="H25" s="7"/>
      <c r="I25" s="7" t="s">
        <v>2434</v>
      </c>
      <c r="J25" s="7" t="s">
        <v>70</v>
      </c>
      <c r="K25" s="459" t="s">
        <v>70</v>
      </c>
      <c r="L25" s="435"/>
    </row>
    <row r="26" spans="2:12" s="436" customFormat="1" x14ac:dyDescent="0.3">
      <c r="B26" s="109">
        <v>3</v>
      </c>
      <c r="C26" s="116" t="s">
        <v>2415</v>
      </c>
      <c r="D26" s="122" t="s">
        <v>82</v>
      </c>
      <c r="E26" s="80"/>
      <c r="F26" s="509"/>
      <c r="G26" s="63" t="s">
        <v>1542</v>
      </c>
      <c r="H26" s="7"/>
      <c r="I26" s="7"/>
      <c r="J26" s="7" t="s">
        <v>70</v>
      </c>
      <c r="K26" s="459" t="s">
        <v>70</v>
      </c>
      <c r="L26" s="435"/>
    </row>
    <row r="27" spans="2:12" s="436" customFormat="1" ht="40.5" customHeight="1" x14ac:dyDescent="0.3">
      <c r="B27" s="109">
        <v>4</v>
      </c>
      <c r="C27" s="116" t="s">
        <v>4230</v>
      </c>
      <c r="D27" s="122" t="s">
        <v>82</v>
      </c>
      <c r="E27" s="80"/>
      <c r="F27" s="509"/>
      <c r="G27" s="63"/>
      <c r="H27" s="7"/>
      <c r="I27" s="7"/>
      <c r="J27" s="7"/>
      <c r="K27" s="113" t="s">
        <v>4218</v>
      </c>
      <c r="L27" s="435"/>
    </row>
    <row r="28" spans="2:12" s="436" customFormat="1" ht="27.75" customHeight="1" x14ac:dyDescent="0.3">
      <c r="B28" s="109">
        <v>5</v>
      </c>
      <c r="C28" s="463" t="s">
        <v>4359</v>
      </c>
      <c r="D28" s="122" t="s">
        <v>79</v>
      </c>
      <c r="E28" s="80"/>
      <c r="F28" s="509"/>
      <c r="G28" s="63" t="s">
        <v>1027</v>
      </c>
      <c r="H28" s="7"/>
      <c r="I28" s="7"/>
      <c r="J28" s="7"/>
      <c r="K28" s="113" t="s">
        <v>4231</v>
      </c>
      <c r="L28" s="435"/>
    </row>
    <row r="29" spans="2:12" s="436" customFormat="1" x14ac:dyDescent="0.3">
      <c r="B29" s="2066" t="s">
        <v>4228</v>
      </c>
      <c r="C29" s="2066"/>
      <c r="D29" s="2066"/>
      <c r="E29" s="2066"/>
      <c r="F29" s="2066"/>
      <c r="G29" s="2066"/>
      <c r="H29" s="2066"/>
      <c r="I29" s="2066"/>
      <c r="J29" s="2066"/>
      <c r="K29" s="2066"/>
      <c r="L29" s="435"/>
    </row>
    <row r="30" spans="2:12" s="200" customFormat="1" ht="32.25" customHeight="1" x14ac:dyDescent="0.3">
      <c r="B30" s="102">
        <v>1</v>
      </c>
      <c r="C30" s="100" t="s">
        <v>3490</v>
      </c>
      <c r="D30" s="100" t="s">
        <v>36</v>
      </c>
      <c r="E30" s="1279">
        <v>42422</v>
      </c>
      <c r="F30" s="42">
        <v>780</v>
      </c>
      <c r="G30" s="286"/>
      <c r="H30" s="281"/>
      <c r="I30" s="282"/>
      <c r="J30" s="282"/>
      <c r="K30" s="206" t="s">
        <v>4215</v>
      </c>
      <c r="L30" s="285"/>
    </row>
    <row r="31" spans="2:12" ht="43.5" customHeight="1" x14ac:dyDescent="0.3">
      <c r="B31" s="102">
        <v>2</v>
      </c>
      <c r="C31" s="119" t="s">
        <v>4214</v>
      </c>
      <c r="D31" s="201" t="s">
        <v>708</v>
      </c>
      <c r="E31" s="1279">
        <v>43591</v>
      </c>
      <c r="F31" s="196">
        <v>38.14</v>
      </c>
      <c r="G31" s="48"/>
      <c r="H31" s="100"/>
      <c r="I31" s="86"/>
      <c r="J31" s="7"/>
      <c r="K31" s="65" t="s">
        <v>4215</v>
      </c>
    </row>
    <row r="35" spans="2:4" ht="16.5" customHeight="1" x14ac:dyDescent="0.3">
      <c r="B35" s="2065" t="s">
        <v>4240</v>
      </c>
      <c r="C35" s="2065"/>
      <c r="D35" s="2065"/>
    </row>
    <row r="36" spans="2:4" x14ac:dyDescent="0.3">
      <c r="B36" s="2065" t="s">
        <v>4241</v>
      </c>
      <c r="C36" s="2065"/>
      <c r="D36" s="2065"/>
    </row>
  </sheetData>
  <autoFilter ref="B5:K31" xr:uid="{00000000-0009-0000-0000-000005000000}"/>
  <mergeCells count="11">
    <mergeCell ref="B35:D35"/>
    <mergeCell ref="B36:D36"/>
    <mergeCell ref="B29:K29"/>
    <mergeCell ref="B23:K23"/>
    <mergeCell ref="J1:K1"/>
    <mergeCell ref="B2:K2"/>
    <mergeCell ref="B3:K3"/>
    <mergeCell ref="B4:K4"/>
    <mergeCell ref="B6:K6"/>
    <mergeCell ref="B17:K17"/>
    <mergeCell ref="B20:K20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4">
    <tabColor rgb="FFFFC000"/>
  </sheetPr>
  <dimension ref="B1:N238"/>
  <sheetViews>
    <sheetView showGridLines="0" workbookViewId="0">
      <pane ySplit="5" topLeftCell="A223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109375" customWidth="1"/>
    <col min="2" max="2" width="3.44140625" style="62" customWidth="1"/>
    <col min="3" max="3" width="13.109375" style="62" customWidth="1"/>
    <col min="4" max="4" width="21.88671875" style="302" customWidth="1"/>
    <col min="5" max="5" width="12.6640625" style="62" customWidth="1"/>
    <col min="6" max="6" width="13" style="62" customWidth="1"/>
    <col min="7" max="8" width="12" style="62" customWidth="1"/>
    <col min="9" max="9" width="11.88671875" style="62" customWidth="1"/>
    <col min="10" max="10" width="10.44140625" style="62" customWidth="1"/>
    <col min="11" max="11" width="18.109375" style="62" customWidth="1"/>
  </cols>
  <sheetData>
    <row r="1" spans="2:14" x14ac:dyDescent="0.3">
      <c r="F1" s="134"/>
      <c r="M1" s="2170" t="s">
        <v>2896</v>
      </c>
      <c r="N1" s="2170"/>
    </row>
    <row r="2" spans="2:14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</row>
    <row r="3" spans="2:14" ht="15" customHeight="1" x14ac:dyDescent="0.3">
      <c r="B3" s="2112" t="s">
        <v>242</v>
      </c>
      <c r="C3" s="2112"/>
      <c r="D3" s="2112"/>
      <c r="E3" s="2112"/>
      <c r="F3" s="2112"/>
      <c r="G3" s="2112"/>
      <c r="H3" s="2112"/>
      <c r="I3" s="2112"/>
      <c r="J3" s="2112"/>
      <c r="K3" s="2112"/>
    </row>
    <row r="4" spans="2:14" ht="15" customHeight="1" x14ac:dyDescent="0.3">
      <c r="B4" s="2171" t="s">
        <v>3270</v>
      </c>
      <c r="C4" s="2171"/>
      <c r="D4" s="2171"/>
      <c r="E4" s="2171"/>
      <c r="F4" s="2171"/>
      <c r="G4" s="2171"/>
      <c r="H4" s="2171"/>
      <c r="I4" s="2171"/>
      <c r="J4" s="2171"/>
      <c r="K4" s="2171"/>
    </row>
    <row r="5" spans="2:14" ht="26.4" x14ac:dyDescent="0.3">
      <c r="B5" s="305" t="s">
        <v>7</v>
      </c>
      <c r="C5" s="307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</row>
    <row r="6" spans="2:14" x14ac:dyDescent="0.3">
      <c r="B6" s="2078" t="s">
        <v>332</v>
      </c>
      <c r="C6" s="2079"/>
      <c r="D6" s="2079"/>
      <c r="E6" s="2079"/>
      <c r="F6" s="2079"/>
      <c r="G6" s="2079"/>
      <c r="H6" s="2079"/>
      <c r="I6" s="2079"/>
      <c r="J6" s="2079"/>
      <c r="K6" s="2080"/>
    </row>
    <row r="7" spans="2:14" ht="26.4" x14ac:dyDescent="0.3">
      <c r="B7" s="102">
        <v>1</v>
      </c>
      <c r="C7" s="147" t="s">
        <v>1247</v>
      </c>
      <c r="D7" s="145" t="s">
        <v>9</v>
      </c>
      <c r="E7" s="36">
        <v>42557</v>
      </c>
      <c r="F7" s="353">
        <v>140.15</v>
      </c>
      <c r="G7" s="64"/>
      <c r="H7" s="353"/>
      <c r="I7" s="7"/>
      <c r="J7" s="7" t="s">
        <v>70</v>
      </c>
      <c r="K7" s="142" t="s">
        <v>4610</v>
      </c>
    </row>
    <row r="8" spans="2:14" x14ac:dyDescent="0.3">
      <c r="B8" s="102">
        <v>2</v>
      </c>
      <c r="C8" s="147" t="s">
        <v>1248</v>
      </c>
      <c r="D8" s="145" t="s">
        <v>9</v>
      </c>
      <c r="E8" s="36">
        <v>42557</v>
      </c>
      <c r="F8" s="353">
        <v>140.15</v>
      </c>
      <c r="G8" s="64"/>
      <c r="H8" s="353"/>
      <c r="I8" s="7"/>
      <c r="J8" s="7" t="s">
        <v>70</v>
      </c>
      <c r="K8" s="64" t="s">
        <v>4611</v>
      </c>
    </row>
    <row r="9" spans="2:14" x14ac:dyDescent="0.3">
      <c r="B9" s="575">
        <v>3</v>
      </c>
      <c r="C9" s="147" t="s">
        <v>1249</v>
      </c>
      <c r="D9" s="145" t="s">
        <v>9</v>
      </c>
      <c r="E9" s="36">
        <v>42557</v>
      </c>
      <c r="F9" s="354">
        <v>140.15</v>
      </c>
      <c r="G9" s="44"/>
      <c r="H9" s="354"/>
      <c r="I9" s="102"/>
      <c r="J9" s="7" t="s">
        <v>70</v>
      </c>
      <c r="K9" s="64" t="s">
        <v>4612</v>
      </c>
    </row>
    <row r="10" spans="2:14" ht="29.25" customHeight="1" x14ac:dyDescent="0.3">
      <c r="B10" s="575">
        <v>4</v>
      </c>
      <c r="C10" s="147" t="s">
        <v>78</v>
      </c>
      <c r="D10" s="145" t="s">
        <v>4630</v>
      </c>
      <c r="E10" s="36"/>
      <c r="F10" s="354"/>
      <c r="G10" s="44"/>
      <c r="H10" s="354"/>
      <c r="I10" s="575"/>
      <c r="J10" s="7"/>
      <c r="K10" s="64" t="s">
        <v>4629</v>
      </c>
    </row>
    <row r="11" spans="2:14" ht="18" customHeight="1" x14ac:dyDescent="0.3">
      <c r="B11" s="575">
        <v>5</v>
      </c>
      <c r="C11" s="147" t="s">
        <v>78</v>
      </c>
      <c r="D11" s="145" t="s">
        <v>4631</v>
      </c>
      <c r="E11" s="36"/>
      <c r="F11" s="354"/>
      <c r="G11" s="44"/>
      <c r="H11" s="354"/>
      <c r="I11" s="575"/>
      <c r="J11" s="7"/>
      <c r="K11" s="64" t="s">
        <v>4632</v>
      </c>
    </row>
    <row r="12" spans="2:14" x14ac:dyDescent="0.3">
      <c r="B12" s="575">
        <v>6</v>
      </c>
      <c r="C12" s="147" t="s">
        <v>1250</v>
      </c>
      <c r="D12" s="356" t="s">
        <v>65</v>
      </c>
      <c r="E12" s="36">
        <v>42557</v>
      </c>
      <c r="F12" s="353">
        <v>72</v>
      </c>
      <c r="G12" s="355"/>
      <c r="H12" s="353"/>
      <c r="I12" s="102"/>
      <c r="J12" s="7" t="s">
        <v>70</v>
      </c>
      <c r="K12" s="355" t="s">
        <v>1255</v>
      </c>
    </row>
    <row r="13" spans="2:14" x14ac:dyDescent="0.3">
      <c r="B13" s="575">
        <v>7</v>
      </c>
      <c r="C13" s="147" t="s">
        <v>1251</v>
      </c>
      <c r="D13" s="356" t="s">
        <v>65</v>
      </c>
      <c r="E13" s="36">
        <v>42557</v>
      </c>
      <c r="F13" s="353">
        <v>72</v>
      </c>
      <c r="G13" s="64"/>
      <c r="H13" s="353"/>
      <c r="I13" s="575"/>
      <c r="J13" s="7" t="s">
        <v>70</v>
      </c>
      <c r="K13" s="355" t="s">
        <v>1255</v>
      </c>
    </row>
    <row r="14" spans="2:14" x14ac:dyDescent="0.3">
      <c r="B14" s="575">
        <v>8</v>
      </c>
      <c r="C14" s="147" t="s">
        <v>1252</v>
      </c>
      <c r="D14" s="356" t="s">
        <v>65</v>
      </c>
      <c r="E14" s="36">
        <v>42557</v>
      </c>
      <c r="F14" s="353">
        <v>72</v>
      </c>
      <c r="G14" s="64"/>
      <c r="H14" s="353"/>
      <c r="I14" s="575"/>
      <c r="J14" s="7" t="s">
        <v>70</v>
      </c>
      <c r="K14" s="355" t="s">
        <v>1255</v>
      </c>
    </row>
    <row r="15" spans="2:14" ht="26.25" customHeight="1" x14ac:dyDescent="0.3">
      <c r="B15" s="575">
        <v>9</v>
      </c>
      <c r="C15" s="147" t="s">
        <v>1253</v>
      </c>
      <c r="D15" s="22" t="s">
        <v>5348</v>
      </c>
      <c r="E15" s="9">
        <v>42557</v>
      </c>
      <c r="F15" s="353">
        <v>180</v>
      </c>
      <c r="G15" s="64"/>
      <c r="H15" s="353"/>
      <c r="I15" s="575"/>
      <c r="J15" s="7" t="s">
        <v>70</v>
      </c>
      <c r="K15" s="64"/>
    </row>
    <row r="16" spans="2:14" x14ac:dyDescent="0.3">
      <c r="B16" s="575">
        <v>10</v>
      </c>
      <c r="C16" s="147" t="s">
        <v>1254</v>
      </c>
      <c r="D16" s="140" t="s">
        <v>5217</v>
      </c>
      <c r="E16" s="36">
        <v>42557</v>
      </c>
      <c r="F16" s="353">
        <v>79</v>
      </c>
      <c r="G16" s="64"/>
      <c r="H16" s="353"/>
      <c r="I16" s="575"/>
      <c r="J16" s="7" t="s">
        <v>70</v>
      </c>
      <c r="K16" s="64" t="s">
        <v>2880</v>
      </c>
    </row>
    <row r="17" spans="2:11" x14ac:dyDescent="0.3">
      <c r="B17" s="575">
        <v>11</v>
      </c>
      <c r="C17" s="147" t="s">
        <v>78</v>
      </c>
      <c r="D17" s="140" t="s">
        <v>5217</v>
      </c>
      <c r="E17" s="36"/>
      <c r="F17" s="353"/>
      <c r="G17" s="64"/>
      <c r="H17" s="353"/>
      <c r="I17" s="575"/>
      <c r="J17" s="7" t="s">
        <v>70</v>
      </c>
      <c r="K17" s="64" t="s">
        <v>2193</v>
      </c>
    </row>
    <row r="18" spans="2:11" ht="17.25" customHeight="1" x14ac:dyDescent="0.3">
      <c r="B18" s="575">
        <v>12</v>
      </c>
      <c r="C18" s="79" t="s">
        <v>1154</v>
      </c>
      <c r="D18" s="145" t="s">
        <v>1152</v>
      </c>
      <c r="E18" s="36">
        <v>42781</v>
      </c>
      <c r="F18" s="141">
        <v>253</v>
      </c>
      <c r="G18" s="64"/>
      <c r="H18" s="141"/>
      <c r="I18" s="86"/>
      <c r="J18" s="86" t="s">
        <v>70</v>
      </c>
      <c r="K18" s="64"/>
    </row>
    <row r="19" spans="2:11" x14ac:dyDescent="0.3">
      <c r="B19" s="575">
        <v>13</v>
      </c>
      <c r="C19" s="147" t="s">
        <v>78</v>
      </c>
      <c r="D19" s="145" t="s">
        <v>486</v>
      </c>
      <c r="E19" s="36"/>
      <c r="F19" s="353"/>
      <c r="G19" s="64"/>
      <c r="H19" s="353"/>
      <c r="I19" s="575"/>
      <c r="J19" s="7" t="s">
        <v>70</v>
      </c>
      <c r="K19" s="64" t="s">
        <v>2885</v>
      </c>
    </row>
    <row r="20" spans="2:11" ht="30" customHeight="1" x14ac:dyDescent="0.3">
      <c r="B20" s="575">
        <v>14</v>
      </c>
      <c r="C20" s="147" t="s">
        <v>78</v>
      </c>
      <c r="D20" s="145" t="s">
        <v>5350</v>
      </c>
      <c r="E20" s="36"/>
      <c r="F20" s="353"/>
      <c r="G20" s="64"/>
      <c r="H20" s="353"/>
      <c r="I20" s="575"/>
      <c r="J20" s="7" t="s">
        <v>70</v>
      </c>
      <c r="K20" s="64"/>
    </row>
    <row r="21" spans="2:11" ht="15.75" customHeight="1" x14ac:dyDescent="0.3">
      <c r="B21" s="575">
        <v>15</v>
      </c>
      <c r="C21" s="147" t="s">
        <v>78</v>
      </c>
      <c r="D21" s="145" t="s">
        <v>4633</v>
      </c>
      <c r="E21" s="36"/>
      <c r="F21" s="353"/>
      <c r="G21" s="64"/>
      <c r="H21" s="353"/>
      <c r="I21" s="575"/>
      <c r="J21" s="7" t="s">
        <v>70</v>
      </c>
      <c r="K21" s="64" t="s">
        <v>4634</v>
      </c>
    </row>
    <row r="22" spans="2:11" ht="27.75" customHeight="1" x14ac:dyDescent="0.3">
      <c r="B22" s="575">
        <v>16</v>
      </c>
      <c r="C22" s="147" t="s">
        <v>78</v>
      </c>
      <c r="D22" s="145" t="s">
        <v>4626</v>
      </c>
      <c r="E22" s="36"/>
      <c r="F22" s="353"/>
      <c r="G22" s="64"/>
      <c r="H22" s="353"/>
      <c r="I22" s="575"/>
      <c r="J22" s="7" t="s">
        <v>70</v>
      </c>
      <c r="K22" s="2172" t="s">
        <v>4627</v>
      </c>
    </row>
    <row r="23" spans="2:11" ht="27.75" customHeight="1" x14ac:dyDescent="0.3">
      <c r="B23" s="575">
        <v>17</v>
      </c>
      <c r="C23" s="147" t="s">
        <v>78</v>
      </c>
      <c r="D23" s="145" t="s">
        <v>4626</v>
      </c>
      <c r="E23" s="36"/>
      <c r="F23" s="353"/>
      <c r="G23" s="64"/>
      <c r="H23" s="353"/>
      <c r="I23" s="575"/>
      <c r="J23" s="7" t="s">
        <v>70</v>
      </c>
      <c r="K23" s="2172"/>
    </row>
    <row r="24" spans="2:11" ht="27.75" customHeight="1" x14ac:dyDescent="0.3">
      <c r="B24" s="575">
        <v>18</v>
      </c>
      <c r="C24" s="147" t="s">
        <v>78</v>
      </c>
      <c r="D24" s="145" t="s">
        <v>4626</v>
      </c>
      <c r="E24" s="36"/>
      <c r="F24" s="353"/>
      <c r="G24" s="64"/>
      <c r="H24" s="353"/>
      <c r="I24" s="575"/>
      <c r="J24" s="7" t="s">
        <v>70</v>
      </c>
      <c r="K24" s="2172"/>
    </row>
    <row r="25" spans="2:11" ht="27.75" customHeight="1" x14ac:dyDescent="0.3">
      <c r="B25" s="575">
        <v>19</v>
      </c>
      <c r="C25" s="147" t="s">
        <v>78</v>
      </c>
      <c r="D25" s="145" t="s">
        <v>4626</v>
      </c>
      <c r="E25" s="36"/>
      <c r="F25" s="353"/>
      <c r="G25" s="64"/>
      <c r="H25" s="353"/>
      <c r="I25" s="575"/>
      <c r="J25" s="7" t="s">
        <v>70</v>
      </c>
      <c r="K25" s="2172"/>
    </row>
    <row r="26" spans="2:11" ht="27.75" customHeight="1" x14ac:dyDescent="0.3">
      <c r="B26" s="575">
        <v>20</v>
      </c>
      <c r="C26" s="147" t="s">
        <v>78</v>
      </c>
      <c r="D26" s="145" t="s">
        <v>4626</v>
      </c>
      <c r="E26" s="36"/>
      <c r="F26" s="353"/>
      <c r="G26" s="64"/>
      <c r="H26" s="353"/>
      <c r="I26" s="575"/>
      <c r="J26" s="7" t="s">
        <v>70</v>
      </c>
      <c r="K26" s="2172"/>
    </row>
    <row r="27" spans="2:11" ht="27.75" customHeight="1" x14ac:dyDescent="0.3">
      <c r="B27" s="575">
        <v>21</v>
      </c>
      <c r="C27" s="147" t="s">
        <v>78</v>
      </c>
      <c r="D27" s="145" t="s">
        <v>4626</v>
      </c>
      <c r="E27" s="36"/>
      <c r="F27" s="353"/>
      <c r="G27" s="64"/>
      <c r="H27" s="353"/>
      <c r="I27" s="575"/>
      <c r="J27" s="7" t="s">
        <v>70</v>
      </c>
      <c r="K27" s="2172"/>
    </row>
    <row r="28" spans="2:11" ht="27.75" customHeight="1" x14ac:dyDescent="0.3">
      <c r="B28" s="575">
        <v>22</v>
      </c>
      <c r="C28" s="147" t="s">
        <v>78</v>
      </c>
      <c r="D28" s="145" t="s">
        <v>4626</v>
      </c>
      <c r="E28" s="36"/>
      <c r="F28" s="353"/>
      <c r="G28" s="64"/>
      <c r="H28" s="353"/>
      <c r="I28" s="575"/>
      <c r="J28" s="7" t="s">
        <v>70</v>
      </c>
      <c r="K28" s="2172"/>
    </row>
    <row r="29" spans="2:11" ht="27.75" customHeight="1" x14ac:dyDescent="0.3">
      <c r="B29" s="575">
        <v>23</v>
      </c>
      <c r="C29" s="147" t="s">
        <v>78</v>
      </c>
      <c r="D29" s="145" t="s">
        <v>4626</v>
      </c>
      <c r="E29" s="36"/>
      <c r="F29" s="353"/>
      <c r="G29" s="64"/>
      <c r="H29" s="353"/>
      <c r="I29" s="575"/>
      <c r="J29" s="7" t="s">
        <v>70</v>
      </c>
      <c r="K29" s="2172"/>
    </row>
    <row r="30" spans="2:11" ht="27.75" customHeight="1" x14ac:dyDescent="0.3">
      <c r="B30" s="575">
        <v>24</v>
      </c>
      <c r="C30" s="147" t="s">
        <v>78</v>
      </c>
      <c r="D30" s="145" t="s">
        <v>4626</v>
      </c>
      <c r="E30" s="36"/>
      <c r="F30" s="353"/>
      <c r="G30" s="64"/>
      <c r="H30" s="353"/>
      <c r="I30" s="575"/>
      <c r="J30" s="7" t="s">
        <v>70</v>
      </c>
      <c r="K30" s="2172"/>
    </row>
    <row r="31" spans="2:11" ht="27.75" customHeight="1" x14ac:dyDescent="0.3">
      <c r="B31" s="575">
        <v>25</v>
      </c>
      <c r="C31" s="147" t="s">
        <v>78</v>
      </c>
      <c r="D31" s="145" t="s">
        <v>4626</v>
      </c>
      <c r="E31" s="36"/>
      <c r="F31" s="353"/>
      <c r="G31" s="64"/>
      <c r="H31" s="353"/>
      <c r="I31" s="575"/>
      <c r="J31" s="7" t="s">
        <v>70</v>
      </c>
      <c r="K31" s="2172"/>
    </row>
    <row r="32" spans="2:11" ht="27.75" customHeight="1" x14ac:dyDescent="0.3">
      <c r="B32" s="575">
        <v>26</v>
      </c>
      <c r="C32" s="147" t="s">
        <v>78</v>
      </c>
      <c r="D32" s="145" t="s">
        <v>4626</v>
      </c>
      <c r="E32" s="36"/>
      <c r="F32" s="353"/>
      <c r="G32" s="64"/>
      <c r="H32" s="353"/>
      <c r="I32" s="575"/>
      <c r="J32" s="7" t="s">
        <v>70</v>
      </c>
      <c r="K32" s="2172"/>
    </row>
    <row r="33" spans="2:12" x14ac:dyDescent="0.3">
      <c r="B33" s="2078" t="s">
        <v>333</v>
      </c>
      <c r="C33" s="2079"/>
      <c r="D33" s="2079"/>
      <c r="E33" s="2079"/>
      <c r="F33" s="2079"/>
      <c r="G33" s="2079"/>
      <c r="H33" s="2079"/>
      <c r="I33" s="2079"/>
      <c r="J33" s="2079"/>
      <c r="K33" s="2080"/>
    </row>
    <row r="34" spans="2:12" x14ac:dyDescent="0.3">
      <c r="B34" s="102">
        <v>1</v>
      </c>
      <c r="C34" s="147" t="s">
        <v>2820</v>
      </c>
      <c r="D34" s="140" t="s">
        <v>972</v>
      </c>
      <c r="E34" s="36">
        <v>43728</v>
      </c>
      <c r="F34" s="353"/>
      <c r="G34" s="64"/>
      <c r="H34" s="353"/>
      <c r="I34" s="102"/>
      <c r="J34" s="7" t="s">
        <v>70</v>
      </c>
      <c r="K34" s="64" t="s">
        <v>2815</v>
      </c>
    </row>
    <row r="35" spans="2:12" x14ac:dyDescent="0.3">
      <c r="B35" s="102">
        <v>2</v>
      </c>
      <c r="C35" s="147" t="s">
        <v>2821</v>
      </c>
      <c r="D35" s="140" t="s">
        <v>972</v>
      </c>
      <c r="E35" s="36">
        <v>43728</v>
      </c>
      <c r="F35" s="353"/>
      <c r="G35" s="64"/>
      <c r="H35" s="353"/>
      <c r="I35" s="102"/>
      <c r="J35" s="7" t="s">
        <v>70</v>
      </c>
      <c r="K35" s="64" t="s">
        <v>2815</v>
      </c>
    </row>
    <row r="36" spans="2:12" x14ac:dyDescent="0.3">
      <c r="B36" s="102">
        <v>3</v>
      </c>
      <c r="C36" s="147" t="s">
        <v>2822</v>
      </c>
      <c r="D36" s="140" t="s">
        <v>972</v>
      </c>
      <c r="E36" s="36">
        <v>43728</v>
      </c>
      <c r="F36" s="353"/>
      <c r="G36" s="64"/>
      <c r="H36" s="353"/>
      <c r="I36" s="102"/>
      <c r="J36" s="7" t="s">
        <v>70</v>
      </c>
      <c r="K36" s="64" t="s">
        <v>2815</v>
      </c>
    </row>
    <row r="37" spans="2:12" x14ac:dyDescent="0.3">
      <c r="B37" s="102">
        <v>4</v>
      </c>
      <c r="C37" s="147" t="s">
        <v>2823</v>
      </c>
      <c r="D37" s="140" t="s">
        <v>972</v>
      </c>
      <c r="E37" s="36">
        <v>43728</v>
      </c>
      <c r="F37" s="353"/>
      <c r="G37" s="64"/>
      <c r="H37" s="353"/>
      <c r="I37" s="102"/>
      <c r="J37" s="7" t="s">
        <v>70</v>
      </c>
      <c r="K37" s="64" t="s">
        <v>2815</v>
      </c>
    </row>
    <row r="38" spans="2:12" x14ac:dyDescent="0.3">
      <c r="B38" s="102">
        <v>5</v>
      </c>
      <c r="C38" s="147" t="s">
        <v>2824</v>
      </c>
      <c r="D38" s="140" t="s">
        <v>972</v>
      </c>
      <c r="E38" s="36">
        <v>43728</v>
      </c>
      <c r="F38" s="353"/>
      <c r="G38" s="64"/>
      <c r="H38" s="353"/>
      <c r="I38" s="102"/>
      <c r="J38" s="7" t="s">
        <v>70</v>
      </c>
      <c r="K38" s="64" t="s">
        <v>2815</v>
      </c>
      <c r="L38" t="s">
        <v>2848</v>
      </c>
    </row>
    <row r="39" spans="2:12" x14ac:dyDescent="0.3">
      <c r="B39" s="102">
        <v>6</v>
      </c>
      <c r="C39" s="147" t="s">
        <v>2825</v>
      </c>
      <c r="D39" s="140" t="s">
        <v>972</v>
      </c>
      <c r="E39" s="36">
        <v>43728</v>
      </c>
      <c r="F39" s="353"/>
      <c r="G39" s="64"/>
      <c r="H39" s="353"/>
      <c r="I39" s="102"/>
      <c r="J39" s="7" t="s">
        <v>70</v>
      </c>
      <c r="K39" s="64" t="s">
        <v>2815</v>
      </c>
    </row>
    <row r="40" spans="2:12" x14ac:dyDescent="0.3">
      <c r="B40" s="102">
        <v>7</v>
      </c>
      <c r="C40" s="147" t="s">
        <v>2826</v>
      </c>
      <c r="D40" s="145" t="s">
        <v>5349</v>
      </c>
      <c r="E40" s="36">
        <v>43728</v>
      </c>
      <c r="F40" s="353"/>
      <c r="G40" s="64"/>
      <c r="H40" s="353"/>
      <c r="I40" s="102"/>
      <c r="J40" s="7" t="s">
        <v>70</v>
      </c>
      <c r="K40" s="64" t="s">
        <v>4613</v>
      </c>
    </row>
    <row r="41" spans="2:12" x14ac:dyDescent="0.3">
      <c r="B41" s="102">
        <v>8</v>
      </c>
      <c r="C41" s="147" t="s">
        <v>2827</v>
      </c>
      <c r="D41" s="145" t="s">
        <v>5349</v>
      </c>
      <c r="E41" s="36">
        <v>43728</v>
      </c>
      <c r="F41" s="353"/>
      <c r="G41" s="64"/>
      <c r="H41" s="353"/>
      <c r="I41" s="102"/>
      <c r="J41" s="7" t="s">
        <v>70</v>
      </c>
      <c r="K41" s="64" t="s">
        <v>4613</v>
      </c>
    </row>
    <row r="42" spans="2:12" x14ac:dyDescent="0.3">
      <c r="B42" s="102">
        <v>9</v>
      </c>
      <c r="C42" s="147" t="s">
        <v>2828</v>
      </c>
      <c r="D42" s="145" t="s">
        <v>5349</v>
      </c>
      <c r="E42" s="36">
        <v>43728</v>
      </c>
      <c r="F42" s="353"/>
      <c r="G42" s="64"/>
      <c r="H42" s="353"/>
      <c r="I42" s="102"/>
      <c r="J42" s="7" t="s">
        <v>70</v>
      </c>
      <c r="K42" s="64" t="s">
        <v>4613</v>
      </c>
    </row>
    <row r="43" spans="2:12" x14ac:dyDescent="0.3">
      <c r="B43" s="102">
        <v>10</v>
      </c>
      <c r="C43" s="147" t="s">
        <v>2829</v>
      </c>
      <c r="D43" s="145" t="s">
        <v>5349</v>
      </c>
      <c r="E43" s="36">
        <v>43728</v>
      </c>
      <c r="F43" s="353"/>
      <c r="G43" s="64"/>
      <c r="H43" s="353"/>
      <c r="I43" s="102"/>
      <c r="J43" s="7" t="s">
        <v>70</v>
      </c>
      <c r="K43" s="64" t="s">
        <v>4613</v>
      </c>
    </row>
    <row r="44" spans="2:12" x14ac:dyDescent="0.3">
      <c r="B44" s="102">
        <v>11</v>
      </c>
      <c r="C44" s="147" t="s">
        <v>2830</v>
      </c>
      <c r="D44" s="145" t="s">
        <v>5349</v>
      </c>
      <c r="E44" s="36">
        <v>43728</v>
      </c>
      <c r="F44" s="353"/>
      <c r="G44" s="64"/>
      <c r="H44" s="353"/>
      <c r="I44" s="102"/>
      <c r="J44" s="7" t="s">
        <v>70</v>
      </c>
      <c r="K44" s="64" t="s">
        <v>4613</v>
      </c>
    </row>
    <row r="45" spans="2:12" x14ac:dyDescent="0.3">
      <c r="B45" s="102">
        <v>12</v>
      </c>
      <c r="C45" s="147" t="s">
        <v>2831</v>
      </c>
      <c r="D45" s="145" t="s">
        <v>5349</v>
      </c>
      <c r="E45" s="36">
        <v>43728</v>
      </c>
      <c r="F45" s="353"/>
      <c r="G45" s="64"/>
      <c r="H45" s="353"/>
      <c r="I45" s="102"/>
      <c r="J45" s="7" t="s">
        <v>70</v>
      </c>
      <c r="K45" s="64" t="s">
        <v>4613</v>
      </c>
    </row>
    <row r="46" spans="2:12" x14ac:dyDescent="0.3">
      <c r="B46" s="102">
        <v>13</v>
      </c>
      <c r="C46" s="147" t="s">
        <v>2845</v>
      </c>
      <c r="D46" s="145" t="s">
        <v>5349</v>
      </c>
      <c r="E46" s="36">
        <v>43728</v>
      </c>
      <c r="F46" s="353"/>
      <c r="G46" s="64"/>
      <c r="H46" s="353"/>
      <c r="I46" s="102"/>
      <c r="J46" s="7" t="s">
        <v>70</v>
      </c>
      <c r="K46" s="64" t="s">
        <v>4613</v>
      </c>
    </row>
    <row r="47" spans="2:12" x14ac:dyDescent="0.3">
      <c r="B47" s="102">
        <v>14</v>
      </c>
      <c r="C47" s="147" t="s">
        <v>2846</v>
      </c>
      <c r="D47" s="145" t="s">
        <v>5349</v>
      </c>
      <c r="E47" s="36">
        <v>43728</v>
      </c>
      <c r="F47" s="353"/>
      <c r="G47" s="64"/>
      <c r="H47" s="353"/>
      <c r="I47" s="102"/>
      <c r="J47" s="7" t="s">
        <v>70</v>
      </c>
      <c r="K47" s="64" t="s">
        <v>4613</v>
      </c>
    </row>
    <row r="48" spans="2:12" x14ac:dyDescent="0.3">
      <c r="B48" s="102">
        <v>15</v>
      </c>
      <c r="C48" s="147" t="s">
        <v>2847</v>
      </c>
      <c r="D48" s="145" t="s">
        <v>5349</v>
      </c>
      <c r="E48" s="36">
        <v>43728</v>
      </c>
      <c r="F48" s="353"/>
      <c r="G48" s="64"/>
      <c r="H48" s="353"/>
      <c r="I48" s="102"/>
      <c r="J48" s="7" t="s">
        <v>70</v>
      </c>
      <c r="K48" s="64" t="s">
        <v>4613</v>
      </c>
    </row>
    <row r="49" spans="2:11" x14ac:dyDescent="0.3">
      <c r="B49" s="102">
        <v>16</v>
      </c>
      <c r="C49" s="147" t="s">
        <v>2849</v>
      </c>
      <c r="D49" s="145" t="s">
        <v>5349</v>
      </c>
      <c r="E49" s="36">
        <v>43728</v>
      </c>
      <c r="F49" s="353"/>
      <c r="G49" s="64"/>
      <c r="H49" s="353"/>
      <c r="I49" s="102"/>
      <c r="J49" s="7" t="s">
        <v>70</v>
      </c>
      <c r="K49" s="64" t="s">
        <v>4613</v>
      </c>
    </row>
    <row r="50" spans="2:11" x14ac:dyDescent="0.3">
      <c r="B50" s="102">
        <v>17</v>
      </c>
      <c r="C50" s="147" t="s">
        <v>2850</v>
      </c>
      <c r="D50" s="145" t="s">
        <v>5349</v>
      </c>
      <c r="E50" s="36">
        <v>43728</v>
      </c>
      <c r="F50" s="353"/>
      <c r="G50" s="64"/>
      <c r="H50" s="353"/>
      <c r="I50" s="102"/>
      <c r="J50" s="7" t="s">
        <v>70</v>
      </c>
      <c r="K50" s="64" t="s">
        <v>4613</v>
      </c>
    </row>
    <row r="51" spans="2:11" x14ac:dyDescent="0.3">
      <c r="B51" s="102">
        <v>18</v>
      </c>
      <c r="C51" s="147" t="s">
        <v>2851</v>
      </c>
      <c r="D51" s="145" t="s">
        <v>5349</v>
      </c>
      <c r="E51" s="36">
        <v>43728</v>
      </c>
      <c r="F51" s="353"/>
      <c r="G51" s="64"/>
      <c r="H51" s="353"/>
      <c r="I51" s="102"/>
      <c r="J51" s="7" t="s">
        <v>70</v>
      </c>
      <c r="K51" s="64" t="s">
        <v>4613</v>
      </c>
    </row>
    <row r="52" spans="2:11" x14ac:dyDescent="0.3">
      <c r="B52" s="102">
        <v>19</v>
      </c>
      <c r="C52" s="147" t="s">
        <v>2852</v>
      </c>
      <c r="D52" s="145" t="s">
        <v>5349</v>
      </c>
      <c r="E52" s="36">
        <v>43728</v>
      </c>
      <c r="F52" s="353"/>
      <c r="G52" s="64"/>
      <c r="H52" s="353"/>
      <c r="I52" s="102"/>
      <c r="J52" s="7" t="s">
        <v>70</v>
      </c>
      <c r="K52" s="64" t="s">
        <v>4613</v>
      </c>
    </row>
    <row r="53" spans="2:11" x14ac:dyDescent="0.3">
      <c r="B53" s="102">
        <v>20</v>
      </c>
      <c r="C53" s="147" t="s">
        <v>2853</v>
      </c>
      <c r="D53" s="145" t="s">
        <v>5349</v>
      </c>
      <c r="E53" s="36">
        <v>43728</v>
      </c>
      <c r="F53" s="353"/>
      <c r="G53" s="64"/>
      <c r="H53" s="353"/>
      <c r="I53" s="102"/>
      <c r="J53" s="7" t="s">
        <v>70</v>
      </c>
      <c r="K53" s="64" t="s">
        <v>4613</v>
      </c>
    </row>
    <row r="54" spans="2:11" x14ac:dyDescent="0.3">
      <c r="B54" s="102">
        <v>21</v>
      </c>
      <c r="C54" s="147" t="s">
        <v>2854</v>
      </c>
      <c r="D54" s="145" t="s">
        <v>5349</v>
      </c>
      <c r="E54" s="36">
        <v>43728</v>
      </c>
      <c r="F54" s="353"/>
      <c r="G54" s="64"/>
      <c r="H54" s="353"/>
      <c r="I54" s="102"/>
      <c r="J54" s="7" t="s">
        <v>70</v>
      </c>
      <c r="K54" s="64" t="s">
        <v>4613</v>
      </c>
    </row>
    <row r="55" spans="2:11" x14ac:dyDescent="0.3">
      <c r="B55" s="102">
        <v>22</v>
      </c>
      <c r="C55" s="147" t="s">
        <v>2855</v>
      </c>
      <c r="D55" s="145" t="s">
        <v>5349</v>
      </c>
      <c r="E55" s="36">
        <v>43728</v>
      </c>
      <c r="F55" s="353"/>
      <c r="G55" s="64"/>
      <c r="H55" s="353"/>
      <c r="I55" s="102"/>
      <c r="J55" s="7" t="s">
        <v>70</v>
      </c>
      <c r="K55" s="64" t="s">
        <v>4613</v>
      </c>
    </row>
    <row r="56" spans="2:11" x14ac:dyDescent="0.3">
      <c r="B56" s="102">
        <v>23</v>
      </c>
      <c r="C56" s="147" t="s">
        <v>2856</v>
      </c>
      <c r="D56" s="145" t="s">
        <v>5349</v>
      </c>
      <c r="E56" s="36">
        <v>43728</v>
      </c>
      <c r="F56" s="353"/>
      <c r="G56" s="64"/>
      <c r="H56" s="353"/>
      <c r="I56" s="102"/>
      <c r="J56" s="7" t="s">
        <v>70</v>
      </c>
      <c r="K56" s="64" t="s">
        <v>4613</v>
      </c>
    </row>
    <row r="57" spans="2:11" x14ac:dyDescent="0.3">
      <c r="B57" s="102">
        <v>24</v>
      </c>
      <c r="C57" s="147" t="s">
        <v>2857</v>
      </c>
      <c r="D57" s="145" t="s">
        <v>5349</v>
      </c>
      <c r="E57" s="36">
        <v>43728</v>
      </c>
      <c r="F57" s="353"/>
      <c r="G57" s="64"/>
      <c r="H57" s="353"/>
      <c r="I57" s="102"/>
      <c r="J57" s="7" t="s">
        <v>70</v>
      </c>
      <c r="K57" s="64" t="s">
        <v>4613</v>
      </c>
    </row>
    <row r="58" spans="2:11" x14ac:dyDescent="0.3">
      <c r="B58" s="102">
        <v>25</v>
      </c>
      <c r="C58" s="147" t="s">
        <v>2858</v>
      </c>
      <c r="D58" s="145" t="s">
        <v>5349</v>
      </c>
      <c r="E58" s="36">
        <v>43728</v>
      </c>
      <c r="F58" s="353"/>
      <c r="G58" s="64"/>
      <c r="H58" s="353"/>
      <c r="I58" s="102"/>
      <c r="J58" s="7" t="s">
        <v>70</v>
      </c>
      <c r="K58" s="64" t="s">
        <v>4613</v>
      </c>
    </row>
    <row r="59" spans="2:11" x14ac:dyDescent="0.3">
      <c r="B59" s="102">
        <v>26</v>
      </c>
      <c r="C59" s="147" t="s">
        <v>2859</v>
      </c>
      <c r="D59" s="145" t="s">
        <v>5349</v>
      </c>
      <c r="E59" s="36">
        <v>43728</v>
      </c>
      <c r="F59" s="353"/>
      <c r="G59" s="64"/>
      <c r="H59" s="353"/>
      <c r="I59" s="102"/>
      <c r="J59" s="7" t="s">
        <v>70</v>
      </c>
      <c r="K59" s="64" t="s">
        <v>4613</v>
      </c>
    </row>
    <row r="60" spans="2:11" x14ac:dyDescent="0.3">
      <c r="B60" s="102">
        <v>27</v>
      </c>
      <c r="C60" s="147" t="s">
        <v>2860</v>
      </c>
      <c r="D60" s="145" t="s">
        <v>5349</v>
      </c>
      <c r="E60" s="36">
        <v>43728</v>
      </c>
      <c r="F60" s="353"/>
      <c r="G60" s="64"/>
      <c r="H60" s="353"/>
      <c r="I60" s="102"/>
      <c r="J60" s="7" t="s">
        <v>70</v>
      </c>
      <c r="K60" s="64" t="s">
        <v>4613</v>
      </c>
    </row>
    <row r="61" spans="2:11" x14ac:dyDescent="0.3">
      <c r="B61" s="102">
        <v>28</v>
      </c>
      <c r="C61" s="147" t="s">
        <v>2861</v>
      </c>
      <c r="D61" s="145" t="s">
        <v>5349</v>
      </c>
      <c r="E61" s="36">
        <v>43728</v>
      </c>
      <c r="F61" s="353"/>
      <c r="G61" s="64"/>
      <c r="H61" s="353"/>
      <c r="I61" s="102"/>
      <c r="J61" s="7" t="s">
        <v>70</v>
      </c>
      <c r="K61" s="64" t="s">
        <v>4613</v>
      </c>
    </row>
    <row r="62" spans="2:11" x14ac:dyDescent="0.3">
      <c r="B62" s="102">
        <v>29</v>
      </c>
      <c r="C62" s="147" t="s">
        <v>2862</v>
      </c>
      <c r="D62" s="145" t="s">
        <v>5349</v>
      </c>
      <c r="E62" s="36">
        <v>43728</v>
      </c>
      <c r="F62" s="353"/>
      <c r="G62" s="64"/>
      <c r="H62" s="353"/>
      <c r="I62" s="102"/>
      <c r="J62" s="7" t="s">
        <v>70</v>
      </c>
      <c r="K62" s="64" t="s">
        <v>4613</v>
      </c>
    </row>
    <row r="63" spans="2:11" x14ac:dyDescent="0.3">
      <c r="B63" s="102">
        <v>30</v>
      </c>
      <c r="C63" s="147" t="s">
        <v>2863</v>
      </c>
      <c r="D63" s="145" t="s">
        <v>5349</v>
      </c>
      <c r="E63" s="36">
        <v>43728</v>
      </c>
      <c r="F63" s="353"/>
      <c r="G63" s="64"/>
      <c r="H63" s="353"/>
      <c r="I63" s="102"/>
      <c r="J63" s="7" t="s">
        <v>70</v>
      </c>
      <c r="K63" s="64" t="s">
        <v>4613</v>
      </c>
    </row>
    <row r="64" spans="2:11" x14ac:dyDescent="0.3">
      <c r="B64" s="102">
        <v>31</v>
      </c>
      <c r="C64" s="147" t="s">
        <v>2864</v>
      </c>
      <c r="D64" s="145" t="s">
        <v>5349</v>
      </c>
      <c r="E64" s="36">
        <v>43728</v>
      </c>
      <c r="F64" s="353"/>
      <c r="G64" s="64"/>
      <c r="H64" s="353"/>
      <c r="I64" s="102"/>
      <c r="J64" s="7" t="s">
        <v>70</v>
      </c>
      <c r="K64" s="64" t="s">
        <v>4613</v>
      </c>
    </row>
    <row r="65" spans="2:11" x14ac:dyDescent="0.3">
      <c r="B65" s="2078" t="s">
        <v>2887</v>
      </c>
      <c r="C65" s="2079"/>
      <c r="D65" s="2079"/>
      <c r="E65" s="2079"/>
      <c r="F65" s="2079"/>
      <c r="G65" s="2079"/>
      <c r="H65" s="2079"/>
      <c r="I65" s="2079"/>
      <c r="J65" s="2079"/>
      <c r="K65" s="2080"/>
    </row>
    <row r="66" spans="2:11" x14ac:dyDescent="0.3">
      <c r="B66" s="102">
        <v>1</v>
      </c>
      <c r="C66" s="147" t="s">
        <v>2889</v>
      </c>
      <c r="D66" s="145" t="s">
        <v>5351</v>
      </c>
      <c r="E66" s="36"/>
      <c r="F66" s="353"/>
      <c r="G66" s="64" t="s">
        <v>323</v>
      </c>
      <c r="H66" s="353" t="s">
        <v>2888</v>
      </c>
      <c r="I66" s="102"/>
      <c r="J66" s="7" t="s">
        <v>70</v>
      </c>
      <c r="K66" s="64"/>
    </row>
    <row r="67" spans="2:11" x14ac:dyDescent="0.3">
      <c r="B67" s="2078" t="s">
        <v>2886</v>
      </c>
      <c r="C67" s="2079"/>
      <c r="D67" s="2079"/>
      <c r="E67" s="2079"/>
      <c r="F67" s="2079"/>
      <c r="G67" s="2079"/>
      <c r="H67" s="2079"/>
      <c r="I67" s="2079"/>
      <c r="J67" s="2079"/>
      <c r="K67" s="2080"/>
    </row>
    <row r="68" spans="2:11" x14ac:dyDescent="0.3">
      <c r="B68" s="102">
        <v>1</v>
      </c>
      <c r="C68" s="347" t="s">
        <v>2819</v>
      </c>
      <c r="D68" s="140" t="s">
        <v>2816</v>
      </c>
      <c r="E68" s="36">
        <v>43728</v>
      </c>
      <c r="F68" s="353"/>
      <c r="G68" s="64" t="s">
        <v>2817</v>
      </c>
      <c r="H68" s="353" t="s">
        <v>2818</v>
      </c>
      <c r="I68" s="102"/>
      <c r="J68" s="7" t="s">
        <v>70</v>
      </c>
      <c r="K68" s="64"/>
    </row>
    <row r="69" spans="2:11" ht="39.6" x14ac:dyDescent="0.3">
      <c r="B69" s="102">
        <v>2</v>
      </c>
      <c r="C69" s="347" t="s">
        <v>2842</v>
      </c>
      <c r="D69" s="140" t="s">
        <v>5355</v>
      </c>
      <c r="E69" s="36">
        <v>43728</v>
      </c>
      <c r="F69" s="353"/>
      <c r="G69" s="64" t="s">
        <v>2254</v>
      </c>
      <c r="H69" s="354" t="s">
        <v>2844</v>
      </c>
      <c r="I69" s="103" t="s">
        <v>2898</v>
      </c>
      <c r="J69" s="7" t="s">
        <v>70</v>
      </c>
      <c r="K69" s="64"/>
    </row>
    <row r="70" spans="2:11" ht="39.6" x14ac:dyDescent="0.3">
      <c r="B70" s="575">
        <v>3</v>
      </c>
      <c r="C70" s="347" t="s">
        <v>2843</v>
      </c>
      <c r="D70" s="140" t="s">
        <v>5355</v>
      </c>
      <c r="E70" s="36">
        <v>43728</v>
      </c>
      <c r="F70" s="353"/>
      <c r="G70" s="64" t="s">
        <v>2254</v>
      </c>
      <c r="H70" s="354" t="s">
        <v>2844</v>
      </c>
      <c r="I70" s="570" t="s">
        <v>2897</v>
      </c>
      <c r="J70" s="7" t="s">
        <v>70</v>
      </c>
      <c r="K70" s="64"/>
    </row>
    <row r="71" spans="2:11" ht="39.6" x14ac:dyDescent="0.3">
      <c r="B71" s="575">
        <v>4</v>
      </c>
      <c r="C71" s="347" t="s">
        <v>78</v>
      </c>
      <c r="D71" s="145" t="s">
        <v>4619</v>
      </c>
      <c r="E71" s="36"/>
      <c r="F71" s="353"/>
      <c r="G71" s="64"/>
      <c r="H71" s="354"/>
      <c r="I71" s="570"/>
      <c r="J71" s="7" t="s">
        <v>1673</v>
      </c>
      <c r="K71" s="142" t="s">
        <v>4620</v>
      </c>
    </row>
    <row r="72" spans="2:11" x14ac:dyDescent="0.3">
      <c r="B72" s="2167" t="s">
        <v>2866</v>
      </c>
      <c r="C72" s="2168"/>
      <c r="D72" s="2168"/>
      <c r="E72" s="2168"/>
      <c r="F72" s="2168"/>
      <c r="G72" s="2168"/>
      <c r="H72" s="2168"/>
      <c r="I72" s="2168"/>
      <c r="J72" s="2168"/>
      <c r="K72" s="2169"/>
    </row>
    <row r="73" spans="2:11" ht="29.25" customHeight="1" x14ac:dyDescent="0.3">
      <c r="B73" s="95">
        <v>1</v>
      </c>
      <c r="C73" s="80" t="s">
        <v>2867</v>
      </c>
      <c r="D73" s="357" t="s">
        <v>2868</v>
      </c>
      <c r="E73" s="36">
        <v>43728</v>
      </c>
      <c r="F73" s="80"/>
      <c r="G73" s="80" t="s">
        <v>2869</v>
      </c>
      <c r="H73" s="80"/>
      <c r="I73" s="80" t="s">
        <v>2870</v>
      </c>
      <c r="J73" s="80" t="s">
        <v>70</v>
      </c>
      <c r="K73" s="80" t="s">
        <v>2865</v>
      </c>
    </row>
    <row r="74" spans="2:11" ht="29.25" customHeight="1" x14ac:dyDescent="0.3">
      <c r="B74" s="95">
        <v>2</v>
      </c>
      <c r="C74" s="80" t="s">
        <v>2871</v>
      </c>
      <c r="D74" s="357" t="s">
        <v>2868</v>
      </c>
      <c r="E74" s="36">
        <v>43728</v>
      </c>
      <c r="F74" s="80"/>
      <c r="G74" s="80" t="s">
        <v>2869</v>
      </c>
      <c r="H74" s="80"/>
      <c r="I74" s="80" t="s">
        <v>2870</v>
      </c>
      <c r="J74" s="80" t="s">
        <v>70</v>
      </c>
      <c r="K74" s="80" t="s">
        <v>2865</v>
      </c>
    </row>
    <row r="75" spans="2:11" ht="29.25" customHeight="1" x14ac:dyDescent="0.3">
      <c r="B75" s="95">
        <v>3</v>
      </c>
      <c r="C75" s="80" t="s">
        <v>2872</v>
      </c>
      <c r="D75" s="357" t="s">
        <v>2868</v>
      </c>
      <c r="E75" s="36">
        <v>43728</v>
      </c>
      <c r="F75" s="80"/>
      <c r="G75" s="80" t="s">
        <v>2869</v>
      </c>
      <c r="H75" s="80"/>
      <c r="I75" s="80" t="s">
        <v>2870</v>
      </c>
      <c r="J75" s="80" t="s">
        <v>70</v>
      </c>
      <c r="K75" s="80" t="s">
        <v>2865</v>
      </c>
    </row>
    <row r="76" spans="2:11" ht="29.25" customHeight="1" x14ac:dyDescent="0.3">
      <c r="B76" s="95">
        <v>4</v>
      </c>
      <c r="C76" s="80" t="s">
        <v>2873</v>
      </c>
      <c r="D76" s="357" t="s">
        <v>2868</v>
      </c>
      <c r="E76" s="36">
        <v>43728</v>
      </c>
      <c r="F76" s="80"/>
      <c r="G76" s="80" t="s">
        <v>2869</v>
      </c>
      <c r="H76" s="80"/>
      <c r="I76" s="80" t="s">
        <v>2870</v>
      </c>
      <c r="J76" s="80" t="s">
        <v>70</v>
      </c>
      <c r="K76" s="80" t="s">
        <v>2865</v>
      </c>
    </row>
    <row r="77" spans="2:11" ht="29.25" customHeight="1" x14ac:dyDescent="0.3">
      <c r="B77" s="95">
        <v>5</v>
      </c>
      <c r="C77" s="80" t="s">
        <v>2874</v>
      </c>
      <c r="D77" s="357" t="s">
        <v>2868</v>
      </c>
      <c r="E77" s="36">
        <v>43728</v>
      </c>
      <c r="F77" s="80"/>
      <c r="G77" s="80" t="s">
        <v>2869</v>
      </c>
      <c r="H77" s="80"/>
      <c r="I77" s="80" t="s">
        <v>2870</v>
      </c>
      <c r="J77" s="80" t="s">
        <v>70</v>
      </c>
      <c r="K77" s="80" t="s">
        <v>2865</v>
      </c>
    </row>
    <row r="78" spans="2:11" ht="29.25" customHeight="1" x14ac:dyDescent="0.3">
      <c r="B78" s="95">
        <v>6</v>
      </c>
      <c r="C78" s="80" t="s">
        <v>2875</v>
      </c>
      <c r="D78" s="357" t="s">
        <v>2868</v>
      </c>
      <c r="E78" s="36">
        <v>43728</v>
      </c>
      <c r="F78" s="80"/>
      <c r="G78" s="80" t="s">
        <v>2869</v>
      </c>
      <c r="H78" s="80"/>
      <c r="I78" s="80" t="s">
        <v>2870</v>
      </c>
      <c r="J78" s="80" t="s">
        <v>70</v>
      </c>
      <c r="K78" s="80" t="s">
        <v>2865</v>
      </c>
    </row>
    <row r="79" spans="2:11" ht="29.25" customHeight="1" x14ac:dyDescent="0.3">
      <c r="B79" s="95">
        <v>7</v>
      </c>
      <c r="C79" s="80" t="s">
        <v>2876</v>
      </c>
      <c r="D79" s="357" t="s">
        <v>2868</v>
      </c>
      <c r="E79" s="36">
        <v>43728</v>
      </c>
      <c r="F79" s="80"/>
      <c r="G79" s="80" t="s">
        <v>2869</v>
      </c>
      <c r="H79" s="80"/>
      <c r="I79" s="80" t="s">
        <v>2870</v>
      </c>
      <c r="J79" s="80" t="s">
        <v>70</v>
      </c>
      <c r="K79" s="80" t="s">
        <v>2865</v>
      </c>
    </row>
    <row r="80" spans="2:11" ht="29.25" customHeight="1" x14ac:dyDescent="0.3">
      <c r="B80" s="95">
        <v>8</v>
      </c>
      <c r="C80" s="80" t="s">
        <v>2877</v>
      </c>
      <c r="D80" s="357" t="s">
        <v>2868</v>
      </c>
      <c r="E80" s="36">
        <v>43728</v>
      </c>
      <c r="F80" s="80"/>
      <c r="G80" s="80" t="s">
        <v>2869</v>
      </c>
      <c r="H80" s="80"/>
      <c r="I80" s="80" t="s">
        <v>2870</v>
      </c>
      <c r="J80" s="80" t="s">
        <v>70</v>
      </c>
      <c r="K80" s="80" t="s">
        <v>2865</v>
      </c>
    </row>
    <row r="81" spans="2:11" ht="29.25" customHeight="1" x14ac:dyDescent="0.3">
      <c r="B81" s="95">
        <v>9</v>
      </c>
      <c r="C81" s="80" t="s">
        <v>2878</v>
      </c>
      <c r="D81" s="357" t="s">
        <v>2868</v>
      </c>
      <c r="E81" s="36">
        <v>43728</v>
      </c>
      <c r="F81" s="80"/>
      <c r="G81" s="80" t="s">
        <v>2869</v>
      </c>
      <c r="H81" s="80"/>
      <c r="I81" s="80" t="s">
        <v>2870</v>
      </c>
      <c r="J81" s="80" t="s">
        <v>70</v>
      </c>
      <c r="K81" s="80" t="s">
        <v>2865</v>
      </c>
    </row>
    <row r="82" spans="2:11" ht="29.25" customHeight="1" x14ac:dyDescent="0.3">
      <c r="B82" s="95">
        <v>10</v>
      </c>
      <c r="C82" s="80" t="s">
        <v>2879</v>
      </c>
      <c r="D82" s="357" t="s">
        <v>2868</v>
      </c>
      <c r="E82" s="36">
        <v>43728</v>
      </c>
      <c r="F82" s="80"/>
      <c r="G82" s="80" t="s">
        <v>2869</v>
      </c>
      <c r="H82" s="80"/>
      <c r="I82" s="80" t="s">
        <v>2870</v>
      </c>
      <c r="J82" s="80" t="s">
        <v>70</v>
      </c>
      <c r="K82" s="80" t="s">
        <v>2865</v>
      </c>
    </row>
    <row r="83" spans="2:11" x14ac:dyDescent="0.3">
      <c r="B83" s="2078" t="s">
        <v>103</v>
      </c>
      <c r="C83" s="2079"/>
      <c r="D83" s="2079"/>
      <c r="E83" s="2079"/>
      <c r="F83" s="2079"/>
      <c r="G83" s="2079"/>
      <c r="H83" s="2079"/>
      <c r="I83" s="2079"/>
      <c r="J83" s="2079"/>
      <c r="K83" s="2080"/>
    </row>
    <row r="84" spans="2:11" x14ac:dyDescent="0.3">
      <c r="B84" s="102">
        <v>1</v>
      </c>
      <c r="C84" s="109" t="s">
        <v>1256</v>
      </c>
      <c r="D84" s="194" t="s">
        <v>127</v>
      </c>
      <c r="E84" s="110">
        <v>42558</v>
      </c>
      <c r="F84" s="49">
        <v>2170.73</v>
      </c>
      <c r="G84" s="49" t="s">
        <v>901</v>
      </c>
      <c r="H84" s="110" t="s">
        <v>2353</v>
      </c>
      <c r="I84" s="126" t="s">
        <v>2881</v>
      </c>
      <c r="J84" s="7" t="s">
        <v>70</v>
      </c>
      <c r="K84" s="106"/>
    </row>
    <row r="85" spans="2:11" x14ac:dyDescent="0.3">
      <c r="B85" s="575">
        <v>2</v>
      </c>
      <c r="C85" s="109" t="s">
        <v>2882</v>
      </c>
      <c r="D85" s="76" t="s">
        <v>79</v>
      </c>
      <c r="E85" s="1979">
        <v>42593</v>
      </c>
      <c r="F85" s="1980">
        <v>1641</v>
      </c>
      <c r="G85" s="49" t="s">
        <v>2254</v>
      </c>
      <c r="H85" s="576" t="s">
        <v>2883</v>
      </c>
      <c r="I85" s="126"/>
      <c r="J85" s="7" t="s">
        <v>70</v>
      </c>
      <c r="K85" s="106"/>
    </row>
    <row r="86" spans="2:11" x14ac:dyDescent="0.3">
      <c r="B86" s="575">
        <v>3</v>
      </c>
      <c r="C86" s="109" t="s">
        <v>2882</v>
      </c>
      <c r="D86" s="76" t="s">
        <v>82</v>
      </c>
      <c r="E86" s="1979"/>
      <c r="F86" s="1980"/>
      <c r="G86" s="49" t="s">
        <v>889</v>
      </c>
      <c r="H86" s="576"/>
      <c r="I86" s="126"/>
      <c r="J86" s="7" t="s">
        <v>70</v>
      </c>
      <c r="K86" s="106"/>
    </row>
    <row r="87" spans="2:11" x14ac:dyDescent="0.3">
      <c r="B87" s="575">
        <v>4</v>
      </c>
      <c r="C87" s="109" t="s">
        <v>1257</v>
      </c>
      <c r="D87" s="76" t="s">
        <v>527</v>
      </c>
      <c r="E87" s="576">
        <v>42570</v>
      </c>
      <c r="F87" s="49">
        <v>420.16</v>
      </c>
      <c r="G87" s="49" t="s">
        <v>1139</v>
      </c>
      <c r="H87" s="576" t="s">
        <v>1651</v>
      </c>
      <c r="I87" s="126"/>
      <c r="J87" s="7" t="s">
        <v>70</v>
      </c>
      <c r="K87" s="106"/>
    </row>
    <row r="88" spans="2:11" x14ac:dyDescent="0.3">
      <c r="B88" s="575">
        <v>5</v>
      </c>
      <c r="C88" s="109" t="s">
        <v>1258</v>
      </c>
      <c r="D88" s="76" t="s">
        <v>55</v>
      </c>
      <c r="E88" s="576">
        <v>42570</v>
      </c>
      <c r="F88" s="49">
        <v>92</v>
      </c>
      <c r="G88" s="49" t="s">
        <v>1294</v>
      </c>
      <c r="H88" s="576" t="s">
        <v>2884</v>
      </c>
      <c r="I88" s="126"/>
      <c r="J88" s="7" t="s">
        <v>70</v>
      </c>
      <c r="K88" s="106"/>
    </row>
    <row r="89" spans="2:11" x14ac:dyDescent="0.3">
      <c r="B89" s="575">
        <v>6</v>
      </c>
      <c r="C89" s="109" t="s">
        <v>78</v>
      </c>
      <c r="D89" s="76" t="s">
        <v>82</v>
      </c>
      <c r="E89" s="576"/>
      <c r="F89" s="49"/>
      <c r="G89" s="49" t="s">
        <v>1542</v>
      </c>
      <c r="H89" s="576"/>
      <c r="I89" s="126"/>
      <c r="J89" s="7" t="s">
        <v>70</v>
      </c>
      <c r="K89" s="106" t="s">
        <v>4629</v>
      </c>
    </row>
    <row r="90" spans="2:11" ht="22.5" customHeight="1" x14ac:dyDescent="0.3">
      <c r="B90" s="575">
        <v>7</v>
      </c>
      <c r="C90" s="109" t="s">
        <v>1533</v>
      </c>
      <c r="D90" s="38" t="s">
        <v>79</v>
      </c>
      <c r="E90" s="576">
        <v>40207</v>
      </c>
      <c r="F90" s="577">
        <v>749</v>
      </c>
      <c r="G90" s="49"/>
      <c r="H90" s="60"/>
      <c r="I90" s="111" t="s">
        <v>1534</v>
      </c>
      <c r="J90" s="7" t="s">
        <v>70</v>
      </c>
      <c r="K90" s="106" t="s">
        <v>4629</v>
      </c>
    </row>
    <row r="91" spans="2:11" ht="16.5" customHeight="1" x14ac:dyDescent="0.3">
      <c r="B91" s="575">
        <v>8</v>
      </c>
      <c r="C91" s="109" t="s">
        <v>78</v>
      </c>
      <c r="D91" s="38" t="s">
        <v>79</v>
      </c>
      <c r="E91" s="576"/>
      <c r="F91" s="577"/>
      <c r="G91" s="49" t="s">
        <v>910</v>
      </c>
      <c r="H91" s="60"/>
      <c r="I91" s="111"/>
      <c r="J91" s="7" t="s">
        <v>70</v>
      </c>
      <c r="K91" s="106" t="s">
        <v>4624</v>
      </c>
    </row>
    <row r="92" spans="2:11" x14ac:dyDescent="0.3">
      <c r="B92" s="2078" t="s">
        <v>4029</v>
      </c>
      <c r="C92" s="2079"/>
      <c r="D92" s="2079"/>
      <c r="E92" s="2079"/>
      <c r="F92" s="2079"/>
      <c r="G92" s="2079"/>
      <c r="H92" s="2079"/>
      <c r="I92" s="2079"/>
      <c r="J92" s="2079"/>
      <c r="K92" s="2080"/>
    </row>
    <row r="93" spans="2:11" ht="21" customHeight="1" x14ac:dyDescent="0.3">
      <c r="B93" s="102">
        <v>1</v>
      </c>
      <c r="C93" s="109" t="s">
        <v>4030</v>
      </c>
      <c r="D93" s="76" t="s">
        <v>2914</v>
      </c>
      <c r="E93" s="110">
        <v>43998</v>
      </c>
      <c r="F93" s="49">
        <v>750</v>
      </c>
      <c r="G93" s="49" t="s">
        <v>1306</v>
      </c>
      <c r="H93" s="110" t="s">
        <v>4031</v>
      </c>
      <c r="I93" s="126"/>
      <c r="J93" s="7" t="s">
        <v>70</v>
      </c>
      <c r="K93" s="106"/>
    </row>
    <row r="94" spans="2:11" x14ac:dyDescent="0.3">
      <c r="B94" s="2078" t="s">
        <v>900</v>
      </c>
      <c r="C94" s="2079"/>
      <c r="D94" s="2079"/>
      <c r="E94" s="2079"/>
      <c r="F94" s="2079"/>
      <c r="G94" s="2079"/>
      <c r="H94" s="2079"/>
      <c r="I94" s="2079"/>
      <c r="J94" s="2079"/>
      <c r="K94" s="2080"/>
    </row>
    <row r="95" spans="2:11" x14ac:dyDescent="0.3">
      <c r="B95" s="102">
        <v>1</v>
      </c>
      <c r="C95" s="109" t="s">
        <v>2836</v>
      </c>
      <c r="D95" s="76" t="s">
        <v>527</v>
      </c>
      <c r="E95" s="36">
        <v>43728</v>
      </c>
      <c r="F95" s="49"/>
      <c r="G95" s="49" t="s">
        <v>1139</v>
      </c>
      <c r="H95" s="110" t="s">
        <v>2837</v>
      </c>
      <c r="I95" s="126" t="s">
        <v>2840</v>
      </c>
      <c r="J95" s="7" t="s">
        <v>70</v>
      </c>
      <c r="K95" s="106"/>
    </row>
    <row r="96" spans="2:11" x14ac:dyDescent="0.3">
      <c r="B96" s="102">
        <v>2</v>
      </c>
      <c r="C96" s="109" t="s">
        <v>2838</v>
      </c>
      <c r="D96" s="76" t="s">
        <v>2841</v>
      </c>
      <c r="E96" s="36">
        <v>43728</v>
      </c>
      <c r="F96" s="49"/>
      <c r="G96" s="49" t="s">
        <v>1139</v>
      </c>
      <c r="H96" s="110"/>
      <c r="I96" s="126" t="s">
        <v>2839</v>
      </c>
      <c r="J96" s="7" t="s">
        <v>70</v>
      </c>
      <c r="K96" s="106"/>
    </row>
    <row r="97" spans="2:11" x14ac:dyDescent="0.3">
      <c r="B97" s="2078" t="s">
        <v>1146</v>
      </c>
      <c r="C97" s="2079"/>
      <c r="D97" s="2079"/>
      <c r="E97" s="2079"/>
      <c r="F97" s="2079"/>
      <c r="G97" s="2079"/>
      <c r="H97" s="2079"/>
      <c r="I97" s="2079"/>
      <c r="J97" s="2079"/>
      <c r="K97" s="2080"/>
    </row>
    <row r="98" spans="2:11" x14ac:dyDescent="0.3">
      <c r="B98" s="575">
        <v>1</v>
      </c>
      <c r="C98" s="109" t="s">
        <v>2834</v>
      </c>
      <c r="D98" s="76" t="s">
        <v>2920</v>
      </c>
      <c r="E98" s="36">
        <v>43728</v>
      </c>
      <c r="F98" s="49"/>
      <c r="G98" s="49"/>
      <c r="H98" s="576"/>
      <c r="I98" s="126"/>
      <c r="J98" s="7" t="s">
        <v>70</v>
      </c>
      <c r="K98" s="106"/>
    </row>
    <row r="99" spans="2:11" x14ac:dyDescent="0.3">
      <c r="B99" s="575">
        <v>2</v>
      </c>
      <c r="C99" s="109" t="s">
        <v>78</v>
      </c>
      <c r="D99" s="76" t="s">
        <v>2920</v>
      </c>
      <c r="E99" s="36"/>
      <c r="F99" s="49"/>
      <c r="G99" s="49"/>
      <c r="H99" s="576"/>
      <c r="I99" s="126"/>
      <c r="J99" s="7" t="s">
        <v>70</v>
      </c>
      <c r="K99" s="106" t="s">
        <v>4624</v>
      </c>
    </row>
    <row r="100" spans="2:11" x14ac:dyDescent="0.3">
      <c r="B100" s="575">
        <v>3</v>
      </c>
      <c r="C100" s="109" t="s">
        <v>78</v>
      </c>
      <c r="D100" s="76" t="s">
        <v>2835</v>
      </c>
      <c r="E100" s="36"/>
      <c r="F100" s="49"/>
      <c r="G100" s="49"/>
      <c r="H100" s="576"/>
      <c r="I100" s="126"/>
      <c r="J100" s="7" t="s">
        <v>70</v>
      </c>
      <c r="K100" s="1974" t="s">
        <v>4625</v>
      </c>
    </row>
    <row r="101" spans="2:11" x14ac:dyDescent="0.3">
      <c r="B101" s="575">
        <v>4</v>
      </c>
      <c r="C101" s="109" t="s">
        <v>78</v>
      </c>
      <c r="D101" s="76" t="s">
        <v>2835</v>
      </c>
      <c r="E101" s="36"/>
      <c r="F101" s="49"/>
      <c r="G101" s="49"/>
      <c r="H101" s="576"/>
      <c r="I101" s="126"/>
      <c r="J101" s="7" t="s">
        <v>70</v>
      </c>
      <c r="K101" s="1974"/>
    </row>
    <row r="102" spans="2:11" x14ac:dyDescent="0.3">
      <c r="B102" s="575">
        <v>5</v>
      </c>
      <c r="C102" s="109" t="s">
        <v>78</v>
      </c>
      <c r="D102" s="76" t="s">
        <v>1171</v>
      </c>
      <c r="E102" s="36"/>
      <c r="F102" s="49"/>
      <c r="G102" s="49"/>
      <c r="H102" s="576"/>
      <c r="I102" s="126"/>
      <c r="J102" s="7" t="s">
        <v>70</v>
      </c>
      <c r="K102" s="106"/>
    </row>
    <row r="103" spans="2:11" x14ac:dyDescent="0.3">
      <c r="B103" s="2078" t="s">
        <v>1262</v>
      </c>
      <c r="C103" s="2079"/>
      <c r="D103" s="2079"/>
      <c r="E103" s="2079"/>
      <c r="F103" s="2079"/>
      <c r="G103" s="2079"/>
      <c r="H103" s="2079"/>
      <c r="I103" s="2079"/>
      <c r="J103" s="2079"/>
      <c r="K103" s="2080"/>
    </row>
    <row r="104" spans="2:11" x14ac:dyDescent="0.3">
      <c r="B104" s="575">
        <v>1</v>
      </c>
      <c r="C104" s="109" t="s">
        <v>1259</v>
      </c>
      <c r="D104" s="76" t="s">
        <v>932</v>
      </c>
      <c r="E104" s="576">
        <v>42639</v>
      </c>
      <c r="F104" s="49">
        <v>1400</v>
      </c>
      <c r="G104" s="49" t="s">
        <v>1261</v>
      </c>
      <c r="H104" s="576"/>
      <c r="I104" s="126"/>
      <c r="J104" s="7" t="s">
        <v>70</v>
      </c>
      <c r="K104" s="106" t="s">
        <v>4162</v>
      </c>
    </row>
    <row r="105" spans="2:11" x14ac:dyDescent="0.3">
      <c r="B105" s="575">
        <v>2</v>
      </c>
      <c r="C105" s="109" t="s">
        <v>1260</v>
      </c>
      <c r="D105" s="76" t="s">
        <v>932</v>
      </c>
      <c r="E105" s="576">
        <v>42639</v>
      </c>
      <c r="F105" s="49">
        <v>1400</v>
      </c>
      <c r="G105" s="49" t="s">
        <v>1261</v>
      </c>
      <c r="H105" s="576"/>
      <c r="I105" s="126"/>
      <c r="J105" s="7" t="s">
        <v>70</v>
      </c>
      <c r="K105" s="106" t="s">
        <v>4162</v>
      </c>
    </row>
    <row r="106" spans="2:11" ht="28.5" customHeight="1" x14ac:dyDescent="0.3">
      <c r="B106" s="575">
        <v>3</v>
      </c>
      <c r="C106" s="575" t="s">
        <v>78</v>
      </c>
      <c r="D106" s="84" t="s">
        <v>4490</v>
      </c>
      <c r="E106" s="575"/>
      <c r="F106" s="243"/>
      <c r="G106" s="575" t="s">
        <v>4489</v>
      </c>
      <c r="H106" s="575" t="s">
        <v>4491</v>
      </c>
      <c r="I106" s="126"/>
      <c r="J106" s="7"/>
      <c r="K106" s="106"/>
    </row>
    <row r="107" spans="2:11" x14ac:dyDescent="0.3">
      <c r="B107" s="2070" t="s">
        <v>975</v>
      </c>
      <c r="C107" s="2071"/>
      <c r="D107" s="2071"/>
      <c r="E107" s="2071"/>
      <c r="F107" s="2071"/>
      <c r="G107" s="2071"/>
      <c r="H107" s="2071"/>
      <c r="I107" s="2071"/>
      <c r="J107" s="2071"/>
      <c r="K107" s="2072"/>
    </row>
    <row r="108" spans="2:11" ht="15.75" customHeight="1" x14ac:dyDescent="0.3">
      <c r="B108" s="102">
        <v>1</v>
      </c>
      <c r="C108" s="119" t="s">
        <v>1263</v>
      </c>
      <c r="D108" s="195" t="s">
        <v>4616</v>
      </c>
      <c r="E108" s="149">
        <v>42570</v>
      </c>
      <c r="F108" s="43">
        <v>1286.51</v>
      </c>
      <c r="G108" s="43"/>
      <c r="H108" s="149"/>
      <c r="I108" s="126"/>
      <c r="J108" s="7" t="s">
        <v>70</v>
      </c>
      <c r="K108" s="106"/>
    </row>
    <row r="109" spans="2:11" x14ac:dyDescent="0.3">
      <c r="B109" s="340">
        <v>2</v>
      </c>
      <c r="C109" s="119" t="s">
        <v>1264</v>
      </c>
      <c r="D109" s="195" t="s">
        <v>4616</v>
      </c>
      <c r="E109" s="149">
        <v>42570</v>
      </c>
      <c r="F109" s="43">
        <v>1286.51</v>
      </c>
      <c r="G109" s="43"/>
      <c r="H109" s="149"/>
      <c r="I109" s="126"/>
      <c r="J109" s="7" t="s">
        <v>70</v>
      </c>
      <c r="K109" s="106"/>
    </row>
    <row r="110" spans="2:11" x14ac:dyDescent="0.3">
      <c r="B110" s="340">
        <v>3</v>
      </c>
      <c r="C110" s="119" t="s">
        <v>1265</v>
      </c>
      <c r="D110" s="352" t="s">
        <v>1267</v>
      </c>
      <c r="E110" s="149">
        <v>42570</v>
      </c>
      <c r="F110" s="43">
        <v>375</v>
      </c>
      <c r="G110" s="43"/>
      <c r="H110" s="149"/>
      <c r="I110" s="126"/>
      <c r="J110" s="7" t="s">
        <v>1546</v>
      </c>
      <c r="K110" s="106"/>
    </row>
    <row r="111" spans="2:11" x14ac:dyDescent="0.3">
      <c r="B111" s="102">
        <v>4</v>
      </c>
      <c r="C111" s="146" t="s">
        <v>1266</v>
      </c>
      <c r="D111" s="358" t="s">
        <v>1268</v>
      </c>
      <c r="E111" s="36">
        <v>42204</v>
      </c>
      <c r="F111" s="64">
        <v>840</v>
      </c>
      <c r="G111" s="64"/>
      <c r="H111" s="36"/>
      <c r="I111" s="126"/>
      <c r="J111" s="7" t="s">
        <v>70</v>
      </c>
      <c r="K111" s="102"/>
    </row>
    <row r="112" spans="2:11" x14ac:dyDescent="0.3">
      <c r="B112" s="340">
        <v>5</v>
      </c>
      <c r="C112" s="109" t="s">
        <v>78</v>
      </c>
      <c r="D112" s="352" t="s">
        <v>4616</v>
      </c>
      <c r="E112" s="576"/>
      <c r="F112" s="49"/>
      <c r="G112" s="49"/>
      <c r="H112" s="576"/>
      <c r="I112" s="126"/>
      <c r="J112" s="7" t="s">
        <v>70</v>
      </c>
      <c r="K112" s="106" t="s">
        <v>4617</v>
      </c>
    </row>
    <row r="113" spans="2:11" x14ac:dyDescent="0.3">
      <c r="B113" s="575">
        <v>6</v>
      </c>
      <c r="C113" s="109" t="s">
        <v>78</v>
      </c>
      <c r="D113" s="352" t="s">
        <v>4616</v>
      </c>
      <c r="E113" s="576"/>
      <c r="F113" s="49"/>
      <c r="G113" s="49"/>
      <c r="H113" s="576"/>
      <c r="I113" s="126"/>
      <c r="J113" s="7" t="s">
        <v>70</v>
      </c>
      <c r="K113" s="106" t="s">
        <v>4617</v>
      </c>
    </row>
    <row r="114" spans="2:11" x14ac:dyDescent="0.3">
      <c r="B114" s="340">
        <v>7</v>
      </c>
      <c r="C114" s="109" t="s">
        <v>78</v>
      </c>
      <c r="D114" s="352" t="s">
        <v>4616</v>
      </c>
      <c r="E114" s="576"/>
      <c r="F114" s="49"/>
      <c r="G114" s="49"/>
      <c r="H114" s="576" t="s">
        <v>4618</v>
      </c>
      <c r="I114" s="126"/>
      <c r="J114" s="7" t="s">
        <v>70</v>
      </c>
      <c r="K114" s="106"/>
    </row>
    <row r="115" spans="2:11" x14ac:dyDescent="0.3">
      <c r="B115" s="575">
        <v>8</v>
      </c>
      <c r="C115" s="109" t="s">
        <v>78</v>
      </c>
      <c r="D115" s="352" t="s">
        <v>4616</v>
      </c>
      <c r="E115" s="576"/>
      <c r="F115" s="49"/>
      <c r="G115" s="49"/>
      <c r="H115" s="576" t="s">
        <v>4618</v>
      </c>
      <c r="I115" s="126"/>
      <c r="J115" s="7" t="s">
        <v>70</v>
      </c>
      <c r="K115" s="106"/>
    </row>
    <row r="116" spans="2:11" x14ac:dyDescent="0.3">
      <c r="B116" s="2078" t="s">
        <v>2832</v>
      </c>
      <c r="C116" s="2079"/>
      <c r="D116" s="2079"/>
      <c r="E116" s="2079"/>
      <c r="F116" s="2079"/>
      <c r="G116" s="2079"/>
      <c r="H116" s="2079"/>
      <c r="I116" s="2079"/>
      <c r="J116" s="2079"/>
      <c r="K116" s="2080"/>
    </row>
    <row r="117" spans="2:11" x14ac:dyDescent="0.3">
      <c r="B117" s="102">
        <v>1</v>
      </c>
      <c r="C117" s="119" t="s">
        <v>2833</v>
      </c>
      <c r="D117" s="352" t="s">
        <v>1268</v>
      </c>
      <c r="E117" s="149">
        <v>43728</v>
      </c>
      <c r="F117" s="43"/>
      <c r="G117" s="43" t="s">
        <v>2813</v>
      </c>
      <c r="H117" s="149" t="s">
        <v>2814</v>
      </c>
      <c r="I117" s="126"/>
      <c r="J117" s="7" t="s">
        <v>70</v>
      </c>
      <c r="K117" s="106"/>
    </row>
    <row r="118" spans="2:11" s="101" customFormat="1" ht="24" x14ac:dyDescent="0.3">
      <c r="B118" s="102">
        <v>2</v>
      </c>
      <c r="C118" s="119" t="s">
        <v>3317</v>
      </c>
      <c r="D118" s="352" t="s">
        <v>3318</v>
      </c>
      <c r="E118" s="149">
        <v>43584</v>
      </c>
      <c r="F118" s="43"/>
      <c r="G118" s="43"/>
      <c r="H118" s="149"/>
      <c r="I118" s="126"/>
      <c r="J118" s="7"/>
      <c r="K118" s="1975" t="s">
        <v>3328</v>
      </c>
    </row>
    <row r="119" spans="2:11" s="101" customFormat="1" ht="24" customHeight="1" x14ac:dyDescent="0.3">
      <c r="B119" s="102">
        <v>3</v>
      </c>
      <c r="C119" s="119" t="s">
        <v>3319</v>
      </c>
      <c r="D119" s="352" t="s">
        <v>3318</v>
      </c>
      <c r="E119" s="149">
        <v>43584</v>
      </c>
      <c r="F119" s="43"/>
      <c r="G119" s="43"/>
      <c r="H119" s="149"/>
      <c r="I119" s="126"/>
      <c r="J119" s="7"/>
      <c r="K119" s="1976"/>
    </row>
    <row r="120" spans="2:11" s="101" customFormat="1" ht="24" x14ac:dyDescent="0.3">
      <c r="B120" s="102">
        <v>4</v>
      </c>
      <c r="C120" s="119" t="s">
        <v>3320</v>
      </c>
      <c r="D120" s="352" t="s">
        <v>3318</v>
      </c>
      <c r="E120" s="149">
        <v>43584</v>
      </c>
      <c r="F120" s="43"/>
      <c r="G120" s="43"/>
      <c r="H120" s="149"/>
      <c r="I120" s="126"/>
      <c r="J120" s="7"/>
      <c r="K120" s="1976"/>
    </row>
    <row r="121" spans="2:11" s="101" customFormat="1" ht="24" x14ac:dyDescent="0.3">
      <c r="B121" s="102">
        <v>5</v>
      </c>
      <c r="C121" s="119" t="s">
        <v>3321</v>
      </c>
      <c r="D121" s="352" t="s">
        <v>3318</v>
      </c>
      <c r="E121" s="149">
        <v>43584</v>
      </c>
      <c r="F121" s="43"/>
      <c r="G121" s="43"/>
      <c r="H121" s="149"/>
      <c r="I121" s="126"/>
      <c r="J121" s="7"/>
      <c r="K121" s="1976"/>
    </row>
    <row r="122" spans="2:11" s="101" customFormat="1" ht="24" x14ac:dyDescent="0.3">
      <c r="B122" s="102">
        <v>6</v>
      </c>
      <c r="C122" s="119" t="s">
        <v>3322</v>
      </c>
      <c r="D122" s="352" t="s">
        <v>3318</v>
      </c>
      <c r="E122" s="149">
        <v>43584</v>
      </c>
      <c r="F122" s="43"/>
      <c r="G122" s="43"/>
      <c r="H122" s="149"/>
      <c r="I122" s="126"/>
      <c r="J122" s="7"/>
      <c r="K122" s="1976"/>
    </row>
    <row r="123" spans="2:11" s="101" customFormat="1" ht="24" x14ac:dyDescent="0.3">
      <c r="B123" s="102">
        <v>7</v>
      </c>
      <c r="C123" s="119" t="s">
        <v>3323</v>
      </c>
      <c r="D123" s="352" t="s">
        <v>3318</v>
      </c>
      <c r="E123" s="149">
        <v>43584</v>
      </c>
      <c r="F123" s="43"/>
      <c r="G123" s="43"/>
      <c r="H123" s="149"/>
      <c r="I123" s="126"/>
      <c r="J123" s="7"/>
      <c r="K123" s="1976"/>
    </row>
    <row r="124" spans="2:11" s="101" customFormat="1" ht="24" x14ac:dyDescent="0.3">
      <c r="B124" s="102">
        <v>8</v>
      </c>
      <c r="C124" s="119" t="s">
        <v>3324</v>
      </c>
      <c r="D124" s="352" t="s">
        <v>3318</v>
      </c>
      <c r="E124" s="149">
        <v>43584</v>
      </c>
      <c r="F124" s="43"/>
      <c r="G124" s="43"/>
      <c r="H124" s="149"/>
      <c r="I124" s="126"/>
      <c r="J124" s="7"/>
      <c r="K124" s="1976"/>
    </row>
    <row r="125" spans="2:11" s="101" customFormat="1" ht="24" x14ac:dyDescent="0.3">
      <c r="B125" s="102">
        <v>9</v>
      </c>
      <c r="C125" s="119" t="s">
        <v>3325</v>
      </c>
      <c r="D125" s="352" t="s">
        <v>3318</v>
      </c>
      <c r="E125" s="149">
        <v>43584</v>
      </c>
      <c r="F125" s="43"/>
      <c r="G125" s="43"/>
      <c r="H125" s="149"/>
      <c r="I125" s="126"/>
      <c r="J125" s="7"/>
      <c r="K125" s="1976"/>
    </row>
    <row r="126" spans="2:11" s="101" customFormat="1" ht="24" x14ac:dyDescent="0.3">
      <c r="B126" s="102">
        <v>10</v>
      </c>
      <c r="C126" s="119" t="s">
        <v>3326</v>
      </c>
      <c r="D126" s="352" t="s">
        <v>3318</v>
      </c>
      <c r="E126" s="149">
        <v>43584</v>
      </c>
      <c r="F126" s="43"/>
      <c r="G126" s="43"/>
      <c r="H126" s="149"/>
      <c r="I126" s="126"/>
      <c r="J126" s="7"/>
      <c r="K126" s="1976"/>
    </row>
    <row r="127" spans="2:11" s="101" customFormat="1" ht="27.75" customHeight="1" x14ac:dyDescent="0.3">
      <c r="B127" s="102">
        <v>11</v>
      </c>
      <c r="C127" s="119" t="s">
        <v>3327</v>
      </c>
      <c r="D127" s="352" t="s">
        <v>3318</v>
      </c>
      <c r="E127" s="149">
        <v>43584</v>
      </c>
      <c r="F127" s="43"/>
      <c r="G127" s="43"/>
      <c r="H127" s="149"/>
      <c r="I127" s="126"/>
      <c r="J127" s="7"/>
      <c r="K127" s="1977"/>
    </row>
    <row r="128" spans="2:11" s="101" customFormat="1" x14ac:dyDescent="0.3">
      <c r="B128" s="2078" t="s">
        <v>3988</v>
      </c>
      <c r="C128" s="2079"/>
      <c r="D128" s="2079"/>
      <c r="E128" s="2079"/>
      <c r="F128" s="2079"/>
      <c r="G128" s="2079"/>
      <c r="H128" s="2079"/>
      <c r="I128" s="2079"/>
      <c r="J128" s="2079"/>
      <c r="K128" s="2080"/>
    </row>
    <row r="129" spans="2:11" s="101" customFormat="1" x14ac:dyDescent="0.3">
      <c r="B129" s="102">
        <v>1</v>
      </c>
      <c r="C129" s="119" t="s">
        <v>3987</v>
      </c>
      <c r="D129" s="352" t="s">
        <v>3989</v>
      </c>
      <c r="E129" s="149">
        <v>43924</v>
      </c>
      <c r="F129" s="43">
        <v>484.5</v>
      </c>
      <c r="G129" s="43" t="s">
        <v>3990</v>
      </c>
      <c r="H129" s="149"/>
      <c r="I129" s="126"/>
      <c r="J129" s="7"/>
      <c r="K129" s="106"/>
    </row>
    <row r="130" spans="2:11" s="101" customFormat="1" x14ac:dyDescent="0.3">
      <c r="B130" s="575">
        <v>2</v>
      </c>
      <c r="C130" s="119" t="s">
        <v>3991</v>
      </c>
      <c r="D130" s="352" t="s">
        <v>3989</v>
      </c>
      <c r="E130" s="149">
        <v>43924</v>
      </c>
      <c r="F130" s="43">
        <v>484.5</v>
      </c>
      <c r="G130" s="43" t="s">
        <v>3990</v>
      </c>
      <c r="H130" s="149"/>
      <c r="I130" s="126"/>
      <c r="J130" s="7"/>
      <c r="K130" s="106"/>
    </row>
    <row r="131" spans="2:11" s="101" customFormat="1" ht="21" customHeight="1" x14ac:dyDescent="0.3">
      <c r="B131" s="575">
        <v>3</v>
      </c>
      <c r="C131" s="119" t="s">
        <v>3992</v>
      </c>
      <c r="D131" s="352" t="s">
        <v>4004</v>
      </c>
      <c r="E131" s="149">
        <v>43927</v>
      </c>
      <c r="F131" s="43">
        <v>62.95</v>
      </c>
      <c r="G131" s="43" t="s">
        <v>4005</v>
      </c>
      <c r="H131" s="149"/>
      <c r="I131" s="126"/>
      <c r="J131" s="7"/>
      <c r="K131" s="106"/>
    </row>
    <row r="132" spans="2:11" s="101" customFormat="1" ht="21" customHeight="1" x14ac:dyDescent="0.3">
      <c r="B132" s="575">
        <v>4</v>
      </c>
      <c r="C132" s="119" t="s">
        <v>3993</v>
      </c>
      <c r="D132" s="352" t="s">
        <v>4004</v>
      </c>
      <c r="E132" s="149">
        <v>43927</v>
      </c>
      <c r="F132" s="43">
        <v>62.95</v>
      </c>
      <c r="G132" s="43" t="s">
        <v>4005</v>
      </c>
      <c r="H132" s="149"/>
      <c r="I132" s="126"/>
      <c r="J132" s="7"/>
      <c r="K132" s="106"/>
    </row>
    <row r="133" spans="2:11" s="101" customFormat="1" ht="21" customHeight="1" x14ac:dyDescent="0.3">
      <c r="B133" s="575">
        <v>5</v>
      </c>
      <c r="C133" s="119" t="s">
        <v>3994</v>
      </c>
      <c r="D133" s="352" t="s">
        <v>4004</v>
      </c>
      <c r="E133" s="149">
        <v>43927</v>
      </c>
      <c r="F133" s="43">
        <v>62.95</v>
      </c>
      <c r="G133" s="43" t="s">
        <v>4005</v>
      </c>
      <c r="H133" s="149"/>
      <c r="I133" s="126"/>
      <c r="J133" s="7"/>
      <c r="K133" s="106"/>
    </row>
    <row r="134" spans="2:11" s="101" customFormat="1" ht="21" customHeight="1" x14ac:dyDescent="0.3">
      <c r="B134" s="575">
        <v>6</v>
      </c>
      <c r="C134" s="119" t="s">
        <v>3995</v>
      </c>
      <c r="D134" s="352" t="s">
        <v>4004</v>
      </c>
      <c r="E134" s="149">
        <v>43927</v>
      </c>
      <c r="F134" s="43">
        <v>62.95</v>
      </c>
      <c r="G134" s="43" t="s">
        <v>4005</v>
      </c>
      <c r="H134" s="149"/>
      <c r="I134" s="126"/>
      <c r="J134" s="7"/>
      <c r="K134" s="106"/>
    </row>
    <row r="135" spans="2:11" s="101" customFormat="1" ht="21" customHeight="1" x14ac:dyDescent="0.3">
      <c r="B135" s="575">
        <v>7</v>
      </c>
      <c r="C135" s="119" t="s">
        <v>3996</v>
      </c>
      <c r="D135" s="352" t="s">
        <v>4004</v>
      </c>
      <c r="E135" s="149">
        <v>43927</v>
      </c>
      <c r="F135" s="43">
        <v>62.95</v>
      </c>
      <c r="G135" s="43" t="s">
        <v>4005</v>
      </c>
      <c r="H135" s="149"/>
      <c r="I135" s="126"/>
      <c r="J135" s="7"/>
      <c r="K135" s="106"/>
    </row>
    <row r="136" spans="2:11" s="101" customFormat="1" ht="21" customHeight="1" x14ac:dyDescent="0.3">
      <c r="B136" s="575">
        <v>8</v>
      </c>
      <c r="C136" s="119" t="s">
        <v>3997</v>
      </c>
      <c r="D136" s="352" t="s">
        <v>4004</v>
      </c>
      <c r="E136" s="149">
        <v>43927</v>
      </c>
      <c r="F136" s="43">
        <v>62.95</v>
      </c>
      <c r="G136" s="43" t="s">
        <v>4005</v>
      </c>
      <c r="H136" s="149"/>
      <c r="I136" s="126"/>
      <c r="J136" s="7"/>
      <c r="K136" s="106"/>
    </row>
    <row r="137" spans="2:11" s="101" customFormat="1" ht="21" customHeight="1" x14ac:dyDescent="0.3">
      <c r="B137" s="575">
        <v>9</v>
      </c>
      <c r="C137" s="119" t="s">
        <v>3998</v>
      </c>
      <c r="D137" s="352" t="s">
        <v>4004</v>
      </c>
      <c r="E137" s="149">
        <v>43927</v>
      </c>
      <c r="F137" s="43">
        <v>62.95</v>
      </c>
      <c r="G137" s="43" t="s">
        <v>4005</v>
      </c>
      <c r="H137" s="149"/>
      <c r="I137" s="126"/>
      <c r="J137" s="7"/>
      <c r="K137" s="106"/>
    </row>
    <row r="138" spans="2:11" s="101" customFormat="1" ht="21" customHeight="1" x14ac:dyDescent="0.3">
      <c r="B138" s="575">
        <v>10</v>
      </c>
      <c r="C138" s="119" t="s">
        <v>3999</v>
      </c>
      <c r="D138" s="352" t="s">
        <v>4004</v>
      </c>
      <c r="E138" s="149">
        <v>43927</v>
      </c>
      <c r="F138" s="43">
        <v>62.95</v>
      </c>
      <c r="G138" s="43" t="s">
        <v>4005</v>
      </c>
      <c r="H138" s="149"/>
      <c r="I138" s="126"/>
      <c r="J138" s="7"/>
      <c r="K138" s="106"/>
    </row>
    <row r="139" spans="2:11" s="101" customFormat="1" ht="21" customHeight="1" x14ac:dyDescent="0.3">
      <c r="B139" s="575">
        <v>11</v>
      </c>
      <c r="C139" s="119" t="s">
        <v>4000</v>
      </c>
      <c r="D139" s="352" t="s">
        <v>4004</v>
      </c>
      <c r="E139" s="149">
        <v>43927</v>
      </c>
      <c r="F139" s="43">
        <v>62.95</v>
      </c>
      <c r="G139" s="43" t="s">
        <v>4005</v>
      </c>
      <c r="H139" s="149"/>
      <c r="I139" s="126"/>
      <c r="J139" s="7"/>
      <c r="K139" s="106"/>
    </row>
    <row r="140" spans="2:11" s="101" customFormat="1" ht="21" customHeight="1" x14ac:dyDescent="0.3">
      <c r="B140" s="575">
        <v>12</v>
      </c>
      <c r="C140" s="119" t="s">
        <v>4001</v>
      </c>
      <c r="D140" s="352" t="s">
        <v>4004</v>
      </c>
      <c r="E140" s="149">
        <v>43927</v>
      </c>
      <c r="F140" s="43">
        <v>62.95</v>
      </c>
      <c r="G140" s="43" t="s">
        <v>4005</v>
      </c>
      <c r="H140" s="149"/>
      <c r="I140" s="126"/>
      <c r="J140" s="7"/>
      <c r="K140" s="106"/>
    </row>
    <row r="141" spans="2:11" s="101" customFormat="1" ht="17.25" customHeight="1" x14ac:dyDescent="0.3">
      <c r="B141" s="575">
        <v>13</v>
      </c>
      <c r="C141" s="119" t="s">
        <v>4002</v>
      </c>
      <c r="D141" s="352" t="s">
        <v>4006</v>
      </c>
      <c r="E141" s="149">
        <v>43924</v>
      </c>
      <c r="F141" s="43">
        <v>508.5</v>
      </c>
      <c r="G141" s="43" t="s">
        <v>3990</v>
      </c>
      <c r="H141" s="149"/>
      <c r="I141" s="126"/>
      <c r="J141" s="7"/>
      <c r="K141" s="106"/>
    </row>
    <row r="142" spans="2:11" s="101" customFormat="1" x14ac:dyDescent="0.3">
      <c r="B142" s="2078" t="s">
        <v>3986</v>
      </c>
      <c r="C142" s="2079"/>
      <c r="D142" s="2079"/>
      <c r="E142" s="2079"/>
      <c r="F142" s="2079"/>
      <c r="G142" s="2079"/>
      <c r="H142" s="2079"/>
      <c r="I142" s="2079"/>
      <c r="J142" s="2079"/>
      <c r="K142" s="2080"/>
    </row>
    <row r="143" spans="2:11" s="101" customFormat="1" x14ac:dyDescent="0.3">
      <c r="B143" s="102">
        <v>13</v>
      </c>
      <c r="C143" s="119" t="s">
        <v>4002</v>
      </c>
      <c r="D143" s="352" t="s">
        <v>4032</v>
      </c>
      <c r="E143" s="149">
        <v>43950</v>
      </c>
      <c r="F143" s="43">
        <v>120</v>
      </c>
      <c r="G143" s="43" t="s">
        <v>1103</v>
      </c>
      <c r="H143" s="149"/>
      <c r="I143" s="126"/>
      <c r="J143" s="7"/>
      <c r="K143" s="1975" t="s">
        <v>4615</v>
      </c>
    </row>
    <row r="144" spans="2:11" s="101" customFormat="1" x14ac:dyDescent="0.3">
      <c r="B144" s="102">
        <v>14</v>
      </c>
      <c r="C144" s="119" t="s">
        <v>4003</v>
      </c>
      <c r="D144" s="352" t="s">
        <v>4032</v>
      </c>
      <c r="E144" s="149">
        <v>43950</v>
      </c>
      <c r="F144" s="43">
        <v>120</v>
      </c>
      <c r="G144" s="43" t="s">
        <v>1103</v>
      </c>
      <c r="H144" s="149"/>
      <c r="I144" s="126"/>
      <c r="J144" s="7"/>
      <c r="K144" s="1976"/>
    </row>
    <row r="145" spans="2:11" s="101" customFormat="1" x14ac:dyDescent="0.3">
      <c r="B145" s="102">
        <v>15</v>
      </c>
      <c r="C145" s="119" t="s">
        <v>4033</v>
      </c>
      <c r="D145" s="352" t="s">
        <v>4032</v>
      </c>
      <c r="E145" s="149">
        <v>43950</v>
      </c>
      <c r="F145" s="43">
        <v>120</v>
      </c>
      <c r="G145" s="43" t="s">
        <v>1103</v>
      </c>
      <c r="H145" s="149"/>
      <c r="I145" s="126"/>
      <c r="J145" s="7"/>
      <c r="K145" s="1976"/>
    </row>
    <row r="146" spans="2:11" s="101" customFormat="1" x14ac:dyDescent="0.3">
      <c r="B146" s="102">
        <v>16</v>
      </c>
      <c r="C146" s="119" t="s">
        <v>4034</v>
      </c>
      <c r="D146" s="352" t="s">
        <v>4032</v>
      </c>
      <c r="E146" s="149">
        <v>43950</v>
      </c>
      <c r="F146" s="43">
        <v>120</v>
      </c>
      <c r="G146" s="43" t="s">
        <v>1103</v>
      </c>
      <c r="H146" s="149"/>
      <c r="I146" s="126"/>
      <c r="J146" s="7"/>
      <c r="K146" s="1976"/>
    </row>
    <row r="147" spans="2:11" s="101" customFormat="1" x14ac:dyDescent="0.3">
      <c r="B147" s="102">
        <v>17</v>
      </c>
      <c r="C147" s="119" t="s">
        <v>4035</v>
      </c>
      <c r="D147" s="352" t="s">
        <v>4041</v>
      </c>
      <c r="E147" s="149">
        <v>43951</v>
      </c>
      <c r="F147" s="43">
        <v>125</v>
      </c>
      <c r="G147" s="43"/>
      <c r="H147" s="149"/>
      <c r="I147" s="126"/>
      <c r="J147" s="7"/>
      <c r="K147" s="1976"/>
    </row>
    <row r="148" spans="2:11" s="101" customFormat="1" x14ac:dyDescent="0.3">
      <c r="B148" s="102">
        <v>18</v>
      </c>
      <c r="C148" s="119" t="s">
        <v>4036</v>
      </c>
      <c r="D148" s="352" t="s">
        <v>4041</v>
      </c>
      <c r="E148" s="149">
        <v>43951</v>
      </c>
      <c r="F148" s="43">
        <v>125</v>
      </c>
      <c r="G148" s="43"/>
      <c r="H148" s="149"/>
      <c r="I148" s="126"/>
      <c r="J148" s="7"/>
      <c r="K148" s="1976"/>
    </row>
    <row r="149" spans="2:11" s="101" customFormat="1" x14ac:dyDescent="0.3">
      <c r="B149" s="102">
        <v>19</v>
      </c>
      <c r="C149" s="119" t="s">
        <v>4037</v>
      </c>
      <c r="D149" s="352" t="s">
        <v>4041</v>
      </c>
      <c r="E149" s="149">
        <v>43951</v>
      </c>
      <c r="F149" s="43">
        <v>125</v>
      </c>
      <c r="G149" s="43"/>
      <c r="H149" s="149"/>
      <c r="I149" s="126"/>
      <c r="J149" s="7"/>
      <c r="K149" s="1976"/>
    </row>
    <row r="150" spans="2:11" s="101" customFormat="1" x14ac:dyDescent="0.3">
      <c r="B150" s="102">
        <v>20</v>
      </c>
      <c r="C150" s="119" t="s">
        <v>4038</v>
      </c>
      <c r="D150" s="352" t="s">
        <v>4041</v>
      </c>
      <c r="E150" s="149">
        <v>43951</v>
      </c>
      <c r="F150" s="43">
        <v>125</v>
      </c>
      <c r="G150" s="43"/>
      <c r="H150" s="149"/>
      <c r="I150" s="126"/>
      <c r="J150" s="7"/>
      <c r="K150" s="1976"/>
    </row>
    <row r="151" spans="2:11" s="101" customFormat="1" x14ac:dyDescent="0.3">
      <c r="B151" s="102">
        <v>21</v>
      </c>
      <c r="C151" s="119" t="s">
        <v>4039</v>
      </c>
      <c r="D151" s="352" t="s">
        <v>4041</v>
      </c>
      <c r="E151" s="149">
        <v>43951</v>
      </c>
      <c r="F151" s="43">
        <v>125</v>
      </c>
      <c r="G151" s="43"/>
      <c r="H151" s="149"/>
      <c r="I151" s="126"/>
      <c r="J151" s="7"/>
      <c r="K151" s="1976"/>
    </row>
    <row r="152" spans="2:11" s="101" customFormat="1" x14ac:dyDescent="0.3">
      <c r="B152" s="102">
        <v>22</v>
      </c>
      <c r="C152" s="119" t="s">
        <v>4040</v>
      </c>
      <c r="D152" s="352" t="s">
        <v>4041</v>
      </c>
      <c r="E152" s="149">
        <v>43951</v>
      </c>
      <c r="F152" s="43">
        <v>125</v>
      </c>
      <c r="G152" s="43"/>
      <c r="H152" s="149"/>
      <c r="I152" s="126"/>
      <c r="J152" s="7"/>
      <c r="K152" s="1976"/>
    </row>
    <row r="153" spans="2:11" s="101" customFormat="1" x14ac:dyDescent="0.3">
      <c r="B153" s="102">
        <v>23</v>
      </c>
      <c r="C153" s="119" t="s">
        <v>4042</v>
      </c>
      <c r="D153" s="352" t="s">
        <v>4041</v>
      </c>
      <c r="E153" s="149">
        <v>43951</v>
      </c>
      <c r="F153" s="43">
        <v>125</v>
      </c>
      <c r="G153" s="43"/>
      <c r="H153" s="149"/>
      <c r="I153" s="126"/>
      <c r="J153" s="7"/>
      <c r="K153" s="1976"/>
    </row>
    <row r="154" spans="2:11" s="101" customFormat="1" x14ac:dyDescent="0.3">
      <c r="B154" s="102">
        <v>24</v>
      </c>
      <c r="C154" s="119" t="s">
        <v>4043</v>
      </c>
      <c r="D154" s="352" t="s">
        <v>4041</v>
      </c>
      <c r="E154" s="149">
        <v>43951</v>
      </c>
      <c r="F154" s="43">
        <v>125</v>
      </c>
      <c r="G154" s="43"/>
      <c r="H154" s="149"/>
      <c r="I154" s="126"/>
      <c r="J154" s="7"/>
      <c r="K154" s="1976"/>
    </row>
    <row r="155" spans="2:11" s="101" customFormat="1" x14ac:dyDescent="0.3">
      <c r="B155" s="102">
        <v>25</v>
      </c>
      <c r="C155" s="119" t="s">
        <v>4044</v>
      </c>
      <c r="D155" s="352" t="s">
        <v>4041</v>
      </c>
      <c r="E155" s="149">
        <v>43951</v>
      </c>
      <c r="F155" s="43">
        <v>125</v>
      </c>
      <c r="G155" s="43"/>
      <c r="H155" s="149"/>
      <c r="I155" s="126"/>
      <c r="J155" s="7"/>
      <c r="K155" s="1976"/>
    </row>
    <row r="156" spans="2:11" s="101" customFormat="1" x14ac:dyDescent="0.3">
      <c r="B156" s="102">
        <v>26</v>
      </c>
      <c r="C156" s="119" t="s">
        <v>4045</v>
      </c>
      <c r="D156" s="352" t="s">
        <v>4041</v>
      </c>
      <c r="E156" s="149">
        <v>43951</v>
      </c>
      <c r="F156" s="43">
        <v>125</v>
      </c>
      <c r="G156" s="43"/>
      <c r="H156" s="149"/>
      <c r="I156" s="126"/>
      <c r="J156" s="7"/>
      <c r="K156" s="1976"/>
    </row>
    <row r="157" spans="2:11" s="101" customFormat="1" x14ac:dyDescent="0.3">
      <c r="B157" s="102">
        <v>27</v>
      </c>
      <c r="C157" s="119" t="s">
        <v>4046</v>
      </c>
      <c r="D157" s="352" t="s">
        <v>4041</v>
      </c>
      <c r="E157" s="149">
        <v>43951</v>
      </c>
      <c r="F157" s="43">
        <v>125</v>
      </c>
      <c r="G157" s="43"/>
      <c r="H157" s="149"/>
      <c r="I157" s="126"/>
      <c r="J157" s="7"/>
      <c r="K157" s="1976"/>
    </row>
    <row r="158" spans="2:11" s="101" customFormat="1" x14ac:dyDescent="0.3">
      <c r="B158" s="102">
        <v>28</v>
      </c>
      <c r="C158" s="119" t="s">
        <v>4047</v>
      </c>
      <c r="D158" s="352" t="s">
        <v>4041</v>
      </c>
      <c r="E158" s="149">
        <v>43951</v>
      </c>
      <c r="F158" s="43">
        <v>125</v>
      </c>
      <c r="G158" s="43"/>
      <c r="H158" s="149"/>
      <c r="I158" s="126"/>
      <c r="J158" s="7"/>
      <c r="K158" s="1976"/>
    </row>
    <row r="159" spans="2:11" s="101" customFormat="1" x14ac:dyDescent="0.3">
      <c r="B159" s="102">
        <v>29</v>
      </c>
      <c r="C159" s="119" t="s">
        <v>4048</v>
      </c>
      <c r="D159" s="352" t="s">
        <v>4041</v>
      </c>
      <c r="E159" s="149">
        <v>43951</v>
      </c>
      <c r="F159" s="43">
        <v>125</v>
      </c>
      <c r="G159" s="43"/>
      <c r="H159" s="149"/>
      <c r="I159" s="126"/>
      <c r="J159" s="7"/>
      <c r="K159" s="1976"/>
    </row>
    <row r="160" spans="2:11" s="101" customFormat="1" x14ac:dyDescent="0.3">
      <c r="B160" s="102">
        <v>30</v>
      </c>
      <c r="C160" s="119" t="s">
        <v>4049</v>
      </c>
      <c r="D160" s="352" t="s">
        <v>4058</v>
      </c>
      <c r="E160" s="149">
        <v>43951</v>
      </c>
      <c r="F160" s="43">
        <v>50</v>
      </c>
      <c r="G160" s="43"/>
      <c r="H160" s="149"/>
      <c r="I160" s="126"/>
      <c r="J160" s="7"/>
      <c r="K160" s="1976"/>
    </row>
    <row r="161" spans="2:11" s="101" customFormat="1" x14ac:dyDescent="0.3">
      <c r="B161" s="102">
        <v>31</v>
      </c>
      <c r="C161" s="119" t="s">
        <v>4050</v>
      </c>
      <c r="D161" s="352" t="s">
        <v>4058</v>
      </c>
      <c r="E161" s="149">
        <v>43951</v>
      </c>
      <c r="F161" s="43">
        <v>50</v>
      </c>
      <c r="G161" s="43"/>
      <c r="H161" s="149"/>
      <c r="I161" s="126"/>
      <c r="J161" s="7"/>
      <c r="K161" s="1976"/>
    </row>
    <row r="162" spans="2:11" s="101" customFormat="1" x14ac:dyDescent="0.3">
      <c r="B162" s="102">
        <v>32</v>
      </c>
      <c r="C162" s="119" t="s">
        <v>4051</v>
      </c>
      <c r="D162" s="352" t="s">
        <v>4058</v>
      </c>
      <c r="E162" s="149">
        <v>43951</v>
      </c>
      <c r="F162" s="43">
        <v>50</v>
      </c>
      <c r="G162" s="43"/>
      <c r="H162" s="149"/>
      <c r="I162" s="126"/>
      <c r="J162" s="7"/>
      <c r="K162" s="1976"/>
    </row>
    <row r="163" spans="2:11" s="101" customFormat="1" x14ac:dyDescent="0.3">
      <c r="B163" s="102">
        <v>33</v>
      </c>
      <c r="C163" s="119" t="s">
        <v>4052</v>
      </c>
      <c r="D163" s="352" t="s">
        <v>4058</v>
      </c>
      <c r="E163" s="149">
        <v>43951</v>
      </c>
      <c r="F163" s="43">
        <v>50</v>
      </c>
      <c r="G163" s="43"/>
      <c r="H163" s="149"/>
      <c r="I163" s="126"/>
      <c r="J163" s="7"/>
      <c r="K163" s="1976"/>
    </row>
    <row r="164" spans="2:11" s="101" customFormat="1" x14ac:dyDescent="0.3">
      <c r="B164" s="102">
        <v>34</v>
      </c>
      <c r="C164" s="119" t="s">
        <v>4053</v>
      </c>
      <c r="D164" s="352" t="s">
        <v>4058</v>
      </c>
      <c r="E164" s="149">
        <v>43951</v>
      </c>
      <c r="F164" s="43">
        <v>50</v>
      </c>
      <c r="G164" s="43"/>
      <c r="H164" s="149"/>
      <c r="I164" s="126"/>
      <c r="J164" s="7"/>
      <c r="K164" s="1976"/>
    </row>
    <row r="165" spans="2:11" s="101" customFormat="1" x14ac:dyDescent="0.3">
      <c r="B165" s="102">
        <v>35</v>
      </c>
      <c r="C165" s="119" t="s">
        <v>4054</v>
      </c>
      <c r="D165" s="352" t="s">
        <v>4058</v>
      </c>
      <c r="E165" s="149">
        <v>43951</v>
      </c>
      <c r="F165" s="43">
        <v>50</v>
      </c>
      <c r="G165" s="43"/>
      <c r="H165" s="149"/>
      <c r="I165" s="126"/>
      <c r="J165" s="7"/>
      <c r="K165" s="1976"/>
    </row>
    <row r="166" spans="2:11" s="101" customFormat="1" x14ac:dyDescent="0.3">
      <c r="B166" s="102">
        <v>36</v>
      </c>
      <c r="C166" s="119" t="s">
        <v>4055</v>
      </c>
      <c r="D166" s="352" t="s">
        <v>4058</v>
      </c>
      <c r="E166" s="149">
        <v>43951</v>
      </c>
      <c r="F166" s="43">
        <v>50</v>
      </c>
      <c r="G166" s="43"/>
      <c r="H166" s="149"/>
      <c r="I166" s="126"/>
      <c r="J166" s="7"/>
      <c r="K166" s="1976"/>
    </row>
    <row r="167" spans="2:11" s="101" customFormat="1" x14ac:dyDescent="0.3">
      <c r="B167" s="102">
        <v>37</v>
      </c>
      <c r="C167" s="119" t="s">
        <v>4056</v>
      </c>
      <c r="D167" s="352" t="s">
        <v>4058</v>
      </c>
      <c r="E167" s="149">
        <v>43951</v>
      </c>
      <c r="F167" s="43">
        <v>50</v>
      </c>
      <c r="G167" s="43"/>
      <c r="H167" s="149"/>
      <c r="I167" s="126"/>
      <c r="J167" s="7"/>
      <c r="K167" s="1976"/>
    </row>
    <row r="168" spans="2:11" s="101" customFormat="1" x14ac:dyDescent="0.3">
      <c r="B168" s="102">
        <v>38</v>
      </c>
      <c r="C168" s="119" t="s">
        <v>4057</v>
      </c>
      <c r="D168" s="352" t="s">
        <v>4058</v>
      </c>
      <c r="E168" s="149">
        <v>43951</v>
      </c>
      <c r="F168" s="43">
        <v>50</v>
      </c>
      <c r="G168" s="43"/>
      <c r="H168" s="149"/>
      <c r="I168" s="126"/>
      <c r="J168" s="7"/>
      <c r="K168" s="1976"/>
    </row>
    <row r="169" spans="2:11" s="101" customFormat="1" ht="27.75" customHeight="1" x14ac:dyDescent="0.3">
      <c r="B169" s="102">
        <v>39</v>
      </c>
      <c r="C169" s="119" t="s">
        <v>4059</v>
      </c>
      <c r="D169" s="352" t="s">
        <v>4084</v>
      </c>
      <c r="E169" s="149">
        <v>43951</v>
      </c>
      <c r="F169" s="43">
        <v>35</v>
      </c>
      <c r="G169" s="43"/>
      <c r="H169" s="149"/>
      <c r="I169" s="126"/>
      <c r="J169" s="7"/>
      <c r="K169" s="1976"/>
    </row>
    <row r="170" spans="2:11" s="101" customFormat="1" ht="27.75" customHeight="1" x14ac:dyDescent="0.3">
      <c r="B170" s="102">
        <v>40</v>
      </c>
      <c r="C170" s="119" t="s">
        <v>4060</v>
      </c>
      <c r="D170" s="352" t="s">
        <v>4084</v>
      </c>
      <c r="E170" s="149">
        <v>43951</v>
      </c>
      <c r="F170" s="43">
        <v>35</v>
      </c>
      <c r="G170" s="43"/>
      <c r="H170" s="149"/>
      <c r="I170" s="126"/>
      <c r="J170" s="7"/>
      <c r="K170" s="1976"/>
    </row>
    <row r="171" spans="2:11" s="101" customFormat="1" ht="27.75" customHeight="1" x14ac:dyDescent="0.3">
      <c r="B171" s="102">
        <v>41</v>
      </c>
      <c r="C171" s="119" t="s">
        <v>4061</v>
      </c>
      <c r="D171" s="352" t="s">
        <v>4084</v>
      </c>
      <c r="E171" s="149">
        <v>43951</v>
      </c>
      <c r="F171" s="43">
        <v>35</v>
      </c>
      <c r="G171" s="43"/>
      <c r="H171" s="149"/>
      <c r="I171" s="126"/>
      <c r="J171" s="7"/>
      <c r="K171" s="1976"/>
    </row>
    <row r="172" spans="2:11" s="101" customFormat="1" ht="27.75" customHeight="1" x14ac:dyDescent="0.3">
      <c r="B172" s="102">
        <v>42</v>
      </c>
      <c r="C172" s="119" t="s">
        <v>4062</v>
      </c>
      <c r="D172" s="352" t="s">
        <v>4084</v>
      </c>
      <c r="E172" s="149">
        <v>43951</v>
      </c>
      <c r="F172" s="43">
        <v>35</v>
      </c>
      <c r="G172" s="43"/>
      <c r="H172" s="149"/>
      <c r="I172" s="126"/>
      <c r="J172" s="7"/>
      <c r="K172" s="1976"/>
    </row>
    <row r="173" spans="2:11" s="101" customFormat="1" ht="27.75" customHeight="1" x14ac:dyDescent="0.3">
      <c r="B173" s="102">
        <v>43</v>
      </c>
      <c r="C173" s="119" t="s">
        <v>4063</v>
      </c>
      <c r="D173" s="352" t="s">
        <v>4084</v>
      </c>
      <c r="E173" s="149">
        <v>43951</v>
      </c>
      <c r="F173" s="43">
        <v>35</v>
      </c>
      <c r="G173" s="43"/>
      <c r="H173" s="149"/>
      <c r="I173" s="126"/>
      <c r="J173" s="7"/>
      <c r="K173" s="1976"/>
    </row>
    <row r="174" spans="2:11" s="101" customFormat="1" ht="27.75" customHeight="1" x14ac:dyDescent="0.3">
      <c r="B174" s="102">
        <v>44</v>
      </c>
      <c r="C174" s="119" t="s">
        <v>4064</v>
      </c>
      <c r="D174" s="352" t="s">
        <v>4084</v>
      </c>
      <c r="E174" s="149">
        <v>43951</v>
      </c>
      <c r="F174" s="43">
        <v>35</v>
      </c>
      <c r="G174" s="43"/>
      <c r="H174" s="149"/>
      <c r="I174" s="126"/>
      <c r="J174" s="7"/>
      <c r="K174" s="1976"/>
    </row>
    <row r="175" spans="2:11" s="101" customFormat="1" ht="27.75" customHeight="1" x14ac:dyDescent="0.3">
      <c r="B175" s="102">
        <v>45</v>
      </c>
      <c r="C175" s="119" t="s">
        <v>4065</v>
      </c>
      <c r="D175" s="352" t="s">
        <v>4084</v>
      </c>
      <c r="E175" s="149">
        <v>43951</v>
      </c>
      <c r="F175" s="43">
        <v>35</v>
      </c>
      <c r="G175" s="43"/>
      <c r="H175" s="149"/>
      <c r="I175" s="126"/>
      <c r="J175" s="7"/>
      <c r="K175" s="1976"/>
    </row>
    <row r="176" spans="2:11" s="101" customFormat="1" ht="27.75" customHeight="1" x14ac:dyDescent="0.3">
      <c r="B176" s="102">
        <v>46</v>
      </c>
      <c r="C176" s="119" t="s">
        <v>4066</v>
      </c>
      <c r="D176" s="352" t="s">
        <v>4084</v>
      </c>
      <c r="E176" s="149">
        <v>43951</v>
      </c>
      <c r="F176" s="43">
        <v>35</v>
      </c>
      <c r="G176" s="43"/>
      <c r="H176" s="149"/>
      <c r="I176" s="126"/>
      <c r="J176" s="7"/>
      <c r="K176" s="1976"/>
    </row>
    <row r="177" spans="2:11" s="101" customFormat="1" ht="27.75" customHeight="1" x14ac:dyDescent="0.3">
      <c r="B177" s="102">
        <v>47</v>
      </c>
      <c r="C177" s="119" t="s">
        <v>4067</v>
      </c>
      <c r="D177" s="352" t="s">
        <v>4084</v>
      </c>
      <c r="E177" s="149">
        <v>43951</v>
      </c>
      <c r="F177" s="43">
        <v>35</v>
      </c>
      <c r="G177" s="43"/>
      <c r="H177" s="149"/>
      <c r="I177" s="126"/>
      <c r="J177" s="7"/>
      <c r="K177" s="1976"/>
    </row>
    <row r="178" spans="2:11" s="101" customFormat="1" ht="27.75" customHeight="1" x14ac:dyDescent="0.3">
      <c r="B178" s="102">
        <v>48</v>
      </c>
      <c r="C178" s="119" t="s">
        <v>4068</v>
      </c>
      <c r="D178" s="352" t="s">
        <v>4084</v>
      </c>
      <c r="E178" s="149">
        <v>43951</v>
      </c>
      <c r="F178" s="43">
        <v>35</v>
      </c>
      <c r="G178" s="43"/>
      <c r="H178" s="149"/>
      <c r="I178" s="126"/>
      <c r="J178" s="7"/>
      <c r="K178" s="1976"/>
    </row>
    <row r="179" spans="2:11" s="101" customFormat="1" ht="27.75" customHeight="1" x14ac:dyDescent="0.3">
      <c r="B179" s="102">
        <v>49</v>
      </c>
      <c r="C179" s="119" t="s">
        <v>4069</v>
      </c>
      <c r="D179" s="352" t="s">
        <v>4084</v>
      </c>
      <c r="E179" s="149">
        <v>43951</v>
      </c>
      <c r="F179" s="43">
        <v>35</v>
      </c>
      <c r="G179" s="43"/>
      <c r="H179" s="149"/>
      <c r="I179" s="126"/>
      <c r="J179" s="7"/>
      <c r="K179" s="1976"/>
    </row>
    <row r="180" spans="2:11" s="101" customFormat="1" ht="27.75" customHeight="1" x14ac:dyDescent="0.3">
      <c r="B180" s="102">
        <v>50</v>
      </c>
      <c r="C180" s="119" t="s">
        <v>4070</v>
      </c>
      <c r="D180" s="352" t="s">
        <v>4084</v>
      </c>
      <c r="E180" s="149">
        <v>43951</v>
      </c>
      <c r="F180" s="43">
        <v>35</v>
      </c>
      <c r="G180" s="43"/>
      <c r="H180" s="149"/>
      <c r="I180" s="126"/>
      <c r="J180" s="7"/>
      <c r="K180" s="1976"/>
    </row>
    <row r="181" spans="2:11" s="101" customFormat="1" ht="27.75" customHeight="1" x14ac:dyDescent="0.3">
      <c r="B181" s="102">
        <v>51</v>
      </c>
      <c r="C181" s="119" t="s">
        <v>4071</v>
      </c>
      <c r="D181" s="352" t="s">
        <v>4084</v>
      </c>
      <c r="E181" s="149">
        <v>43951</v>
      </c>
      <c r="F181" s="43">
        <v>35</v>
      </c>
      <c r="G181" s="43"/>
      <c r="H181" s="149"/>
      <c r="I181" s="126"/>
      <c r="J181" s="7"/>
      <c r="K181" s="1976"/>
    </row>
    <row r="182" spans="2:11" s="101" customFormat="1" ht="27.75" customHeight="1" x14ac:dyDescent="0.3">
      <c r="B182" s="102">
        <v>52</v>
      </c>
      <c r="C182" s="119" t="s">
        <v>4072</v>
      </c>
      <c r="D182" s="352" t="s">
        <v>4084</v>
      </c>
      <c r="E182" s="149">
        <v>43951</v>
      </c>
      <c r="F182" s="43">
        <v>35</v>
      </c>
      <c r="G182" s="43"/>
      <c r="H182" s="149"/>
      <c r="I182" s="126"/>
      <c r="J182" s="7"/>
      <c r="K182" s="1976"/>
    </row>
    <row r="183" spans="2:11" s="101" customFormat="1" ht="27.75" customHeight="1" x14ac:dyDescent="0.3">
      <c r="B183" s="102">
        <v>53</v>
      </c>
      <c r="C183" s="119" t="s">
        <v>4073</v>
      </c>
      <c r="D183" s="352" t="s">
        <v>4084</v>
      </c>
      <c r="E183" s="149">
        <v>43951</v>
      </c>
      <c r="F183" s="43">
        <v>35</v>
      </c>
      <c r="G183" s="43"/>
      <c r="H183" s="149"/>
      <c r="I183" s="126"/>
      <c r="J183" s="7"/>
      <c r="K183" s="1976"/>
    </row>
    <row r="184" spans="2:11" s="101" customFormat="1" ht="27.75" customHeight="1" x14ac:dyDescent="0.3">
      <c r="B184" s="102">
        <v>54</v>
      </c>
      <c r="C184" s="119" t="s">
        <v>4074</v>
      </c>
      <c r="D184" s="352" t="s">
        <v>4084</v>
      </c>
      <c r="E184" s="149">
        <v>43951</v>
      </c>
      <c r="F184" s="43">
        <v>35</v>
      </c>
      <c r="G184" s="43"/>
      <c r="H184" s="149"/>
      <c r="I184" s="126"/>
      <c r="J184" s="7"/>
      <c r="K184" s="1976"/>
    </row>
    <row r="185" spans="2:11" s="101" customFormat="1" ht="27.75" customHeight="1" x14ac:dyDescent="0.3">
      <c r="B185" s="102">
        <v>55</v>
      </c>
      <c r="C185" s="119" t="s">
        <v>4075</v>
      </c>
      <c r="D185" s="352" t="s">
        <v>4084</v>
      </c>
      <c r="E185" s="149">
        <v>43951</v>
      </c>
      <c r="F185" s="43">
        <v>35</v>
      </c>
      <c r="G185" s="43"/>
      <c r="H185" s="149"/>
      <c r="I185" s="126"/>
      <c r="J185" s="7"/>
      <c r="K185" s="1976"/>
    </row>
    <row r="186" spans="2:11" s="101" customFormat="1" ht="27.75" customHeight="1" x14ac:dyDescent="0.3">
      <c r="B186" s="102">
        <v>56</v>
      </c>
      <c r="C186" s="119" t="s">
        <v>4076</v>
      </c>
      <c r="D186" s="352" t="s">
        <v>4084</v>
      </c>
      <c r="E186" s="149">
        <v>43951</v>
      </c>
      <c r="F186" s="43">
        <v>35</v>
      </c>
      <c r="G186" s="43"/>
      <c r="H186" s="149"/>
      <c r="I186" s="126"/>
      <c r="J186" s="7"/>
      <c r="K186" s="1976"/>
    </row>
    <row r="187" spans="2:11" s="101" customFormat="1" ht="27.75" customHeight="1" x14ac:dyDescent="0.3">
      <c r="B187" s="102">
        <v>57</v>
      </c>
      <c r="C187" s="119" t="s">
        <v>4077</v>
      </c>
      <c r="D187" s="352" t="s">
        <v>4084</v>
      </c>
      <c r="E187" s="149">
        <v>43951</v>
      </c>
      <c r="F187" s="43">
        <v>35</v>
      </c>
      <c r="G187" s="43"/>
      <c r="H187" s="149"/>
      <c r="I187" s="126"/>
      <c r="J187" s="7"/>
      <c r="K187" s="1976"/>
    </row>
    <row r="188" spans="2:11" s="101" customFormat="1" ht="27.75" customHeight="1" x14ac:dyDescent="0.3">
      <c r="B188" s="102">
        <v>58</v>
      </c>
      <c r="C188" s="119" t="s">
        <v>4078</v>
      </c>
      <c r="D188" s="352" t="s">
        <v>4084</v>
      </c>
      <c r="E188" s="149">
        <v>43951</v>
      </c>
      <c r="F188" s="43">
        <v>35</v>
      </c>
      <c r="G188" s="43"/>
      <c r="H188" s="149"/>
      <c r="I188" s="126"/>
      <c r="J188" s="7"/>
      <c r="K188" s="1976"/>
    </row>
    <row r="189" spans="2:11" s="101" customFormat="1" ht="27.75" customHeight="1" x14ac:dyDescent="0.3">
      <c r="B189" s="102">
        <v>59</v>
      </c>
      <c r="C189" s="119" t="s">
        <v>4079</v>
      </c>
      <c r="D189" s="352" t="s">
        <v>4084</v>
      </c>
      <c r="E189" s="149">
        <v>43951</v>
      </c>
      <c r="F189" s="43">
        <v>35</v>
      </c>
      <c r="G189" s="43"/>
      <c r="H189" s="149"/>
      <c r="I189" s="126"/>
      <c r="J189" s="7"/>
      <c r="K189" s="1976"/>
    </row>
    <row r="190" spans="2:11" s="101" customFormat="1" ht="27.75" customHeight="1" x14ac:dyDescent="0.3">
      <c r="B190" s="102">
        <v>60</v>
      </c>
      <c r="C190" s="119" t="s">
        <v>4080</v>
      </c>
      <c r="D190" s="352" t="s">
        <v>4084</v>
      </c>
      <c r="E190" s="149">
        <v>43951</v>
      </c>
      <c r="F190" s="43">
        <v>35</v>
      </c>
      <c r="G190" s="43"/>
      <c r="H190" s="149"/>
      <c r="I190" s="126"/>
      <c r="J190" s="7"/>
      <c r="K190" s="1976"/>
    </row>
    <row r="191" spans="2:11" s="101" customFormat="1" ht="27.75" customHeight="1" x14ac:dyDescent="0.3">
      <c r="B191" s="102">
        <v>61</v>
      </c>
      <c r="C191" s="119" t="s">
        <v>4081</v>
      </c>
      <c r="D191" s="352" t="s">
        <v>4084</v>
      </c>
      <c r="E191" s="149">
        <v>43951</v>
      </c>
      <c r="F191" s="43">
        <v>35</v>
      </c>
      <c r="G191" s="43"/>
      <c r="H191" s="149"/>
      <c r="I191" s="126"/>
      <c r="J191" s="7"/>
      <c r="K191" s="1976"/>
    </row>
    <row r="192" spans="2:11" s="101" customFormat="1" ht="27.75" customHeight="1" x14ac:dyDescent="0.3">
      <c r="B192" s="102">
        <v>62</v>
      </c>
      <c r="C192" s="119" t="s">
        <v>4082</v>
      </c>
      <c r="D192" s="352" t="s">
        <v>4084</v>
      </c>
      <c r="E192" s="149">
        <v>43951</v>
      </c>
      <c r="F192" s="43">
        <v>35</v>
      </c>
      <c r="G192" s="43"/>
      <c r="H192" s="149"/>
      <c r="I192" s="126"/>
      <c r="J192" s="7"/>
      <c r="K192" s="1976"/>
    </row>
    <row r="193" spans="2:11" s="101" customFormat="1" ht="27.75" customHeight="1" x14ac:dyDescent="0.3">
      <c r="B193" s="102">
        <v>63</v>
      </c>
      <c r="C193" s="119" t="s">
        <v>4083</v>
      </c>
      <c r="D193" s="352" t="s">
        <v>4084</v>
      </c>
      <c r="E193" s="149">
        <v>43951</v>
      </c>
      <c r="F193" s="43">
        <v>35</v>
      </c>
      <c r="G193" s="43"/>
      <c r="H193" s="149"/>
      <c r="I193" s="126"/>
      <c r="J193" s="7"/>
      <c r="K193" s="1977"/>
    </row>
    <row r="194" spans="2:11" s="101" customFormat="1" x14ac:dyDescent="0.3">
      <c r="B194" s="2078" t="s">
        <v>4177</v>
      </c>
      <c r="C194" s="2079"/>
      <c r="D194" s="2079"/>
      <c r="E194" s="2079"/>
      <c r="F194" s="2079"/>
      <c r="G194" s="2079"/>
      <c r="H194" s="2079"/>
      <c r="I194" s="2079"/>
      <c r="J194" s="2079"/>
      <c r="K194" s="2080"/>
    </row>
    <row r="195" spans="2:11" s="101" customFormat="1" x14ac:dyDescent="0.3">
      <c r="B195" s="102">
        <v>64</v>
      </c>
      <c r="C195" s="479" t="s">
        <v>4191</v>
      </c>
      <c r="D195" s="646" t="s">
        <v>4166</v>
      </c>
      <c r="E195" s="478">
        <v>44169</v>
      </c>
      <c r="F195" s="480">
        <v>682</v>
      </c>
      <c r="G195" s="480" t="s">
        <v>3990</v>
      </c>
      <c r="H195" s="480" t="s">
        <v>4167</v>
      </c>
      <c r="I195" s="126"/>
      <c r="J195" s="7"/>
      <c r="K195" s="106"/>
    </row>
    <row r="196" spans="2:11" s="101" customFormat="1" x14ac:dyDescent="0.3">
      <c r="B196" s="102">
        <v>65</v>
      </c>
      <c r="C196" s="479" t="s">
        <v>4192</v>
      </c>
      <c r="D196" s="646" t="s">
        <v>4169</v>
      </c>
      <c r="E196" s="478">
        <v>44169</v>
      </c>
      <c r="F196" s="480">
        <v>250</v>
      </c>
      <c r="G196" s="480" t="s">
        <v>3990</v>
      </c>
      <c r="H196" s="480" t="s">
        <v>4168</v>
      </c>
      <c r="I196" s="126"/>
      <c r="J196" s="7"/>
      <c r="K196" s="106"/>
    </row>
    <row r="197" spans="2:11" s="101" customFormat="1" x14ac:dyDescent="0.3">
      <c r="B197" s="102">
        <v>66</v>
      </c>
      <c r="C197" s="479" t="s">
        <v>4193</v>
      </c>
      <c r="D197" s="646" t="s">
        <v>4170</v>
      </c>
      <c r="E197" s="478">
        <v>44169</v>
      </c>
      <c r="F197" s="480">
        <v>485</v>
      </c>
      <c r="G197" s="480" t="s">
        <v>3990</v>
      </c>
      <c r="H197" s="480" t="s">
        <v>4171</v>
      </c>
      <c r="I197" s="126"/>
      <c r="J197" s="7"/>
      <c r="K197" s="106"/>
    </row>
    <row r="198" spans="2:11" s="101" customFormat="1" x14ac:dyDescent="0.3">
      <c r="B198" s="102">
        <v>67</v>
      </c>
      <c r="C198" s="479" t="s">
        <v>4194</v>
      </c>
      <c r="D198" s="646" t="s">
        <v>4172</v>
      </c>
      <c r="E198" s="478">
        <v>44169</v>
      </c>
      <c r="F198" s="480">
        <v>870</v>
      </c>
      <c r="G198" s="480" t="s">
        <v>3990</v>
      </c>
      <c r="H198" s="480" t="s">
        <v>4173</v>
      </c>
      <c r="I198" s="126"/>
      <c r="J198" s="7"/>
      <c r="K198" s="106"/>
    </row>
    <row r="199" spans="2:11" s="101" customFormat="1" x14ac:dyDescent="0.3">
      <c r="B199" s="2078" t="s">
        <v>5146</v>
      </c>
      <c r="C199" s="2079"/>
      <c r="D199" s="2079"/>
      <c r="E199" s="2079"/>
      <c r="F199" s="2079"/>
      <c r="G199" s="2079"/>
      <c r="H199" s="2079"/>
      <c r="I199" s="2079"/>
      <c r="J199" s="2079"/>
      <c r="K199" s="2080"/>
    </row>
    <row r="200" spans="2:11" s="101" customFormat="1" ht="39" customHeight="1" x14ac:dyDescent="0.3">
      <c r="B200" s="767">
        <v>68</v>
      </c>
      <c r="C200" s="479" t="s">
        <v>5147</v>
      </c>
      <c r="D200" s="646" t="s">
        <v>5149</v>
      </c>
      <c r="E200" s="478">
        <v>44253</v>
      </c>
      <c r="F200" s="480">
        <v>577.25</v>
      </c>
      <c r="G200" s="480"/>
      <c r="H200" s="480"/>
      <c r="I200" s="126"/>
      <c r="J200" s="7" t="s">
        <v>70</v>
      </c>
      <c r="K200" s="1974" t="s">
        <v>5150</v>
      </c>
    </row>
    <row r="201" spans="2:11" s="101" customFormat="1" ht="39" customHeight="1" x14ac:dyDescent="0.3">
      <c r="B201" s="767">
        <v>69</v>
      </c>
      <c r="C201" s="479" t="s">
        <v>5148</v>
      </c>
      <c r="D201" s="646" t="s">
        <v>5149</v>
      </c>
      <c r="E201" s="478">
        <v>44253</v>
      </c>
      <c r="F201" s="480">
        <v>577.25</v>
      </c>
      <c r="G201" s="480"/>
      <c r="H201" s="480"/>
      <c r="I201" s="126"/>
      <c r="J201" s="7" t="s">
        <v>70</v>
      </c>
      <c r="K201" s="1974"/>
    </row>
    <row r="202" spans="2:11" s="101" customFormat="1" x14ac:dyDescent="0.3">
      <c r="B202" s="2078" t="s">
        <v>4008</v>
      </c>
      <c r="C202" s="2079"/>
      <c r="D202" s="2079"/>
      <c r="E202" s="2079"/>
      <c r="F202" s="2079"/>
      <c r="G202" s="2079"/>
      <c r="H202" s="2079"/>
      <c r="I202" s="2079"/>
      <c r="J202" s="2079"/>
      <c r="K202" s="2080"/>
    </row>
    <row r="203" spans="2:11" s="101" customFormat="1" x14ac:dyDescent="0.3">
      <c r="B203" s="102">
        <v>1</v>
      </c>
      <c r="C203" s="119" t="s">
        <v>4007</v>
      </c>
      <c r="D203" s="352" t="s">
        <v>4009</v>
      </c>
      <c r="E203" s="149">
        <v>43945</v>
      </c>
      <c r="F203" s="43">
        <v>77.97</v>
      </c>
      <c r="G203" s="43"/>
      <c r="H203" s="149"/>
      <c r="I203" s="126"/>
      <c r="J203" s="7"/>
      <c r="K203" s="1975" t="s">
        <v>4615</v>
      </c>
    </row>
    <row r="204" spans="2:11" s="101" customFormat="1" x14ac:dyDescent="0.3">
      <c r="B204" s="102">
        <v>2</v>
      </c>
      <c r="C204" s="119" t="s">
        <v>4010</v>
      </c>
      <c r="D204" s="352" t="s">
        <v>4009</v>
      </c>
      <c r="E204" s="149">
        <v>43945</v>
      </c>
      <c r="F204" s="43">
        <v>77.97</v>
      </c>
      <c r="G204" s="43"/>
      <c r="H204" s="149"/>
      <c r="I204" s="126"/>
      <c r="J204" s="7"/>
      <c r="K204" s="1976"/>
    </row>
    <row r="205" spans="2:11" s="101" customFormat="1" x14ac:dyDescent="0.3">
      <c r="B205" s="102">
        <v>3</v>
      </c>
      <c r="C205" s="119" t="s">
        <v>4011</v>
      </c>
      <c r="D205" s="352" t="s">
        <v>4009</v>
      </c>
      <c r="E205" s="149">
        <v>43945</v>
      </c>
      <c r="F205" s="43">
        <v>77.97</v>
      </c>
      <c r="G205" s="43"/>
      <c r="H205" s="149"/>
      <c r="I205" s="126"/>
      <c r="J205" s="7"/>
      <c r="K205" s="1976"/>
    </row>
    <row r="206" spans="2:11" s="101" customFormat="1" x14ac:dyDescent="0.3">
      <c r="B206" s="102">
        <v>4</v>
      </c>
      <c r="C206" s="119" t="s">
        <v>4012</v>
      </c>
      <c r="D206" s="352" t="s">
        <v>4009</v>
      </c>
      <c r="E206" s="149">
        <v>43945</v>
      </c>
      <c r="F206" s="43">
        <v>77.97</v>
      </c>
      <c r="G206" s="43"/>
      <c r="H206" s="149"/>
      <c r="I206" s="126"/>
      <c r="J206" s="7"/>
      <c r="K206" s="1976"/>
    </row>
    <row r="207" spans="2:11" s="101" customFormat="1" x14ac:dyDescent="0.3">
      <c r="B207" s="102">
        <v>5</v>
      </c>
      <c r="C207" s="119" t="s">
        <v>4013</v>
      </c>
      <c r="D207" s="352" t="s">
        <v>4009</v>
      </c>
      <c r="E207" s="149">
        <v>43945</v>
      </c>
      <c r="F207" s="43">
        <v>77.97</v>
      </c>
      <c r="G207" s="43"/>
      <c r="H207" s="149"/>
      <c r="I207" s="126"/>
      <c r="J207" s="7"/>
      <c r="K207" s="1976"/>
    </row>
    <row r="208" spans="2:11" s="101" customFormat="1" x14ac:dyDescent="0.3">
      <c r="B208" s="102">
        <v>6</v>
      </c>
      <c r="C208" s="119" t="s">
        <v>4014</v>
      </c>
      <c r="D208" s="352" t="s">
        <v>4009</v>
      </c>
      <c r="E208" s="149">
        <v>43945</v>
      </c>
      <c r="F208" s="43">
        <v>77.97</v>
      </c>
      <c r="G208" s="43"/>
      <c r="H208" s="149"/>
      <c r="I208" s="126"/>
      <c r="J208" s="7"/>
      <c r="K208" s="1976"/>
    </row>
    <row r="209" spans="2:11" s="101" customFormat="1" x14ac:dyDescent="0.3">
      <c r="B209" s="102">
        <v>7</v>
      </c>
      <c r="C209" s="119" t="s">
        <v>4015</v>
      </c>
      <c r="D209" s="352" t="s">
        <v>4009</v>
      </c>
      <c r="E209" s="149">
        <v>43945</v>
      </c>
      <c r="F209" s="43">
        <v>77.97</v>
      </c>
      <c r="G209" s="43"/>
      <c r="H209" s="149"/>
      <c r="I209" s="126"/>
      <c r="J209" s="7"/>
      <c r="K209" s="1976"/>
    </row>
    <row r="210" spans="2:11" s="101" customFormat="1" x14ac:dyDescent="0.3">
      <c r="B210" s="102">
        <v>8</v>
      </c>
      <c r="C210" s="119" t="s">
        <v>4016</v>
      </c>
      <c r="D210" s="352" t="s">
        <v>4009</v>
      </c>
      <c r="E210" s="149">
        <v>43945</v>
      </c>
      <c r="F210" s="43">
        <v>77.97</v>
      </c>
      <c r="G210" s="43"/>
      <c r="H210" s="149"/>
      <c r="I210" s="126"/>
      <c r="J210" s="7"/>
      <c r="K210" s="1976"/>
    </row>
    <row r="211" spans="2:11" s="101" customFormat="1" x14ac:dyDescent="0.3">
      <c r="B211" s="102">
        <v>9</v>
      </c>
      <c r="C211" s="119" t="s">
        <v>4017</v>
      </c>
      <c r="D211" s="352" t="s">
        <v>4009</v>
      </c>
      <c r="E211" s="149">
        <v>43945</v>
      </c>
      <c r="F211" s="43">
        <v>77.97</v>
      </c>
      <c r="G211" s="43"/>
      <c r="H211" s="149"/>
      <c r="I211" s="126"/>
      <c r="J211" s="7"/>
      <c r="K211" s="1976"/>
    </row>
    <row r="212" spans="2:11" s="101" customFormat="1" x14ac:dyDescent="0.3">
      <c r="B212" s="102">
        <v>10</v>
      </c>
      <c r="C212" s="119" t="s">
        <v>4018</v>
      </c>
      <c r="D212" s="352" t="s">
        <v>4009</v>
      </c>
      <c r="E212" s="149">
        <v>43945</v>
      </c>
      <c r="F212" s="43">
        <v>77.97</v>
      </c>
      <c r="G212" s="43"/>
      <c r="H212" s="149"/>
      <c r="I212" s="126"/>
      <c r="J212" s="7"/>
      <c r="K212" s="1976"/>
    </row>
    <row r="213" spans="2:11" s="101" customFormat="1" x14ac:dyDescent="0.3">
      <c r="B213" s="102">
        <v>11</v>
      </c>
      <c r="C213" s="119" t="s">
        <v>4019</v>
      </c>
      <c r="D213" s="352" t="s">
        <v>4009</v>
      </c>
      <c r="E213" s="149">
        <v>43945</v>
      </c>
      <c r="F213" s="43">
        <v>77.97</v>
      </c>
      <c r="G213" s="43"/>
      <c r="H213" s="149"/>
      <c r="I213" s="126"/>
      <c r="J213" s="7"/>
      <c r="K213" s="1976"/>
    </row>
    <row r="214" spans="2:11" s="101" customFormat="1" x14ac:dyDescent="0.3">
      <c r="B214" s="102">
        <v>12</v>
      </c>
      <c r="C214" s="119" t="s">
        <v>4020</v>
      </c>
      <c r="D214" s="352" t="s">
        <v>4009</v>
      </c>
      <c r="E214" s="149">
        <v>43945</v>
      </c>
      <c r="F214" s="43">
        <v>77.97</v>
      </c>
      <c r="G214" s="43"/>
      <c r="H214" s="149"/>
      <c r="I214" s="126"/>
      <c r="J214" s="7"/>
      <c r="K214" s="1976"/>
    </row>
    <row r="215" spans="2:11" s="101" customFormat="1" x14ac:dyDescent="0.3">
      <c r="B215" s="102">
        <v>13</v>
      </c>
      <c r="C215" s="119" t="s">
        <v>4021</v>
      </c>
      <c r="D215" s="352" t="s">
        <v>4009</v>
      </c>
      <c r="E215" s="149">
        <v>43945</v>
      </c>
      <c r="F215" s="43">
        <v>77.97</v>
      </c>
      <c r="G215" s="43"/>
      <c r="H215" s="149"/>
      <c r="I215" s="126"/>
      <c r="J215" s="7"/>
      <c r="K215" s="1976"/>
    </row>
    <row r="216" spans="2:11" s="101" customFormat="1" x14ac:dyDescent="0.3">
      <c r="B216" s="102">
        <v>14</v>
      </c>
      <c r="C216" s="119" t="s">
        <v>4022</v>
      </c>
      <c r="D216" s="352" t="s">
        <v>4009</v>
      </c>
      <c r="E216" s="149">
        <v>43945</v>
      </c>
      <c r="F216" s="43">
        <v>77.97</v>
      </c>
      <c r="G216" s="43"/>
      <c r="H216" s="149"/>
      <c r="I216" s="126"/>
      <c r="J216" s="7"/>
      <c r="K216" s="1976"/>
    </row>
    <row r="217" spans="2:11" s="101" customFormat="1" x14ac:dyDescent="0.3">
      <c r="B217" s="102">
        <v>15</v>
      </c>
      <c r="C217" s="119" t="s">
        <v>4023</v>
      </c>
      <c r="D217" s="352" t="s">
        <v>4009</v>
      </c>
      <c r="E217" s="149">
        <v>43945</v>
      </c>
      <c r="F217" s="43">
        <v>77.97</v>
      </c>
      <c r="G217" s="43"/>
      <c r="H217" s="149"/>
      <c r="I217" s="126"/>
      <c r="J217" s="7"/>
      <c r="K217" s="1976"/>
    </row>
    <row r="218" spans="2:11" s="101" customFormat="1" x14ac:dyDescent="0.3">
      <c r="B218" s="102">
        <v>16</v>
      </c>
      <c r="C218" s="119" t="s">
        <v>4024</v>
      </c>
      <c r="D218" s="352" t="s">
        <v>4009</v>
      </c>
      <c r="E218" s="149">
        <v>43945</v>
      </c>
      <c r="F218" s="43">
        <v>77.97</v>
      </c>
      <c r="G218" s="43"/>
      <c r="H218" s="149"/>
      <c r="I218" s="126"/>
      <c r="J218" s="7"/>
      <c r="K218" s="1976"/>
    </row>
    <row r="219" spans="2:11" s="101" customFormat="1" x14ac:dyDescent="0.3">
      <c r="B219" s="102">
        <v>17</v>
      </c>
      <c r="C219" s="119" t="s">
        <v>4025</v>
      </c>
      <c r="D219" s="352" t="s">
        <v>4009</v>
      </c>
      <c r="E219" s="149">
        <v>43945</v>
      </c>
      <c r="F219" s="43">
        <v>77.97</v>
      </c>
      <c r="G219" s="43"/>
      <c r="H219" s="149"/>
      <c r="I219" s="126"/>
      <c r="J219" s="7"/>
      <c r="K219" s="1976"/>
    </row>
    <row r="220" spans="2:11" s="101" customFormat="1" x14ac:dyDescent="0.3">
      <c r="B220" s="102">
        <v>18</v>
      </c>
      <c r="C220" s="119" t="s">
        <v>4026</v>
      </c>
      <c r="D220" s="352" t="s">
        <v>4009</v>
      </c>
      <c r="E220" s="149">
        <v>43945</v>
      </c>
      <c r="F220" s="43">
        <v>77.97</v>
      </c>
      <c r="G220" s="43"/>
      <c r="H220" s="149"/>
      <c r="I220" s="126"/>
      <c r="J220" s="7"/>
      <c r="K220" s="1976"/>
    </row>
    <row r="221" spans="2:11" s="101" customFormat="1" x14ac:dyDescent="0.3">
      <c r="B221" s="102">
        <v>19</v>
      </c>
      <c r="C221" s="119" t="s">
        <v>4027</v>
      </c>
      <c r="D221" s="352" t="s">
        <v>4009</v>
      </c>
      <c r="E221" s="149">
        <v>43945</v>
      </c>
      <c r="F221" s="43">
        <v>77.97</v>
      </c>
      <c r="G221" s="43"/>
      <c r="H221" s="149"/>
      <c r="I221" s="126"/>
      <c r="J221" s="7"/>
      <c r="K221" s="1976"/>
    </row>
    <row r="222" spans="2:11" s="101" customFormat="1" x14ac:dyDescent="0.3">
      <c r="B222" s="102">
        <v>20</v>
      </c>
      <c r="C222" s="119" t="s">
        <v>4028</v>
      </c>
      <c r="D222" s="352" t="s">
        <v>4009</v>
      </c>
      <c r="E222" s="149">
        <v>43945</v>
      </c>
      <c r="F222" s="43">
        <v>77.97</v>
      </c>
      <c r="G222" s="43"/>
      <c r="H222" s="149"/>
      <c r="I222" s="126"/>
      <c r="J222" s="7"/>
      <c r="K222" s="1977"/>
    </row>
    <row r="223" spans="2:11" x14ac:dyDescent="0.3">
      <c r="B223" s="2070" t="s">
        <v>2900</v>
      </c>
      <c r="C223" s="2071"/>
      <c r="D223" s="2071"/>
      <c r="E223" s="2071"/>
      <c r="F223" s="2071"/>
      <c r="G223" s="2071"/>
      <c r="H223" s="2071"/>
      <c r="I223" s="2071"/>
      <c r="J223" s="2071"/>
      <c r="K223" s="2072"/>
    </row>
    <row r="224" spans="2:11" ht="28.5" customHeight="1" x14ac:dyDescent="0.3">
      <c r="B224" s="102">
        <v>1</v>
      </c>
      <c r="C224" s="119" t="s">
        <v>2899</v>
      </c>
      <c r="D224" s="352" t="s">
        <v>4628</v>
      </c>
      <c r="E224" s="149">
        <v>43728</v>
      </c>
      <c r="F224" s="43"/>
      <c r="G224" s="43"/>
      <c r="H224" s="149"/>
      <c r="I224" s="126"/>
      <c r="J224" s="7" t="s">
        <v>70</v>
      </c>
      <c r="K224" s="106"/>
    </row>
    <row r="225" spans="2:11" x14ac:dyDescent="0.3">
      <c r="B225" s="2113" t="s">
        <v>134</v>
      </c>
      <c r="C225" s="2114"/>
      <c r="D225" s="2114"/>
      <c r="E225" s="2114"/>
      <c r="F225" s="2114"/>
      <c r="G225" s="2114"/>
      <c r="H225" s="2114"/>
      <c r="I225" s="2114"/>
      <c r="J225" s="2114"/>
      <c r="K225" s="2115"/>
    </row>
    <row r="226" spans="2:11" x14ac:dyDescent="0.3">
      <c r="B226" s="102">
        <v>1</v>
      </c>
      <c r="C226" s="119" t="s">
        <v>2890</v>
      </c>
      <c r="D226" s="352" t="s">
        <v>135</v>
      </c>
      <c r="E226" s="149">
        <v>42590</v>
      </c>
      <c r="F226" s="43">
        <v>2700</v>
      </c>
      <c r="G226" s="7" t="s">
        <v>2893</v>
      </c>
      <c r="H226" s="149" t="s">
        <v>2894</v>
      </c>
      <c r="I226" s="126"/>
      <c r="J226" s="7" t="s">
        <v>70</v>
      </c>
      <c r="K226" s="106"/>
    </row>
    <row r="227" spans="2:11" x14ac:dyDescent="0.3">
      <c r="B227" s="102">
        <v>2</v>
      </c>
      <c r="C227" s="119" t="s">
        <v>2891</v>
      </c>
      <c r="D227" s="352" t="s">
        <v>2812</v>
      </c>
      <c r="E227" s="149">
        <v>42510</v>
      </c>
      <c r="F227" s="43">
        <v>28100</v>
      </c>
      <c r="G227" s="43" t="s">
        <v>2892</v>
      </c>
      <c r="H227" s="149" t="s">
        <v>2895</v>
      </c>
      <c r="I227" s="126"/>
      <c r="J227" s="7" t="s">
        <v>70</v>
      </c>
      <c r="K227" s="106"/>
    </row>
    <row r="229" spans="2:11" ht="27" customHeight="1" x14ac:dyDescent="0.3"/>
    <row r="230" spans="2:11" ht="16.5" customHeight="1" x14ac:dyDescent="0.3"/>
    <row r="231" spans="2:11" ht="20.25" customHeight="1" x14ac:dyDescent="0.3">
      <c r="C231" s="2065" t="s">
        <v>4240</v>
      </c>
      <c r="D231" s="2065"/>
      <c r="E231" s="2065"/>
    </row>
    <row r="232" spans="2:11" ht="18.75" customHeight="1" x14ac:dyDescent="0.3">
      <c r="C232" s="2065" t="s">
        <v>4241</v>
      </c>
      <c r="D232" s="2065"/>
      <c r="E232" s="2065"/>
    </row>
    <row r="233" spans="2:11" x14ac:dyDescent="0.3">
      <c r="C233" s="178"/>
      <c r="D233" s="304"/>
      <c r="F233" s="134"/>
    </row>
    <row r="236" spans="2:11" x14ac:dyDescent="0.3">
      <c r="B236" s="2067"/>
      <c r="C236" s="2067"/>
      <c r="D236" s="2067"/>
      <c r="F236" s="134"/>
      <c r="G236" s="300"/>
      <c r="H236" s="300"/>
      <c r="I236" s="300"/>
      <c r="J236" s="89"/>
      <c r="K236" s="89"/>
    </row>
    <row r="237" spans="2:11" x14ac:dyDescent="0.3">
      <c r="B237" s="2067"/>
      <c r="C237" s="2067"/>
      <c r="D237" s="2067"/>
      <c r="F237" s="134"/>
      <c r="G237" s="300"/>
      <c r="H237" s="300"/>
      <c r="I237" s="300"/>
      <c r="J237" s="300"/>
      <c r="K237" s="300"/>
    </row>
    <row r="238" spans="2:11" x14ac:dyDescent="0.3">
      <c r="B238" s="2067"/>
      <c r="C238" s="2067"/>
      <c r="D238" s="359"/>
      <c r="E238" s="300"/>
      <c r="F238" s="300"/>
      <c r="G238" s="300"/>
      <c r="H238" s="300"/>
      <c r="I238" s="300"/>
    </row>
  </sheetData>
  <autoFilter ref="B5:N227" xr:uid="{00000000-0009-0000-0000-00003B000000}"/>
  <mergeCells count="36">
    <mergeCell ref="M1:N1"/>
    <mergeCell ref="B236:D236"/>
    <mergeCell ref="B237:D237"/>
    <mergeCell ref="B2:K2"/>
    <mergeCell ref="B3:K3"/>
    <mergeCell ref="B4:K4"/>
    <mergeCell ref="E85:E86"/>
    <mergeCell ref="F85:F86"/>
    <mergeCell ref="B65:K65"/>
    <mergeCell ref="B92:K92"/>
    <mergeCell ref="B142:K142"/>
    <mergeCell ref="B194:K194"/>
    <mergeCell ref="K143:K193"/>
    <mergeCell ref="K203:K222"/>
    <mergeCell ref="K100:K101"/>
    <mergeCell ref="K22:K32"/>
    <mergeCell ref="B6:K6"/>
    <mergeCell ref="B83:K83"/>
    <mergeCell ref="B67:K67"/>
    <mergeCell ref="B97:K97"/>
    <mergeCell ref="B33:K33"/>
    <mergeCell ref="B94:K94"/>
    <mergeCell ref="B72:K72"/>
    <mergeCell ref="C231:E231"/>
    <mergeCell ref="C232:E232"/>
    <mergeCell ref="B238:C238"/>
    <mergeCell ref="B103:K103"/>
    <mergeCell ref="B116:K116"/>
    <mergeCell ref="B107:K107"/>
    <mergeCell ref="K118:K127"/>
    <mergeCell ref="B225:K225"/>
    <mergeCell ref="B223:K223"/>
    <mergeCell ref="B128:K128"/>
    <mergeCell ref="B202:K202"/>
    <mergeCell ref="B199:K199"/>
    <mergeCell ref="K200:K201"/>
  </mergeCells>
  <pageMargins left="0.70866141732283472" right="0.70866141732283472" top="0.74803149606299213" bottom="0.74803149606299213" header="0.31496062992125984" footer="0.31496062992125984"/>
  <pageSetup paperSize="9" scale="95" orientation="landscape" horizontalDpi="360" verticalDpi="36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5">
    <tabColor rgb="FFFFC000"/>
  </sheetPr>
  <dimension ref="B1:M56"/>
  <sheetViews>
    <sheetView showGridLines="0" workbookViewId="0">
      <pane ySplit="5" topLeftCell="A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18.33203125" style="432" customWidth="1"/>
    <col min="5" max="5" width="11.5546875" style="62" customWidth="1"/>
    <col min="6" max="6" width="12" style="62" customWidth="1"/>
    <col min="7" max="7" width="11" style="62" customWidth="1"/>
    <col min="8" max="8" width="12.44140625" style="62" customWidth="1"/>
    <col min="9" max="9" width="14.44140625" style="62" customWidth="1"/>
    <col min="10" max="10" width="10.33203125" style="62" customWidth="1"/>
    <col min="11" max="11" width="22.109375" style="302" customWidth="1"/>
    <col min="12" max="12" width="11.44140625" style="234"/>
  </cols>
  <sheetData>
    <row r="1" spans="2:13" s="101" customFormat="1" ht="13.5" customHeight="1" x14ac:dyDescent="0.3">
      <c r="B1" s="89"/>
      <c r="C1" s="89"/>
      <c r="D1" s="431"/>
      <c r="E1" s="89"/>
      <c r="F1" s="379"/>
      <c r="G1" s="89"/>
      <c r="H1" s="401"/>
      <c r="I1" s="439"/>
      <c r="J1" s="2067"/>
      <c r="K1" s="2067"/>
      <c r="L1" s="235"/>
    </row>
    <row r="2" spans="2:13" s="101" customFormat="1" ht="15" customHeight="1" x14ac:dyDescent="0.3">
      <c r="B2" s="2068" t="s">
        <v>0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3" s="101" customFormat="1" ht="15" customHeight="1" x14ac:dyDescent="0.3">
      <c r="B3" s="2068" t="s">
        <v>242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3" s="101" customFormat="1" ht="15" customHeight="1" x14ac:dyDescent="0.3">
      <c r="B4" s="2069" t="s">
        <v>3500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3" s="101" customFormat="1" ht="24.75" customHeight="1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62" t="s">
        <v>5</v>
      </c>
      <c r="L5" s="235"/>
    </row>
    <row r="6" spans="2:13" s="101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235"/>
    </row>
    <row r="7" spans="2:13" s="183" customFormat="1" ht="17.25" customHeight="1" x14ac:dyDescent="0.3">
      <c r="B7" s="7">
        <v>1</v>
      </c>
      <c r="C7" s="461" t="s">
        <v>3502</v>
      </c>
      <c r="D7" s="511" t="s">
        <v>11</v>
      </c>
      <c r="E7" s="461" t="s">
        <v>244</v>
      </c>
      <c r="F7" s="462">
        <v>85</v>
      </c>
      <c r="G7" s="443"/>
      <c r="H7" s="147"/>
      <c r="I7" s="7"/>
      <c r="J7" s="7"/>
      <c r="K7" s="170"/>
      <c r="L7" s="236"/>
    </row>
    <row r="8" spans="2:13" s="232" customFormat="1" ht="17.25" customHeight="1" x14ac:dyDescent="0.3">
      <c r="B8" s="7">
        <v>2</v>
      </c>
      <c r="C8" s="463" t="s">
        <v>235</v>
      </c>
      <c r="D8" s="511" t="s">
        <v>1076</v>
      </c>
      <c r="E8" s="618"/>
      <c r="F8" s="619"/>
      <c r="G8" s="458"/>
      <c r="H8" s="117"/>
      <c r="I8" s="612"/>
      <c r="J8" s="612"/>
      <c r="K8" s="170" t="s">
        <v>3343</v>
      </c>
      <c r="L8" s="237"/>
    </row>
    <row r="9" spans="2:13" s="232" customFormat="1" ht="27" customHeight="1" x14ac:dyDescent="0.3">
      <c r="B9" s="7">
        <v>3</v>
      </c>
      <c r="C9" s="463" t="s">
        <v>235</v>
      </c>
      <c r="D9" s="511" t="s">
        <v>4253</v>
      </c>
      <c r="E9" s="618"/>
      <c r="F9" s="619"/>
      <c r="G9" s="458"/>
      <c r="H9" s="117"/>
      <c r="I9" s="612"/>
      <c r="J9" s="612"/>
      <c r="K9" s="170" t="s">
        <v>4254</v>
      </c>
      <c r="L9" s="237"/>
    </row>
    <row r="10" spans="2:13" s="232" customFormat="1" ht="27" customHeight="1" x14ac:dyDescent="0.3">
      <c r="B10" s="7">
        <v>4</v>
      </c>
      <c r="C10" s="116" t="s">
        <v>5476</v>
      </c>
      <c r="D10" s="122" t="s">
        <v>5470</v>
      </c>
      <c r="E10" s="1301">
        <v>44740</v>
      </c>
      <c r="F10" s="670">
        <v>203.31</v>
      </c>
      <c r="G10" s="63" t="s">
        <v>5471</v>
      </c>
      <c r="H10" s="95" t="s">
        <v>5472</v>
      </c>
      <c r="I10" s="7"/>
      <c r="J10" s="7" t="s">
        <v>70</v>
      </c>
      <c r="K10" s="917" t="s">
        <v>5473</v>
      </c>
      <c r="L10" s="237"/>
    </row>
    <row r="11" spans="2:13" s="101" customFormat="1" ht="14.25" customHeight="1" x14ac:dyDescent="0.3">
      <c r="B11" s="2077" t="s">
        <v>103</v>
      </c>
      <c r="C11" s="2077"/>
      <c r="D11" s="2077"/>
      <c r="E11" s="2077"/>
      <c r="F11" s="2077"/>
      <c r="G11" s="2077"/>
      <c r="H11" s="2077"/>
      <c r="I11" s="2077"/>
      <c r="J11" s="2077"/>
      <c r="K11" s="2077"/>
      <c r="L11" s="235"/>
    </row>
    <row r="12" spans="2:13" s="436" customFormat="1" x14ac:dyDescent="0.3">
      <c r="B12" s="109">
        <v>1</v>
      </c>
      <c r="C12" s="463" t="s">
        <v>235</v>
      </c>
      <c r="D12" s="511" t="s">
        <v>3508</v>
      </c>
      <c r="E12" s="618"/>
      <c r="F12" s="619"/>
      <c r="G12" s="63"/>
      <c r="H12" s="444"/>
      <c r="I12" s="283"/>
      <c r="J12" s="283"/>
      <c r="K12" s="38" t="s">
        <v>4246</v>
      </c>
      <c r="L12" s="435"/>
      <c r="M12" s="1485"/>
    </row>
    <row r="13" spans="2:13" s="436" customFormat="1" ht="27" customHeight="1" x14ac:dyDescent="0.3">
      <c r="B13" s="109">
        <v>2</v>
      </c>
      <c r="C13" s="463" t="s">
        <v>235</v>
      </c>
      <c r="D13" s="511" t="s">
        <v>3509</v>
      </c>
      <c r="E13" s="618"/>
      <c r="F13" s="619"/>
      <c r="G13" s="63"/>
      <c r="H13" s="444"/>
      <c r="I13" s="283"/>
      <c r="J13" s="283"/>
      <c r="K13" s="38" t="s">
        <v>4246</v>
      </c>
      <c r="L13" s="435"/>
    </row>
    <row r="14" spans="2:13" s="436" customFormat="1" ht="30" customHeight="1" x14ac:dyDescent="0.3">
      <c r="B14" s="109">
        <v>3</v>
      </c>
      <c r="C14" s="109" t="s">
        <v>1523</v>
      </c>
      <c r="D14" s="38" t="s">
        <v>82</v>
      </c>
      <c r="E14" s="607">
        <v>38718</v>
      </c>
      <c r="F14" s="600">
        <v>250</v>
      </c>
      <c r="G14" s="615" t="s">
        <v>1522</v>
      </c>
      <c r="H14" s="60"/>
      <c r="I14" s="60"/>
      <c r="J14" s="7" t="s">
        <v>70</v>
      </c>
      <c r="K14" s="162" t="s">
        <v>4248</v>
      </c>
      <c r="L14" s="435"/>
    </row>
    <row r="15" spans="2:13" s="436" customFormat="1" ht="53.25" customHeight="1" x14ac:dyDescent="0.3">
      <c r="B15" s="109">
        <v>4</v>
      </c>
      <c r="C15" s="109" t="s">
        <v>1533</v>
      </c>
      <c r="D15" s="38" t="s">
        <v>79</v>
      </c>
      <c r="E15" s="607">
        <v>40207</v>
      </c>
      <c r="F15" s="599">
        <v>749</v>
      </c>
      <c r="G15" s="615"/>
      <c r="H15" s="60"/>
      <c r="I15" s="111" t="s">
        <v>1534</v>
      </c>
      <c r="J15" s="7" t="s">
        <v>70</v>
      </c>
      <c r="K15" s="162" t="s">
        <v>4614</v>
      </c>
      <c r="L15" s="435"/>
    </row>
    <row r="16" spans="2:13" s="436" customFormat="1" ht="21" customHeight="1" x14ac:dyDescent="0.3">
      <c r="B16" s="109">
        <v>5</v>
      </c>
      <c r="C16" s="463" t="s">
        <v>235</v>
      </c>
      <c r="D16" s="38" t="s">
        <v>82</v>
      </c>
      <c r="E16" s="607"/>
      <c r="F16" s="599"/>
      <c r="G16" s="615"/>
      <c r="H16" s="60"/>
      <c r="I16" s="111"/>
      <c r="J16" s="7"/>
      <c r="K16" s="162"/>
      <c r="L16" s="435"/>
    </row>
    <row r="17" spans="2:12" s="436" customFormat="1" ht="21" customHeight="1" x14ac:dyDescent="0.3">
      <c r="B17" s="109">
        <v>6</v>
      </c>
      <c r="C17" s="463" t="s">
        <v>235</v>
      </c>
      <c r="D17" s="38" t="s">
        <v>79</v>
      </c>
      <c r="E17" s="607"/>
      <c r="F17" s="599"/>
      <c r="G17" s="615" t="s">
        <v>889</v>
      </c>
      <c r="H17" s="60"/>
      <c r="I17" s="111"/>
      <c r="J17" s="7"/>
      <c r="K17" s="162"/>
      <c r="L17" s="435"/>
    </row>
    <row r="18" spans="2:12" s="436" customFormat="1" ht="18" customHeight="1" x14ac:dyDescent="0.3">
      <c r="B18" s="2077" t="s">
        <v>4249</v>
      </c>
      <c r="C18" s="2077"/>
      <c r="D18" s="2077"/>
      <c r="E18" s="2077"/>
      <c r="F18" s="2077"/>
      <c r="G18" s="2077"/>
      <c r="H18" s="2077"/>
      <c r="I18" s="2077"/>
      <c r="J18" s="2077"/>
      <c r="K18" s="2077"/>
      <c r="L18" s="435"/>
    </row>
    <row r="19" spans="2:12" s="436" customFormat="1" ht="24.75" customHeight="1" x14ac:dyDescent="0.3">
      <c r="B19" s="7">
        <v>1</v>
      </c>
      <c r="C19" s="463" t="s">
        <v>4744</v>
      </c>
      <c r="D19" s="38" t="s">
        <v>4743</v>
      </c>
      <c r="E19" s="607"/>
      <c r="F19" s="599">
        <v>496.03</v>
      </c>
      <c r="G19" s="615"/>
      <c r="H19" s="60"/>
      <c r="I19" s="111" t="s">
        <v>4745</v>
      </c>
      <c r="J19" s="7"/>
      <c r="K19" s="162"/>
      <c r="L19" s="435"/>
    </row>
    <row r="20" spans="2:12" s="436" customFormat="1" x14ac:dyDescent="0.3">
      <c r="B20" s="2077" t="s">
        <v>3975</v>
      </c>
      <c r="C20" s="2077"/>
      <c r="D20" s="2077"/>
      <c r="E20" s="2077"/>
      <c r="F20" s="2077"/>
      <c r="G20" s="2077"/>
      <c r="H20" s="2077"/>
      <c r="I20" s="2077"/>
      <c r="J20" s="2077"/>
      <c r="K20" s="2077"/>
      <c r="L20" s="435"/>
    </row>
    <row r="21" spans="2:12" s="436" customFormat="1" ht="27.75" customHeight="1" x14ac:dyDescent="0.3">
      <c r="B21" s="109">
        <v>1</v>
      </c>
      <c r="C21" s="463" t="s">
        <v>3976</v>
      </c>
      <c r="D21" s="511" t="s">
        <v>3977</v>
      </c>
      <c r="E21" s="618">
        <v>44177</v>
      </c>
      <c r="F21" s="619">
        <v>209.81</v>
      </c>
      <c r="G21" s="63" t="s">
        <v>1139</v>
      </c>
      <c r="H21" s="63" t="s">
        <v>2837</v>
      </c>
      <c r="I21" s="283"/>
      <c r="J21" s="283"/>
      <c r="K21" s="38" t="s">
        <v>70</v>
      </c>
      <c r="L21" s="435"/>
    </row>
    <row r="22" spans="2:12" s="436" customFormat="1" x14ac:dyDescent="0.3">
      <c r="B22" s="2077" t="s">
        <v>3978</v>
      </c>
      <c r="C22" s="2077"/>
      <c r="D22" s="2077"/>
      <c r="E22" s="2077"/>
      <c r="F22" s="2077"/>
      <c r="G22" s="2077"/>
      <c r="H22" s="2077"/>
      <c r="I22" s="2077"/>
      <c r="J22" s="2077"/>
      <c r="K22" s="2077"/>
      <c r="L22" s="435"/>
    </row>
    <row r="23" spans="2:12" s="436" customFormat="1" ht="27" customHeight="1" x14ac:dyDescent="0.3">
      <c r="B23" s="109">
        <v>1</v>
      </c>
      <c r="C23" s="99" t="s">
        <v>3979</v>
      </c>
      <c r="D23" s="20" t="s">
        <v>3980</v>
      </c>
      <c r="E23" s="618">
        <v>44179</v>
      </c>
      <c r="F23" s="619">
        <v>54.03</v>
      </c>
      <c r="G23" s="63" t="s">
        <v>3981</v>
      </c>
      <c r="H23" s="444"/>
      <c r="I23" s="283"/>
      <c r="J23" s="283"/>
      <c r="K23" s="170" t="s">
        <v>4243</v>
      </c>
      <c r="L23" s="435"/>
    </row>
    <row r="24" spans="2:12" s="436" customFormat="1" x14ac:dyDescent="0.3">
      <c r="B24" s="2077" t="s">
        <v>3510</v>
      </c>
      <c r="C24" s="2077"/>
      <c r="D24" s="2077"/>
      <c r="E24" s="2077"/>
      <c r="F24" s="2077"/>
      <c r="G24" s="2077"/>
      <c r="H24" s="2077"/>
      <c r="I24" s="2077"/>
      <c r="J24" s="2077"/>
      <c r="K24" s="2077"/>
      <c r="L24" s="435"/>
    </row>
    <row r="25" spans="2:12" s="436" customFormat="1" ht="28.5" customHeight="1" x14ac:dyDescent="0.3">
      <c r="B25" s="109">
        <v>1</v>
      </c>
      <c r="C25" s="463" t="s">
        <v>235</v>
      </c>
      <c r="D25" s="20" t="s">
        <v>4250</v>
      </c>
      <c r="E25" s="283"/>
      <c r="F25" s="283"/>
      <c r="G25" s="283"/>
      <c r="H25" s="283"/>
      <c r="I25" s="283"/>
      <c r="J25" s="283"/>
      <c r="K25" s="170" t="s">
        <v>4251</v>
      </c>
      <c r="L25" s="435"/>
    </row>
    <row r="26" spans="2:12" s="436" customFormat="1" ht="28.5" customHeight="1" x14ac:dyDescent="0.3">
      <c r="B26" s="109">
        <v>2</v>
      </c>
      <c r="C26" s="463" t="s">
        <v>235</v>
      </c>
      <c r="D26" s="20" t="s">
        <v>4252</v>
      </c>
      <c r="E26" s="283"/>
      <c r="F26" s="283"/>
      <c r="G26" s="283"/>
      <c r="H26" s="283"/>
      <c r="I26" s="283"/>
      <c r="J26" s="283"/>
      <c r="K26" s="170" t="s">
        <v>4251</v>
      </c>
      <c r="L26" s="435"/>
    </row>
    <row r="27" spans="2:12" s="436" customFormat="1" ht="24" x14ac:dyDescent="0.3">
      <c r="B27" s="109">
        <v>3</v>
      </c>
      <c r="C27" s="466" t="s">
        <v>3518</v>
      </c>
      <c r="D27" s="661" t="s">
        <v>3519</v>
      </c>
      <c r="E27" s="467">
        <v>41235</v>
      </c>
      <c r="F27" s="468">
        <v>712.1</v>
      </c>
      <c r="G27" s="63"/>
      <c r="H27" s="444"/>
      <c r="I27" s="283"/>
      <c r="J27" s="283"/>
      <c r="K27" s="170" t="s">
        <v>4258</v>
      </c>
      <c r="L27" s="435"/>
    </row>
    <row r="28" spans="2:12" s="436" customFormat="1" ht="27" customHeight="1" x14ac:dyDescent="0.3">
      <c r="B28" s="109">
        <v>4</v>
      </c>
      <c r="C28" s="466" t="s">
        <v>3522</v>
      </c>
      <c r="D28" s="646" t="s">
        <v>3523</v>
      </c>
      <c r="E28" s="471">
        <v>41471</v>
      </c>
      <c r="F28" s="472">
        <v>860</v>
      </c>
      <c r="G28" s="63"/>
      <c r="H28" s="444"/>
      <c r="I28" s="283"/>
      <c r="J28" s="283"/>
      <c r="K28" s="170" t="s">
        <v>4259</v>
      </c>
      <c r="L28" s="435"/>
    </row>
    <row r="29" spans="2:12" s="436" customFormat="1" x14ac:dyDescent="0.3">
      <c r="B29" s="109">
        <v>5</v>
      </c>
      <c r="C29" s="463" t="s">
        <v>3527</v>
      </c>
      <c r="D29" s="511" t="s">
        <v>3528</v>
      </c>
      <c r="E29" s="464">
        <v>42063</v>
      </c>
      <c r="F29" s="460">
        <v>58.33</v>
      </c>
      <c r="G29" s="280"/>
      <c r="H29" s="95"/>
      <c r="I29" s="283"/>
      <c r="J29" s="283"/>
      <c r="K29" s="18" t="s">
        <v>4257</v>
      </c>
      <c r="L29" s="435"/>
    </row>
    <row r="30" spans="2:12" s="200" customFormat="1" x14ac:dyDescent="0.3">
      <c r="B30" s="109">
        <v>6</v>
      </c>
      <c r="C30" s="463" t="s">
        <v>3529</v>
      </c>
      <c r="D30" s="511" t="s">
        <v>3528</v>
      </c>
      <c r="E30" s="464">
        <v>42063</v>
      </c>
      <c r="F30" s="460">
        <v>58.33</v>
      </c>
      <c r="G30" s="280"/>
      <c r="H30" s="283"/>
      <c r="I30" s="283"/>
      <c r="J30" s="283"/>
      <c r="K30" s="18" t="s">
        <v>4257</v>
      </c>
      <c r="L30" s="285"/>
    </row>
    <row r="31" spans="2:12" s="101" customFormat="1" ht="24" x14ac:dyDescent="0.3">
      <c r="B31" s="109">
        <v>7</v>
      </c>
      <c r="C31" s="466" t="s">
        <v>3530</v>
      </c>
      <c r="D31" s="646" t="s">
        <v>3416</v>
      </c>
      <c r="E31" s="471">
        <v>42253</v>
      </c>
      <c r="F31" s="473">
        <v>645</v>
      </c>
      <c r="G31" s="443"/>
      <c r="H31" s="443"/>
      <c r="I31" s="443"/>
      <c r="J31" s="443"/>
      <c r="K31" s="170" t="s">
        <v>4260</v>
      </c>
      <c r="L31" s="235"/>
    </row>
    <row r="32" spans="2:12" s="101" customFormat="1" x14ac:dyDescent="0.3">
      <c r="B32" s="2077" t="s">
        <v>3533</v>
      </c>
      <c r="C32" s="2077"/>
      <c r="D32" s="2077"/>
      <c r="E32" s="2077"/>
      <c r="F32" s="2077"/>
      <c r="G32" s="2077"/>
      <c r="H32" s="2077"/>
      <c r="I32" s="2077"/>
      <c r="J32" s="2077"/>
      <c r="K32" s="2077"/>
      <c r="L32" s="235"/>
    </row>
    <row r="33" spans="2:12" s="101" customFormat="1" ht="31.5" customHeight="1" x14ac:dyDescent="0.3">
      <c r="B33" s="109">
        <v>1</v>
      </c>
      <c r="C33" s="646" t="s">
        <v>3534</v>
      </c>
      <c r="D33" s="647" t="s">
        <v>17</v>
      </c>
      <c r="E33" s="469" t="s">
        <v>244</v>
      </c>
      <c r="F33" s="648">
        <v>110</v>
      </c>
      <c r="G33" s="63"/>
      <c r="H33" s="444"/>
      <c r="I33" s="283"/>
      <c r="J33" s="283"/>
      <c r="K33" s="649" t="s">
        <v>4244</v>
      </c>
      <c r="L33" s="235"/>
    </row>
    <row r="34" spans="2:12" s="101" customFormat="1" x14ac:dyDescent="0.3">
      <c r="B34" s="109">
        <v>2</v>
      </c>
      <c r="C34" s="646" t="s">
        <v>3535</v>
      </c>
      <c r="D34" s="647" t="s">
        <v>11</v>
      </c>
      <c r="E34" s="478">
        <v>40555</v>
      </c>
      <c r="F34" s="648">
        <v>146</v>
      </c>
      <c r="G34" s="63"/>
      <c r="H34" s="444"/>
      <c r="I34" s="283"/>
      <c r="J34" s="283"/>
      <c r="K34" s="649" t="s">
        <v>2267</v>
      </c>
      <c r="L34" s="235"/>
    </row>
    <row r="35" spans="2:12" s="101" customFormat="1" ht="53.25" customHeight="1" x14ac:dyDescent="0.3">
      <c r="B35" s="109">
        <v>3</v>
      </c>
      <c r="C35" s="650" t="s">
        <v>3536</v>
      </c>
      <c r="D35" s="647" t="s">
        <v>3523</v>
      </c>
      <c r="E35" s="471">
        <v>41471</v>
      </c>
      <c r="F35" s="651">
        <v>860</v>
      </c>
      <c r="G35" s="63"/>
      <c r="H35" s="444"/>
      <c r="I35" s="283"/>
      <c r="J35" s="283"/>
      <c r="K35" s="634" t="s">
        <v>3542</v>
      </c>
      <c r="L35" s="235"/>
    </row>
    <row r="36" spans="2:12" s="101" customFormat="1" ht="53.25" customHeight="1" x14ac:dyDescent="0.3">
      <c r="B36" s="109">
        <v>4</v>
      </c>
      <c r="C36" s="650" t="s">
        <v>3537</v>
      </c>
      <c r="D36" s="647" t="s">
        <v>3538</v>
      </c>
      <c r="E36" s="471">
        <v>41471</v>
      </c>
      <c r="F36" s="651">
        <v>350</v>
      </c>
      <c r="G36" s="63"/>
      <c r="H36" s="444"/>
      <c r="I36" s="283"/>
      <c r="J36" s="283"/>
      <c r="K36" s="634" t="s">
        <v>3543</v>
      </c>
      <c r="L36" s="235"/>
    </row>
    <row r="37" spans="2:12" s="183" customFormat="1" ht="50.25" customHeight="1" x14ac:dyDescent="0.3">
      <c r="B37" s="109">
        <v>5</v>
      </c>
      <c r="C37" s="650" t="s">
        <v>3539</v>
      </c>
      <c r="D37" s="647" t="s">
        <v>3538</v>
      </c>
      <c r="E37" s="471">
        <v>41471</v>
      </c>
      <c r="F37" s="651">
        <v>350</v>
      </c>
      <c r="G37" s="63"/>
      <c r="H37" s="444"/>
      <c r="I37" s="283"/>
      <c r="J37" s="283"/>
      <c r="K37" s="634" t="s">
        <v>3543</v>
      </c>
      <c r="L37" s="236"/>
    </row>
    <row r="38" spans="2:12" s="183" customFormat="1" ht="48" x14ac:dyDescent="0.3">
      <c r="B38" s="109">
        <v>6</v>
      </c>
      <c r="C38" s="650" t="s">
        <v>3540</v>
      </c>
      <c r="D38" s="647" t="s">
        <v>3541</v>
      </c>
      <c r="E38" s="471">
        <v>42253</v>
      </c>
      <c r="F38" s="476">
        <v>495</v>
      </c>
      <c r="G38" s="63"/>
      <c r="H38" s="444"/>
      <c r="I38" s="283"/>
      <c r="J38" s="283"/>
      <c r="K38" s="634" t="s">
        <v>3544</v>
      </c>
      <c r="L38" s="236"/>
    </row>
    <row r="39" spans="2:12" s="183" customFormat="1" x14ac:dyDescent="0.3">
      <c r="B39" s="109">
        <v>7</v>
      </c>
      <c r="C39" s="469" t="s">
        <v>3507</v>
      </c>
      <c r="D39" s="646" t="s">
        <v>88</v>
      </c>
      <c r="E39" s="469" t="s">
        <v>3391</v>
      </c>
      <c r="F39" s="470">
        <v>707.51</v>
      </c>
      <c r="G39" s="63"/>
      <c r="H39" s="444"/>
      <c r="I39" s="283"/>
      <c r="J39" s="283"/>
      <c r="K39" s="38" t="s">
        <v>947</v>
      </c>
      <c r="L39" s="236"/>
    </row>
    <row r="40" spans="2:12" s="183" customFormat="1" ht="36" x14ac:dyDescent="0.3">
      <c r="B40" s="109">
        <v>8</v>
      </c>
      <c r="C40" s="469" t="s">
        <v>3504</v>
      </c>
      <c r="D40" s="646" t="s">
        <v>15</v>
      </c>
      <c r="E40" s="469" t="s">
        <v>244</v>
      </c>
      <c r="F40" s="470">
        <v>30</v>
      </c>
      <c r="G40" s="458"/>
      <c r="H40" s="117"/>
      <c r="I40" s="612"/>
      <c r="J40" s="612"/>
      <c r="K40" s="170" t="s">
        <v>3505</v>
      </c>
      <c r="L40" s="236"/>
    </row>
    <row r="41" spans="2:12" s="183" customFormat="1" ht="39" customHeight="1" x14ac:dyDescent="0.3">
      <c r="B41" s="109">
        <v>9</v>
      </c>
      <c r="C41" s="469" t="s">
        <v>3511</v>
      </c>
      <c r="D41" s="646" t="s">
        <v>3512</v>
      </c>
      <c r="E41" s="469" t="s">
        <v>3513</v>
      </c>
      <c r="F41" s="470">
        <v>700</v>
      </c>
      <c r="G41" s="63"/>
      <c r="H41" s="444"/>
      <c r="I41" s="283"/>
      <c r="J41" s="283"/>
      <c r="K41" s="170" t="s">
        <v>4247</v>
      </c>
      <c r="L41" s="236"/>
    </row>
    <row r="42" spans="2:12" s="183" customFormat="1" ht="30.75" customHeight="1" x14ac:dyDescent="0.3">
      <c r="B42" s="109">
        <v>10</v>
      </c>
      <c r="C42" s="466" t="s">
        <v>3514</v>
      </c>
      <c r="D42" s="661" t="s">
        <v>3515</v>
      </c>
      <c r="E42" s="471">
        <v>41235</v>
      </c>
      <c r="F42" s="472">
        <v>621.5</v>
      </c>
      <c r="G42" s="63"/>
      <c r="H42" s="444"/>
      <c r="I42" s="283"/>
      <c r="J42" s="283"/>
      <c r="K42" s="170" t="s">
        <v>3517</v>
      </c>
      <c r="L42" s="236"/>
    </row>
    <row r="43" spans="2:12" s="183" customFormat="1" ht="30.75" customHeight="1" x14ac:dyDescent="0.3">
      <c r="B43" s="109">
        <v>11</v>
      </c>
      <c r="C43" s="466" t="s">
        <v>3516</v>
      </c>
      <c r="D43" s="661" t="s">
        <v>3515</v>
      </c>
      <c r="E43" s="471">
        <v>41235</v>
      </c>
      <c r="F43" s="472">
        <v>621.5</v>
      </c>
      <c r="G43" s="63"/>
      <c r="H43" s="444"/>
      <c r="I43" s="283"/>
      <c r="J43" s="283"/>
      <c r="K43" s="170" t="s">
        <v>3517</v>
      </c>
      <c r="L43" s="236"/>
    </row>
    <row r="44" spans="2:12" s="183" customFormat="1" ht="56.25" customHeight="1" x14ac:dyDescent="0.3">
      <c r="B44" s="109">
        <v>12</v>
      </c>
      <c r="C44" s="466" t="s">
        <v>3520</v>
      </c>
      <c r="D44" s="661" t="s">
        <v>3519</v>
      </c>
      <c r="E44" s="467">
        <v>41235</v>
      </c>
      <c r="F44" s="468">
        <v>712.1</v>
      </c>
      <c r="G44" s="63"/>
      <c r="H44" s="444"/>
      <c r="I44" s="283"/>
      <c r="J44" s="283"/>
      <c r="K44" s="170" t="s">
        <v>3531</v>
      </c>
      <c r="L44" s="236"/>
    </row>
    <row r="45" spans="2:12" s="183" customFormat="1" ht="24.75" customHeight="1" x14ac:dyDescent="0.3">
      <c r="B45" s="109">
        <v>13</v>
      </c>
      <c r="C45" s="466" t="s">
        <v>3521</v>
      </c>
      <c r="D45" s="646" t="s">
        <v>1111</v>
      </c>
      <c r="E45" s="471">
        <v>41380</v>
      </c>
      <c r="F45" s="472">
        <v>878.75</v>
      </c>
      <c r="G45" s="63"/>
      <c r="H45" s="444"/>
      <c r="I45" s="283"/>
      <c r="J45" s="283"/>
      <c r="K45" s="170" t="s">
        <v>4261</v>
      </c>
      <c r="L45" s="236"/>
    </row>
    <row r="46" spans="2:12" s="183" customFormat="1" ht="39" customHeight="1" x14ac:dyDescent="0.3">
      <c r="B46" s="109">
        <v>14</v>
      </c>
      <c r="C46" s="466" t="s">
        <v>3524</v>
      </c>
      <c r="D46" s="646" t="s">
        <v>3525</v>
      </c>
      <c r="E46" s="471">
        <v>41471</v>
      </c>
      <c r="F46" s="472">
        <v>1200</v>
      </c>
      <c r="G46" s="63"/>
      <c r="H46" s="444"/>
      <c r="I46" s="283"/>
      <c r="J46" s="283"/>
      <c r="K46" s="661" t="s">
        <v>3532</v>
      </c>
      <c r="L46" s="236"/>
    </row>
    <row r="47" spans="2:12" s="183" customFormat="1" ht="37.5" customHeight="1" x14ac:dyDescent="0.3">
      <c r="B47" s="109">
        <v>15</v>
      </c>
      <c r="C47" s="466" t="s">
        <v>3526</v>
      </c>
      <c r="D47" s="646" t="s">
        <v>3525</v>
      </c>
      <c r="E47" s="471">
        <v>41471</v>
      </c>
      <c r="F47" s="472">
        <v>1200</v>
      </c>
      <c r="G47" s="280"/>
      <c r="H47" s="444"/>
      <c r="I47" s="283"/>
      <c r="J47" s="283"/>
      <c r="K47" s="661" t="s">
        <v>3532</v>
      </c>
      <c r="L47" s="236"/>
    </row>
    <row r="48" spans="2:12" s="101" customFormat="1" x14ac:dyDescent="0.3">
      <c r="B48" s="2077" t="s">
        <v>4219</v>
      </c>
      <c r="C48" s="2077"/>
      <c r="D48" s="2077"/>
      <c r="E48" s="2077"/>
      <c r="F48" s="2077"/>
      <c r="G48" s="2077"/>
      <c r="H48" s="2077"/>
      <c r="I48" s="2077"/>
      <c r="J48" s="2077"/>
      <c r="K48" s="2077"/>
      <c r="L48" s="235"/>
    </row>
    <row r="49" spans="2:12" s="101" customFormat="1" ht="24" x14ac:dyDescent="0.3">
      <c r="B49" s="7">
        <v>1</v>
      </c>
      <c r="C49" s="461" t="s">
        <v>3501</v>
      </c>
      <c r="D49" s="511" t="s">
        <v>11</v>
      </c>
      <c r="E49" s="461" t="s">
        <v>244</v>
      </c>
      <c r="F49" s="462">
        <v>40</v>
      </c>
      <c r="G49" s="438"/>
      <c r="H49" s="147"/>
      <c r="I49" s="7"/>
      <c r="J49" s="7"/>
      <c r="K49" s="170" t="s">
        <v>4242</v>
      </c>
      <c r="L49" s="235"/>
    </row>
    <row r="50" spans="2:12" s="101" customFormat="1" ht="24" x14ac:dyDescent="0.3">
      <c r="B50" s="7">
        <v>2</v>
      </c>
      <c r="C50" s="463" t="s">
        <v>3506</v>
      </c>
      <c r="D50" s="511" t="s">
        <v>30</v>
      </c>
      <c r="E50" s="464">
        <v>41337</v>
      </c>
      <c r="F50" s="465">
        <v>96</v>
      </c>
      <c r="G50" s="458"/>
      <c r="H50" s="117"/>
      <c r="I50" s="612"/>
      <c r="J50" s="612"/>
      <c r="K50" s="170" t="s">
        <v>4242</v>
      </c>
      <c r="L50" s="235"/>
    </row>
    <row r="51" spans="2:12" s="101" customFormat="1" ht="27" customHeight="1" x14ac:dyDescent="0.3">
      <c r="B51" s="7">
        <v>3</v>
      </c>
      <c r="C51" s="469" t="s">
        <v>3503</v>
      </c>
      <c r="D51" s="646" t="s">
        <v>15</v>
      </c>
      <c r="E51" s="469" t="s">
        <v>244</v>
      </c>
      <c r="F51" s="470">
        <v>30</v>
      </c>
      <c r="G51" s="458"/>
      <c r="H51" s="117"/>
      <c r="I51" s="612"/>
      <c r="J51" s="612"/>
      <c r="K51" s="170" t="s">
        <v>4245</v>
      </c>
      <c r="L51" s="235"/>
    </row>
    <row r="55" spans="2:12" x14ac:dyDescent="0.3">
      <c r="B55" s="2065" t="s">
        <v>4240</v>
      </c>
      <c r="C55" s="2065"/>
      <c r="D55" s="2065"/>
    </row>
    <row r="56" spans="2:12" x14ac:dyDescent="0.3">
      <c r="B56" s="2065" t="s">
        <v>4241</v>
      </c>
      <c r="C56" s="2065"/>
      <c r="D56" s="2065"/>
    </row>
  </sheetData>
  <autoFilter ref="B5:K5" xr:uid="{00000000-0009-0000-0000-00003C000000}"/>
  <mergeCells count="14">
    <mergeCell ref="B55:D55"/>
    <mergeCell ref="B56:D56"/>
    <mergeCell ref="B48:K48"/>
    <mergeCell ref="B24:K24"/>
    <mergeCell ref="B32:K32"/>
    <mergeCell ref="B11:K11"/>
    <mergeCell ref="B20:K20"/>
    <mergeCell ref="B22:K22"/>
    <mergeCell ref="B18:K18"/>
    <mergeCell ref="J1:K1"/>
    <mergeCell ref="B2:K2"/>
    <mergeCell ref="B3:K3"/>
    <mergeCell ref="B4:K4"/>
    <mergeCell ref="B6:K6"/>
  </mergeCells>
  <pageMargins left="0.7" right="0.7" top="0.75" bottom="0.75" header="0.3" footer="0.3"/>
  <pageSetup paperSize="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56">
    <tabColor rgb="FFFFC000"/>
    <pageSetUpPr fitToPage="1"/>
  </sheetPr>
  <dimension ref="A1:L65"/>
  <sheetViews>
    <sheetView showGridLines="0" zoomScaleNormal="100" workbookViewId="0">
      <pane ySplit="5" topLeftCell="A57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5" customWidth="1"/>
    <col min="2" max="2" width="5.5546875" style="1090" customWidth="1"/>
    <col min="3" max="3" width="15.6640625" style="1091" customWidth="1"/>
    <col min="4" max="4" width="21.109375" style="1091" customWidth="1"/>
    <col min="5" max="5" width="12.6640625" style="1090" customWidth="1"/>
    <col min="6" max="6" width="12.44140625" style="1092" customWidth="1"/>
    <col min="7" max="7" width="11" style="1092" customWidth="1"/>
    <col min="8" max="8" width="11.44140625" style="1090"/>
    <col min="9" max="9" width="11.6640625" style="1090" customWidth="1"/>
    <col min="10" max="10" width="12.5546875" style="1090" customWidth="1"/>
    <col min="11" max="11" width="23" style="1091" customWidth="1"/>
    <col min="12" max="12" width="3.88671875" customWidth="1"/>
  </cols>
  <sheetData>
    <row r="1" spans="1:12" ht="15" customHeight="1" x14ac:dyDescent="0.3">
      <c r="A1" s="1012"/>
      <c r="L1" s="1012"/>
    </row>
    <row r="2" spans="1:12" ht="15" customHeight="1" x14ac:dyDescent="0.3">
      <c r="A2" s="1012"/>
      <c r="B2" s="2173" t="s">
        <v>0</v>
      </c>
      <c r="C2" s="2173"/>
      <c r="D2" s="2173"/>
      <c r="E2" s="2173"/>
      <c r="F2" s="2173"/>
      <c r="G2" s="2173"/>
      <c r="H2" s="2173"/>
      <c r="I2" s="2173"/>
      <c r="J2" s="2173"/>
      <c r="K2" s="2173"/>
      <c r="L2" s="1012"/>
    </row>
    <row r="3" spans="1:12" ht="15" customHeight="1" x14ac:dyDescent="0.3">
      <c r="A3" s="1012"/>
      <c r="B3" s="2174" t="s">
        <v>1</v>
      </c>
      <c r="C3" s="2174"/>
      <c r="D3" s="2174"/>
      <c r="E3" s="2174"/>
      <c r="F3" s="2174"/>
      <c r="G3" s="2174"/>
      <c r="H3" s="2174"/>
      <c r="I3" s="2174"/>
      <c r="J3" s="2174"/>
      <c r="K3" s="2174"/>
      <c r="L3" s="1012"/>
    </row>
    <row r="4" spans="1:12" ht="15" customHeight="1" x14ac:dyDescent="0.3">
      <c r="A4" s="1012"/>
      <c r="B4" s="2175" t="s">
        <v>3257</v>
      </c>
      <c r="C4" s="2175"/>
      <c r="D4" s="2175"/>
      <c r="E4" s="2175"/>
      <c r="F4" s="2175"/>
      <c r="G4" s="2175"/>
      <c r="H4" s="2175"/>
      <c r="I4" s="2175"/>
      <c r="J4" s="2175"/>
      <c r="K4" s="2175"/>
      <c r="L4" s="1012"/>
    </row>
    <row r="5" spans="1:12" s="101" customFormat="1" ht="26.4" x14ac:dyDescent="0.3">
      <c r="A5" s="1087"/>
      <c r="B5" s="1093" t="s">
        <v>7</v>
      </c>
      <c r="C5" s="1094" t="s">
        <v>2</v>
      </c>
      <c r="D5" s="1094" t="s">
        <v>6</v>
      </c>
      <c r="E5" s="1094" t="s">
        <v>3</v>
      </c>
      <c r="F5" s="1095" t="s">
        <v>4</v>
      </c>
      <c r="G5" s="1095" t="s">
        <v>165</v>
      </c>
      <c r="H5" s="1096" t="s">
        <v>71</v>
      </c>
      <c r="I5" s="1096" t="s">
        <v>72</v>
      </c>
      <c r="J5" s="1096" t="s">
        <v>69</v>
      </c>
      <c r="K5" s="1097" t="s">
        <v>5</v>
      </c>
      <c r="L5" s="1087"/>
    </row>
    <row r="6" spans="1:12" s="101" customFormat="1" x14ac:dyDescent="0.3">
      <c r="A6" s="1087"/>
      <c r="B6" s="2177" t="s">
        <v>68</v>
      </c>
      <c r="C6" s="2177"/>
      <c r="D6" s="2177"/>
      <c r="E6" s="2177"/>
      <c r="F6" s="2177"/>
      <c r="G6" s="2177"/>
      <c r="H6" s="2177"/>
      <c r="I6" s="2177"/>
      <c r="J6" s="2177"/>
      <c r="K6" s="2177"/>
      <c r="L6" s="1087"/>
    </row>
    <row r="7" spans="1:12" s="101" customFormat="1" ht="29.25" customHeight="1" x14ac:dyDescent="0.3">
      <c r="A7" s="1087"/>
      <c r="B7" s="116">
        <v>1</v>
      </c>
      <c r="C7" s="365" t="s">
        <v>790</v>
      </c>
      <c r="D7" s="365" t="s">
        <v>791</v>
      </c>
      <c r="E7" s="366" t="s">
        <v>792</v>
      </c>
      <c r="F7" s="1098">
        <v>0</v>
      </c>
      <c r="G7" s="1098"/>
      <c r="H7" s="625"/>
      <c r="I7" s="116"/>
      <c r="J7" s="116" t="s">
        <v>540</v>
      </c>
      <c r="K7" s="811" t="s">
        <v>794</v>
      </c>
      <c r="L7" s="1087"/>
    </row>
    <row r="8" spans="1:12" s="101" customFormat="1" ht="27.75" customHeight="1" x14ac:dyDescent="0.3">
      <c r="A8" s="1087"/>
      <c r="B8" s="116">
        <v>2</v>
      </c>
      <c r="C8" s="811" t="s">
        <v>822</v>
      </c>
      <c r="D8" s="811" t="s">
        <v>9</v>
      </c>
      <c r="E8" s="578">
        <v>38718</v>
      </c>
      <c r="F8" s="391"/>
      <c r="G8" s="391"/>
      <c r="H8" s="116"/>
      <c r="I8" s="116"/>
      <c r="J8" s="116" t="s">
        <v>540</v>
      </c>
      <c r="K8" s="811" t="s">
        <v>794</v>
      </c>
      <c r="L8" s="1087"/>
    </row>
    <row r="9" spans="1:12" s="101" customFormat="1" ht="26.4" x14ac:dyDescent="0.3">
      <c r="A9" s="1087"/>
      <c r="B9" s="116">
        <v>3</v>
      </c>
      <c r="C9" s="188" t="s">
        <v>823</v>
      </c>
      <c r="D9" s="188" t="s">
        <v>411</v>
      </c>
      <c r="E9" s="578">
        <v>40379</v>
      </c>
      <c r="F9" s="391"/>
      <c r="G9" s="391"/>
      <c r="H9" s="116"/>
      <c r="I9" s="116"/>
      <c r="J9" s="116" t="s">
        <v>540</v>
      </c>
      <c r="K9" s="811" t="s">
        <v>794</v>
      </c>
      <c r="L9" s="1087"/>
    </row>
    <row r="10" spans="1:12" s="101" customFormat="1" ht="30.75" customHeight="1" x14ac:dyDescent="0.3">
      <c r="A10" s="1087"/>
      <c r="B10" s="116">
        <v>4</v>
      </c>
      <c r="C10" s="188" t="s">
        <v>235</v>
      </c>
      <c r="D10" s="811" t="s">
        <v>486</v>
      </c>
      <c r="E10" s="578"/>
      <c r="F10" s="391"/>
      <c r="G10" s="391"/>
      <c r="H10" s="116"/>
      <c r="I10" s="116"/>
      <c r="J10" s="116" t="s">
        <v>70</v>
      </c>
      <c r="K10" s="811" t="s">
        <v>849</v>
      </c>
      <c r="L10" s="1087"/>
    </row>
    <row r="11" spans="1:12" s="101" customFormat="1" x14ac:dyDescent="0.3">
      <c r="A11" s="1087"/>
      <c r="B11" s="116">
        <v>5</v>
      </c>
      <c r="C11" s="188" t="s">
        <v>235</v>
      </c>
      <c r="D11" s="811" t="s">
        <v>850</v>
      </c>
      <c r="E11" s="578"/>
      <c r="F11" s="391"/>
      <c r="G11" s="391"/>
      <c r="H11" s="116"/>
      <c r="I11" s="116"/>
      <c r="J11" s="116" t="s">
        <v>540</v>
      </c>
      <c r="K11" s="811" t="s">
        <v>553</v>
      </c>
      <c r="L11" s="1087"/>
    </row>
    <row r="12" spans="1:12" s="101" customFormat="1" x14ac:dyDescent="0.3">
      <c r="A12" s="1087"/>
      <c r="B12" s="116">
        <v>6</v>
      </c>
      <c r="C12" s="188" t="s">
        <v>235</v>
      </c>
      <c r="D12" s="188" t="s">
        <v>65</v>
      </c>
      <c r="E12" s="116"/>
      <c r="F12" s="391"/>
      <c r="G12" s="391"/>
      <c r="H12" s="116"/>
      <c r="I12" s="116"/>
      <c r="J12" s="116" t="s">
        <v>540</v>
      </c>
      <c r="K12" s="188" t="s">
        <v>851</v>
      </c>
      <c r="L12" s="1087"/>
    </row>
    <row r="13" spans="1:12" s="101" customFormat="1" x14ac:dyDescent="0.3">
      <c r="A13" s="1087"/>
      <c r="B13" s="116">
        <v>7</v>
      </c>
      <c r="C13" s="188" t="s">
        <v>235</v>
      </c>
      <c r="D13" s="188" t="s">
        <v>65</v>
      </c>
      <c r="E13" s="116"/>
      <c r="F13" s="391"/>
      <c r="G13" s="391"/>
      <c r="H13" s="116"/>
      <c r="I13" s="116"/>
      <c r="J13" s="116" t="s">
        <v>70</v>
      </c>
      <c r="K13" s="188" t="s">
        <v>852</v>
      </c>
      <c r="L13" s="1087"/>
    </row>
    <row r="14" spans="1:12" s="101" customFormat="1" x14ac:dyDescent="0.3">
      <c r="A14" s="1087"/>
      <c r="B14" s="2177" t="s">
        <v>5306</v>
      </c>
      <c r="C14" s="2177"/>
      <c r="D14" s="2177"/>
      <c r="E14" s="2177"/>
      <c r="F14" s="2177"/>
      <c r="G14" s="2177"/>
      <c r="H14" s="2177"/>
      <c r="I14" s="2177"/>
      <c r="J14" s="2177"/>
      <c r="K14" s="2177"/>
      <c r="L14" s="1087"/>
    </row>
    <row r="15" spans="1:12" s="101" customFormat="1" ht="18" customHeight="1" x14ac:dyDescent="0.3">
      <c r="A15" s="1087"/>
      <c r="B15" s="116">
        <v>1</v>
      </c>
      <c r="C15" s="265" t="s">
        <v>3150</v>
      </c>
      <c r="D15" s="811" t="s">
        <v>3153</v>
      </c>
      <c r="E15" s="578">
        <v>43819</v>
      </c>
      <c r="F15" s="391">
        <v>57</v>
      </c>
      <c r="G15" s="391"/>
      <c r="H15" s="116"/>
      <c r="I15" s="116"/>
      <c r="J15" s="116" t="s">
        <v>70</v>
      </c>
      <c r="K15" s="811"/>
      <c r="L15" s="1087"/>
    </row>
    <row r="16" spans="1:12" s="101" customFormat="1" ht="18" customHeight="1" x14ac:dyDescent="0.3">
      <c r="A16" s="1087"/>
      <c r="B16" s="116">
        <v>2</v>
      </c>
      <c r="C16" s="265" t="s">
        <v>3151</v>
      </c>
      <c r="D16" s="811" t="s">
        <v>3153</v>
      </c>
      <c r="E16" s="578">
        <v>43819</v>
      </c>
      <c r="F16" s="391">
        <v>57</v>
      </c>
      <c r="G16" s="391"/>
      <c r="H16" s="116"/>
      <c r="I16" s="116"/>
      <c r="J16" s="116" t="s">
        <v>70</v>
      </c>
      <c r="K16" s="811"/>
      <c r="L16" s="1087"/>
    </row>
    <row r="17" spans="1:12" s="101" customFormat="1" ht="18" customHeight="1" x14ac:dyDescent="0.3">
      <c r="A17" s="1087"/>
      <c r="B17" s="116">
        <v>3</v>
      </c>
      <c r="C17" s="265" t="s">
        <v>3152</v>
      </c>
      <c r="D17" s="811" t="s">
        <v>3153</v>
      </c>
      <c r="E17" s="578">
        <v>43819</v>
      </c>
      <c r="F17" s="391">
        <v>57</v>
      </c>
      <c r="G17" s="391"/>
      <c r="H17" s="116"/>
      <c r="I17" s="116"/>
      <c r="J17" s="116" t="s">
        <v>70</v>
      </c>
      <c r="K17" s="811"/>
      <c r="L17" s="1087"/>
    </row>
    <row r="18" spans="1:12" s="101" customFormat="1" x14ac:dyDescent="0.3">
      <c r="A18" s="1087"/>
      <c r="B18" s="2176" t="s">
        <v>795</v>
      </c>
      <c r="C18" s="2176"/>
      <c r="D18" s="2176"/>
      <c r="E18" s="2176"/>
      <c r="F18" s="2176"/>
      <c r="G18" s="2176"/>
      <c r="H18" s="2176"/>
      <c r="I18" s="2176"/>
      <c r="J18" s="2176"/>
      <c r="K18" s="2176"/>
      <c r="L18" s="1087"/>
    </row>
    <row r="19" spans="1:12" s="101" customFormat="1" x14ac:dyDescent="0.3">
      <c r="A19" s="1087"/>
      <c r="B19" s="166">
        <v>1</v>
      </c>
      <c r="C19" s="365" t="s">
        <v>796</v>
      </c>
      <c r="D19" s="365" t="s">
        <v>797</v>
      </c>
      <c r="E19" s="366" t="s">
        <v>798</v>
      </c>
      <c r="F19" s="1098">
        <v>339.99</v>
      </c>
      <c r="G19" s="1098"/>
      <c r="H19" s="625"/>
      <c r="I19" s="116"/>
      <c r="J19" s="116" t="s">
        <v>540</v>
      </c>
      <c r="K19" s="188" t="s">
        <v>553</v>
      </c>
      <c r="L19" s="1087"/>
    </row>
    <row r="20" spans="1:12" s="101" customFormat="1" ht="26.4" x14ac:dyDescent="0.3">
      <c r="A20" s="1087"/>
      <c r="B20" s="166">
        <v>2</v>
      </c>
      <c r="C20" s="365" t="s">
        <v>799</v>
      </c>
      <c r="D20" s="365" t="s">
        <v>800</v>
      </c>
      <c r="E20" s="366" t="s">
        <v>798</v>
      </c>
      <c r="F20" s="1098">
        <v>500</v>
      </c>
      <c r="G20" s="1098"/>
      <c r="H20" s="625"/>
      <c r="I20" s="116"/>
      <c r="J20" s="116" t="s">
        <v>540</v>
      </c>
      <c r="K20" s="811" t="s">
        <v>794</v>
      </c>
      <c r="L20" s="1087"/>
    </row>
    <row r="21" spans="1:12" s="101" customFormat="1" ht="26.4" x14ac:dyDescent="0.3">
      <c r="A21" s="1087"/>
      <c r="B21" s="166">
        <v>3</v>
      </c>
      <c r="C21" s="365" t="s">
        <v>801</v>
      </c>
      <c r="D21" s="365" t="s">
        <v>800</v>
      </c>
      <c r="E21" s="366" t="s">
        <v>798</v>
      </c>
      <c r="F21" s="1098">
        <v>350.02</v>
      </c>
      <c r="G21" s="1098"/>
      <c r="H21" s="625"/>
      <c r="I21" s="116"/>
      <c r="J21" s="116" t="s">
        <v>540</v>
      </c>
      <c r="K21" s="811" t="s">
        <v>794</v>
      </c>
      <c r="L21" s="1087"/>
    </row>
    <row r="22" spans="1:12" s="101" customFormat="1" ht="26.4" x14ac:dyDescent="0.3">
      <c r="A22" s="1087"/>
      <c r="B22" s="166">
        <v>4</v>
      </c>
      <c r="C22" s="365" t="s">
        <v>802</v>
      </c>
      <c r="D22" s="365" t="s">
        <v>803</v>
      </c>
      <c r="E22" s="366" t="s">
        <v>798</v>
      </c>
      <c r="F22" s="1098">
        <v>339.99</v>
      </c>
      <c r="G22" s="1098"/>
      <c r="H22" s="625"/>
      <c r="I22" s="116"/>
      <c r="J22" s="116" t="s">
        <v>540</v>
      </c>
      <c r="K22" s="811" t="s">
        <v>794</v>
      </c>
      <c r="L22" s="1087"/>
    </row>
    <row r="23" spans="1:12" s="101" customFormat="1" ht="26.4" x14ac:dyDescent="0.3">
      <c r="A23" s="1087"/>
      <c r="B23" s="166">
        <v>5</v>
      </c>
      <c r="C23" s="365" t="s">
        <v>806</v>
      </c>
      <c r="D23" s="365" t="s">
        <v>800</v>
      </c>
      <c r="E23" s="366" t="s">
        <v>798</v>
      </c>
      <c r="F23" s="1098">
        <v>500</v>
      </c>
      <c r="G23" s="1098"/>
      <c r="H23" s="625"/>
      <c r="I23" s="116"/>
      <c r="J23" s="116" t="s">
        <v>540</v>
      </c>
      <c r="K23" s="811" t="s">
        <v>4692</v>
      </c>
      <c r="L23" s="1087"/>
    </row>
    <row r="24" spans="1:12" s="101" customFormat="1" ht="26.4" x14ac:dyDescent="0.3">
      <c r="A24" s="1087"/>
      <c r="B24" s="166">
        <v>6</v>
      </c>
      <c r="C24" s="365" t="s">
        <v>807</v>
      </c>
      <c r="D24" s="365" t="s">
        <v>808</v>
      </c>
      <c r="E24" s="366" t="s">
        <v>798</v>
      </c>
      <c r="F24" s="1098">
        <v>339.99</v>
      </c>
      <c r="G24" s="1098"/>
      <c r="H24" s="625"/>
      <c r="I24" s="116"/>
      <c r="J24" s="116" t="s">
        <v>540</v>
      </c>
      <c r="K24" s="811" t="s">
        <v>794</v>
      </c>
      <c r="L24" s="1087"/>
    </row>
    <row r="25" spans="1:12" s="101" customFormat="1" ht="26.4" x14ac:dyDescent="0.3">
      <c r="A25" s="1087"/>
      <c r="B25" s="166">
        <v>7</v>
      </c>
      <c r="C25" s="365" t="s">
        <v>809</v>
      </c>
      <c r="D25" s="365" t="s">
        <v>810</v>
      </c>
      <c r="E25" s="366" t="s">
        <v>798</v>
      </c>
      <c r="F25" s="1098">
        <v>959</v>
      </c>
      <c r="G25" s="1098"/>
      <c r="H25" s="625"/>
      <c r="I25" s="116"/>
      <c r="J25" s="116" t="s">
        <v>540</v>
      </c>
      <c r="K25" s="811" t="s">
        <v>794</v>
      </c>
      <c r="L25" s="1087"/>
    </row>
    <row r="26" spans="1:12" s="101" customFormat="1" x14ac:dyDescent="0.3">
      <c r="A26" s="1087"/>
      <c r="B26" s="166">
        <v>8</v>
      </c>
      <c r="C26" s="22" t="s">
        <v>811</v>
      </c>
      <c r="D26" s="22" t="s">
        <v>812</v>
      </c>
      <c r="E26" s="262" t="s">
        <v>798</v>
      </c>
      <c r="F26" s="1099">
        <v>44.29</v>
      </c>
      <c r="G26" s="1099"/>
      <c r="H26" s="1100"/>
      <c r="I26" s="166"/>
      <c r="J26" s="166" t="s">
        <v>70</v>
      </c>
      <c r="K26" s="265" t="s">
        <v>819</v>
      </c>
      <c r="L26" s="1087"/>
    </row>
    <row r="27" spans="1:12" s="101" customFormat="1" x14ac:dyDescent="0.3">
      <c r="A27" s="1087"/>
      <c r="B27" s="166">
        <v>9</v>
      </c>
      <c r="C27" s="22" t="s">
        <v>813</v>
      </c>
      <c r="D27" s="22" t="s">
        <v>812</v>
      </c>
      <c r="E27" s="262" t="s">
        <v>798</v>
      </c>
      <c r="F27" s="1099">
        <v>44.29</v>
      </c>
      <c r="G27" s="1099"/>
      <c r="H27" s="1100"/>
      <c r="I27" s="166"/>
      <c r="J27" s="166" t="s">
        <v>70</v>
      </c>
      <c r="K27" s="265" t="s">
        <v>819</v>
      </c>
      <c r="L27" s="1087"/>
    </row>
    <row r="28" spans="1:12" s="101" customFormat="1" x14ac:dyDescent="0.3">
      <c r="A28" s="1087"/>
      <c r="B28" s="166">
        <v>10</v>
      </c>
      <c r="C28" s="22" t="s">
        <v>814</v>
      </c>
      <c r="D28" s="22" t="s">
        <v>812</v>
      </c>
      <c r="E28" s="262" t="s">
        <v>798</v>
      </c>
      <c r="F28" s="1099">
        <v>44.29</v>
      </c>
      <c r="G28" s="1099"/>
      <c r="H28" s="1100"/>
      <c r="I28" s="166"/>
      <c r="J28" s="166" t="s">
        <v>70</v>
      </c>
      <c r="K28" s="265" t="s">
        <v>819</v>
      </c>
      <c r="L28" s="1087"/>
    </row>
    <row r="29" spans="1:12" s="101" customFormat="1" ht="26.4" x14ac:dyDescent="0.3">
      <c r="A29" s="1087"/>
      <c r="B29" s="166">
        <v>11</v>
      </c>
      <c r="C29" s="365" t="s">
        <v>815</v>
      </c>
      <c r="D29" s="365" t="s">
        <v>812</v>
      </c>
      <c r="E29" s="366" t="s">
        <v>798</v>
      </c>
      <c r="F29" s="1098">
        <v>44.29</v>
      </c>
      <c r="G29" s="1098"/>
      <c r="H29" s="625"/>
      <c r="I29" s="366"/>
      <c r="J29" s="116" t="s">
        <v>540</v>
      </c>
      <c r="K29" s="811" t="s">
        <v>794</v>
      </c>
      <c r="L29" s="1087"/>
    </row>
    <row r="30" spans="1:12" s="101" customFormat="1" ht="20.25" customHeight="1" x14ac:dyDescent="0.3">
      <c r="A30" s="1087"/>
      <c r="B30" s="166">
        <v>12</v>
      </c>
      <c r="C30" s="22" t="s">
        <v>816</v>
      </c>
      <c r="D30" s="22" t="s">
        <v>817</v>
      </c>
      <c r="E30" s="262" t="s">
        <v>798</v>
      </c>
      <c r="F30" s="1099">
        <v>189</v>
      </c>
      <c r="G30" s="1099"/>
      <c r="H30" s="1100"/>
      <c r="I30" s="166"/>
      <c r="J30" s="166"/>
      <c r="K30" s="265"/>
      <c r="L30" s="1087"/>
    </row>
    <row r="31" spans="1:12" s="101" customFormat="1" x14ac:dyDescent="0.3">
      <c r="A31" s="1087"/>
      <c r="B31" s="2176" t="s">
        <v>3146</v>
      </c>
      <c r="C31" s="2176"/>
      <c r="D31" s="2176"/>
      <c r="E31" s="2176"/>
      <c r="F31" s="2176"/>
      <c r="G31" s="2176"/>
      <c r="H31" s="2176"/>
      <c r="I31" s="2176"/>
      <c r="J31" s="2176"/>
      <c r="K31" s="2176"/>
      <c r="L31" s="1087"/>
    </row>
    <row r="32" spans="1:12" s="101" customFormat="1" ht="32.25" customHeight="1" x14ac:dyDescent="0.3">
      <c r="A32" s="1087"/>
      <c r="B32" s="166">
        <v>1</v>
      </c>
      <c r="C32" s="265" t="s">
        <v>3149</v>
      </c>
      <c r="D32" s="1101" t="s">
        <v>3148</v>
      </c>
      <c r="E32" s="9">
        <v>43818</v>
      </c>
      <c r="F32" s="1102">
        <v>377.97</v>
      </c>
      <c r="G32" s="1102" t="s">
        <v>3147</v>
      </c>
      <c r="H32" s="166"/>
      <c r="I32" s="166"/>
      <c r="J32" s="166" t="s">
        <v>70</v>
      </c>
      <c r="K32" s="1101"/>
      <c r="L32" s="1087"/>
    </row>
    <row r="33" spans="1:12" s="101" customFormat="1" x14ac:dyDescent="0.3">
      <c r="A33" s="1087"/>
      <c r="B33" s="2176" t="s">
        <v>824</v>
      </c>
      <c r="C33" s="2176"/>
      <c r="D33" s="2176"/>
      <c r="E33" s="2176"/>
      <c r="F33" s="2176"/>
      <c r="G33" s="2176"/>
      <c r="H33" s="2176"/>
      <c r="I33" s="2176"/>
      <c r="J33" s="2176"/>
      <c r="K33" s="2176"/>
      <c r="L33" s="1087"/>
    </row>
    <row r="34" spans="1:12" s="101" customFormat="1" ht="26.4" x14ac:dyDescent="0.3">
      <c r="A34" s="1087"/>
      <c r="B34" s="166">
        <v>1</v>
      </c>
      <c r="C34" s="265" t="s">
        <v>235</v>
      </c>
      <c r="D34" s="1101" t="s">
        <v>825</v>
      </c>
      <c r="E34" s="9">
        <v>42716</v>
      </c>
      <c r="F34" s="1102">
        <v>412</v>
      </c>
      <c r="G34" s="1102"/>
      <c r="H34" s="166"/>
      <c r="I34" s="166">
        <v>20160710082</v>
      </c>
      <c r="J34" s="166" t="s">
        <v>70</v>
      </c>
      <c r="K34" s="1101" t="s">
        <v>835</v>
      </c>
      <c r="L34" s="1087"/>
    </row>
    <row r="35" spans="1:12" s="101" customFormat="1" ht="26.4" x14ac:dyDescent="0.3">
      <c r="A35" s="1087"/>
      <c r="B35" s="166">
        <v>2</v>
      </c>
      <c r="C35" s="265" t="s">
        <v>235</v>
      </c>
      <c r="D35" s="1101" t="s">
        <v>825</v>
      </c>
      <c r="E35" s="9">
        <v>42716</v>
      </c>
      <c r="F35" s="1102">
        <v>412</v>
      </c>
      <c r="G35" s="1102"/>
      <c r="H35" s="166"/>
      <c r="I35" s="166"/>
      <c r="J35" s="166" t="s">
        <v>540</v>
      </c>
      <c r="K35" s="1101" t="s">
        <v>835</v>
      </c>
      <c r="L35" s="1087"/>
    </row>
    <row r="36" spans="1:12" s="101" customFormat="1" x14ac:dyDescent="0.3">
      <c r="A36" s="1087"/>
      <c r="B36" s="166">
        <v>3</v>
      </c>
      <c r="C36" s="265" t="s">
        <v>235</v>
      </c>
      <c r="D36" s="265" t="s">
        <v>836</v>
      </c>
      <c r="E36" s="9">
        <v>42716</v>
      </c>
      <c r="F36" s="1102">
        <v>195</v>
      </c>
      <c r="G36" s="1102"/>
      <c r="H36" s="166"/>
      <c r="I36" s="166"/>
      <c r="J36" s="166" t="s">
        <v>540</v>
      </c>
      <c r="K36" s="1101" t="s">
        <v>837</v>
      </c>
      <c r="L36" s="1087"/>
    </row>
    <row r="37" spans="1:12" s="101" customFormat="1" x14ac:dyDescent="0.3">
      <c r="A37" s="1087"/>
      <c r="B37" s="166">
        <v>4</v>
      </c>
      <c r="C37" s="265" t="s">
        <v>235</v>
      </c>
      <c r="D37" s="265" t="s">
        <v>836</v>
      </c>
      <c r="E37" s="9">
        <v>42716</v>
      </c>
      <c r="F37" s="1102">
        <v>195</v>
      </c>
      <c r="G37" s="1102"/>
      <c r="H37" s="166"/>
      <c r="I37" s="166"/>
      <c r="J37" s="166" t="s">
        <v>540</v>
      </c>
      <c r="K37" s="1101" t="s">
        <v>837</v>
      </c>
      <c r="L37" s="1087"/>
    </row>
    <row r="38" spans="1:12" s="101" customFormat="1" x14ac:dyDescent="0.3">
      <c r="A38" s="1087"/>
      <c r="B38" s="166">
        <v>5</v>
      </c>
      <c r="C38" s="265" t="s">
        <v>235</v>
      </c>
      <c r="D38" s="265" t="s">
        <v>836</v>
      </c>
      <c r="E38" s="9">
        <v>42716</v>
      </c>
      <c r="F38" s="1102">
        <v>150</v>
      </c>
      <c r="G38" s="1102"/>
      <c r="H38" s="166"/>
      <c r="I38" s="166"/>
      <c r="J38" s="166" t="s">
        <v>540</v>
      </c>
      <c r="K38" s="1101" t="s">
        <v>838</v>
      </c>
      <c r="L38" s="1087"/>
    </row>
    <row r="39" spans="1:12" s="101" customFormat="1" x14ac:dyDescent="0.3">
      <c r="A39" s="1087"/>
      <c r="B39" s="166">
        <v>6</v>
      </c>
      <c r="C39" s="265" t="s">
        <v>235</v>
      </c>
      <c r="D39" s="265" t="s">
        <v>836</v>
      </c>
      <c r="E39" s="9">
        <v>42716</v>
      </c>
      <c r="F39" s="1102">
        <v>150</v>
      </c>
      <c r="G39" s="1102"/>
      <c r="H39" s="166"/>
      <c r="I39" s="166"/>
      <c r="J39" s="166" t="s">
        <v>540</v>
      </c>
      <c r="K39" s="1101" t="s">
        <v>838</v>
      </c>
      <c r="L39" s="1087"/>
    </row>
    <row r="40" spans="1:12" s="101" customFormat="1" x14ac:dyDescent="0.3">
      <c r="A40" s="1087"/>
      <c r="B40" s="2176" t="s">
        <v>205</v>
      </c>
      <c r="C40" s="2176"/>
      <c r="D40" s="2176"/>
      <c r="E40" s="2176"/>
      <c r="F40" s="2176"/>
      <c r="G40" s="2176"/>
      <c r="H40" s="2176"/>
      <c r="I40" s="2176"/>
      <c r="J40" s="2176"/>
      <c r="K40" s="2176"/>
      <c r="L40" s="1087"/>
    </row>
    <row r="41" spans="1:12" s="101" customFormat="1" ht="45" customHeight="1" x14ac:dyDescent="0.3">
      <c r="A41" s="1087"/>
      <c r="B41" s="166">
        <v>1</v>
      </c>
      <c r="C41" s="265" t="s">
        <v>826</v>
      </c>
      <c r="D41" s="265" t="s">
        <v>82</v>
      </c>
      <c r="E41" s="166"/>
      <c r="F41" s="1102"/>
      <c r="G41" s="1102"/>
      <c r="H41" s="166"/>
      <c r="I41" s="166"/>
      <c r="J41" s="166"/>
      <c r="K41" s="1101" t="s">
        <v>842</v>
      </c>
      <c r="L41" s="1087"/>
    </row>
    <row r="42" spans="1:12" s="101" customFormat="1" ht="44.25" customHeight="1" x14ac:dyDescent="0.3">
      <c r="A42" s="1087"/>
      <c r="B42" s="166">
        <v>2</v>
      </c>
      <c r="C42" s="265" t="s">
        <v>828</v>
      </c>
      <c r="D42" s="1101" t="s">
        <v>829</v>
      </c>
      <c r="E42" s="166"/>
      <c r="F42" s="1102"/>
      <c r="G42" s="1102"/>
      <c r="H42" s="166"/>
      <c r="I42" s="166"/>
      <c r="J42" s="166"/>
      <c r="K42" s="1101" t="s">
        <v>842</v>
      </c>
      <c r="L42" s="1087"/>
    </row>
    <row r="43" spans="1:12" s="101" customFormat="1" ht="27.75" customHeight="1" x14ac:dyDescent="0.3">
      <c r="A43" s="1087"/>
      <c r="B43" s="166">
        <v>3</v>
      </c>
      <c r="C43" s="365" t="s">
        <v>804</v>
      </c>
      <c r="D43" s="365" t="s">
        <v>805</v>
      </c>
      <c r="E43" s="366" t="s">
        <v>798</v>
      </c>
      <c r="F43" s="1098">
        <v>70</v>
      </c>
      <c r="G43" s="1098"/>
      <c r="H43" s="625"/>
      <c r="I43" s="116"/>
      <c r="J43" s="116" t="s">
        <v>540</v>
      </c>
      <c r="K43" s="811" t="s">
        <v>794</v>
      </c>
      <c r="L43" s="1087"/>
    </row>
    <row r="44" spans="1:12" s="101" customFormat="1" ht="25.5" customHeight="1" x14ac:dyDescent="0.3">
      <c r="A44" s="1087"/>
      <c r="B44" s="166">
        <v>4</v>
      </c>
      <c r="C44" s="365" t="s">
        <v>793</v>
      </c>
      <c r="D44" s="365" t="s">
        <v>227</v>
      </c>
      <c r="E44" s="366" t="s">
        <v>792</v>
      </c>
      <c r="F44" s="1098">
        <v>0</v>
      </c>
      <c r="G44" s="1098"/>
      <c r="H44" s="625"/>
      <c r="I44" s="116"/>
      <c r="J44" s="116" t="s">
        <v>540</v>
      </c>
      <c r="K44" s="811" t="s">
        <v>794</v>
      </c>
      <c r="L44" s="1087"/>
    </row>
    <row r="45" spans="1:12" s="101" customFormat="1" ht="69" customHeight="1" x14ac:dyDescent="0.3">
      <c r="A45" s="1087"/>
      <c r="B45" s="166">
        <v>5</v>
      </c>
      <c r="C45" s="265" t="s">
        <v>235</v>
      </c>
      <c r="D45" s="1101" t="s">
        <v>839</v>
      </c>
      <c r="E45" s="9">
        <v>42716</v>
      </c>
      <c r="F45" s="1102">
        <v>23.5</v>
      </c>
      <c r="G45" s="1102"/>
      <c r="H45" s="166"/>
      <c r="I45" s="166"/>
      <c r="J45" s="166"/>
      <c r="K45" s="1101" t="s">
        <v>1246</v>
      </c>
      <c r="L45" s="1087"/>
    </row>
    <row r="46" spans="1:12" s="101" customFormat="1" ht="54.75" customHeight="1" x14ac:dyDescent="0.3">
      <c r="A46" s="1087"/>
      <c r="B46" s="166">
        <v>6</v>
      </c>
      <c r="C46" s="265" t="s">
        <v>235</v>
      </c>
      <c r="D46" s="1101" t="s">
        <v>46</v>
      </c>
      <c r="E46" s="9">
        <v>42716</v>
      </c>
      <c r="F46" s="1102">
        <v>275</v>
      </c>
      <c r="G46" s="1102"/>
      <c r="H46" s="166"/>
      <c r="I46" s="166"/>
      <c r="J46" s="166"/>
      <c r="K46" s="1101" t="s">
        <v>1245</v>
      </c>
      <c r="L46" s="1087"/>
    </row>
    <row r="47" spans="1:12" s="101" customFormat="1" ht="27.75" customHeight="1" x14ac:dyDescent="0.3">
      <c r="A47" s="1087"/>
      <c r="B47" s="166">
        <v>7</v>
      </c>
      <c r="C47" s="265" t="s">
        <v>834</v>
      </c>
      <c r="D47" s="1101" t="s">
        <v>9</v>
      </c>
      <c r="E47" s="9">
        <v>38718</v>
      </c>
      <c r="F47" s="1102">
        <v>85</v>
      </c>
      <c r="G47" s="1102"/>
      <c r="H47" s="166"/>
      <c r="I47" s="166"/>
      <c r="J47" s="166"/>
      <c r="K47" s="1101" t="s">
        <v>827</v>
      </c>
      <c r="L47" s="1087"/>
    </row>
    <row r="48" spans="1:12" s="101" customFormat="1" ht="57" customHeight="1" x14ac:dyDescent="0.3">
      <c r="A48" s="1087"/>
      <c r="B48" s="166">
        <v>8</v>
      </c>
      <c r="C48" s="265" t="s">
        <v>845</v>
      </c>
      <c r="D48" s="265" t="s">
        <v>846</v>
      </c>
      <c r="E48" s="9">
        <v>41446</v>
      </c>
      <c r="F48" s="1102">
        <v>550</v>
      </c>
      <c r="G48" s="1102"/>
      <c r="H48" s="166"/>
      <c r="I48" s="166"/>
      <c r="J48" s="166"/>
      <c r="K48" s="1101" t="s">
        <v>980</v>
      </c>
      <c r="L48" s="1087"/>
    </row>
    <row r="49" spans="1:12" s="101" customFormat="1" ht="53.25" customHeight="1" x14ac:dyDescent="0.3">
      <c r="A49" s="1087"/>
      <c r="B49" s="166">
        <v>9</v>
      </c>
      <c r="C49" s="265" t="s">
        <v>845</v>
      </c>
      <c r="D49" s="265" t="s">
        <v>846</v>
      </c>
      <c r="E49" s="9">
        <v>41446</v>
      </c>
      <c r="F49" s="1102">
        <v>550</v>
      </c>
      <c r="G49" s="1102"/>
      <c r="H49" s="166"/>
      <c r="I49" s="166"/>
      <c r="J49" s="166"/>
      <c r="K49" s="1101" t="s">
        <v>980</v>
      </c>
      <c r="L49" s="1087"/>
    </row>
    <row r="50" spans="1:12" ht="42" customHeight="1" x14ac:dyDescent="0.3">
      <c r="A50" s="1012"/>
      <c r="B50" s="166">
        <v>10</v>
      </c>
      <c r="C50" s="188" t="s">
        <v>235</v>
      </c>
      <c r="D50" s="188" t="s">
        <v>498</v>
      </c>
      <c r="E50" s="116"/>
      <c r="F50" s="391"/>
      <c r="G50" s="391"/>
      <c r="H50" s="116"/>
      <c r="I50" s="116"/>
      <c r="J50" s="116" t="s">
        <v>70</v>
      </c>
      <c r="K50" s="811" t="s">
        <v>4691</v>
      </c>
      <c r="L50" s="1012"/>
    </row>
    <row r="51" spans="1:12" ht="45.75" customHeight="1" x14ac:dyDescent="0.3">
      <c r="A51" s="1012"/>
      <c r="B51" s="166">
        <v>11</v>
      </c>
      <c r="C51" s="188" t="s">
        <v>235</v>
      </c>
      <c r="D51" s="188" t="s">
        <v>498</v>
      </c>
      <c r="E51" s="116"/>
      <c r="F51" s="391"/>
      <c r="G51" s="391"/>
      <c r="H51" s="116"/>
      <c r="I51" s="116"/>
      <c r="J51" s="116" t="s">
        <v>70</v>
      </c>
      <c r="K51" s="811" t="s">
        <v>4691</v>
      </c>
      <c r="L51" s="1012"/>
    </row>
    <row r="52" spans="1:12" ht="31.5" customHeight="1" x14ac:dyDescent="0.3">
      <c r="A52" s="1012"/>
      <c r="B52" s="166">
        <v>12</v>
      </c>
      <c r="C52" s="188" t="s">
        <v>847</v>
      </c>
      <c r="D52" s="188" t="s">
        <v>82</v>
      </c>
      <c r="E52" s="578"/>
      <c r="F52" s="391"/>
      <c r="G52" s="391"/>
      <c r="H52" s="116"/>
      <c r="I52" s="116"/>
      <c r="J52" s="116" t="s">
        <v>70</v>
      </c>
      <c r="K52" s="811" t="s">
        <v>848</v>
      </c>
      <c r="L52" s="1012"/>
    </row>
    <row r="53" spans="1:12" ht="18" customHeight="1" x14ac:dyDescent="0.3">
      <c r="A53" s="1012"/>
      <c r="B53" s="166">
        <v>13</v>
      </c>
      <c r="C53" s="22" t="s">
        <v>818</v>
      </c>
      <c r="D53" s="22" t="s">
        <v>817</v>
      </c>
      <c r="E53" s="262" t="s">
        <v>798</v>
      </c>
      <c r="F53" s="1099">
        <v>189</v>
      </c>
      <c r="G53" s="1099"/>
      <c r="H53" s="1100"/>
      <c r="I53" s="166"/>
      <c r="J53" s="166"/>
      <c r="K53" s="265"/>
      <c r="L53" s="1012"/>
    </row>
    <row r="54" spans="1:12" ht="39.6" x14ac:dyDescent="0.3">
      <c r="A54" s="1012"/>
      <c r="B54" s="166">
        <v>14</v>
      </c>
      <c r="C54" s="188" t="s">
        <v>820</v>
      </c>
      <c r="D54" s="188" t="s">
        <v>821</v>
      </c>
      <c r="E54" s="578">
        <v>37086</v>
      </c>
      <c r="F54" s="391">
        <v>200</v>
      </c>
      <c r="G54" s="391"/>
      <c r="H54" s="116"/>
      <c r="I54" s="116"/>
      <c r="J54" s="116" t="s">
        <v>540</v>
      </c>
      <c r="K54" s="811" t="s">
        <v>978</v>
      </c>
      <c r="L54" s="1012"/>
    </row>
    <row r="55" spans="1:12" ht="29.25" customHeight="1" x14ac:dyDescent="0.3">
      <c r="A55" s="1012"/>
      <c r="B55" s="166">
        <v>15</v>
      </c>
      <c r="C55" s="188" t="s">
        <v>840</v>
      </c>
      <c r="D55" s="811" t="s">
        <v>841</v>
      </c>
      <c r="E55" s="578">
        <v>42969</v>
      </c>
      <c r="F55" s="391">
        <v>279</v>
      </c>
      <c r="G55" s="391"/>
      <c r="H55" s="116"/>
      <c r="I55" s="116"/>
      <c r="J55" s="116" t="s">
        <v>70</v>
      </c>
      <c r="K55" s="811" t="s">
        <v>843</v>
      </c>
      <c r="L55" s="1012"/>
    </row>
    <row r="56" spans="1:12" ht="54" customHeight="1" x14ac:dyDescent="0.3">
      <c r="A56" s="1012"/>
      <c r="B56" s="166">
        <v>16</v>
      </c>
      <c r="C56" s="1101" t="s">
        <v>235</v>
      </c>
      <c r="D56" s="1101" t="s">
        <v>844</v>
      </c>
      <c r="E56" s="166"/>
      <c r="F56" s="1102"/>
      <c r="G56" s="1102"/>
      <c r="H56" s="166"/>
      <c r="I56" s="166"/>
      <c r="J56" s="166" t="s">
        <v>70</v>
      </c>
      <c r="K56" s="1101" t="s">
        <v>979</v>
      </c>
      <c r="L56" s="1012"/>
    </row>
    <row r="57" spans="1:12" ht="42" customHeight="1" x14ac:dyDescent="0.3">
      <c r="A57" s="1012"/>
      <c r="B57" s="166">
        <v>17</v>
      </c>
      <c r="C57" s="265" t="s">
        <v>235</v>
      </c>
      <c r="D57" s="1101" t="s">
        <v>839</v>
      </c>
      <c r="E57" s="9">
        <v>42716</v>
      </c>
      <c r="F57" s="1102">
        <v>23.5</v>
      </c>
      <c r="G57" s="1102"/>
      <c r="H57" s="166"/>
      <c r="I57" s="166"/>
      <c r="J57" s="166"/>
      <c r="K57" s="1101" t="s">
        <v>5398</v>
      </c>
      <c r="L57" s="1012"/>
    </row>
    <row r="58" spans="1:12" ht="26.4" x14ac:dyDescent="0.3">
      <c r="A58" s="1012"/>
      <c r="B58" s="166">
        <v>18</v>
      </c>
      <c r="C58" s="265" t="s">
        <v>235</v>
      </c>
      <c r="D58" s="1101" t="s">
        <v>46</v>
      </c>
      <c r="E58" s="9">
        <v>42716</v>
      </c>
      <c r="F58" s="1102">
        <v>275</v>
      </c>
      <c r="G58" s="1102"/>
      <c r="H58" s="166"/>
      <c r="I58" s="166"/>
      <c r="J58" s="166"/>
      <c r="K58" s="1101" t="s">
        <v>5398</v>
      </c>
      <c r="L58" s="1012"/>
    </row>
    <row r="59" spans="1:12" x14ac:dyDescent="0.3">
      <c r="A59" s="1012"/>
      <c r="L59" s="1012"/>
    </row>
    <row r="60" spans="1:12" x14ac:dyDescent="0.3">
      <c r="A60" s="1012"/>
      <c r="L60" s="1012"/>
    </row>
    <row r="61" spans="1:12" x14ac:dyDescent="0.3">
      <c r="A61" s="1012"/>
      <c r="L61" s="1012"/>
    </row>
    <row r="62" spans="1:12" x14ac:dyDescent="0.3">
      <c r="A62" s="1012"/>
      <c r="L62" s="1012"/>
    </row>
    <row r="63" spans="1:12" x14ac:dyDescent="0.3">
      <c r="A63" s="1012"/>
      <c r="B63" s="2178" t="s">
        <v>4240</v>
      </c>
      <c r="C63" s="2178"/>
      <c r="D63" s="2178"/>
      <c r="L63" s="1012"/>
    </row>
    <row r="64" spans="1:12" x14ac:dyDescent="0.3">
      <c r="A64" s="1012"/>
      <c r="B64" s="2178" t="s">
        <v>4241</v>
      </c>
      <c r="C64" s="2178"/>
      <c r="D64" s="2178"/>
      <c r="L64" s="1012"/>
    </row>
    <row r="65" spans="1:12" x14ac:dyDescent="0.3">
      <c r="A65" s="1012"/>
      <c r="L65" s="1012"/>
    </row>
  </sheetData>
  <autoFilter ref="B5:K58" xr:uid="{00000000-0009-0000-0000-00003D000000}"/>
  <mergeCells count="11">
    <mergeCell ref="B40:K40"/>
    <mergeCell ref="B33:K33"/>
    <mergeCell ref="B31:K31"/>
    <mergeCell ref="B63:D63"/>
    <mergeCell ref="B64:D64"/>
    <mergeCell ref="B2:K2"/>
    <mergeCell ref="B3:K3"/>
    <mergeCell ref="B4:K4"/>
    <mergeCell ref="B18:K18"/>
    <mergeCell ref="B6:K6"/>
    <mergeCell ref="B14:K14"/>
  </mergeCells>
  <pageMargins left="0.25" right="0.25" top="0.75" bottom="0.75" header="0.3" footer="0.3"/>
  <pageSetup scale="94" fitToHeight="0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1">
    <tabColor rgb="FFFFC000"/>
  </sheetPr>
  <dimension ref="B2:P127"/>
  <sheetViews>
    <sheetView showGridLines="0" workbookViewId="0">
      <pane ySplit="5" topLeftCell="A6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4.6640625" customWidth="1"/>
    <col min="2" max="2" width="4.33203125" style="171" customWidth="1"/>
    <col min="3" max="3" width="13.33203125" style="171" customWidth="1"/>
    <col min="4" max="4" width="21.6640625" customWidth="1"/>
    <col min="5" max="5" width="11.44140625" style="277"/>
    <col min="6" max="6" width="11.44140625" style="171"/>
    <col min="7" max="7" width="13.88671875" style="171" customWidth="1"/>
    <col min="8" max="10" width="11.44140625" style="171"/>
    <col min="11" max="11" width="16.88671875" style="1475" customWidth="1"/>
    <col min="12" max="12" width="16.44140625" style="1475" customWidth="1"/>
    <col min="13" max="13" width="21" style="171" customWidth="1"/>
  </cols>
  <sheetData>
    <row r="2" spans="2:16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  <c r="L2" s="2073"/>
      <c r="M2" s="2073"/>
    </row>
    <row r="3" spans="2:16" ht="15" customHeight="1" x14ac:dyDescent="0.3">
      <c r="B3" s="2074" t="s">
        <v>1</v>
      </c>
      <c r="C3" s="2074"/>
      <c r="D3" s="2074"/>
      <c r="E3" s="2074"/>
      <c r="F3" s="2074"/>
      <c r="G3" s="2074"/>
      <c r="H3" s="2074"/>
      <c r="I3" s="2074"/>
      <c r="J3" s="2074"/>
      <c r="K3" s="2074"/>
      <c r="L3" s="2074"/>
      <c r="M3" s="2074"/>
    </row>
    <row r="4" spans="2:16" ht="15" customHeight="1" x14ac:dyDescent="0.3">
      <c r="B4" s="2075" t="s">
        <v>3256</v>
      </c>
      <c r="C4" s="2075"/>
      <c r="D4" s="2075"/>
      <c r="E4" s="2075"/>
      <c r="F4" s="2075"/>
      <c r="G4" s="2075"/>
      <c r="H4" s="2075"/>
      <c r="I4" s="2075"/>
      <c r="J4" s="2075"/>
      <c r="K4" s="2075"/>
      <c r="L4" s="2075"/>
      <c r="M4" s="2075"/>
    </row>
    <row r="5" spans="2:16" s="101" customFormat="1" ht="26.4" x14ac:dyDescent="0.3">
      <c r="B5" s="305" t="s">
        <v>7</v>
      </c>
      <c r="C5" s="306" t="s">
        <v>2</v>
      </c>
      <c r="D5" s="307" t="s">
        <v>6</v>
      </c>
      <c r="E5" s="308" t="s">
        <v>3</v>
      </c>
      <c r="F5" s="309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0" t="s">
        <v>5611</v>
      </c>
      <c r="L5" s="310" t="s">
        <v>5612</v>
      </c>
      <c r="M5" s="311" t="s">
        <v>5</v>
      </c>
    </row>
    <row r="6" spans="2:16" x14ac:dyDescent="0.3">
      <c r="B6" s="2076" t="s">
        <v>332</v>
      </c>
      <c r="C6" s="2076"/>
      <c r="D6" s="2076"/>
      <c r="E6" s="2076"/>
      <c r="F6" s="2076"/>
      <c r="G6" s="2076"/>
      <c r="H6" s="2076"/>
      <c r="I6" s="2076"/>
      <c r="J6" s="2076"/>
      <c r="K6" s="2076"/>
      <c r="L6" s="2076"/>
      <c r="M6" s="2076"/>
    </row>
    <row r="7" spans="2:16" s="101" customFormat="1" ht="18.75" customHeight="1" x14ac:dyDescent="0.3">
      <c r="B7" s="1289">
        <v>1</v>
      </c>
      <c r="C7" s="12" t="s">
        <v>243</v>
      </c>
      <c r="D7" s="145" t="s">
        <v>11</v>
      </c>
      <c r="E7" s="1291" t="s">
        <v>244</v>
      </c>
      <c r="F7" s="1292">
        <v>45</v>
      </c>
      <c r="G7" s="1292"/>
      <c r="H7" s="1289"/>
      <c r="I7" s="1289"/>
      <c r="J7" s="1289" t="s">
        <v>70</v>
      </c>
      <c r="K7" s="1474"/>
      <c r="L7" s="1474"/>
      <c r="M7" s="1286" t="s">
        <v>4694</v>
      </c>
    </row>
    <row r="8" spans="2:16" s="101" customFormat="1" ht="26.4" x14ac:dyDescent="0.3">
      <c r="B8" s="1289">
        <v>2</v>
      </c>
      <c r="C8" s="12" t="s">
        <v>245</v>
      </c>
      <c r="D8" s="145" t="s">
        <v>11</v>
      </c>
      <c r="E8" s="1291" t="s">
        <v>244</v>
      </c>
      <c r="F8" s="1292">
        <v>65</v>
      </c>
      <c r="G8" s="1292"/>
      <c r="H8" s="146"/>
      <c r="I8" s="1289"/>
      <c r="J8" s="1289" t="s">
        <v>70</v>
      </c>
      <c r="K8" s="1474"/>
      <c r="L8" s="1474"/>
      <c r="M8" s="1289" t="s">
        <v>1581</v>
      </c>
    </row>
    <row r="9" spans="2:16" s="101" customFormat="1" ht="26.4" x14ac:dyDescent="0.3">
      <c r="B9" s="1289">
        <v>3</v>
      </c>
      <c r="C9" s="12" t="s">
        <v>247</v>
      </c>
      <c r="D9" s="145" t="s">
        <v>17</v>
      </c>
      <c r="E9" s="1291" t="s">
        <v>244</v>
      </c>
      <c r="F9" s="1292">
        <v>110</v>
      </c>
      <c r="G9" s="1292"/>
      <c r="H9" s="1289" t="s">
        <v>248</v>
      </c>
      <c r="I9" s="1289"/>
      <c r="J9" s="1289" t="s">
        <v>70</v>
      </c>
      <c r="K9" s="1474"/>
      <c r="L9" s="1474"/>
      <c r="M9" s="1289" t="s">
        <v>249</v>
      </c>
    </row>
    <row r="10" spans="2:16" s="101" customFormat="1" ht="26.4" x14ac:dyDescent="0.3">
      <c r="B10" s="1289">
        <v>4</v>
      </c>
      <c r="C10" s="12" t="s">
        <v>253</v>
      </c>
      <c r="D10" s="145" t="s">
        <v>254</v>
      </c>
      <c r="E10" s="1291" t="s">
        <v>244</v>
      </c>
      <c r="F10" s="1292">
        <v>30</v>
      </c>
      <c r="G10" s="1292"/>
      <c r="H10" s="1289"/>
      <c r="I10" s="1289"/>
      <c r="J10" s="1289" t="s">
        <v>70</v>
      </c>
      <c r="K10" s="1474"/>
      <c r="L10" s="1474"/>
      <c r="M10" s="1289" t="s">
        <v>246</v>
      </c>
    </row>
    <row r="11" spans="2:16" s="101" customFormat="1" ht="26.4" x14ac:dyDescent="0.3">
      <c r="B11" s="1289">
        <v>5</v>
      </c>
      <c r="C11" s="12" t="s">
        <v>255</v>
      </c>
      <c r="D11" s="145" t="s">
        <v>17</v>
      </c>
      <c r="E11" s="1291" t="s">
        <v>244</v>
      </c>
      <c r="F11" s="1292">
        <v>80</v>
      </c>
      <c r="G11" s="1292"/>
      <c r="H11" s="146" t="s">
        <v>262</v>
      </c>
      <c r="I11" s="1289"/>
      <c r="J11" s="1289" t="s">
        <v>70</v>
      </c>
      <c r="K11" s="1474"/>
      <c r="L11" s="1474"/>
      <c r="M11" s="1289" t="s">
        <v>263</v>
      </c>
    </row>
    <row r="12" spans="2:16" s="101" customFormat="1" ht="26.4" x14ac:dyDescent="0.3">
      <c r="B12" s="1289">
        <v>6</v>
      </c>
      <c r="C12" s="12" t="s">
        <v>256</v>
      </c>
      <c r="D12" s="145" t="s">
        <v>21</v>
      </c>
      <c r="E12" s="1291" t="s">
        <v>244</v>
      </c>
      <c r="F12" s="1292">
        <v>45</v>
      </c>
      <c r="G12" s="1292"/>
      <c r="H12" s="146"/>
      <c r="I12" s="1289"/>
      <c r="J12" s="1289" t="s">
        <v>70</v>
      </c>
      <c r="K12" s="1474"/>
      <c r="L12" s="1474"/>
      <c r="M12" s="1289"/>
    </row>
    <row r="13" spans="2:16" s="101" customFormat="1" ht="26.4" x14ac:dyDescent="0.3">
      <c r="B13" s="1289">
        <v>7</v>
      </c>
      <c r="C13" s="12" t="s">
        <v>257</v>
      </c>
      <c r="D13" s="145" t="s">
        <v>258</v>
      </c>
      <c r="E13" s="1291" t="s">
        <v>259</v>
      </c>
      <c r="F13" s="1292">
        <v>175.25</v>
      </c>
      <c r="G13" s="1292"/>
      <c r="H13" s="146"/>
      <c r="I13" s="1289"/>
      <c r="J13" s="1289" t="s">
        <v>70</v>
      </c>
      <c r="K13" s="1474"/>
      <c r="L13" s="1474"/>
      <c r="M13" s="1289"/>
    </row>
    <row r="14" spans="2:16" s="101" customFormat="1" ht="26.4" x14ac:dyDescent="0.3">
      <c r="B14" s="1289">
        <v>8</v>
      </c>
      <c r="C14" s="12" t="s">
        <v>260</v>
      </c>
      <c r="D14" s="145" t="s">
        <v>261</v>
      </c>
      <c r="E14" s="1291" t="s">
        <v>244</v>
      </c>
      <c r="F14" s="1292">
        <v>60</v>
      </c>
      <c r="G14" s="1292"/>
      <c r="H14" s="146"/>
      <c r="I14" s="1289"/>
      <c r="J14" s="1289" t="s">
        <v>70</v>
      </c>
      <c r="K14" s="1474"/>
      <c r="L14" s="1474"/>
      <c r="M14" s="1289"/>
    </row>
    <row r="15" spans="2:16" s="101" customFormat="1" ht="26.4" x14ac:dyDescent="0.3">
      <c r="B15" s="1289">
        <v>9</v>
      </c>
      <c r="C15" s="12" t="s">
        <v>264</v>
      </c>
      <c r="D15" s="145" t="s">
        <v>265</v>
      </c>
      <c r="E15" s="1291" t="s">
        <v>266</v>
      </c>
      <c r="F15" s="1292">
        <v>198</v>
      </c>
      <c r="G15" s="1292"/>
      <c r="H15" s="7"/>
      <c r="I15" s="7"/>
      <c r="J15" s="1289" t="s">
        <v>70</v>
      </c>
      <c r="K15" s="1474"/>
      <c r="L15" s="1474"/>
      <c r="M15" s="1287"/>
      <c r="P15" s="101" t="s">
        <v>378</v>
      </c>
    </row>
    <row r="16" spans="2:16" s="101" customFormat="1" ht="26.4" x14ac:dyDescent="0.3">
      <c r="B16" s="1289">
        <v>10</v>
      </c>
      <c r="C16" s="12" t="s">
        <v>267</v>
      </c>
      <c r="D16" s="145" t="s">
        <v>265</v>
      </c>
      <c r="E16" s="1291" t="s">
        <v>266</v>
      </c>
      <c r="F16" s="1292">
        <v>198</v>
      </c>
      <c r="G16" s="1292"/>
      <c r="H16" s="1289"/>
      <c r="I16" s="1289"/>
      <c r="J16" s="1289" t="s">
        <v>70</v>
      </c>
      <c r="K16" s="1474"/>
      <c r="L16" s="1474"/>
      <c r="M16" s="1286"/>
    </row>
    <row r="17" spans="2:13" s="101" customFormat="1" ht="27.75" customHeight="1" x14ac:dyDescent="0.3">
      <c r="B17" s="1289">
        <v>11</v>
      </c>
      <c r="C17" s="1289" t="s">
        <v>367</v>
      </c>
      <c r="D17" s="84" t="s">
        <v>368</v>
      </c>
      <c r="E17" s="1288"/>
      <c r="F17" s="1290"/>
      <c r="G17" s="1289"/>
      <c r="H17" s="1289"/>
      <c r="I17" s="1289"/>
      <c r="J17" s="1289" t="s">
        <v>70</v>
      </c>
      <c r="K17" s="1474"/>
      <c r="L17" s="1474"/>
      <c r="M17" s="1286" t="s">
        <v>249</v>
      </c>
    </row>
    <row r="18" spans="2:13" s="101" customFormat="1" ht="26.4" x14ac:dyDescent="0.3">
      <c r="B18" s="1289">
        <v>12</v>
      </c>
      <c r="C18" s="1286" t="s">
        <v>235</v>
      </c>
      <c r="D18" s="84" t="s">
        <v>9</v>
      </c>
      <c r="E18" s="1288"/>
      <c r="F18" s="1290"/>
      <c r="G18" s="1289"/>
      <c r="H18" s="1289"/>
      <c r="I18" s="1289"/>
      <c r="J18" s="1289" t="s">
        <v>70</v>
      </c>
      <c r="K18" s="1474"/>
      <c r="L18" s="1474"/>
      <c r="M18" s="1286" t="s">
        <v>379</v>
      </c>
    </row>
    <row r="19" spans="2:13" s="101" customFormat="1" ht="26.4" x14ac:dyDescent="0.3">
      <c r="B19" s="1289">
        <v>13</v>
      </c>
      <c r="C19" s="1286" t="s">
        <v>250</v>
      </c>
      <c r="D19" s="84" t="s">
        <v>4695</v>
      </c>
      <c r="E19" s="1288">
        <v>44196</v>
      </c>
      <c r="F19" s="1290">
        <v>246.25</v>
      </c>
      <c r="G19" s="1289"/>
      <c r="H19" s="1289"/>
      <c r="I19" s="1289"/>
      <c r="J19" s="1289" t="s">
        <v>70</v>
      </c>
      <c r="K19" s="1474"/>
      <c r="L19" s="1474"/>
      <c r="M19" s="1286"/>
    </row>
    <row r="20" spans="2:13" s="101" customFormat="1" ht="26.4" x14ac:dyDescent="0.3">
      <c r="B20" s="605">
        <v>14</v>
      </c>
      <c r="C20" s="609" t="s">
        <v>373</v>
      </c>
      <c r="D20" s="84" t="s">
        <v>4695</v>
      </c>
      <c r="E20" s="604">
        <v>44196</v>
      </c>
      <c r="F20" s="606">
        <v>246.25</v>
      </c>
      <c r="G20" s="605"/>
      <c r="H20" s="605"/>
      <c r="I20" s="605"/>
      <c r="J20" s="605" t="s">
        <v>70</v>
      </c>
      <c r="K20" s="1474"/>
      <c r="L20" s="1474"/>
      <c r="M20" s="609"/>
    </row>
    <row r="21" spans="2:13" s="101" customFormat="1" ht="26.4" x14ac:dyDescent="0.3">
      <c r="B21" s="605">
        <v>15</v>
      </c>
      <c r="C21" s="609" t="s">
        <v>374</v>
      </c>
      <c r="D21" s="84" t="s">
        <v>4700</v>
      </c>
      <c r="E21" s="604">
        <v>44196</v>
      </c>
      <c r="F21" s="606">
        <v>78.989999999999995</v>
      </c>
      <c r="G21" s="605"/>
      <c r="H21" s="605"/>
      <c r="I21" s="605"/>
      <c r="J21" s="605" t="s">
        <v>70</v>
      </c>
      <c r="K21" s="1474"/>
      <c r="L21" s="1474"/>
      <c r="M21" s="609"/>
    </row>
    <row r="22" spans="2:13" s="101" customFormat="1" ht="26.4" x14ac:dyDescent="0.3">
      <c r="B22" s="605">
        <v>16</v>
      </c>
      <c r="C22" s="609" t="s">
        <v>375</v>
      </c>
      <c r="D22" s="84" t="s">
        <v>4700</v>
      </c>
      <c r="E22" s="604">
        <v>44196</v>
      </c>
      <c r="F22" s="606">
        <v>78.989999999999995</v>
      </c>
      <c r="G22" s="605"/>
      <c r="H22" s="605"/>
      <c r="I22" s="605"/>
      <c r="J22" s="605" t="s">
        <v>70</v>
      </c>
      <c r="K22" s="1474"/>
      <c r="L22" s="1474"/>
      <c r="M22" s="609"/>
    </row>
    <row r="23" spans="2:13" s="101" customFormat="1" ht="26.4" x14ac:dyDescent="0.3">
      <c r="B23" s="605">
        <v>17</v>
      </c>
      <c r="C23" s="609" t="s">
        <v>253</v>
      </c>
      <c r="D23" s="84" t="s">
        <v>4700</v>
      </c>
      <c r="E23" s="604">
        <v>44196</v>
      </c>
      <c r="F23" s="606">
        <v>78.989999999999995</v>
      </c>
      <c r="G23" s="605"/>
      <c r="H23" s="605"/>
      <c r="I23" s="605"/>
      <c r="J23" s="605" t="s">
        <v>70</v>
      </c>
      <c r="K23" s="1474"/>
      <c r="L23" s="1474"/>
      <c r="M23" s="609"/>
    </row>
    <row r="24" spans="2:13" s="101" customFormat="1" ht="26.4" x14ac:dyDescent="0.3">
      <c r="B24" s="605">
        <v>18</v>
      </c>
      <c r="C24" s="609" t="s">
        <v>4698</v>
      </c>
      <c r="D24" s="84" t="s">
        <v>4700</v>
      </c>
      <c r="E24" s="604">
        <v>44196</v>
      </c>
      <c r="F24" s="606">
        <v>78.989999999999995</v>
      </c>
      <c r="G24" s="605"/>
      <c r="H24" s="605"/>
      <c r="I24" s="605"/>
      <c r="J24" s="605" t="s">
        <v>70</v>
      </c>
      <c r="K24" s="1474"/>
      <c r="L24" s="1474"/>
      <c r="M24" s="609"/>
    </row>
    <row r="25" spans="2:13" s="101" customFormat="1" ht="26.4" x14ac:dyDescent="0.3">
      <c r="B25" s="605">
        <v>19</v>
      </c>
      <c r="C25" s="609" t="s">
        <v>4701</v>
      </c>
      <c r="D25" s="84" t="s">
        <v>4699</v>
      </c>
      <c r="E25" s="604">
        <v>44196</v>
      </c>
      <c r="F25" s="606">
        <v>160</v>
      </c>
      <c r="G25" s="605"/>
      <c r="H25" s="605"/>
      <c r="I25" s="605"/>
      <c r="J25" s="605" t="s">
        <v>70</v>
      </c>
      <c r="K25" s="1474"/>
      <c r="L25" s="1474"/>
      <c r="M25" s="609"/>
    </row>
    <row r="26" spans="2:13" s="101" customFormat="1" ht="26.4" x14ac:dyDescent="0.3">
      <c r="B26" s="605">
        <v>20</v>
      </c>
      <c r="C26" s="609" t="s">
        <v>4702</v>
      </c>
      <c r="D26" s="84" t="s">
        <v>4699</v>
      </c>
      <c r="E26" s="604">
        <v>44196</v>
      </c>
      <c r="F26" s="606">
        <v>160</v>
      </c>
      <c r="G26" s="605"/>
      <c r="H26" s="605"/>
      <c r="I26" s="605"/>
      <c r="J26" s="605" t="s">
        <v>70</v>
      </c>
      <c r="K26" s="1474"/>
      <c r="L26" s="1474"/>
      <c r="M26" s="609"/>
    </row>
    <row r="27" spans="2:13" s="101" customFormat="1" ht="26.4" x14ac:dyDescent="0.3">
      <c r="B27" s="605">
        <v>21</v>
      </c>
      <c r="C27" s="609" t="s">
        <v>4703</v>
      </c>
      <c r="D27" s="84" t="s">
        <v>4699</v>
      </c>
      <c r="E27" s="604">
        <v>44196</v>
      </c>
      <c r="F27" s="606">
        <v>160</v>
      </c>
      <c r="G27" s="605"/>
      <c r="H27" s="605"/>
      <c r="I27" s="605"/>
      <c r="J27" s="605" t="s">
        <v>70</v>
      </c>
      <c r="K27" s="1474"/>
      <c r="L27" s="1474"/>
      <c r="M27" s="609"/>
    </row>
    <row r="28" spans="2:13" s="101" customFormat="1" ht="26.4" x14ac:dyDescent="0.3">
      <c r="B28" s="605">
        <v>22</v>
      </c>
      <c r="C28" s="609" t="s">
        <v>4704</v>
      </c>
      <c r="D28" s="84" t="s">
        <v>4699</v>
      </c>
      <c r="E28" s="604">
        <v>44196</v>
      </c>
      <c r="F28" s="606">
        <v>160</v>
      </c>
      <c r="G28" s="605"/>
      <c r="H28" s="605"/>
      <c r="I28" s="605"/>
      <c r="J28" s="605" t="s">
        <v>70</v>
      </c>
      <c r="K28" s="1474"/>
      <c r="L28" s="1474"/>
      <c r="M28" s="609"/>
    </row>
    <row r="29" spans="2:13" s="101" customFormat="1" ht="31.5" customHeight="1" x14ac:dyDescent="0.3">
      <c r="B29" s="605">
        <v>23</v>
      </c>
      <c r="C29" s="609" t="s">
        <v>4705</v>
      </c>
      <c r="D29" s="84" t="s">
        <v>4696</v>
      </c>
      <c r="E29" s="604">
        <v>44196</v>
      </c>
      <c r="F29" s="606">
        <v>200</v>
      </c>
      <c r="G29" s="605"/>
      <c r="H29" s="605"/>
      <c r="I29" s="605"/>
      <c r="J29" s="605" t="s">
        <v>70</v>
      </c>
      <c r="K29" s="1474"/>
      <c r="L29" s="1474"/>
      <c r="M29" s="609"/>
    </row>
    <row r="30" spans="2:13" s="101" customFormat="1" ht="28.5" customHeight="1" x14ac:dyDescent="0.3">
      <c r="B30" s="605">
        <v>24</v>
      </c>
      <c r="C30" s="609" t="s">
        <v>4706</v>
      </c>
      <c r="D30" s="84" t="s">
        <v>4697</v>
      </c>
      <c r="E30" s="604">
        <v>43892</v>
      </c>
      <c r="F30" s="606">
        <v>84</v>
      </c>
      <c r="G30" s="605" t="s">
        <v>2040</v>
      </c>
      <c r="H30" s="605"/>
      <c r="I30" s="605"/>
      <c r="J30" s="605" t="s">
        <v>70</v>
      </c>
      <c r="K30" s="1474"/>
      <c r="L30" s="1474"/>
      <c r="M30" s="609"/>
    </row>
    <row r="31" spans="2:13" s="101" customFormat="1" ht="28.5" customHeight="1" x14ac:dyDescent="0.3">
      <c r="B31" s="605">
        <v>25</v>
      </c>
      <c r="C31" s="609" t="s">
        <v>4707</v>
      </c>
      <c r="D31" s="84" t="s">
        <v>4697</v>
      </c>
      <c r="E31" s="604">
        <v>43892</v>
      </c>
      <c r="F31" s="606">
        <v>84</v>
      </c>
      <c r="G31" s="605" t="s">
        <v>2040</v>
      </c>
      <c r="H31" s="605"/>
      <c r="I31" s="605"/>
      <c r="J31" s="605" t="s">
        <v>70</v>
      </c>
      <c r="K31" s="1474"/>
      <c r="L31" s="1474"/>
      <c r="M31" s="609"/>
    </row>
    <row r="32" spans="2:13" s="101" customFormat="1" ht="28.5" customHeight="1" x14ac:dyDescent="0.3">
      <c r="B32" s="605">
        <v>26</v>
      </c>
      <c r="C32" s="609" t="s">
        <v>4708</v>
      </c>
      <c r="D32" s="84" t="s">
        <v>4697</v>
      </c>
      <c r="E32" s="604">
        <v>43892</v>
      </c>
      <c r="F32" s="606">
        <v>84</v>
      </c>
      <c r="G32" s="605" t="s">
        <v>2040</v>
      </c>
      <c r="H32" s="605"/>
      <c r="I32" s="605"/>
      <c r="J32" s="605" t="s">
        <v>70</v>
      </c>
      <c r="K32" s="1474"/>
      <c r="L32" s="1474"/>
      <c r="M32" s="609"/>
    </row>
    <row r="33" spans="2:13" s="101" customFormat="1" x14ac:dyDescent="0.3">
      <c r="B33" s="2070" t="s">
        <v>333</v>
      </c>
      <c r="C33" s="2071"/>
      <c r="D33" s="2071"/>
      <c r="E33" s="2071"/>
      <c r="F33" s="2071"/>
      <c r="G33" s="2071"/>
      <c r="H33" s="2071"/>
      <c r="I33" s="2071"/>
      <c r="J33" s="2071"/>
      <c r="K33" s="2071"/>
      <c r="L33" s="2071"/>
      <c r="M33" s="2072"/>
    </row>
    <row r="34" spans="2:13" s="101" customFormat="1" ht="26.25" customHeight="1" x14ac:dyDescent="0.3">
      <c r="B34" s="102">
        <v>1</v>
      </c>
      <c r="C34" s="102" t="s">
        <v>235</v>
      </c>
      <c r="D34" s="144" t="s">
        <v>334</v>
      </c>
      <c r="E34" s="9">
        <v>41928</v>
      </c>
      <c r="F34" s="105"/>
      <c r="G34" s="102"/>
      <c r="H34" s="102"/>
      <c r="I34" s="102"/>
      <c r="J34" s="102" t="s">
        <v>70</v>
      </c>
      <c r="K34" s="1471"/>
      <c r="L34" s="1471"/>
      <c r="M34" s="2045" t="s">
        <v>331</v>
      </c>
    </row>
    <row r="35" spans="2:13" s="101" customFormat="1" x14ac:dyDescent="0.3">
      <c r="B35" s="102">
        <v>2</v>
      </c>
      <c r="C35" s="102" t="s">
        <v>235</v>
      </c>
      <c r="D35" s="144" t="s">
        <v>334</v>
      </c>
      <c r="E35" s="9">
        <v>41928</v>
      </c>
      <c r="F35" s="105"/>
      <c r="G35" s="102"/>
      <c r="H35" s="102"/>
      <c r="I35" s="102"/>
      <c r="J35" s="102" t="s">
        <v>70</v>
      </c>
      <c r="K35" s="1472"/>
      <c r="L35" s="1472"/>
      <c r="M35" s="2046"/>
    </row>
    <row r="36" spans="2:13" s="101" customFormat="1" x14ac:dyDescent="0.3">
      <c r="B36" s="605">
        <v>3</v>
      </c>
      <c r="C36" s="102" t="s">
        <v>235</v>
      </c>
      <c r="D36" s="144" t="s">
        <v>337</v>
      </c>
      <c r="E36" s="9">
        <v>41928</v>
      </c>
      <c r="F36" s="105"/>
      <c r="G36" s="102"/>
      <c r="H36" s="102"/>
      <c r="I36" s="102"/>
      <c r="J36" s="102" t="s">
        <v>70</v>
      </c>
      <c r="K36" s="1472"/>
      <c r="L36" s="1472"/>
      <c r="M36" s="2046"/>
    </row>
    <row r="37" spans="2:13" s="101" customFormat="1" x14ac:dyDescent="0.3">
      <c r="B37" s="605">
        <v>4</v>
      </c>
      <c r="C37" s="102" t="s">
        <v>235</v>
      </c>
      <c r="D37" s="144" t="s">
        <v>337</v>
      </c>
      <c r="E37" s="9">
        <v>41928</v>
      </c>
      <c r="F37" s="105"/>
      <c r="G37" s="102"/>
      <c r="H37" s="102"/>
      <c r="I37" s="102"/>
      <c r="J37" s="102" t="s">
        <v>70</v>
      </c>
      <c r="K37" s="1472"/>
      <c r="L37" s="1472"/>
      <c r="M37" s="2046"/>
    </row>
    <row r="38" spans="2:13" s="101" customFormat="1" x14ac:dyDescent="0.3">
      <c r="B38" s="605">
        <v>5</v>
      </c>
      <c r="C38" s="102" t="s">
        <v>235</v>
      </c>
      <c r="D38" s="144" t="s">
        <v>354</v>
      </c>
      <c r="E38" s="9">
        <v>41928</v>
      </c>
      <c r="F38" s="105"/>
      <c r="G38" s="102"/>
      <c r="H38" s="102"/>
      <c r="I38" s="102"/>
      <c r="J38" s="102" t="s">
        <v>70</v>
      </c>
      <c r="K38" s="1472"/>
      <c r="L38" s="1472"/>
      <c r="M38" s="2046"/>
    </row>
    <row r="39" spans="2:13" s="101" customFormat="1" x14ac:dyDescent="0.3">
      <c r="B39" s="605">
        <v>6</v>
      </c>
      <c r="C39" s="102" t="s">
        <v>235</v>
      </c>
      <c r="D39" s="144" t="s">
        <v>354</v>
      </c>
      <c r="E39" s="9">
        <v>41928</v>
      </c>
      <c r="F39" s="105"/>
      <c r="G39" s="102"/>
      <c r="H39" s="102"/>
      <c r="I39" s="102"/>
      <c r="J39" s="102" t="s">
        <v>70</v>
      </c>
      <c r="K39" s="1472"/>
      <c r="L39" s="1472"/>
      <c r="M39" s="2046"/>
    </row>
    <row r="40" spans="2:13" s="101" customFormat="1" x14ac:dyDescent="0.3">
      <c r="B40" s="605">
        <v>7</v>
      </c>
      <c r="C40" s="102" t="s">
        <v>363</v>
      </c>
      <c r="D40" s="144" t="s">
        <v>362</v>
      </c>
      <c r="E40" s="9">
        <v>41928</v>
      </c>
      <c r="F40" s="105"/>
      <c r="G40" s="102"/>
      <c r="H40" s="102"/>
      <c r="I40" s="102"/>
      <c r="J40" s="102" t="s">
        <v>70</v>
      </c>
      <c r="K40" s="1473"/>
      <c r="L40" s="1473"/>
      <c r="M40" s="2047"/>
    </row>
    <row r="41" spans="2:13" s="101" customFormat="1" x14ac:dyDescent="0.3">
      <c r="B41" s="2070" t="s">
        <v>380</v>
      </c>
      <c r="C41" s="2071"/>
      <c r="D41" s="2071"/>
      <c r="E41" s="2071"/>
      <c r="F41" s="2071"/>
      <c r="G41" s="2071"/>
      <c r="H41" s="2071"/>
      <c r="I41" s="2071"/>
      <c r="J41" s="2071"/>
      <c r="K41" s="2071"/>
      <c r="L41" s="2071"/>
      <c r="M41" s="2072"/>
    </row>
    <row r="42" spans="2:13" s="101" customFormat="1" ht="26.4" x14ac:dyDescent="0.3">
      <c r="B42" s="102">
        <v>1</v>
      </c>
      <c r="C42" s="12" t="s">
        <v>268</v>
      </c>
      <c r="D42" s="145" t="s">
        <v>269</v>
      </c>
      <c r="E42" s="225" t="s">
        <v>244</v>
      </c>
      <c r="F42" s="12"/>
      <c r="G42" s="142" t="s">
        <v>272</v>
      </c>
      <c r="H42" s="146"/>
      <c r="I42" s="102"/>
      <c r="J42" s="102" t="s">
        <v>70</v>
      </c>
      <c r="K42" s="1474"/>
      <c r="L42" s="1474"/>
      <c r="M42" s="103" t="s">
        <v>263</v>
      </c>
    </row>
    <row r="43" spans="2:13" s="101" customFormat="1" ht="26.4" x14ac:dyDescent="0.3">
      <c r="B43" s="102">
        <v>2</v>
      </c>
      <c r="C43" s="12" t="s">
        <v>270</v>
      </c>
      <c r="D43" s="145" t="s">
        <v>269</v>
      </c>
      <c r="E43" s="225" t="s">
        <v>271</v>
      </c>
      <c r="F43" s="12"/>
      <c r="G43" s="142" t="s">
        <v>272</v>
      </c>
      <c r="H43" s="146"/>
      <c r="I43" s="102"/>
      <c r="J43" s="102" t="s">
        <v>70</v>
      </c>
      <c r="K43" s="1474"/>
      <c r="L43" s="1474"/>
      <c r="M43" s="103" t="s">
        <v>273</v>
      </c>
    </row>
    <row r="44" spans="2:13" s="101" customFormat="1" ht="26.25" customHeight="1" x14ac:dyDescent="0.3">
      <c r="B44" s="605">
        <v>3</v>
      </c>
      <c r="C44" s="12" t="s">
        <v>274</v>
      </c>
      <c r="D44" s="145" t="s">
        <v>275</v>
      </c>
      <c r="E44" s="225" t="s">
        <v>276</v>
      </c>
      <c r="F44" s="12"/>
      <c r="G44" s="142"/>
      <c r="H44" s="146"/>
      <c r="I44" s="102"/>
      <c r="J44" s="102" t="s">
        <v>70</v>
      </c>
      <c r="K44" s="1474"/>
      <c r="L44" s="1474"/>
      <c r="M44" s="103" t="s">
        <v>277</v>
      </c>
    </row>
    <row r="45" spans="2:13" s="101" customFormat="1" ht="26.4" x14ac:dyDescent="0.3">
      <c r="B45" s="605">
        <v>4</v>
      </c>
      <c r="C45" s="12" t="s">
        <v>278</v>
      </c>
      <c r="D45" s="145" t="s">
        <v>279</v>
      </c>
      <c r="E45" s="225" t="s">
        <v>251</v>
      </c>
      <c r="F45" s="142">
        <v>0</v>
      </c>
      <c r="G45" s="142" t="s">
        <v>272</v>
      </c>
      <c r="H45" s="146"/>
      <c r="I45" s="102"/>
      <c r="J45" s="102" t="s">
        <v>70</v>
      </c>
      <c r="K45" s="1474"/>
      <c r="L45" s="1474"/>
      <c r="M45" s="103" t="s">
        <v>263</v>
      </c>
    </row>
    <row r="46" spans="2:13" s="101" customFormat="1" ht="26.4" x14ac:dyDescent="0.3">
      <c r="B46" s="605">
        <v>5</v>
      </c>
      <c r="C46" s="12" t="s">
        <v>280</v>
      </c>
      <c r="D46" s="145" t="s">
        <v>269</v>
      </c>
      <c r="E46" s="225" t="s">
        <v>251</v>
      </c>
      <c r="F46" s="142">
        <v>0</v>
      </c>
      <c r="G46" s="142" t="s">
        <v>272</v>
      </c>
      <c r="H46" s="146"/>
      <c r="I46" s="102"/>
      <c r="J46" s="102" t="s">
        <v>70</v>
      </c>
      <c r="K46" s="1474"/>
      <c r="L46" s="1474"/>
      <c r="M46" s="103" t="s">
        <v>263</v>
      </c>
    </row>
    <row r="47" spans="2:13" s="101" customFormat="1" ht="26.4" x14ac:dyDescent="0.3">
      <c r="B47" s="605">
        <v>6</v>
      </c>
      <c r="C47" s="12" t="s">
        <v>281</v>
      </c>
      <c r="D47" s="145" t="s">
        <v>269</v>
      </c>
      <c r="E47" s="225" t="s">
        <v>251</v>
      </c>
      <c r="F47" s="142">
        <v>0</v>
      </c>
      <c r="G47" s="142" t="s">
        <v>272</v>
      </c>
      <c r="H47" s="146"/>
      <c r="I47" s="102"/>
      <c r="J47" s="102" t="s">
        <v>70</v>
      </c>
      <c r="K47" s="1474"/>
      <c r="L47" s="1474"/>
      <c r="M47" s="103" t="s">
        <v>263</v>
      </c>
    </row>
    <row r="48" spans="2:13" s="101" customFormat="1" ht="26.4" x14ac:dyDescent="0.3">
      <c r="B48" s="605">
        <v>7</v>
      </c>
      <c r="C48" s="12" t="s">
        <v>282</v>
      </c>
      <c r="D48" s="145" t="s">
        <v>269</v>
      </c>
      <c r="E48" s="225" t="s">
        <v>251</v>
      </c>
      <c r="F48" s="142">
        <v>0</v>
      </c>
      <c r="G48" s="142" t="s">
        <v>272</v>
      </c>
      <c r="H48" s="146"/>
      <c r="I48" s="102"/>
      <c r="J48" s="102" t="s">
        <v>70</v>
      </c>
      <c r="K48" s="1474"/>
      <c r="L48" s="1474"/>
      <c r="M48" s="103" t="s">
        <v>263</v>
      </c>
    </row>
    <row r="49" spans="2:13" s="101" customFormat="1" ht="26.4" x14ac:dyDescent="0.3">
      <c r="B49" s="605">
        <v>8</v>
      </c>
      <c r="C49" s="12" t="s">
        <v>283</v>
      </c>
      <c r="D49" s="145" t="s">
        <v>269</v>
      </c>
      <c r="E49" s="225" t="s">
        <v>251</v>
      </c>
      <c r="F49" s="142">
        <v>0</v>
      </c>
      <c r="G49" s="142" t="s">
        <v>272</v>
      </c>
      <c r="H49" s="146"/>
      <c r="I49" s="102"/>
      <c r="J49" s="102" t="s">
        <v>70</v>
      </c>
      <c r="K49" s="1474"/>
      <c r="L49" s="1474"/>
      <c r="M49" s="103" t="s">
        <v>263</v>
      </c>
    </row>
    <row r="50" spans="2:13" s="101" customFormat="1" ht="26.4" x14ac:dyDescent="0.3">
      <c r="B50" s="605">
        <v>9</v>
      </c>
      <c r="C50" s="12" t="s">
        <v>284</v>
      </c>
      <c r="D50" s="145" t="s">
        <v>285</v>
      </c>
      <c r="E50" s="225" t="s">
        <v>266</v>
      </c>
      <c r="F50" s="142">
        <v>3000</v>
      </c>
      <c r="G50" s="142" t="s">
        <v>289</v>
      </c>
      <c r="H50" s="102"/>
      <c r="I50" s="102"/>
      <c r="J50" s="102" t="s">
        <v>70</v>
      </c>
      <c r="K50" s="1474"/>
      <c r="L50" s="1474"/>
      <c r="M50" s="103"/>
    </row>
    <row r="51" spans="2:13" s="101" customFormat="1" ht="26.4" x14ac:dyDescent="0.3">
      <c r="B51" s="605">
        <v>10</v>
      </c>
      <c r="C51" s="12" t="s">
        <v>286</v>
      </c>
      <c r="D51" s="145" t="s">
        <v>287</v>
      </c>
      <c r="E51" s="225" t="s">
        <v>266</v>
      </c>
      <c r="F51" s="142">
        <v>2750</v>
      </c>
      <c r="G51" s="142"/>
      <c r="H51" s="102"/>
      <c r="I51" s="102"/>
      <c r="J51" s="102" t="s">
        <v>540</v>
      </c>
      <c r="K51" s="1474"/>
      <c r="L51" s="1474"/>
      <c r="M51" s="103" t="s">
        <v>119</v>
      </c>
    </row>
    <row r="52" spans="2:13" s="101" customFormat="1" ht="26.4" x14ac:dyDescent="0.3">
      <c r="B52" s="605">
        <v>11</v>
      </c>
      <c r="C52" s="12" t="s">
        <v>288</v>
      </c>
      <c r="D52" s="145" t="s">
        <v>285</v>
      </c>
      <c r="E52" s="225" t="s">
        <v>266</v>
      </c>
      <c r="F52" s="142">
        <v>3800</v>
      </c>
      <c r="G52" s="142" t="s">
        <v>289</v>
      </c>
      <c r="H52" s="102"/>
      <c r="I52" s="102"/>
      <c r="J52" s="605" t="s">
        <v>540</v>
      </c>
      <c r="K52" s="1474"/>
      <c r="L52" s="1474"/>
      <c r="M52" s="103"/>
    </row>
    <row r="53" spans="2:13" s="101" customFormat="1" x14ac:dyDescent="0.3">
      <c r="B53" s="605">
        <v>12</v>
      </c>
      <c r="C53" s="146" t="s">
        <v>294</v>
      </c>
      <c r="D53" s="140" t="s">
        <v>295</v>
      </c>
      <c r="E53" s="36">
        <v>42803</v>
      </c>
      <c r="F53" s="64">
        <v>19.989999999999998</v>
      </c>
      <c r="G53" s="64" t="s">
        <v>316</v>
      </c>
      <c r="H53" s="102"/>
      <c r="I53" s="102"/>
      <c r="J53" s="102" t="s">
        <v>70</v>
      </c>
      <c r="K53" s="1474"/>
      <c r="L53" s="1474"/>
      <c r="M53" s="103" t="s">
        <v>320</v>
      </c>
    </row>
    <row r="54" spans="2:13" s="101" customFormat="1" x14ac:dyDescent="0.3">
      <c r="B54" s="605">
        <v>13</v>
      </c>
      <c r="C54" s="146" t="s">
        <v>296</v>
      </c>
      <c r="D54" s="140" t="s">
        <v>295</v>
      </c>
      <c r="E54" s="36">
        <v>42803</v>
      </c>
      <c r="F54" s="64">
        <v>19.989999999999998</v>
      </c>
      <c r="G54" s="64" t="s">
        <v>316</v>
      </c>
      <c r="H54" s="102"/>
      <c r="I54" s="102"/>
      <c r="J54" s="102" t="s">
        <v>70</v>
      </c>
      <c r="K54" s="1474"/>
      <c r="L54" s="1474"/>
      <c r="M54" s="103" t="s">
        <v>320</v>
      </c>
    </row>
    <row r="55" spans="2:13" s="101" customFormat="1" x14ac:dyDescent="0.3">
      <c r="B55" s="605">
        <v>14</v>
      </c>
      <c r="C55" s="146" t="s">
        <v>297</v>
      </c>
      <c r="D55" s="140" t="s">
        <v>295</v>
      </c>
      <c r="E55" s="36">
        <v>42803</v>
      </c>
      <c r="F55" s="64">
        <v>19.989999999999998</v>
      </c>
      <c r="G55" s="64" t="s">
        <v>316</v>
      </c>
      <c r="H55" s="102"/>
      <c r="I55" s="102"/>
      <c r="J55" s="102" t="s">
        <v>70</v>
      </c>
      <c r="K55" s="1474"/>
      <c r="L55" s="1474"/>
      <c r="M55" s="103" t="s">
        <v>320</v>
      </c>
    </row>
    <row r="56" spans="2:13" s="101" customFormat="1" x14ac:dyDescent="0.3">
      <c r="B56" s="605">
        <v>15</v>
      </c>
      <c r="C56" s="146" t="s">
        <v>299</v>
      </c>
      <c r="D56" s="140" t="s">
        <v>300</v>
      </c>
      <c r="E56" s="36">
        <v>42803</v>
      </c>
      <c r="F56" s="64">
        <v>29.99</v>
      </c>
      <c r="G56" s="64" t="s">
        <v>315</v>
      </c>
      <c r="H56" s="102" t="s">
        <v>318</v>
      </c>
      <c r="I56" s="102"/>
      <c r="J56" s="102" t="s">
        <v>70</v>
      </c>
      <c r="K56" s="1474"/>
      <c r="L56" s="1474"/>
      <c r="M56" s="103"/>
    </row>
    <row r="57" spans="2:13" s="101" customFormat="1" x14ac:dyDescent="0.3">
      <c r="B57" s="605">
        <v>16</v>
      </c>
      <c r="C57" s="146" t="s">
        <v>301</v>
      </c>
      <c r="D57" s="140" t="s">
        <v>300</v>
      </c>
      <c r="E57" s="36">
        <v>42803</v>
      </c>
      <c r="F57" s="64">
        <v>29.99</v>
      </c>
      <c r="G57" s="64" t="s">
        <v>315</v>
      </c>
      <c r="H57" s="102" t="s">
        <v>318</v>
      </c>
      <c r="I57" s="102"/>
      <c r="J57" s="102" t="s">
        <v>70</v>
      </c>
      <c r="K57" s="1474"/>
      <c r="L57" s="1474"/>
      <c r="M57" s="103"/>
    </row>
    <row r="58" spans="2:13" s="101" customFormat="1" x14ac:dyDescent="0.3">
      <c r="B58" s="605">
        <v>17</v>
      </c>
      <c r="C58" s="146" t="s">
        <v>302</v>
      </c>
      <c r="D58" s="140" t="s">
        <v>300</v>
      </c>
      <c r="E58" s="36">
        <v>42803</v>
      </c>
      <c r="F58" s="64">
        <v>29.99</v>
      </c>
      <c r="G58" s="64" t="s">
        <v>315</v>
      </c>
      <c r="H58" s="102" t="s">
        <v>318</v>
      </c>
      <c r="I58" s="102"/>
      <c r="J58" s="102" t="s">
        <v>70</v>
      </c>
      <c r="K58" s="1474"/>
      <c r="L58" s="1474"/>
      <c r="M58" s="103"/>
    </row>
    <row r="59" spans="2:13" s="101" customFormat="1" x14ac:dyDescent="0.3">
      <c r="B59" s="605">
        <v>18</v>
      </c>
      <c r="C59" s="146" t="s">
        <v>304</v>
      </c>
      <c r="D59" s="140" t="s">
        <v>300</v>
      </c>
      <c r="E59" s="36">
        <v>42803</v>
      </c>
      <c r="F59" s="64">
        <v>29.99</v>
      </c>
      <c r="G59" s="64" t="s">
        <v>315</v>
      </c>
      <c r="H59" s="102" t="s">
        <v>318</v>
      </c>
      <c r="I59" s="102"/>
      <c r="J59" s="102" t="s">
        <v>70</v>
      </c>
      <c r="K59" s="1474"/>
      <c r="L59" s="1474"/>
      <c r="M59" s="103"/>
    </row>
    <row r="60" spans="2:13" s="101" customFormat="1" x14ac:dyDescent="0.3">
      <c r="B60" s="605">
        <v>19</v>
      </c>
      <c r="C60" s="146" t="s">
        <v>305</v>
      </c>
      <c r="D60" s="145" t="s">
        <v>306</v>
      </c>
      <c r="E60" s="36">
        <v>42803</v>
      </c>
      <c r="F60" s="64">
        <v>25</v>
      </c>
      <c r="G60" s="64"/>
      <c r="H60" s="102"/>
      <c r="I60" s="102"/>
      <c r="J60" s="102" t="s">
        <v>70</v>
      </c>
      <c r="K60" s="1474"/>
      <c r="L60" s="1474"/>
      <c r="M60" s="103" t="s">
        <v>319</v>
      </c>
    </row>
    <row r="61" spans="2:13" s="101" customFormat="1" x14ac:dyDescent="0.3">
      <c r="B61" s="605">
        <v>20</v>
      </c>
      <c r="C61" s="146" t="s">
        <v>307</v>
      </c>
      <c r="D61" s="145" t="s">
        <v>306</v>
      </c>
      <c r="E61" s="36">
        <v>42803</v>
      </c>
      <c r="F61" s="64">
        <v>25</v>
      </c>
      <c r="G61" s="64"/>
      <c r="H61" s="102"/>
      <c r="I61" s="102"/>
      <c r="J61" s="102" t="s">
        <v>70</v>
      </c>
      <c r="K61" s="1474"/>
      <c r="L61" s="1474"/>
      <c r="M61" s="103" t="s">
        <v>319</v>
      </c>
    </row>
    <row r="62" spans="2:13" s="101" customFormat="1" x14ac:dyDescent="0.3">
      <c r="B62" s="605">
        <v>21</v>
      </c>
      <c r="C62" s="146" t="s">
        <v>308</v>
      </c>
      <c r="D62" s="145" t="s">
        <v>306</v>
      </c>
      <c r="E62" s="36">
        <v>42803</v>
      </c>
      <c r="F62" s="64">
        <v>25</v>
      </c>
      <c r="G62" s="64"/>
      <c r="H62" s="102"/>
      <c r="I62" s="102"/>
      <c r="J62" s="102" t="s">
        <v>70</v>
      </c>
      <c r="K62" s="1474"/>
      <c r="L62" s="1474"/>
      <c r="M62" s="103" t="s">
        <v>319</v>
      </c>
    </row>
    <row r="63" spans="2:13" s="101" customFormat="1" x14ac:dyDescent="0.3">
      <c r="B63" s="605">
        <v>22</v>
      </c>
      <c r="C63" s="146" t="s">
        <v>309</v>
      </c>
      <c r="D63" s="145" t="s">
        <v>306</v>
      </c>
      <c r="E63" s="36">
        <v>42803</v>
      </c>
      <c r="F63" s="64">
        <v>25</v>
      </c>
      <c r="G63" s="64"/>
      <c r="H63" s="102"/>
      <c r="I63" s="102"/>
      <c r="J63" s="102" t="s">
        <v>70</v>
      </c>
      <c r="K63" s="1474"/>
      <c r="L63" s="1474"/>
      <c r="M63" s="103" t="s">
        <v>319</v>
      </c>
    </row>
    <row r="64" spans="2:13" s="101" customFormat="1" x14ac:dyDescent="0.3">
      <c r="B64" s="605">
        <v>23</v>
      </c>
      <c r="C64" s="146" t="s">
        <v>311</v>
      </c>
      <c r="D64" s="140" t="s">
        <v>291</v>
      </c>
      <c r="E64" s="36">
        <v>42892</v>
      </c>
      <c r="F64" s="64">
        <v>100</v>
      </c>
      <c r="G64" s="64" t="s">
        <v>316</v>
      </c>
      <c r="H64" s="102" t="s">
        <v>321</v>
      </c>
      <c r="I64" s="102"/>
      <c r="J64" s="102" t="s">
        <v>70</v>
      </c>
      <c r="K64" s="1474"/>
      <c r="L64" s="1474"/>
      <c r="M64" s="103"/>
    </row>
    <row r="65" spans="2:13" s="101" customFormat="1" x14ac:dyDescent="0.3">
      <c r="B65" s="605">
        <v>24</v>
      </c>
      <c r="C65" s="146" t="s">
        <v>312</v>
      </c>
      <c r="D65" s="140" t="s">
        <v>291</v>
      </c>
      <c r="E65" s="36">
        <v>42892</v>
      </c>
      <c r="F65" s="64">
        <v>100</v>
      </c>
      <c r="G65" s="64" t="s">
        <v>316</v>
      </c>
      <c r="H65" s="102" t="s">
        <v>321</v>
      </c>
      <c r="I65" s="102"/>
      <c r="J65" s="102" t="s">
        <v>70</v>
      </c>
      <c r="K65" s="1474"/>
      <c r="L65" s="1474"/>
      <c r="M65" s="103"/>
    </row>
    <row r="66" spans="2:13" s="101" customFormat="1" x14ac:dyDescent="0.3">
      <c r="B66" s="605">
        <v>25</v>
      </c>
      <c r="C66" s="146" t="s">
        <v>313</v>
      </c>
      <c r="D66" s="140" t="s">
        <v>291</v>
      </c>
      <c r="E66" s="36">
        <v>42892</v>
      </c>
      <c r="F66" s="64">
        <v>100</v>
      </c>
      <c r="G66" s="64" t="s">
        <v>316</v>
      </c>
      <c r="H66" s="102" t="s">
        <v>321</v>
      </c>
      <c r="I66" s="102"/>
      <c r="J66" s="102" t="s">
        <v>70</v>
      </c>
      <c r="K66" s="1474"/>
      <c r="L66" s="1474"/>
      <c r="M66" s="103"/>
    </row>
    <row r="67" spans="2:13" s="101" customFormat="1" x14ac:dyDescent="0.3">
      <c r="B67" s="605">
        <v>26</v>
      </c>
      <c r="C67" s="102" t="s">
        <v>369</v>
      </c>
      <c r="D67" s="84" t="s">
        <v>370</v>
      </c>
      <c r="E67" s="154">
        <v>40369</v>
      </c>
      <c r="F67" s="105">
        <v>100</v>
      </c>
      <c r="G67" s="102"/>
      <c r="H67" s="102"/>
      <c r="I67" s="102"/>
      <c r="J67" s="102" t="s">
        <v>70</v>
      </c>
      <c r="K67" s="1474"/>
      <c r="L67" s="1474"/>
      <c r="M67" s="103"/>
    </row>
    <row r="68" spans="2:13" s="101" customFormat="1" ht="26.4" x14ac:dyDescent="0.3">
      <c r="B68" s="605">
        <v>27</v>
      </c>
      <c r="C68" s="102" t="s">
        <v>78</v>
      </c>
      <c r="D68" s="84" t="s">
        <v>384</v>
      </c>
      <c r="E68" s="154"/>
      <c r="F68" s="105"/>
      <c r="G68" s="103" t="s">
        <v>385</v>
      </c>
      <c r="H68" s="102"/>
      <c r="I68" s="102"/>
      <c r="J68" s="102" t="s">
        <v>66</v>
      </c>
      <c r="K68" s="1474"/>
      <c r="L68" s="1474"/>
      <c r="M68" s="103" t="s">
        <v>386</v>
      </c>
    </row>
    <row r="69" spans="2:13" s="101" customFormat="1" ht="26.4" x14ac:dyDescent="0.3">
      <c r="B69" s="849">
        <v>28</v>
      </c>
      <c r="C69" s="102" t="s">
        <v>78</v>
      </c>
      <c r="D69" s="84" t="s">
        <v>384</v>
      </c>
      <c r="E69" s="154"/>
      <c r="F69" s="105"/>
      <c r="G69" s="103" t="s">
        <v>385</v>
      </c>
      <c r="H69" s="102"/>
      <c r="I69" s="102"/>
      <c r="J69" s="102" t="s">
        <v>66</v>
      </c>
      <c r="K69" s="1474"/>
      <c r="L69" s="1474"/>
      <c r="M69" s="103" t="s">
        <v>386</v>
      </c>
    </row>
    <row r="70" spans="2:13" s="101" customFormat="1" x14ac:dyDescent="0.3">
      <c r="B70" s="849">
        <v>29</v>
      </c>
      <c r="C70" s="102" t="s">
        <v>3120</v>
      </c>
      <c r="D70" s="84" t="s">
        <v>3121</v>
      </c>
      <c r="E70" s="154">
        <v>43397</v>
      </c>
      <c r="F70" s="105">
        <v>149</v>
      </c>
      <c r="G70" s="102"/>
      <c r="H70" s="102" t="s">
        <v>3122</v>
      </c>
      <c r="I70" s="102"/>
      <c r="J70" s="102"/>
      <c r="K70" s="1474"/>
      <c r="L70" s="1474"/>
      <c r="M70" s="103"/>
    </row>
    <row r="71" spans="2:13" s="101" customFormat="1" ht="26.4" x14ac:dyDescent="0.3">
      <c r="B71" s="849">
        <v>30</v>
      </c>
      <c r="C71" s="849" t="s">
        <v>5230</v>
      </c>
      <c r="D71" s="84" t="s">
        <v>5237</v>
      </c>
      <c r="E71" s="848"/>
      <c r="F71" s="850">
        <v>22.95</v>
      </c>
      <c r="G71" s="849" t="s">
        <v>5236</v>
      </c>
      <c r="H71" s="849"/>
      <c r="I71" s="849"/>
      <c r="J71" s="849"/>
      <c r="K71" s="1474"/>
      <c r="L71" s="1474"/>
      <c r="M71" s="846"/>
    </row>
    <row r="72" spans="2:13" s="101" customFormat="1" ht="26.4" x14ac:dyDescent="0.3">
      <c r="B72" s="849">
        <v>31</v>
      </c>
      <c r="C72" s="849" t="s">
        <v>5231</v>
      </c>
      <c r="D72" s="84" t="s">
        <v>5237</v>
      </c>
      <c r="E72" s="848"/>
      <c r="F72" s="850">
        <v>22.95</v>
      </c>
      <c r="G72" s="849" t="s">
        <v>5236</v>
      </c>
      <c r="H72" s="849"/>
      <c r="I72" s="849"/>
      <c r="J72" s="849"/>
      <c r="K72" s="1474"/>
      <c r="L72" s="1474"/>
      <c r="M72" s="846"/>
    </row>
    <row r="73" spans="2:13" s="101" customFormat="1" ht="26.4" x14ac:dyDescent="0.3">
      <c r="B73" s="849">
        <v>32</v>
      </c>
      <c r="C73" s="849" t="s">
        <v>5232</v>
      </c>
      <c r="D73" s="84" t="s">
        <v>5237</v>
      </c>
      <c r="E73" s="848"/>
      <c r="F73" s="850">
        <v>22.95</v>
      </c>
      <c r="G73" s="849" t="s">
        <v>5236</v>
      </c>
      <c r="H73" s="849"/>
      <c r="I73" s="849"/>
      <c r="J73" s="849"/>
      <c r="K73" s="1474"/>
      <c r="L73" s="1474"/>
      <c r="M73" s="846"/>
    </row>
    <row r="74" spans="2:13" s="101" customFormat="1" ht="26.4" x14ac:dyDescent="0.3">
      <c r="B74" s="849">
        <v>33</v>
      </c>
      <c r="C74" s="849" t="s">
        <v>5233</v>
      </c>
      <c r="D74" s="84" t="s">
        <v>5237</v>
      </c>
      <c r="E74" s="848"/>
      <c r="F74" s="850">
        <v>22.95</v>
      </c>
      <c r="G74" s="849" t="s">
        <v>5236</v>
      </c>
      <c r="H74" s="849"/>
      <c r="I74" s="849"/>
      <c r="J74" s="849"/>
      <c r="K74" s="1474"/>
      <c r="L74" s="1474"/>
      <c r="M74" s="846"/>
    </row>
    <row r="75" spans="2:13" s="101" customFormat="1" ht="26.4" x14ac:dyDescent="0.3">
      <c r="B75" s="849">
        <v>34</v>
      </c>
      <c r="C75" s="849" t="s">
        <v>5234</v>
      </c>
      <c r="D75" s="84" t="s">
        <v>5237</v>
      </c>
      <c r="E75" s="848"/>
      <c r="F75" s="850">
        <v>22.95</v>
      </c>
      <c r="G75" s="849" t="s">
        <v>5236</v>
      </c>
      <c r="H75" s="849"/>
      <c r="I75" s="849"/>
      <c r="J75" s="849"/>
      <c r="K75" s="1474"/>
      <c r="L75" s="1474"/>
      <c r="M75" s="846"/>
    </row>
    <row r="76" spans="2:13" s="101" customFormat="1" ht="26.4" x14ac:dyDescent="0.3">
      <c r="B76" s="849">
        <v>35</v>
      </c>
      <c r="C76" s="849" t="s">
        <v>5235</v>
      </c>
      <c r="D76" s="84" t="s">
        <v>5237</v>
      </c>
      <c r="E76" s="848"/>
      <c r="F76" s="850">
        <v>22.95</v>
      </c>
      <c r="G76" s="849" t="s">
        <v>5236</v>
      </c>
      <c r="H76" s="849"/>
      <c r="I76" s="849"/>
      <c r="J76" s="849"/>
      <c r="K76" s="1474"/>
      <c r="L76" s="1474"/>
      <c r="M76" s="846"/>
    </row>
    <row r="77" spans="2:13" s="101" customFormat="1" x14ac:dyDescent="0.3">
      <c r="B77" s="2070" t="s">
        <v>103</v>
      </c>
      <c r="C77" s="2071"/>
      <c r="D77" s="2071"/>
      <c r="E77" s="2071"/>
      <c r="F77" s="2071"/>
      <c r="G77" s="2071"/>
      <c r="H77" s="2071"/>
      <c r="I77" s="2071"/>
      <c r="J77" s="2071"/>
      <c r="K77" s="2071"/>
      <c r="L77" s="2071"/>
      <c r="M77" s="2072"/>
    </row>
    <row r="78" spans="2:13" s="101" customFormat="1" x14ac:dyDescent="0.3">
      <c r="B78" s="7">
        <v>1</v>
      </c>
      <c r="C78" s="147" t="s">
        <v>322</v>
      </c>
      <c r="D78" s="79" t="s">
        <v>124</v>
      </c>
      <c r="E78" s="80">
        <v>40325</v>
      </c>
      <c r="F78" s="213">
        <v>75</v>
      </c>
      <c r="G78" s="70" t="s">
        <v>323</v>
      </c>
      <c r="H78" s="70" t="s">
        <v>324</v>
      </c>
      <c r="I78" s="7"/>
      <c r="J78" s="102" t="s">
        <v>70</v>
      </c>
      <c r="K78" s="1474"/>
      <c r="L78" s="1474"/>
      <c r="M78" s="106"/>
    </row>
    <row r="79" spans="2:13" s="101" customFormat="1" x14ac:dyDescent="0.3">
      <c r="B79" s="2070" t="s">
        <v>125</v>
      </c>
      <c r="C79" s="2071"/>
      <c r="D79" s="2071"/>
      <c r="E79" s="2071"/>
      <c r="F79" s="2071"/>
      <c r="G79" s="2071"/>
      <c r="H79" s="2071"/>
      <c r="I79" s="2071"/>
      <c r="J79" s="2071"/>
      <c r="K79" s="2071"/>
      <c r="L79" s="2071"/>
      <c r="M79" s="2072"/>
    </row>
    <row r="80" spans="2:13" s="101" customFormat="1" ht="26.4" x14ac:dyDescent="0.3">
      <c r="B80" s="102">
        <v>1</v>
      </c>
      <c r="C80" s="12" t="s">
        <v>326</v>
      </c>
      <c r="D80" s="13" t="s">
        <v>36</v>
      </c>
      <c r="E80" s="9">
        <v>41928</v>
      </c>
      <c r="F80" s="146"/>
      <c r="G80" s="146" t="s">
        <v>329</v>
      </c>
      <c r="H80" s="12"/>
      <c r="I80" s="102" t="s">
        <v>328</v>
      </c>
      <c r="J80" s="102" t="s">
        <v>70</v>
      </c>
      <c r="K80" s="1474"/>
      <c r="L80" s="1474"/>
      <c r="M80" s="103" t="s">
        <v>331</v>
      </c>
    </row>
    <row r="81" spans="2:13" s="101" customFormat="1" ht="26.4" x14ac:dyDescent="0.3">
      <c r="B81" s="102">
        <v>2</v>
      </c>
      <c r="C81" s="12" t="s">
        <v>327</v>
      </c>
      <c r="D81" s="15" t="s">
        <v>124</v>
      </c>
      <c r="E81" s="9">
        <v>41928</v>
      </c>
      <c r="F81" s="146"/>
      <c r="G81" s="146" t="s">
        <v>329</v>
      </c>
      <c r="H81" s="12"/>
      <c r="I81" s="102" t="s">
        <v>330</v>
      </c>
      <c r="J81" s="102" t="s">
        <v>70</v>
      </c>
      <c r="K81" s="1474"/>
      <c r="L81" s="1474"/>
      <c r="M81" s="103" t="s">
        <v>331</v>
      </c>
    </row>
    <row r="82" spans="2:13" s="101" customFormat="1" x14ac:dyDescent="0.3">
      <c r="B82" s="2070" t="s">
        <v>358</v>
      </c>
      <c r="C82" s="2071"/>
      <c r="D82" s="2071"/>
      <c r="E82" s="2071"/>
      <c r="F82" s="2071"/>
      <c r="G82" s="2071"/>
      <c r="H82" s="2071"/>
      <c r="I82" s="2071"/>
      <c r="J82" s="2071"/>
      <c r="K82" s="2071"/>
      <c r="L82" s="2071"/>
      <c r="M82" s="2072"/>
    </row>
    <row r="83" spans="2:13" s="101" customFormat="1" ht="26.25" customHeight="1" x14ac:dyDescent="0.3">
      <c r="B83" s="102">
        <v>1</v>
      </c>
      <c r="C83" s="146" t="s">
        <v>78</v>
      </c>
      <c r="D83" s="14" t="s">
        <v>335</v>
      </c>
      <c r="E83" s="9">
        <v>41928</v>
      </c>
      <c r="F83" s="226"/>
      <c r="G83" s="102" t="s">
        <v>336</v>
      </c>
      <c r="H83" s="102">
        <v>3151844</v>
      </c>
      <c r="I83" s="102"/>
      <c r="J83" s="102" t="s">
        <v>70</v>
      </c>
      <c r="K83" s="1471"/>
      <c r="L83" s="1471"/>
      <c r="M83" s="2045" t="s">
        <v>331</v>
      </c>
    </row>
    <row r="84" spans="2:13" s="101" customFormat="1" x14ac:dyDescent="0.3">
      <c r="B84" s="102">
        <v>2</v>
      </c>
      <c r="C84" s="146" t="s">
        <v>78</v>
      </c>
      <c r="D84" s="14" t="s">
        <v>335</v>
      </c>
      <c r="E84" s="9">
        <v>41928</v>
      </c>
      <c r="F84" s="226"/>
      <c r="G84" s="102" t="s">
        <v>336</v>
      </c>
      <c r="H84" s="102">
        <v>3151844</v>
      </c>
      <c r="I84" s="102"/>
      <c r="J84" s="102" t="s">
        <v>70</v>
      </c>
      <c r="K84" s="1472"/>
      <c r="L84" s="1472"/>
      <c r="M84" s="2046"/>
    </row>
    <row r="85" spans="2:13" s="101" customFormat="1" x14ac:dyDescent="0.3">
      <c r="B85" s="605">
        <v>3</v>
      </c>
      <c r="C85" s="146" t="s">
        <v>78</v>
      </c>
      <c r="D85" s="14" t="s">
        <v>338</v>
      </c>
      <c r="E85" s="9">
        <v>41928</v>
      </c>
      <c r="F85" s="226"/>
      <c r="G85" s="102" t="s">
        <v>339</v>
      </c>
      <c r="H85" s="102">
        <v>84675</v>
      </c>
      <c r="I85" s="102"/>
      <c r="J85" s="102" t="s">
        <v>70</v>
      </c>
      <c r="K85" s="1472"/>
      <c r="L85" s="1472"/>
      <c r="M85" s="2046"/>
    </row>
    <row r="86" spans="2:13" s="101" customFormat="1" ht="26.4" x14ac:dyDescent="0.3">
      <c r="B86" s="605">
        <v>4</v>
      </c>
      <c r="C86" s="146" t="s">
        <v>78</v>
      </c>
      <c r="D86" s="14" t="s">
        <v>340</v>
      </c>
      <c r="E86" s="9">
        <v>41928</v>
      </c>
      <c r="F86" s="226"/>
      <c r="G86" s="103" t="s">
        <v>341</v>
      </c>
      <c r="H86" s="102"/>
      <c r="I86" s="102"/>
      <c r="J86" s="102" t="s">
        <v>70</v>
      </c>
      <c r="K86" s="1472"/>
      <c r="L86" s="1472"/>
      <c r="M86" s="2046"/>
    </row>
    <row r="87" spans="2:13" s="101" customFormat="1" x14ac:dyDescent="0.3">
      <c r="B87" s="605">
        <v>5</v>
      </c>
      <c r="C87" s="146" t="s">
        <v>78</v>
      </c>
      <c r="D87" s="14" t="s">
        <v>342</v>
      </c>
      <c r="E87" s="9">
        <v>41928</v>
      </c>
      <c r="F87" s="105"/>
      <c r="G87" s="102" t="s">
        <v>346</v>
      </c>
      <c r="H87" s="102"/>
      <c r="I87" s="7"/>
      <c r="J87" s="102" t="s">
        <v>70</v>
      </c>
      <c r="K87" s="1472"/>
      <c r="L87" s="1472"/>
      <c r="M87" s="2046"/>
    </row>
    <row r="88" spans="2:13" s="101" customFormat="1" x14ac:dyDescent="0.3">
      <c r="B88" s="605">
        <v>6</v>
      </c>
      <c r="C88" s="146" t="s">
        <v>78</v>
      </c>
      <c r="D88" s="14" t="s">
        <v>342</v>
      </c>
      <c r="E88" s="9">
        <v>41928</v>
      </c>
      <c r="F88" s="105"/>
      <c r="G88" s="102" t="s">
        <v>346</v>
      </c>
      <c r="H88" s="102"/>
      <c r="I88" s="7"/>
      <c r="J88" s="102" t="s">
        <v>70</v>
      </c>
      <c r="K88" s="1472"/>
      <c r="L88" s="1472"/>
      <c r="M88" s="2046"/>
    </row>
    <row r="89" spans="2:13" s="101" customFormat="1" ht="20.25" customHeight="1" x14ac:dyDescent="0.3">
      <c r="B89" s="605">
        <v>7</v>
      </c>
      <c r="C89" s="12" t="s">
        <v>343</v>
      </c>
      <c r="D89" s="153" t="s">
        <v>345</v>
      </c>
      <c r="E89" s="9">
        <v>41928</v>
      </c>
      <c r="F89" s="105"/>
      <c r="G89" s="103" t="s">
        <v>347</v>
      </c>
      <c r="H89" s="102"/>
      <c r="I89" s="7"/>
      <c r="J89" s="102" t="s">
        <v>70</v>
      </c>
      <c r="K89" s="1472"/>
      <c r="L89" s="1472"/>
      <c r="M89" s="2046"/>
    </row>
    <row r="90" spans="2:13" s="101" customFormat="1" ht="20.25" customHeight="1" x14ac:dyDescent="0.3">
      <c r="B90" s="605">
        <v>8</v>
      </c>
      <c r="C90" s="12" t="s">
        <v>344</v>
      </c>
      <c r="D90" s="153" t="s">
        <v>345</v>
      </c>
      <c r="E90" s="9">
        <v>41928</v>
      </c>
      <c r="F90" s="105"/>
      <c r="G90" s="103" t="s">
        <v>347</v>
      </c>
      <c r="H90" s="102"/>
      <c r="I90" s="7"/>
      <c r="J90" s="102" t="s">
        <v>70</v>
      </c>
      <c r="K90" s="1472"/>
      <c r="L90" s="1472"/>
      <c r="M90" s="2046"/>
    </row>
    <row r="91" spans="2:13" s="101" customFormat="1" ht="26.4" x14ac:dyDescent="0.3">
      <c r="B91" s="605">
        <v>9</v>
      </c>
      <c r="C91" s="12" t="s">
        <v>348</v>
      </c>
      <c r="D91" s="153" t="s">
        <v>351</v>
      </c>
      <c r="E91" s="9">
        <v>41928</v>
      </c>
      <c r="F91" s="105"/>
      <c r="G91" s="103" t="s">
        <v>352</v>
      </c>
      <c r="H91" s="102"/>
      <c r="I91" s="7"/>
      <c r="J91" s="102" t="s">
        <v>70</v>
      </c>
      <c r="K91" s="1472"/>
      <c r="L91" s="1472"/>
      <c r="M91" s="2046"/>
    </row>
    <row r="92" spans="2:13" s="101" customFormat="1" ht="26.4" x14ac:dyDescent="0.3">
      <c r="B92" s="605">
        <v>10</v>
      </c>
      <c r="C92" s="12" t="s">
        <v>349</v>
      </c>
      <c r="D92" s="153" t="s">
        <v>351</v>
      </c>
      <c r="E92" s="9">
        <v>41928</v>
      </c>
      <c r="F92" s="105"/>
      <c r="G92" s="103" t="s">
        <v>352</v>
      </c>
      <c r="H92" s="102"/>
      <c r="I92" s="7"/>
      <c r="J92" s="102" t="s">
        <v>70</v>
      </c>
      <c r="K92" s="1472"/>
      <c r="L92" s="1472"/>
      <c r="M92" s="2046"/>
    </row>
    <row r="93" spans="2:13" s="101" customFormat="1" ht="26.4" x14ac:dyDescent="0.3">
      <c r="B93" s="605">
        <v>11</v>
      </c>
      <c r="C93" s="12" t="s">
        <v>350</v>
      </c>
      <c r="D93" s="153" t="s">
        <v>353</v>
      </c>
      <c r="E93" s="9">
        <v>41928</v>
      </c>
      <c r="F93" s="105"/>
      <c r="G93" s="103" t="s">
        <v>352</v>
      </c>
      <c r="H93" s="102"/>
      <c r="I93" s="7"/>
      <c r="J93" s="102" t="s">
        <v>70</v>
      </c>
      <c r="K93" s="1472"/>
      <c r="L93" s="1472"/>
      <c r="M93" s="2046"/>
    </row>
    <row r="94" spans="2:13" s="101" customFormat="1" ht="26.4" x14ac:dyDescent="0.3">
      <c r="B94" s="605">
        <v>12</v>
      </c>
      <c r="C94" s="12" t="s">
        <v>355</v>
      </c>
      <c r="D94" s="153" t="s">
        <v>356</v>
      </c>
      <c r="E94" s="9">
        <v>41928</v>
      </c>
      <c r="F94" s="105"/>
      <c r="G94" s="102" t="s">
        <v>357</v>
      </c>
      <c r="H94" s="102"/>
      <c r="I94" s="7"/>
      <c r="J94" s="102" t="s">
        <v>70</v>
      </c>
      <c r="K94" s="1472"/>
      <c r="L94" s="1472"/>
      <c r="M94" s="2046"/>
    </row>
    <row r="95" spans="2:13" s="101" customFormat="1" ht="26.4" x14ac:dyDescent="0.3">
      <c r="B95" s="605">
        <v>13</v>
      </c>
      <c r="C95" s="12" t="s">
        <v>359</v>
      </c>
      <c r="D95" s="153" t="s">
        <v>360</v>
      </c>
      <c r="E95" s="9">
        <v>41928</v>
      </c>
      <c r="F95" s="105"/>
      <c r="G95" s="103" t="s">
        <v>361</v>
      </c>
      <c r="H95" s="102"/>
      <c r="I95" s="7"/>
      <c r="J95" s="102" t="s">
        <v>70</v>
      </c>
      <c r="K95" s="1473"/>
      <c r="L95" s="1473"/>
      <c r="M95" s="2047"/>
    </row>
    <row r="96" spans="2:13" s="101" customFormat="1" x14ac:dyDescent="0.3">
      <c r="B96" s="2070" t="s">
        <v>364</v>
      </c>
      <c r="C96" s="2071"/>
      <c r="D96" s="2071"/>
      <c r="E96" s="2071"/>
      <c r="F96" s="2071"/>
      <c r="G96" s="2071"/>
      <c r="H96" s="2071"/>
      <c r="I96" s="2071"/>
      <c r="J96" s="2071"/>
      <c r="K96" s="2071"/>
      <c r="L96" s="2071"/>
      <c r="M96" s="2072"/>
    </row>
    <row r="97" spans="2:13" s="101" customFormat="1" ht="26.4" x14ac:dyDescent="0.3">
      <c r="B97" s="102">
        <v>1</v>
      </c>
      <c r="C97" s="12" t="s">
        <v>365</v>
      </c>
      <c r="D97" s="153" t="s">
        <v>366</v>
      </c>
      <c r="E97" s="9">
        <v>40371</v>
      </c>
      <c r="F97" s="105"/>
      <c r="G97" s="103"/>
      <c r="H97" s="102"/>
      <c r="I97" s="261"/>
      <c r="J97" s="102" t="s">
        <v>70</v>
      </c>
      <c r="K97" s="1474"/>
      <c r="L97" s="1474"/>
      <c r="M97" s="103" t="s">
        <v>246</v>
      </c>
    </row>
    <row r="98" spans="2:13" s="101" customFormat="1" x14ac:dyDescent="0.3">
      <c r="B98" s="2066" t="s">
        <v>205</v>
      </c>
      <c r="C98" s="2066"/>
      <c r="D98" s="2066"/>
      <c r="E98" s="2066"/>
      <c r="F98" s="2066"/>
      <c r="G98" s="2066"/>
      <c r="H98" s="2066"/>
      <c r="I98" s="2066"/>
      <c r="J98" s="2066"/>
      <c r="K98" s="2066"/>
      <c r="L98" s="2066"/>
      <c r="M98" s="2066"/>
    </row>
    <row r="99" spans="2:13" s="101" customFormat="1" ht="26.4" x14ac:dyDescent="0.3">
      <c r="B99" s="605">
        <v>1</v>
      </c>
      <c r="C99" s="12" t="s">
        <v>371</v>
      </c>
      <c r="D99" s="22" t="s">
        <v>258</v>
      </c>
      <c r="E99" s="12" t="s">
        <v>244</v>
      </c>
      <c r="F99" s="614">
        <v>105</v>
      </c>
      <c r="G99" s="614"/>
      <c r="H99" s="155"/>
      <c r="I99" s="605"/>
      <c r="J99" s="605"/>
      <c r="K99" s="1474"/>
      <c r="L99" s="1474"/>
      <c r="M99" s="609"/>
    </row>
    <row r="100" spans="2:13" s="101" customFormat="1" ht="26.4" x14ac:dyDescent="0.3">
      <c r="B100" s="605">
        <v>2</v>
      </c>
      <c r="C100" s="12" t="s">
        <v>372</v>
      </c>
      <c r="D100" s="22" t="s">
        <v>258</v>
      </c>
      <c r="E100" s="12" t="s">
        <v>244</v>
      </c>
      <c r="F100" s="614">
        <v>105</v>
      </c>
      <c r="G100" s="614"/>
      <c r="H100" s="155"/>
      <c r="I100" s="605"/>
      <c r="J100" s="605"/>
      <c r="K100" s="1474"/>
      <c r="L100" s="1474"/>
      <c r="M100" s="605"/>
    </row>
    <row r="101" spans="2:13" s="101" customFormat="1" ht="26.4" x14ac:dyDescent="0.3">
      <c r="B101" s="605">
        <v>3</v>
      </c>
      <c r="C101" s="12" t="s">
        <v>363</v>
      </c>
      <c r="D101" s="22" t="s">
        <v>258</v>
      </c>
      <c r="E101" s="597">
        <v>39152</v>
      </c>
      <c r="F101" s="614">
        <v>175.25</v>
      </c>
      <c r="G101" s="614"/>
      <c r="H101" s="155"/>
      <c r="I101" s="605"/>
      <c r="J101" s="605"/>
      <c r="K101" s="1474"/>
      <c r="L101" s="1474"/>
      <c r="M101" s="605"/>
    </row>
    <row r="102" spans="2:13" s="101" customFormat="1" ht="26.4" x14ac:dyDescent="0.3">
      <c r="B102" s="605">
        <v>4</v>
      </c>
      <c r="C102" s="12" t="s">
        <v>373</v>
      </c>
      <c r="D102" s="22" t="s">
        <v>258</v>
      </c>
      <c r="E102" s="12" t="s">
        <v>244</v>
      </c>
      <c r="F102" s="614">
        <v>105</v>
      </c>
      <c r="G102" s="614"/>
      <c r="H102" s="155"/>
      <c r="I102" s="605"/>
      <c r="J102" s="605"/>
      <c r="K102" s="1474"/>
      <c r="L102" s="1474"/>
      <c r="M102" s="605"/>
    </row>
    <row r="103" spans="2:13" s="101" customFormat="1" ht="26.4" x14ac:dyDescent="0.3">
      <c r="B103" s="605">
        <v>5</v>
      </c>
      <c r="C103" s="12" t="s">
        <v>374</v>
      </c>
      <c r="D103" s="22" t="s">
        <v>258</v>
      </c>
      <c r="E103" s="12" t="s">
        <v>244</v>
      </c>
      <c r="F103" s="614">
        <v>175</v>
      </c>
      <c r="G103" s="614"/>
      <c r="H103" s="155"/>
      <c r="I103" s="605"/>
      <c r="J103" s="605"/>
      <c r="K103" s="1474"/>
      <c r="L103" s="1474"/>
      <c r="M103" s="605"/>
    </row>
    <row r="104" spans="2:13" s="101" customFormat="1" ht="26.4" x14ac:dyDescent="0.3">
      <c r="B104" s="605">
        <v>6</v>
      </c>
      <c r="C104" s="12" t="s">
        <v>375</v>
      </c>
      <c r="D104" s="22" t="s">
        <v>258</v>
      </c>
      <c r="E104" s="12" t="s">
        <v>244</v>
      </c>
      <c r="F104" s="614">
        <v>105</v>
      </c>
      <c r="G104" s="614"/>
      <c r="H104" s="155"/>
      <c r="I104" s="605"/>
      <c r="J104" s="605"/>
      <c r="K104" s="1474"/>
      <c r="L104" s="1474"/>
      <c r="M104" s="605"/>
    </row>
    <row r="105" spans="2:13" s="101" customFormat="1" x14ac:dyDescent="0.3">
      <c r="B105" s="605">
        <v>7</v>
      </c>
      <c r="C105" s="146" t="s">
        <v>376</v>
      </c>
      <c r="D105" s="8" t="s">
        <v>377</v>
      </c>
      <c r="E105" s="36">
        <v>41337</v>
      </c>
      <c r="F105" s="64">
        <v>61.02</v>
      </c>
      <c r="G105" s="64"/>
      <c r="H105" s="155"/>
      <c r="I105" s="605"/>
      <c r="J105" s="605"/>
      <c r="K105" s="1474"/>
      <c r="L105" s="1474"/>
      <c r="M105" s="605"/>
    </row>
    <row r="106" spans="2:13" s="101" customFormat="1" ht="26.25" customHeight="1" x14ac:dyDescent="0.3">
      <c r="B106" s="605">
        <v>8</v>
      </c>
      <c r="C106" s="146" t="s">
        <v>78</v>
      </c>
      <c r="D106" s="145" t="s">
        <v>381</v>
      </c>
      <c r="E106" s="9">
        <v>41928</v>
      </c>
      <c r="F106" s="301"/>
      <c r="G106" s="146"/>
      <c r="H106" s="605"/>
      <c r="I106" s="605"/>
      <c r="J106" s="605"/>
      <c r="K106" s="1474"/>
      <c r="L106" s="1474"/>
      <c r="M106" s="2028" t="s">
        <v>382</v>
      </c>
    </row>
    <row r="107" spans="2:13" s="101" customFormat="1" x14ac:dyDescent="0.3">
      <c r="B107" s="605">
        <v>9</v>
      </c>
      <c r="C107" s="146" t="s">
        <v>78</v>
      </c>
      <c r="D107" s="145" t="s">
        <v>381</v>
      </c>
      <c r="E107" s="9">
        <v>41928</v>
      </c>
      <c r="F107" s="157"/>
      <c r="G107" s="157"/>
      <c r="H107" s="157"/>
      <c r="I107" s="157"/>
      <c r="J107" s="157"/>
      <c r="K107" s="157"/>
      <c r="L107" s="157"/>
      <c r="M107" s="2028"/>
    </row>
    <row r="108" spans="2:13" s="101" customFormat="1" x14ac:dyDescent="0.3">
      <c r="B108" s="605">
        <v>10</v>
      </c>
      <c r="C108" s="605" t="s">
        <v>78</v>
      </c>
      <c r="D108" s="144" t="s">
        <v>383</v>
      </c>
      <c r="E108" s="9">
        <v>41928</v>
      </c>
      <c r="F108" s="605"/>
      <c r="G108" s="605"/>
      <c r="H108" s="605"/>
      <c r="I108" s="605"/>
      <c r="J108" s="605"/>
      <c r="K108" s="1474"/>
      <c r="L108" s="1474"/>
      <c r="M108" s="2028"/>
    </row>
    <row r="109" spans="2:13" s="101" customFormat="1" x14ac:dyDescent="0.3">
      <c r="B109" s="605">
        <v>11</v>
      </c>
      <c r="C109" s="605" t="s">
        <v>78</v>
      </c>
      <c r="D109" s="144" t="s">
        <v>342</v>
      </c>
      <c r="E109" s="9">
        <v>41928</v>
      </c>
      <c r="F109" s="605"/>
      <c r="G109" s="605"/>
      <c r="H109" s="605"/>
      <c r="I109" s="605"/>
      <c r="J109" s="605"/>
      <c r="K109" s="1474"/>
      <c r="L109" s="1474"/>
      <c r="M109" s="2028"/>
    </row>
    <row r="110" spans="2:13" s="101" customFormat="1" x14ac:dyDescent="0.3">
      <c r="B110" s="605">
        <v>12</v>
      </c>
      <c r="C110" s="605" t="s">
        <v>78</v>
      </c>
      <c r="D110" s="144" t="s">
        <v>354</v>
      </c>
      <c r="E110" s="9">
        <v>41928</v>
      </c>
      <c r="F110" s="605"/>
      <c r="G110" s="605"/>
      <c r="H110" s="605"/>
      <c r="I110" s="605"/>
      <c r="J110" s="605"/>
      <c r="K110" s="1474"/>
      <c r="L110" s="1474"/>
      <c r="M110" s="2028"/>
    </row>
    <row r="111" spans="2:13" s="101" customFormat="1" x14ac:dyDescent="0.3">
      <c r="B111" s="605">
        <v>13</v>
      </c>
      <c r="C111" s="605" t="s">
        <v>387</v>
      </c>
      <c r="D111" s="144" t="s">
        <v>388</v>
      </c>
      <c r="E111" s="9">
        <v>41928</v>
      </c>
      <c r="F111" s="605"/>
      <c r="G111" s="605" t="s">
        <v>389</v>
      </c>
      <c r="H111" s="605"/>
      <c r="I111" s="605"/>
      <c r="J111" s="605"/>
      <c r="K111" s="1474"/>
      <c r="L111" s="1474"/>
      <c r="M111" s="2028"/>
    </row>
    <row r="112" spans="2:13" s="101" customFormat="1" ht="26.4" x14ac:dyDescent="0.3">
      <c r="B112" s="605">
        <v>14</v>
      </c>
      <c r="C112" s="12" t="s">
        <v>250</v>
      </c>
      <c r="D112" s="145" t="s">
        <v>21</v>
      </c>
      <c r="E112" s="597" t="s">
        <v>251</v>
      </c>
      <c r="F112" s="12"/>
      <c r="G112" s="614"/>
      <c r="H112" s="605"/>
      <c r="I112" s="605"/>
      <c r="J112" s="605" t="s">
        <v>70</v>
      </c>
      <c r="K112" s="1474"/>
      <c r="L112" s="1474"/>
      <c r="M112" s="605" t="s">
        <v>252</v>
      </c>
    </row>
    <row r="113" spans="2:13" s="101" customFormat="1" x14ac:dyDescent="0.3">
      <c r="B113" s="605">
        <v>15</v>
      </c>
      <c r="C113" s="146" t="s">
        <v>290</v>
      </c>
      <c r="D113" s="140" t="s">
        <v>291</v>
      </c>
      <c r="E113" s="36">
        <v>42803</v>
      </c>
      <c r="F113" s="64">
        <v>39.99</v>
      </c>
      <c r="G113" s="64" t="s">
        <v>314</v>
      </c>
      <c r="H113" s="146" t="s">
        <v>317</v>
      </c>
      <c r="I113" s="605"/>
      <c r="J113" s="605" t="s">
        <v>70</v>
      </c>
      <c r="K113" s="1474"/>
      <c r="L113" s="1474"/>
      <c r="M113" s="67"/>
    </row>
    <row r="114" spans="2:13" x14ac:dyDescent="0.3">
      <c r="B114" s="605">
        <v>16</v>
      </c>
      <c r="C114" s="146" t="s">
        <v>303</v>
      </c>
      <c r="D114" s="140" t="s">
        <v>291</v>
      </c>
      <c r="E114" s="36">
        <v>42803</v>
      </c>
      <c r="F114" s="64">
        <v>39.99</v>
      </c>
      <c r="G114" s="64" t="s">
        <v>314</v>
      </c>
      <c r="H114" s="146" t="s">
        <v>317</v>
      </c>
      <c r="I114" s="605"/>
      <c r="J114" s="605" t="s">
        <v>70</v>
      </c>
      <c r="K114" s="1474"/>
      <c r="L114" s="1474"/>
      <c r="M114" s="635"/>
    </row>
    <row r="115" spans="2:13" x14ac:dyDescent="0.3">
      <c r="B115" s="605">
        <v>17</v>
      </c>
      <c r="C115" s="146" t="s">
        <v>292</v>
      </c>
      <c r="D115" s="140" t="s">
        <v>291</v>
      </c>
      <c r="E115" s="36">
        <v>42803</v>
      </c>
      <c r="F115" s="64">
        <v>39.99</v>
      </c>
      <c r="G115" s="64" t="s">
        <v>314</v>
      </c>
      <c r="H115" s="146" t="s">
        <v>317</v>
      </c>
      <c r="I115" s="605"/>
      <c r="J115" s="605" t="s">
        <v>70</v>
      </c>
      <c r="K115" s="1474"/>
      <c r="L115" s="1474"/>
      <c r="M115" s="635"/>
    </row>
    <row r="116" spans="2:13" x14ac:dyDescent="0.3">
      <c r="B116" s="605">
        <v>18</v>
      </c>
      <c r="C116" s="146" t="s">
        <v>293</v>
      </c>
      <c r="D116" s="140" t="s">
        <v>291</v>
      </c>
      <c r="E116" s="36">
        <v>42803</v>
      </c>
      <c r="F116" s="64">
        <v>39.99</v>
      </c>
      <c r="G116" s="64" t="s">
        <v>314</v>
      </c>
      <c r="H116" s="146" t="s">
        <v>317</v>
      </c>
      <c r="I116" s="605"/>
      <c r="J116" s="605" t="s">
        <v>70</v>
      </c>
      <c r="K116" s="1474"/>
      <c r="L116" s="1474"/>
      <c r="M116" s="635"/>
    </row>
    <row r="117" spans="2:13" x14ac:dyDescent="0.3">
      <c r="B117" s="605">
        <v>19</v>
      </c>
      <c r="C117" s="146" t="s">
        <v>298</v>
      </c>
      <c r="D117" s="140" t="s">
        <v>295</v>
      </c>
      <c r="E117" s="36">
        <v>42803</v>
      </c>
      <c r="F117" s="64">
        <v>19.989999999999998</v>
      </c>
      <c r="G117" s="64" t="s">
        <v>316</v>
      </c>
      <c r="H117" s="605"/>
      <c r="I117" s="605"/>
      <c r="J117" s="605" t="s">
        <v>70</v>
      </c>
      <c r="K117" s="1474"/>
      <c r="L117" s="1474"/>
      <c r="M117" s="609" t="s">
        <v>320</v>
      </c>
    </row>
    <row r="118" spans="2:13" x14ac:dyDescent="0.3">
      <c r="B118" s="605">
        <v>20</v>
      </c>
      <c r="C118" s="146" t="s">
        <v>310</v>
      </c>
      <c r="D118" s="140" t="s">
        <v>291</v>
      </c>
      <c r="E118" s="36">
        <v>42892</v>
      </c>
      <c r="F118" s="64">
        <v>100</v>
      </c>
      <c r="G118" s="64" t="s">
        <v>316</v>
      </c>
      <c r="H118" s="605" t="s">
        <v>321</v>
      </c>
      <c r="I118" s="605"/>
      <c r="J118" s="605" t="s">
        <v>70</v>
      </c>
      <c r="K118" s="1474"/>
      <c r="L118" s="1474"/>
      <c r="M118" s="609"/>
    </row>
    <row r="119" spans="2:13" ht="29.25" customHeight="1" x14ac:dyDescent="0.3">
      <c r="B119" s="605">
        <v>21</v>
      </c>
      <c r="C119" s="147" t="s">
        <v>325</v>
      </c>
      <c r="D119" s="122" t="s">
        <v>88</v>
      </c>
      <c r="E119" s="602">
        <v>40842</v>
      </c>
      <c r="F119" s="63">
        <v>699</v>
      </c>
      <c r="G119" s="63"/>
      <c r="H119" s="70"/>
      <c r="I119" s="7"/>
      <c r="J119" s="7" t="s">
        <v>70</v>
      </c>
      <c r="K119" s="7"/>
      <c r="L119" s="7"/>
      <c r="M119" s="612" t="s">
        <v>499</v>
      </c>
    </row>
    <row r="120" spans="2:13" x14ac:dyDescent="0.3">
      <c r="B120" s="605">
        <v>22</v>
      </c>
      <c r="C120" s="146" t="s">
        <v>78</v>
      </c>
      <c r="D120" s="14" t="s">
        <v>338</v>
      </c>
      <c r="E120" s="9">
        <v>41928</v>
      </c>
      <c r="F120" s="598"/>
      <c r="G120" s="605" t="s">
        <v>339</v>
      </c>
      <c r="H120" s="605">
        <v>84675</v>
      </c>
      <c r="I120" s="605"/>
      <c r="J120" s="605" t="s">
        <v>70</v>
      </c>
      <c r="K120" s="1474"/>
      <c r="L120" s="1474"/>
      <c r="M120" s="635"/>
    </row>
    <row r="121" spans="2:13" ht="26.4" x14ac:dyDescent="0.3">
      <c r="B121" s="605">
        <v>23</v>
      </c>
      <c r="C121" s="146" t="s">
        <v>78</v>
      </c>
      <c r="D121" s="14" t="s">
        <v>340</v>
      </c>
      <c r="E121" s="9">
        <v>41928</v>
      </c>
      <c r="F121" s="606"/>
      <c r="G121" s="609" t="s">
        <v>341</v>
      </c>
      <c r="H121" s="605"/>
      <c r="I121" s="7"/>
      <c r="J121" s="605" t="s">
        <v>70</v>
      </c>
      <c r="K121" s="1474"/>
      <c r="L121" s="1474"/>
      <c r="M121" s="635"/>
    </row>
    <row r="123" spans="2:13" x14ac:dyDescent="0.3">
      <c r="B123" s="601"/>
      <c r="C123" s="601"/>
      <c r="F123" s="601"/>
      <c r="G123" s="601"/>
      <c r="H123" s="601"/>
      <c r="I123" s="601"/>
      <c r="J123" s="601"/>
      <c r="M123" s="601"/>
    </row>
    <row r="125" spans="2:13" x14ac:dyDescent="0.3">
      <c r="B125" s="699"/>
      <c r="C125" s="699"/>
      <c r="D125" s="594"/>
    </row>
    <row r="126" spans="2:13" x14ac:dyDescent="0.3">
      <c r="B126" s="2065" t="s">
        <v>4240</v>
      </c>
      <c r="C126" s="2065"/>
      <c r="D126" s="2065"/>
    </row>
    <row r="127" spans="2:13" x14ac:dyDescent="0.3">
      <c r="B127" s="2065" t="s">
        <v>4241</v>
      </c>
      <c r="C127" s="2065"/>
      <c r="D127" s="2065"/>
    </row>
  </sheetData>
  <autoFilter ref="B5:M97" xr:uid="{00000000-0009-0000-0000-000006000000}"/>
  <mergeCells count="16">
    <mergeCell ref="B126:D126"/>
    <mergeCell ref="B127:D127"/>
    <mergeCell ref="B2:M2"/>
    <mergeCell ref="B3:M3"/>
    <mergeCell ref="B4:M4"/>
    <mergeCell ref="M106:M111"/>
    <mergeCell ref="B33:M33"/>
    <mergeCell ref="B96:M96"/>
    <mergeCell ref="B98:M98"/>
    <mergeCell ref="B6:M6"/>
    <mergeCell ref="B41:M41"/>
    <mergeCell ref="B77:M77"/>
    <mergeCell ref="B79:M79"/>
    <mergeCell ref="B82:M82"/>
    <mergeCell ref="M34:M40"/>
    <mergeCell ref="M83:M95"/>
  </mergeCells>
  <pageMargins left="0.7" right="0.7" top="0.75" bottom="0.75" header="0.3" footer="0.3"/>
  <pageSetup paperSize="9" orientation="portrait" horizontalDpi="360" verticalDpi="36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">
    <tabColor rgb="FFFFC000"/>
  </sheetPr>
  <dimension ref="B1:L216"/>
  <sheetViews>
    <sheetView showGridLines="0" workbookViewId="0">
      <pane ySplit="5" topLeftCell="A211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2.88671875" customWidth="1"/>
    <col min="2" max="2" width="4.109375" style="62" customWidth="1"/>
    <col min="3" max="3" width="13.5546875" style="62" customWidth="1"/>
    <col min="4" max="4" width="23.6640625" style="159" customWidth="1"/>
    <col min="5" max="5" width="11.5546875" style="62" customWidth="1"/>
    <col min="6" max="6" width="12" style="62" customWidth="1"/>
    <col min="7" max="7" width="11.6640625" style="62" customWidth="1"/>
    <col min="8" max="8" width="12.44140625" style="62" customWidth="1"/>
    <col min="9" max="9" width="15.44140625" style="62" customWidth="1"/>
    <col min="10" max="10" width="12.33203125" style="83" customWidth="1"/>
    <col min="11" max="11" width="20" style="179" customWidth="1"/>
    <col min="12" max="12" width="11.44140625" style="234"/>
  </cols>
  <sheetData>
    <row r="1" spans="2:12" s="101" customFormat="1" ht="15.75" customHeight="1" x14ac:dyDescent="0.3">
      <c r="B1" s="89"/>
      <c r="C1" s="89"/>
      <c r="D1" s="287"/>
      <c r="E1" s="89"/>
      <c r="F1" s="379"/>
      <c r="G1" s="89"/>
      <c r="H1" s="401"/>
      <c r="I1" s="1063"/>
      <c r="J1" s="2067"/>
      <c r="K1" s="2067"/>
      <c r="L1" s="235"/>
    </row>
    <row r="2" spans="2:12" s="101" customFormat="1" ht="15.75" customHeight="1" x14ac:dyDescent="0.3">
      <c r="B2" s="2068" t="s">
        <v>5346</v>
      </c>
      <c r="C2" s="2068"/>
      <c r="D2" s="2068"/>
      <c r="E2" s="2068"/>
      <c r="F2" s="2068"/>
      <c r="G2" s="2068"/>
      <c r="H2" s="2068"/>
      <c r="I2" s="2068"/>
      <c r="J2" s="2068"/>
      <c r="K2" s="2068"/>
      <c r="L2" s="235"/>
    </row>
    <row r="3" spans="2:12" s="101" customFormat="1" ht="15.7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  <c r="L3" s="235"/>
    </row>
    <row r="4" spans="2:12" s="101" customFormat="1" ht="15.75" customHeight="1" x14ac:dyDescent="0.3">
      <c r="B4" s="2069" t="s">
        <v>3570</v>
      </c>
      <c r="C4" s="2069"/>
      <c r="D4" s="2069"/>
      <c r="E4" s="2069"/>
      <c r="F4" s="2069"/>
      <c r="G4" s="2069"/>
      <c r="H4" s="2069"/>
      <c r="I4" s="2069"/>
      <c r="J4" s="2069"/>
      <c r="K4" s="2069"/>
      <c r="L4" s="235"/>
    </row>
    <row r="5" spans="2:12" s="62" customFormat="1" ht="24.75" customHeight="1" x14ac:dyDescent="0.3">
      <c r="B5" s="628" t="s">
        <v>7</v>
      </c>
      <c r="C5" s="629" t="s">
        <v>2</v>
      </c>
      <c r="D5" s="629" t="s">
        <v>6</v>
      </c>
      <c r="E5" s="630" t="s">
        <v>3</v>
      </c>
      <c r="F5" s="631" t="s">
        <v>4</v>
      </c>
      <c r="G5" s="631" t="s">
        <v>165</v>
      </c>
      <c r="H5" s="632" t="s">
        <v>71</v>
      </c>
      <c r="I5" s="633" t="s">
        <v>72</v>
      </c>
      <c r="J5" s="633" t="s">
        <v>69</v>
      </c>
      <c r="K5" s="629" t="s">
        <v>5</v>
      </c>
      <c r="L5" s="87"/>
    </row>
    <row r="6" spans="2:12" s="62" customFormat="1" ht="15" customHeight="1" x14ac:dyDescent="0.3">
      <c r="B6" s="2077" t="s">
        <v>332</v>
      </c>
      <c r="C6" s="2077"/>
      <c r="D6" s="2077"/>
      <c r="E6" s="2077"/>
      <c r="F6" s="2077"/>
      <c r="G6" s="2077"/>
      <c r="H6" s="2077"/>
      <c r="I6" s="2077"/>
      <c r="J6" s="2077"/>
      <c r="K6" s="2077"/>
      <c r="L6" s="87"/>
    </row>
    <row r="7" spans="2:12" s="62" customFormat="1" ht="15" customHeight="1" x14ac:dyDescent="0.3">
      <c r="B7" s="837">
        <v>1</v>
      </c>
      <c r="C7" s="865" t="s">
        <v>5246</v>
      </c>
      <c r="D7" s="866" t="s">
        <v>3572</v>
      </c>
      <c r="E7" s="867" t="s">
        <v>391</v>
      </c>
      <c r="F7" s="868">
        <v>0</v>
      </c>
      <c r="G7" s="823"/>
      <c r="H7" s="831"/>
      <c r="I7" s="832"/>
      <c r="J7" s="825" t="s">
        <v>540</v>
      </c>
      <c r="K7" s="826"/>
      <c r="L7" s="87"/>
    </row>
    <row r="8" spans="2:12" s="62" customFormat="1" ht="15" customHeight="1" x14ac:dyDescent="0.3">
      <c r="B8" s="837">
        <v>2</v>
      </c>
      <c r="C8" s="865" t="s">
        <v>3571</v>
      </c>
      <c r="D8" s="866" t="s">
        <v>3572</v>
      </c>
      <c r="E8" s="867" t="s">
        <v>391</v>
      </c>
      <c r="F8" s="868">
        <v>0</v>
      </c>
      <c r="G8" s="839"/>
      <c r="H8" s="840"/>
      <c r="I8" s="837"/>
      <c r="J8" s="825" t="s">
        <v>540</v>
      </c>
      <c r="K8" s="826"/>
      <c r="L8" s="87"/>
    </row>
    <row r="9" spans="2:12" s="62" customFormat="1" ht="15" customHeight="1" x14ac:dyDescent="0.3">
      <c r="B9" s="837">
        <v>3</v>
      </c>
      <c r="C9" s="865" t="s">
        <v>3704</v>
      </c>
      <c r="D9" s="866" t="s">
        <v>3572</v>
      </c>
      <c r="E9" s="867" t="s">
        <v>391</v>
      </c>
      <c r="F9" s="868">
        <v>0</v>
      </c>
      <c r="G9" s="823"/>
      <c r="H9" s="831"/>
      <c r="I9" s="832"/>
      <c r="J9" s="825"/>
      <c r="K9" s="855"/>
      <c r="L9" s="87"/>
    </row>
    <row r="10" spans="2:12" s="62" customFormat="1" ht="15" customHeight="1" x14ac:dyDescent="0.3">
      <c r="B10" s="837">
        <v>4</v>
      </c>
      <c r="C10" s="865" t="s">
        <v>3705</v>
      </c>
      <c r="D10" s="866" t="s">
        <v>3572</v>
      </c>
      <c r="E10" s="867" t="s">
        <v>3574</v>
      </c>
      <c r="F10" s="868">
        <v>0</v>
      </c>
      <c r="G10" s="823"/>
      <c r="H10" s="831"/>
      <c r="I10" s="832"/>
      <c r="J10" s="825"/>
      <c r="K10" s="855"/>
      <c r="L10" s="87"/>
    </row>
    <row r="11" spans="2:12" s="842" customFormat="1" ht="15" customHeight="1" x14ac:dyDescent="0.3">
      <c r="B11" s="837">
        <v>5</v>
      </c>
      <c r="C11" s="820" t="s">
        <v>3597</v>
      </c>
      <c r="D11" s="821" t="s">
        <v>3598</v>
      </c>
      <c r="E11" s="829">
        <v>41754</v>
      </c>
      <c r="F11" s="838">
        <v>150</v>
      </c>
      <c r="G11" s="839"/>
      <c r="H11" s="840"/>
      <c r="I11" s="837"/>
      <c r="J11" s="837"/>
      <c r="K11" s="826" t="s">
        <v>4416</v>
      </c>
      <c r="L11" s="841"/>
    </row>
    <row r="12" spans="2:12" s="842" customFormat="1" ht="15" customHeight="1" x14ac:dyDescent="0.3">
      <c r="B12" s="837">
        <v>6</v>
      </c>
      <c r="C12" s="820" t="s">
        <v>3708</v>
      </c>
      <c r="D12" s="821" t="s">
        <v>15</v>
      </c>
      <c r="E12" s="829">
        <v>39387</v>
      </c>
      <c r="F12" s="838">
        <v>35.450000000000003</v>
      </c>
      <c r="G12" s="823"/>
      <c r="H12" s="831"/>
      <c r="I12" s="832"/>
      <c r="J12" s="825"/>
      <c r="K12" s="826" t="s">
        <v>4416</v>
      </c>
      <c r="L12" s="841"/>
    </row>
    <row r="13" spans="2:12" s="844" customFormat="1" ht="15.75" customHeight="1" x14ac:dyDescent="0.3">
      <c r="B13" s="837">
        <v>7</v>
      </c>
      <c r="C13" s="865" t="s">
        <v>3573</v>
      </c>
      <c r="D13" s="866" t="s">
        <v>11</v>
      </c>
      <c r="E13" s="867" t="s">
        <v>3574</v>
      </c>
      <c r="F13" s="868"/>
      <c r="G13" s="839"/>
      <c r="H13" s="840"/>
      <c r="I13" s="837"/>
      <c r="J13" s="837"/>
      <c r="K13" s="826" t="s">
        <v>5247</v>
      </c>
      <c r="L13" s="843"/>
    </row>
    <row r="14" spans="2:12" s="844" customFormat="1" ht="15.75" customHeight="1" x14ac:dyDescent="0.3">
      <c r="B14" s="837">
        <v>8</v>
      </c>
      <c r="C14" s="865" t="s">
        <v>945</v>
      </c>
      <c r="D14" s="866" t="s">
        <v>11</v>
      </c>
      <c r="E14" s="867"/>
      <c r="F14" s="868">
        <v>0</v>
      </c>
      <c r="G14" s="839"/>
      <c r="H14" s="840"/>
      <c r="I14" s="837"/>
      <c r="J14" s="837" t="s">
        <v>70</v>
      </c>
      <c r="K14" s="826"/>
      <c r="L14" s="843"/>
    </row>
    <row r="15" spans="2:12" s="456" customFormat="1" ht="15.75" customHeight="1" x14ac:dyDescent="0.3">
      <c r="B15" s="837">
        <v>9</v>
      </c>
      <c r="C15" s="346" t="s">
        <v>3575</v>
      </c>
      <c r="D15" s="485" t="s">
        <v>11</v>
      </c>
      <c r="E15" s="488" t="s">
        <v>3576</v>
      </c>
      <c r="F15" s="489">
        <v>145</v>
      </c>
      <c r="G15" s="458"/>
      <c r="H15" s="117"/>
      <c r="I15" s="106"/>
      <c r="J15" s="847"/>
      <c r="K15" s="113"/>
      <c r="L15" s="455"/>
    </row>
    <row r="16" spans="2:12" s="456" customFormat="1" ht="15.75" customHeight="1" x14ac:dyDescent="0.3">
      <c r="B16" s="837">
        <v>10</v>
      </c>
      <c r="C16" s="482" t="s">
        <v>3577</v>
      </c>
      <c r="D16" s="484" t="s">
        <v>3578</v>
      </c>
      <c r="E16" s="482" t="s">
        <v>391</v>
      </c>
      <c r="F16" s="483">
        <v>0</v>
      </c>
      <c r="G16" s="458"/>
      <c r="H16" s="117"/>
      <c r="I16" s="106"/>
      <c r="J16" s="847"/>
      <c r="K16" s="113"/>
      <c r="L16" s="455"/>
    </row>
    <row r="17" spans="2:12" s="844" customFormat="1" ht="15.75" customHeight="1" x14ac:dyDescent="0.3">
      <c r="B17" s="837">
        <v>11</v>
      </c>
      <c r="C17" s="820" t="s">
        <v>3579</v>
      </c>
      <c r="D17" s="821" t="s">
        <v>3580</v>
      </c>
      <c r="E17" s="820" t="s">
        <v>391</v>
      </c>
      <c r="F17" s="838">
        <v>0</v>
      </c>
      <c r="G17" s="839"/>
      <c r="H17" s="840"/>
      <c r="I17" s="837"/>
      <c r="J17" s="837"/>
      <c r="K17" s="826" t="s">
        <v>5254</v>
      </c>
      <c r="L17" s="843"/>
    </row>
    <row r="18" spans="2:12" s="456" customFormat="1" ht="15.75" customHeight="1" x14ac:dyDescent="0.3">
      <c r="B18" s="837">
        <v>12</v>
      </c>
      <c r="C18" s="482" t="s">
        <v>3581</v>
      </c>
      <c r="D18" s="484" t="s">
        <v>11</v>
      </c>
      <c r="E18" s="482" t="s">
        <v>3576</v>
      </c>
      <c r="F18" s="483">
        <v>145</v>
      </c>
      <c r="G18" s="458"/>
      <c r="H18" s="117"/>
      <c r="I18" s="106"/>
      <c r="J18" s="847"/>
      <c r="K18" s="113"/>
      <c r="L18" s="455"/>
    </row>
    <row r="19" spans="2:12" s="456" customFormat="1" ht="15.75" customHeight="1" x14ac:dyDescent="0.3">
      <c r="B19" s="837">
        <v>13</v>
      </c>
      <c r="C19" s="482" t="s">
        <v>3582</v>
      </c>
      <c r="D19" s="484" t="s">
        <v>3583</v>
      </c>
      <c r="E19" s="482" t="s">
        <v>391</v>
      </c>
      <c r="F19" s="483">
        <v>0</v>
      </c>
      <c r="G19" s="458"/>
      <c r="H19" s="117"/>
      <c r="I19" s="106"/>
      <c r="J19" s="847"/>
      <c r="K19" s="113"/>
      <c r="L19" s="455"/>
    </row>
    <row r="20" spans="2:12" s="844" customFormat="1" ht="15.75" customHeight="1" x14ac:dyDescent="0.3">
      <c r="B20" s="837">
        <v>14</v>
      </c>
      <c r="C20" s="820" t="s">
        <v>3584</v>
      </c>
      <c r="D20" s="821" t="s">
        <v>3585</v>
      </c>
      <c r="E20" s="820" t="s">
        <v>391</v>
      </c>
      <c r="F20" s="838">
        <v>0</v>
      </c>
      <c r="G20" s="839"/>
      <c r="H20" s="840"/>
      <c r="I20" s="837"/>
      <c r="J20" s="837"/>
      <c r="K20" s="826" t="s">
        <v>5248</v>
      </c>
      <c r="L20" s="843"/>
    </row>
    <row r="21" spans="2:12" s="844" customFormat="1" ht="15.75" customHeight="1" x14ac:dyDescent="0.3">
      <c r="B21" s="837">
        <v>15</v>
      </c>
      <c r="C21" s="820" t="s">
        <v>5267</v>
      </c>
      <c r="D21" s="821" t="s">
        <v>3572</v>
      </c>
      <c r="E21" s="820"/>
      <c r="F21" s="838"/>
      <c r="G21" s="839"/>
      <c r="H21" s="840"/>
      <c r="I21" s="837"/>
      <c r="J21" s="837" t="s">
        <v>540</v>
      </c>
      <c r="K21" s="826"/>
      <c r="L21" s="843"/>
    </row>
    <row r="22" spans="2:12" s="844" customFormat="1" ht="15.75" customHeight="1" x14ac:dyDescent="0.3">
      <c r="B22" s="837">
        <v>16</v>
      </c>
      <c r="C22" s="865" t="s">
        <v>3586</v>
      </c>
      <c r="D22" s="866" t="s">
        <v>11</v>
      </c>
      <c r="E22" s="867" t="s">
        <v>391</v>
      </c>
      <c r="F22" s="868">
        <v>0</v>
      </c>
      <c r="G22" s="839"/>
      <c r="H22" s="840"/>
      <c r="I22" s="837"/>
      <c r="J22" s="837"/>
      <c r="K22" s="826" t="s">
        <v>5249</v>
      </c>
      <c r="L22" s="843"/>
    </row>
    <row r="23" spans="2:12" s="844" customFormat="1" ht="15.75" customHeight="1" x14ac:dyDescent="0.3">
      <c r="B23" s="837">
        <v>17</v>
      </c>
      <c r="C23" s="865" t="s">
        <v>5257</v>
      </c>
      <c r="D23" s="866" t="s">
        <v>5217</v>
      </c>
      <c r="E23" s="867"/>
      <c r="F23" s="868">
        <v>0</v>
      </c>
      <c r="G23" s="839"/>
      <c r="H23" s="840"/>
      <c r="I23" s="837"/>
      <c r="J23" s="837"/>
      <c r="K23" s="826" t="s">
        <v>5249</v>
      </c>
      <c r="L23" s="843"/>
    </row>
    <row r="24" spans="2:12" s="844" customFormat="1" ht="15.75" customHeight="1" x14ac:dyDescent="0.3">
      <c r="B24" s="837">
        <v>18</v>
      </c>
      <c r="C24" s="820" t="s">
        <v>3587</v>
      </c>
      <c r="D24" s="821" t="s">
        <v>408</v>
      </c>
      <c r="E24" s="820" t="s">
        <v>391</v>
      </c>
      <c r="F24" s="838">
        <v>0</v>
      </c>
      <c r="G24" s="839"/>
      <c r="H24" s="840"/>
      <c r="I24" s="837"/>
      <c r="J24" s="837"/>
      <c r="K24" s="826" t="s">
        <v>5249</v>
      </c>
      <c r="L24" s="843"/>
    </row>
    <row r="25" spans="2:12" s="844" customFormat="1" ht="15.75" customHeight="1" x14ac:dyDescent="0.3">
      <c r="B25" s="837">
        <v>19</v>
      </c>
      <c r="C25" s="820" t="s">
        <v>3588</v>
      </c>
      <c r="D25" s="821" t="s">
        <v>408</v>
      </c>
      <c r="E25" s="820" t="s">
        <v>391</v>
      </c>
      <c r="F25" s="838">
        <v>0</v>
      </c>
      <c r="G25" s="839"/>
      <c r="H25" s="840"/>
      <c r="I25" s="837"/>
      <c r="J25" s="837"/>
      <c r="K25" s="826" t="s">
        <v>5249</v>
      </c>
      <c r="L25" s="843"/>
    </row>
    <row r="26" spans="2:12" s="844" customFormat="1" ht="15.75" customHeight="1" x14ac:dyDescent="0.3">
      <c r="B26" s="837">
        <v>20</v>
      </c>
      <c r="C26" s="820" t="s">
        <v>3589</v>
      </c>
      <c r="D26" s="821" t="s">
        <v>408</v>
      </c>
      <c r="E26" s="820" t="s">
        <v>391</v>
      </c>
      <c r="F26" s="838">
        <v>0</v>
      </c>
      <c r="G26" s="839"/>
      <c r="H26" s="840"/>
      <c r="I26" s="837"/>
      <c r="J26" s="837"/>
      <c r="K26" s="826" t="s">
        <v>5249</v>
      </c>
      <c r="L26" s="843"/>
    </row>
    <row r="27" spans="2:12" s="844" customFormat="1" ht="15.75" customHeight="1" x14ac:dyDescent="0.3">
      <c r="B27" s="837">
        <v>21</v>
      </c>
      <c r="C27" s="820" t="s">
        <v>3599</v>
      </c>
      <c r="D27" s="821" t="s">
        <v>408</v>
      </c>
      <c r="E27" s="829"/>
      <c r="F27" s="838"/>
      <c r="G27" s="839"/>
      <c r="H27" s="840"/>
      <c r="I27" s="837"/>
      <c r="J27" s="837"/>
      <c r="K27" s="826" t="s">
        <v>5249</v>
      </c>
      <c r="L27" s="843"/>
    </row>
    <row r="28" spans="2:12" s="844" customFormat="1" ht="15.75" customHeight="1" x14ac:dyDescent="0.3">
      <c r="B28" s="837">
        <v>22</v>
      </c>
      <c r="C28" s="865" t="s">
        <v>3591</v>
      </c>
      <c r="D28" s="872" t="s">
        <v>408</v>
      </c>
      <c r="E28" s="865" t="s">
        <v>391</v>
      </c>
      <c r="F28" s="873">
        <v>0</v>
      </c>
      <c r="G28" s="839"/>
      <c r="H28" s="840"/>
      <c r="I28" s="837"/>
      <c r="J28" s="837"/>
      <c r="K28" s="826" t="s">
        <v>5249</v>
      </c>
      <c r="L28" s="843"/>
    </row>
    <row r="29" spans="2:12" s="844" customFormat="1" ht="15.75" customHeight="1" x14ac:dyDescent="0.3">
      <c r="B29" s="837">
        <v>23</v>
      </c>
      <c r="C29" s="865" t="s">
        <v>3592</v>
      </c>
      <c r="D29" s="872" t="s">
        <v>408</v>
      </c>
      <c r="E29" s="865" t="s">
        <v>391</v>
      </c>
      <c r="F29" s="873">
        <v>0</v>
      </c>
      <c r="G29" s="839"/>
      <c r="H29" s="840"/>
      <c r="I29" s="837"/>
      <c r="J29" s="837"/>
      <c r="K29" s="826" t="s">
        <v>5249</v>
      </c>
      <c r="L29" s="843"/>
    </row>
    <row r="30" spans="2:12" s="844" customFormat="1" ht="15.75" customHeight="1" x14ac:dyDescent="0.3">
      <c r="B30" s="837">
        <v>24</v>
      </c>
      <c r="C30" s="865" t="s">
        <v>3593</v>
      </c>
      <c r="D30" s="872" t="s">
        <v>408</v>
      </c>
      <c r="E30" s="865" t="s">
        <v>391</v>
      </c>
      <c r="F30" s="873">
        <v>0</v>
      </c>
      <c r="G30" s="839"/>
      <c r="H30" s="840"/>
      <c r="I30" s="837"/>
      <c r="J30" s="837"/>
      <c r="K30" s="826" t="s">
        <v>5249</v>
      </c>
      <c r="L30" s="843"/>
    </row>
    <row r="31" spans="2:12" s="844" customFormat="1" ht="15.75" customHeight="1" x14ac:dyDescent="0.3">
      <c r="B31" s="837">
        <v>25</v>
      </c>
      <c r="C31" s="865" t="s">
        <v>3590</v>
      </c>
      <c r="D31" s="866" t="s">
        <v>11</v>
      </c>
      <c r="E31" s="867" t="s">
        <v>391</v>
      </c>
      <c r="F31" s="868">
        <v>0</v>
      </c>
      <c r="G31" s="839"/>
      <c r="H31" s="840"/>
      <c r="I31" s="837"/>
      <c r="J31" s="837"/>
      <c r="K31" s="826" t="s">
        <v>2320</v>
      </c>
      <c r="L31" s="843"/>
    </row>
    <row r="32" spans="2:12" s="844" customFormat="1" ht="15.75" customHeight="1" x14ac:dyDescent="0.3">
      <c r="B32" s="837">
        <v>26</v>
      </c>
      <c r="C32" s="820" t="s">
        <v>3594</v>
      </c>
      <c r="D32" s="821" t="s">
        <v>11</v>
      </c>
      <c r="E32" s="820" t="s">
        <v>391</v>
      </c>
      <c r="F32" s="838">
        <v>0</v>
      </c>
      <c r="G32" s="839"/>
      <c r="H32" s="840"/>
      <c r="I32" s="837"/>
      <c r="J32" s="837"/>
      <c r="K32" s="826" t="s">
        <v>5252</v>
      </c>
      <c r="L32" s="843"/>
    </row>
    <row r="33" spans="2:12" s="844" customFormat="1" ht="15.75" customHeight="1" x14ac:dyDescent="0.3">
      <c r="B33" s="837">
        <v>27</v>
      </c>
      <c r="C33" s="820" t="s">
        <v>3713</v>
      </c>
      <c r="D33" s="821" t="s">
        <v>17</v>
      </c>
      <c r="E33" s="820" t="s">
        <v>391</v>
      </c>
      <c r="F33" s="838">
        <v>0</v>
      </c>
      <c r="G33" s="823"/>
      <c r="H33" s="831"/>
      <c r="I33" s="832"/>
      <c r="J33" s="825"/>
      <c r="K33" s="878"/>
      <c r="L33" s="843"/>
    </row>
    <row r="34" spans="2:12" s="844" customFormat="1" ht="15.75" customHeight="1" x14ac:dyDescent="0.3">
      <c r="B34" s="837">
        <v>28</v>
      </c>
      <c r="C34" s="820" t="s">
        <v>3595</v>
      </c>
      <c r="D34" s="821" t="s">
        <v>11</v>
      </c>
      <c r="E34" s="829">
        <v>41309</v>
      </c>
      <c r="F34" s="838">
        <v>237.5</v>
      </c>
      <c r="G34" s="839"/>
      <c r="H34" s="840"/>
      <c r="I34" s="837"/>
      <c r="J34" s="837"/>
      <c r="K34" s="826" t="s">
        <v>5253</v>
      </c>
      <c r="L34" s="843"/>
    </row>
    <row r="35" spans="2:12" s="456" customFormat="1" ht="15.75" customHeight="1" x14ac:dyDescent="0.3">
      <c r="B35" s="837">
        <v>29</v>
      </c>
      <c r="C35" s="482" t="s">
        <v>3596</v>
      </c>
      <c r="D35" s="484" t="s">
        <v>11</v>
      </c>
      <c r="E35" s="481">
        <v>41309</v>
      </c>
      <c r="F35" s="483">
        <v>237.5</v>
      </c>
      <c r="G35" s="458"/>
      <c r="H35" s="117"/>
      <c r="I35" s="106"/>
      <c r="J35" s="847"/>
      <c r="K35" s="113"/>
      <c r="L35" s="455"/>
    </row>
    <row r="36" spans="2:12" s="844" customFormat="1" ht="15.75" customHeight="1" x14ac:dyDescent="0.3">
      <c r="B36" s="837">
        <v>30</v>
      </c>
      <c r="C36" s="820" t="s">
        <v>5268</v>
      </c>
      <c r="D36" s="821" t="s">
        <v>5269</v>
      </c>
      <c r="E36" s="829"/>
      <c r="F36" s="838"/>
      <c r="G36" s="839"/>
      <c r="H36" s="840"/>
      <c r="I36" s="837"/>
      <c r="J36" s="837"/>
      <c r="K36" s="826"/>
      <c r="L36" s="843"/>
    </row>
    <row r="37" spans="2:12" s="844" customFormat="1" ht="15.75" customHeight="1" x14ac:dyDescent="0.3">
      <c r="B37" s="837">
        <v>31</v>
      </c>
      <c r="C37" s="820" t="s">
        <v>4359</v>
      </c>
      <c r="D37" s="821" t="s">
        <v>5264</v>
      </c>
      <c r="E37" s="829"/>
      <c r="F37" s="838"/>
      <c r="G37" s="839"/>
      <c r="H37" s="840"/>
      <c r="I37" s="837"/>
      <c r="J37" s="837" t="s">
        <v>70</v>
      </c>
      <c r="K37" s="826"/>
      <c r="L37" s="843"/>
    </row>
    <row r="38" spans="2:12" s="844" customFormat="1" ht="15.75" customHeight="1" x14ac:dyDescent="0.3">
      <c r="B38" s="837">
        <v>32</v>
      </c>
      <c r="C38" s="820" t="s">
        <v>4359</v>
      </c>
      <c r="D38" s="821" t="s">
        <v>5264</v>
      </c>
      <c r="E38" s="829"/>
      <c r="F38" s="838"/>
      <c r="G38" s="839"/>
      <c r="H38" s="840"/>
      <c r="I38" s="837"/>
      <c r="J38" s="837" t="s">
        <v>70</v>
      </c>
      <c r="K38" s="826"/>
      <c r="L38" s="843"/>
    </row>
    <row r="39" spans="2:12" s="844" customFormat="1" ht="15.75" customHeight="1" x14ac:dyDescent="0.3">
      <c r="B39" s="837">
        <v>33</v>
      </c>
      <c r="C39" s="820" t="s">
        <v>4359</v>
      </c>
      <c r="D39" s="821" t="s">
        <v>5264</v>
      </c>
      <c r="E39" s="829"/>
      <c r="F39" s="838"/>
      <c r="G39" s="839"/>
      <c r="H39" s="840"/>
      <c r="I39" s="837"/>
      <c r="J39" s="837" t="s">
        <v>70</v>
      </c>
      <c r="K39" s="826"/>
      <c r="L39" s="843"/>
    </row>
    <row r="40" spans="2:12" s="844" customFormat="1" ht="15.75" customHeight="1" x14ac:dyDescent="0.3">
      <c r="B40" s="837">
        <v>34</v>
      </c>
      <c r="C40" s="820" t="s">
        <v>4359</v>
      </c>
      <c r="D40" s="821" t="s">
        <v>5264</v>
      </c>
      <c r="E40" s="829"/>
      <c r="F40" s="838"/>
      <c r="G40" s="839"/>
      <c r="H40" s="840"/>
      <c r="I40" s="837"/>
      <c r="J40" s="837" t="s">
        <v>70</v>
      </c>
      <c r="K40" s="826"/>
      <c r="L40" s="843"/>
    </row>
    <row r="41" spans="2:12" s="456" customFormat="1" ht="15.75" customHeight="1" x14ac:dyDescent="0.3">
      <c r="B41" s="2077" t="s">
        <v>5229</v>
      </c>
      <c r="C41" s="2077"/>
      <c r="D41" s="2077"/>
      <c r="E41" s="2077"/>
      <c r="F41" s="2077"/>
      <c r="G41" s="2077"/>
      <c r="H41" s="2077"/>
      <c r="I41" s="2077"/>
      <c r="J41" s="2077"/>
      <c r="K41" s="2077"/>
      <c r="L41" s="455"/>
    </row>
    <row r="42" spans="2:12" s="844" customFormat="1" ht="15.75" customHeight="1" x14ac:dyDescent="0.3">
      <c r="B42" s="837">
        <v>1</v>
      </c>
      <c r="C42" s="820" t="s">
        <v>3967</v>
      </c>
      <c r="D42" s="821" t="s">
        <v>3968</v>
      </c>
      <c r="E42" s="829">
        <v>43671</v>
      </c>
      <c r="F42" s="838">
        <v>180</v>
      </c>
      <c r="G42" s="823" t="s">
        <v>2952</v>
      </c>
      <c r="H42" s="840" t="s">
        <v>3969</v>
      </c>
      <c r="I42" s="837"/>
      <c r="J42" s="837"/>
      <c r="K42" s="826" t="s">
        <v>4416</v>
      </c>
      <c r="L42" s="843"/>
    </row>
    <row r="43" spans="2:12" s="844" customFormat="1" ht="15.75" customHeight="1" x14ac:dyDescent="0.3">
      <c r="B43" s="837">
        <v>2</v>
      </c>
      <c r="C43" s="820" t="s">
        <v>3970</v>
      </c>
      <c r="D43" s="821" t="s">
        <v>3974</v>
      </c>
      <c r="E43" s="829">
        <v>43671</v>
      </c>
      <c r="F43" s="838">
        <v>60</v>
      </c>
      <c r="G43" s="823" t="s">
        <v>2909</v>
      </c>
      <c r="H43" s="840" t="s">
        <v>2910</v>
      </c>
      <c r="I43" s="837"/>
      <c r="J43" s="837"/>
      <c r="K43" s="826" t="s">
        <v>5238</v>
      </c>
      <c r="L43" s="843"/>
    </row>
    <row r="44" spans="2:12" s="844" customFormat="1" ht="15.75" customHeight="1" x14ac:dyDescent="0.3">
      <c r="B44" s="837">
        <v>3</v>
      </c>
      <c r="C44" s="820" t="s">
        <v>3971</v>
      </c>
      <c r="D44" s="821" t="s">
        <v>3974</v>
      </c>
      <c r="E44" s="829">
        <v>43671</v>
      </c>
      <c r="F44" s="838">
        <v>60</v>
      </c>
      <c r="G44" s="823" t="s">
        <v>2909</v>
      </c>
      <c r="H44" s="840" t="s">
        <v>2910</v>
      </c>
      <c r="I44" s="837"/>
      <c r="J44" s="837"/>
      <c r="K44" s="826" t="s">
        <v>5239</v>
      </c>
      <c r="L44" s="843"/>
    </row>
    <row r="45" spans="2:12" s="844" customFormat="1" ht="15.75" customHeight="1" x14ac:dyDescent="0.3">
      <c r="B45" s="837">
        <v>4</v>
      </c>
      <c r="C45" s="820" t="s">
        <v>3972</v>
      </c>
      <c r="D45" s="821" t="s">
        <v>3974</v>
      </c>
      <c r="E45" s="829">
        <v>43671</v>
      </c>
      <c r="F45" s="838">
        <v>60</v>
      </c>
      <c r="G45" s="823" t="s">
        <v>2909</v>
      </c>
      <c r="H45" s="840" t="s">
        <v>2910</v>
      </c>
      <c r="I45" s="837"/>
      <c r="J45" s="837"/>
      <c r="K45" s="826" t="s">
        <v>1520</v>
      </c>
      <c r="L45" s="843"/>
    </row>
    <row r="46" spans="2:12" s="844" customFormat="1" x14ac:dyDescent="0.3">
      <c r="B46" s="837">
        <v>5</v>
      </c>
      <c r="C46" s="820" t="s">
        <v>3973</v>
      </c>
      <c r="D46" s="821" t="s">
        <v>3974</v>
      </c>
      <c r="E46" s="829">
        <v>43671</v>
      </c>
      <c r="F46" s="838">
        <v>60</v>
      </c>
      <c r="G46" s="823" t="s">
        <v>2909</v>
      </c>
      <c r="H46" s="840" t="s">
        <v>2910</v>
      </c>
      <c r="I46" s="837"/>
      <c r="J46" s="837"/>
      <c r="K46" s="826" t="s">
        <v>5240</v>
      </c>
      <c r="L46" s="843"/>
    </row>
    <row r="47" spans="2:12" s="844" customFormat="1" x14ac:dyDescent="0.3">
      <c r="B47" s="2077" t="s">
        <v>5287</v>
      </c>
      <c r="C47" s="2077"/>
      <c r="D47" s="2077"/>
      <c r="E47" s="2077"/>
      <c r="F47" s="2077"/>
      <c r="G47" s="2077"/>
      <c r="H47" s="2077"/>
      <c r="I47" s="2077"/>
      <c r="J47" s="2077"/>
      <c r="K47" s="2077"/>
      <c r="L47" s="843"/>
    </row>
    <row r="48" spans="2:12" s="844" customFormat="1" x14ac:dyDescent="0.3">
      <c r="B48" s="837">
        <v>1</v>
      </c>
      <c r="C48" s="820" t="s">
        <v>5288</v>
      </c>
      <c r="D48" s="854" t="s">
        <v>5289</v>
      </c>
      <c r="E48" s="829">
        <v>43856</v>
      </c>
      <c r="F48" s="838">
        <v>250</v>
      </c>
      <c r="G48" s="823"/>
      <c r="H48" s="840"/>
      <c r="I48" s="837"/>
      <c r="J48" s="837"/>
      <c r="K48" s="826"/>
      <c r="L48" s="843"/>
    </row>
    <row r="49" spans="2:12" s="62" customFormat="1" ht="14.25" customHeight="1" x14ac:dyDescent="0.3">
      <c r="B49" s="2077" t="s">
        <v>103</v>
      </c>
      <c r="C49" s="2077"/>
      <c r="D49" s="2077"/>
      <c r="E49" s="2077"/>
      <c r="F49" s="2077"/>
      <c r="G49" s="2077"/>
      <c r="H49" s="2077"/>
      <c r="I49" s="2077"/>
      <c r="J49" s="2077"/>
      <c r="K49" s="2077"/>
      <c r="L49" s="87"/>
    </row>
    <row r="50" spans="2:12" s="828" customFormat="1" x14ac:dyDescent="0.3">
      <c r="B50" s="819">
        <v>1</v>
      </c>
      <c r="C50" s="820" t="s">
        <v>3600</v>
      </c>
      <c r="D50" s="821" t="s">
        <v>38</v>
      </c>
      <c r="E50" s="820" t="s">
        <v>391</v>
      </c>
      <c r="F50" s="822"/>
      <c r="G50" s="823"/>
      <c r="H50" s="824" t="s">
        <v>5221</v>
      </c>
      <c r="I50" s="825"/>
      <c r="J50" s="825"/>
      <c r="K50" s="826" t="s">
        <v>4416</v>
      </c>
      <c r="L50" s="827"/>
    </row>
    <row r="51" spans="2:12" s="834" customFormat="1" x14ac:dyDescent="0.3">
      <c r="B51" s="819">
        <v>2</v>
      </c>
      <c r="C51" s="820" t="s">
        <v>3601</v>
      </c>
      <c r="D51" s="821" t="s">
        <v>5220</v>
      </c>
      <c r="E51" s="829">
        <v>42004</v>
      </c>
      <c r="F51" s="830"/>
      <c r="G51" s="823"/>
      <c r="H51" s="831"/>
      <c r="I51" s="832"/>
      <c r="J51" s="825"/>
      <c r="K51" s="826" t="s">
        <v>4416</v>
      </c>
      <c r="L51" s="833"/>
    </row>
    <row r="52" spans="2:12" s="834" customFormat="1" x14ac:dyDescent="0.3">
      <c r="B52" s="819">
        <v>3</v>
      </c>
      <c r="C52" s="820" t="s">
        <v>3745</v>
      </c>
      <c r="D52" s="835" t="s">
        <v>3931</v>
      </c>
      <c r="E52" s="836">
        <v>43719</v>
      </c>
      <c r="F52" s="830">
        <v>48</v>
      </c>
      <c r="G52" s="823" t="s">
        <v>1144</v>
      </c>
      <c r="H52" s="831"/>
      <c r="I52" s="832"/>
      <c r="J52" s="825"/>
      <c r="K52" s="826" t="s">
        <v>4416</v>
      </c>
      <c r="L52" s="833"/>
    </row>
    <row r="53" spans="2:12" s="834" customFormat="1" x14ac:dyDescent="0.3">
      <c r="B53" s="819">
        <v>4</v>
      </c>
      <c r="C53" s="820" t="s">
        <v>4359</v>
      </c>
      <c r="D53" s="835" t="s">
        <v>3931</v>
      </c>
      <c r="E53" s="836"/>
      <c r="F53" s="830"/>
      <c r="G53" s="823" t="s">
        <v>1144</v>
      </c>
      <c r="H53" s="831"/>
      <c r="I53" s="832"/>
      <c r="J53" s="825"/>
      <c r="K53" s="826" t="s">
        <v>4416</v>
      </c>
      <c r="L53" s="833"/>
    </row>
    <row r="54" spans="2:12" s="834" customFormat="1" x14ac:dyDescent="0.3">
      <c r="B54" s="819">
        <v>5</v>
      </c>
      <c r="C54" s="820" t="s">
        <v>4359</v>
      </c>
      <c r="D54" s="835" t="s">
        <v>55</v>
      </c>
      <c r="E54" s="836"/>
      <c r="F54" s="830"/>
      <c r="G54" s="823" t="s">
        <v>5228</v>
      </c>
      <c r="H54" s="831"/>
      <c r="I54" s="832"/>
      <c r="J54" s="825"/>
      <c r="K54" s="826" t="s">
        <v>4416</v>
      </c>
      <c r="L54" s="833"/>
    </row>
    <row r="55" spans="2:12" s="834" customFormat="1" x14ac:dyDescent="0.3">
      <c r="B55" s="819">
        <v>6</v>
      </c>
      <c r="C55" s="820" t="s">
        <v>5271</v>
      </c>
      <c r="D55" s="835" t="s">
        <v>121</v>
      </c>
      <c r="E55" s="836"/>
      <c r="F55" s="830"/>
      <c r="G55" s="823"/>
      <c r="H55" s="831"/>
      <c r="I55" s="832"/>
      <c r="J55" s="825" t="s">
        <v>540</v>
      </c>
      <c r="K55" s="826"/>
      <c r="L55" s="833"/>
    </row>
    <row r="56" spans="2:12" s="442" customFormat="1" x14ac:dyDescent="0.3">
      <c r="B56" s="2077" t="s">
        <v>3602</v>
      </c>
      <c r="C56" s="2077"/>
      <c r="D56" s="2077"/>
      <c r="E56" s="2077"/>
      <c r="F56" s="2077"/>
      <c r="G56" s="2077"/>
      <c r="H56" s="2077"/>
      <c r="I56" s="2077"/>
      <c r="J56" s="2077"/>
      <c r="K56" s="2077"/>
      <c r="L56" s="441"/>
    </row>
    <row r="57" spans="2:12" s="834" customFormat="1" x14ac:dyDescent="0.3">
      <c r="B57" s="819">
        <v>1</v>
      </c>
      <c r="C57" s="820" t="s">
        <v>3606</v>
      </c>
      <c r="D57" s="821" t="s">
        <v>3607</v>
      </c>
      <c r="E57" s="820" t="s">
        <v>856</v>
      </c>
      <c r="F57" s="838">
        <v>0</v>
      </c>
      <c r="G57" s="823"/>
      <c r="H57" s="831"/>
      <c r="I57" s="832"/>
      <c r="J57" s="825"/>
      <c r="K57" s="855" t="s">
        <v>5250</v>
      </c>
      <c r="L57" s="833"/>
    </row>
    <row r="58" spans="2:12" s="834" customFormat="1" x14ac:dyDescent="0.3">
      <c r="B58" s="819">
        <v>2</v>
      </c>
      <c r="C58" s="820" t="s">
        <v>3608</v>
      </c>
      <c r="D58" s="821" t="s">
        <v>3609</v>
      </c>
      <c r="E58" s="820" t="s">
        <v>3610</v>
      </c>
      <c r="F58" s="838">
        <v>260</v>
      </c>
      <c r="G58" s="823"/>
      <c r="H58" s="831"/>
      <c r="I58" s="832"/>
      <c r="J58" s="825"/>
      <c r="K58" s="869"/>
      <c r="L58" s="833"/>
    </row>
    <row r="59" spans="2:12" s="834" customFormat="1" x14ac:dyDescent="0.3">
      <c r="B59" s="819">
        <v>3</v>
      </c>
      <c r="C59" s="820" t="s">
        <v>3611</v>
      </c>
      <c r="D59" s="821" t="s">
        <v>3612</v>
      </c>
      <c r="E59" s="820" t="s">
        <v>856</v>
      </c>
      <c r="F59" s="838">
        <v>0</v>
      </c>
      <c r="G59" s="823"/>
      <c r="H59" s="831"/>
      <c r="I59" s="832"/>
      <c r="J59" s="825"/>
      <c r="K59" s="864" t="s">
        <v>5247</v>
      </c>
      <c r="L59" s="833"/>
    </row>
    <row r="60" spans="2:12" s="834" customFormat="1" x14ac:dyDescent="0.3">
      <c r="B60" s="819">
        <v>4</v>
      </c>
      <c r="C60" s="820" t="s">
        <v>3613</v>
      </c>
      <c r="D60" s="821" t="s">
        <v>3614</v>
      </c>
      <c r="E60" s="820" t="s">
        <v>856</v>
      </c>
      <c r="F60" s="838">
        <v>0</v>
      </c>
      <c r="G60" s="823"/>
      <c r="H60" s="831"/>
      <c r="I60" s="832"/>
      <c r="J60" s="825"/>
      <c r="K60" s="870"/>
      <c r="L60" s="833"/>
    </row>
    <row r="61" spans="2:12" s="834" customFormat="1" x14ac:dyDescent="0.3">
      <c r="B61" s="819">
        <v>5</v>
      </c>
      <c r="C61" s="820" t="s">
        <v>3615</v>
      </c>
      <c r="D61" s="821" t="s">
        <v>3614</v>
      </c>
      <c r="E61" s="820" t="s">
        <v>856</v>
      </c>
      <c r="F61" s="838">
        <v>0</v>
      </c>
      <c r="G61" s="823"/>
      <c r="H61" s="831"/>
      <c r="I61" s="832"/>
      <c r="J61" s="825"/>
      <c r="K61" s="870"/>
      <c r="L61" s="833"/>
    </row>
    <row r="62" spans="2:12" s="834" customFormat="1" x14ac:dyDescent="0.3">
      <c r="B62" s="819">
        <v>6</v>
      </c>
      <c r="C62" s="820" t="s">
        <v>3616</v>
      </c>
      <c r="D62" s="821" t="s">
        <v>3614</v>
      </c>
      <c r="E62" s="820" t="s">
        <v>856</v>
      </c>
      <c r="F62" s="838">
        <v>0</v>
      </c>
      <c r="G62" s="823"/>
      <c r="H62" s="831"/>
      <c r="I62" s="832"/>
      <c r="J62" s="825"/>
      <c r="K62" s="870"/>
      <c r="L62" s="833"/>
    </row>
    <row r="63" spans="2:12" s="834" customFormat="1" x14ac:dyDescent="0.3">
      <c r="B63" s="819">
        <v>7</v>
      </c>
      <c r="C63" s="820" t="s">
        <v>3617</v>
      </c>
      <c r="D63" s="821" t="s">
        <v>3618</v>
      </c>
      <c r="E63" s="820" t="s">
        <v>856</v>
      </c>
      <c r="F63" s="838">
        <v>0</v>
      </c>
      <c r="G63" s="823"/>
      <c r="H63" s="831"/>
      <c r="I63" s="832"/>
      <c r="J63" s="825"/>
      <c r="K63" s="870"/>
      <c r="L63" s="833"/>
    </row>
    <row r="64" spans="2:12" s="834" customFormat="1" x14ac:dyDescent="0.3">
      <c r="B64" s="819">
        <v>8</v>
      </c>
      <c r="C64" s="855" t="s">
        <v>3619</v>
      </c>
      <c r="D64" s="854" t="s">
        <v>3620</v>
      </c>
      <c r="E64" s="855" t="s">
        <v>3621</v>
      </c>
      <c r="F64" s="871">
        <v>94</v>
      </c>
      <c r="G64" s="823"/>
      <c r="H64" s="831"/>
      <c r="I64" s="832"/>
      <c r="J64" s="825"/>
      <c r="K64" s="870"/>
      <c r="L64" s="833"/>
    </row>
    <row r="65" spans="2:12" s="834" customFormat="1" x14ac:dyDescent="0.3">
      <c r="B65" s="819">
        <v>9</v>
      </c>
      <c r="C65" s="855" t="s">
        <v>3622</v>
      </c>
      <c r="D65" s="854" t="s">
        <v>3623</v>
      </c>
      <c r="E65" s="855" t="s">
        <v>3624</v>
      </c>
      <c r="F65" s="871">
        <v>0</v>
      </c>
      <c r="G65" s="823"/>
      <c r="H65" s="831"/>
      <c r="I65" s="832"/>
      <c r="J65" s="825"/>
      <c r="K65" s="870"/>
      <c r="L65" s="833"/>
    </row>
    <row r="66" spans="2:12" s="834" customFormat="1" x14ac:dyDescent="0.3">
      <c r="B66" s="819">
        <v>10</v>
      </c>
      <c r="C66" s="820" t="s">
        <v>3720</v>
      </c>
      <c r="D66" s="821" t="s">
        <v>3721</v>
      </c>
      <c r="E66" s="820" t="s">
        <v>3624</v>
      </c>
      <c r="F66" s="838">
        <v>0</v>
      </c>
      <c r="G66" s="823"/>
      <c r="H66" s="831"/>
      <c r="I66" s="832"/>
      <c r="J66" s="825"/>
      <c r="K66" s="878"/>
      <c r="L66" s="833"/>
    </row>
    <row r="67" spans="2:12" s="834" customFormat="1" x14ac:dyDescent="0.3">
      <c r="B67" s="819">
        <v>11</v>
      </c>
      <c r="C67" s="820" t="s">
        <v>3722</v>
      </c>
      <c r="D67" s="821" t="s">
        <v>3723</v>
      </c>
      <c r="E67" s="820" t="s">
        <v>3624</v>
      </c>
      <c r="F67" s="838">
        <v>0</v>
      </c>
      <c r="G67" s="823"/>
      <c r="H67" s="831"/>
      <c r="I67" s="832"/>
      <c r="J67" s="825"/>
      <c r="K67" s="855"/>
      <c r="L67" s="833"/>
    </row>
    <row r="68" spans="2:12" s="834" customFormat="1" x14ac:dyDescent="0.3">
      <c r="B68" s="819">
        <v>12</v>
      </c>
      <c r="C68" s="855" t="s">
        <v>3625</v>
      </c>
      <c r="D68" s="854" t="s">
        <v>3626</v>
      </c>
      <c r="E68" s="855" t="s">
        <v>3624</v>
      </c>
      <c r="F68" s="871">
        <v>0</v>
      </c>
      <c r="G68" s="823"/>
      <c r="H68" s="831"/>
      <c r="I68" s="832"/>
      <c r="J68" s="825"/>
      <c r="K68" s="870" t="s">
        <v>5251</v>
      </c>
      <c r="L68" s="833"/>
    </row>
    <row r="69" spans="2:12" s="834" customFormat="1" x14ac:dyDescent="0.3">
      <c r="B69" s="819">
        <v>13</v>
      </c>
      <c r="C69" s="820" t="s">
        <v>3724</v>
      </c>
      <c r="D69" s="821" t="s">
        <v>3725</v>
      </c>
      <c r="E69" s="820" t="s">
        <v>3624</v>
      </c>
      <c r="F69" s="838">
        <v>0</v>
      </c>
      <c r="G69" s="823"/>
      <c r="H69" s="831"/>
      <c r="I69" s="832"/>
      <c r="J69" s="825"/>
      <c r="K69" s="878"/>
      <c r="L69" s="833"/>
    </row>
    <row r="70" spans="2:12" s="834" customFormat="1" x14ac:dyDescent="0.3">
      <c r="B70" s="819">
        <v>14</v>
      </c>
      <c r="C70" s="820" t="s">
        <v>3726</v>
      </c>
      <c r="D70" s="821" t="s">
        <v>3727</v>
      </c>
      <c r="E70" s="820" t="s">
        <v>3624</v>
      </c>
      <c r="F70" s="838">
        <v>0</v>
      </c>
      <c r="G70" s="823"/>
      <c r="H70" s="831"/>
      <c r="I70" s="832"/>
      <c r="J70" s="825"/>
      <c r="K70" s="878"/>
      <c r="L70" s="833"/>
    </row>
    <row r="71" spans="2:12" s="834" customFormat="1" x14ac:dyDescent="0.3">
      <c r="B71" s="819">
        <v>15</v>
      </c>
      <c r="C71" s="855" t="s">
        <v>3728</v>
      </c>
      <c r="D71" s="854" t="s">
        <v>3729</v>
      </c>
      <c r="E71" s="855" t="s">
        <v>3624</v>
      </c>
      <c r="F71" s="871">
        <v>0</v>
      </c>
      <c r="G71" s="823"/>
      <c r="H71" s="831"/>
      <c r="I71" s="832"/>
      <c r="J71" s="825"/>
      <c r="K71" s="878"/>
      <c r="L71" s="833"/>
    </row>
    <row r="72" spans="2:12" s="834" customFormat="1" x14ac:dyDescent="0.3">
      <c r="B72" s="819">
        <v>16</v>
      </c>
      <c r="C72" s="855" t="s">
        <v>3627</v>
      </c>
      <c r="D72" s="854" t="s">
        <v>3628</v>
      </c>
      <c r="E72" s="855" t="s">
        <v>3610</v>
      </c>
      <c r="F72" s="871">
        <v>850</v>
      </c>
      <c r="G72" s="823"/>
      <c r="H72" s="831"/>
      <c r="I72" s="832"/>
      <c r="J72" s="825"/>
      <c r="K72" s="870"/>
      <c r="L72" s="833"/>
    </row>
    <row r="73" spans="2:12" s="834" customFormat="1" x14ac:dyDescent="0.3">
      <c r="B73" s="819">
        <v>17</v>
      </c>
      <c r="C73" s="855" t="s">
        <v>3629</v>
      </c>
      <c r="D73" s="854" t="s">
        <v>3630</v>
      </c>
      <c r="E73" s="855" t="s">
        <v>3631</v>
      </c>
      <c r="F73" s="871">
        <v>140</v>
      </c>
      <c r="G73" s="823"/>
      <c r="H73" s="831"/>
      <c r="I73" s="832"/>
      <c r="J73" s="825"/>
      <c r="K73" s="870"/>
      <c r="L73" s="833"/>
    </row>
    <row r="74" spans="2:12" s="834" customFormat="1" x14ac:dyDescent="0.3">
      <c r="B74" s="819">
        <v>18</v>
      </c>
      <c r="C74" s="855" t="s">
        <v>3632</v>
      </c>
      <c r="D74" s="854" t="s">
        <v>3633</v>
      </c>
      <c r="E74" s="855" t="s">
        <v>3631</v>
      </c>
      <c r="F74" s="871">
        <v>350</v>
      </c>
      <c r="G74" s="823"/>
      <c r="H74" s="831"/>
      <c r="I74" s="832"/>
      <c r="J74" s="825"/>
      <c r="K74" s="870"/>
      <c r="L74" s="833"/>
    </row>
    <row r="75" spans="2:12" s="834" customFormat="1" x14ac:dyDescent="0.3">
      <c r="B75" s="819">
        <v>19</v>
      </c>
      <c r="C75" s="855" t="s">
        <v>3634</v>
      </c>
      <c r="D75" s="854" t="s">
        <v>3635</v>
      </c>
      <c r="E75" s="855" t="s">
        <v>3631</v>
      </c>
      <c r="F75" s="871">
        <v>349</v>
      </c>
      <c r="G75" s="823"/>
      <c r="H75" s="831"/>
      <c r="I75" s="832"/>
      <c r="J75" s="825"/>
      <c r="K75" s="870"/>
      <c r="L75" s="833"/>
    </row>
    <row r="76" spans="2:12" s="834" customFormat="1" x14ac:dyDescent="0.3">
      <c r="B76" s="819">
        <v>20</v>
      </c>
      <c r="C76" s="855" t="s">
        <v>3636</v>
      </c>
      <c r="D76" s="854" t="s">
        <v>3637</v>
      </c>
      <c r="E76" s="855" t="s">
        <v>3638</v>
      </c>
      <c r="F76" s="871">
        <v>372.9</v>
      </c>
      <c r="G76" s="823"/>
      <c r="H76" s="831"/>
      <c r="I76" s="832"/>
      <c r="J76" s="825"/>
      <c r="K76" s="870"/>
      <c r="L76" s="833"/>
    </row>
    <row r="77" spans="2:12" s="834" customFormat="1" x14ac:dyDescent="0.3">
      <c r="B77" s="819">
        <v>21</v>
      </c>
      <c r="C77" s="855" t="s">
        <v>3639</v>
      </c>
      <c r="D77" s="854" t="s">
        <v>3640</v>
      </c>
      <c r="E77" s="855" t="s">
        <v>3638</v>
      </c>
      <c r="F77" s="871">
        <v>984.95</v>
      </c>
      <c r="G77" s="823"/>
      <c r="H77" s="831"/>
      <c r="I77" s="832"/>
      <c r="J77" s="825"/>
      <c r="K77" s="870"/>
      <c r="L77" s="833"/>
    </row>
    <row r="78" spans="2:12" s="834" customFormat="1" x14ac:dyDescent="0.3">
      <c r="B78" s="819">
        <v>22</v>
      </c>
      <c r="C78" s="855" t="s">
        <v>3641</v>
      </c>
      <c r="D78" s="854" t="s">
        <v>3642</v>
      </c>
      <c r="E78" s="855" t="s">
        <v>3638</v>
      </c>
      <c r="F78" s="871">
        <v>984.95</v>
      </c>
      <c r="G78" s="823"/>
      <c r="H78" s="831"/>
      <c r="I78" s="832"/>
      <c r="J78" s="825"/>
      <c r="K78" s="870"/>
      <c r="L78" s="833"/>
    </row>
    <row r="79" spans="2:12" s="834" customFormat="1" x14ac:dyDescent="0.3">
      <c r="B79" s="819">
        <v>23</v>
      </c>
      <c r="C79" s="855" t="s">
        <v>3643</v>
      </c>
      <c r="D79" s="854" t="s">
        <v>3644</v>
      </c>
      <c r="E79" s="855" t="s">
        <v>3631</v>
      </c>
      <c r="F79" s="871">
        <v>1100</v>
      </c>
      <c r="G79" s="823"/>
      <c r="H79" s="831"/>
      <c r="I79" s="832"/>
      <c r="J79" s="825"/>
      <c r="K79" s="870"/>
      <c r="L79" s="833"/>
    </row>
    <row r="80" spans="2:12" s="834" customFormat="1" x14ac:dyDescent="0.3">
      <c r="B80" s="819">
        <v>24</v>
      </c>
      <c r="C80" s="855" t="s">
        <v>3645</v>
      </c>
      <c r="D80" s="854" t="s">
        <v>3646</v>
      </c>
      <c r="E80" s="855" t="s">
        <v>3631</v>
      </c>
      <c r="F80" s="871">
        <v>825</v>
      </c>
      <c r="G80" s="823"/>
      <c r="H80" s="831"/>
      <c r="I80" s="832"/>
      <c r="J80" s="825"/>
      <c r="K80" s="864"/>
      <c r="L80" s="833"/>
    </row>
    <row r="81" spans="2:12" s="442" customFormat="1" x14ac:dyDescent="0.3">
      <c r="B81" s="819">
        <v>25</v>
      </c>
      <c r="C81" s="490" t="s">
        <v>3647</v>
      </c>
      <c r="D81" s="486" t="s">
        <v>3648</v>
      </c>
      <c r="E81" s="492">
        <v>39478</v>
      </c>
      <c r="F81" s="491">
        <v>64</v>
      </c>
      <c r="G81" s="63"/>
      <c r="H81" s="444"/>
      <c r="I81" s="283"/>
      <c r="J81" s="7"/>
      <c r="K81" s="494"/>
      <c r="L81" s="441"/>
    </row>
    <row r="82" spans="2:12" s="442" customFormat="1" x14ac:dyDescent="0.3">
      <c r="B82" s="819">
        <v>26</v>
      </c>
      <c r="C82" s="490" t="s">
        <v>3649</v>
      </c>
      <c r="D82" s="486" t="s">
        <v>3650</v>
      </c>
      <c r="E82" s="490" t="s">
        <v>856</v>
      </c>
      <c r="F82" s="491">
        <v>0</v>
      </c>
      <c r="G82" s="63"/>
      <c r="H82" s="444"/>
      <c r="I82" s="283"/>
      <c r="J82" s="7"/>
      <c r="K82" s="494"/>
      <c r="L82" s="441"/>
    </row>
    <row r="83" spans="2:12" s="442" customFormat="1" x14ac:dyDescent="0.3">
      <c r="B83" s="819">
        <v>27</v>
      </c>
      <c r="C83" s="490" t="s">
        <v>3651</v>
      </c>
      <c r="D83" s="486" t="s">
        <v>3614</v>
      </c>
      <c r="E83" s="490" t="s">
        <v>3610</v>
      </c>
      <c r="F83" s="491">
        <v>64</v>
      </c>
      <c r="G83" s="63"/>
      <c r="H83" s="444"/>
      <c r="I83" s="283"/>
      <c r="J83" s="7"/>
      <c r="K83" s="494"/>
      <c r="L83" s="441"/>
    </row>
    <row r="84" spans="2:12" s="442" customFormat="1" x14ac:dyDescent="0.3">
      <c r="B84" s="819">
        <v>28</v>
      </c>
      <c r="C84" s="490" t="s">
        <v>3652</v>
      </c>
      <c r="D84" s="486" t="s">
        <v>3650</v>
      </c>
      <c r="E84" s="490" t="s">
        <v>391</v>
      </c>
      <c r="F84" s="491">
        <v>0</v>
      </c>
      <c r="G84" s="63"/>
      <c r="H84" s="444"/>
      <c r="I84" s="283"/>
      <c r="J84" s="7"/>
      <c r="K84" s="494"/>
      <c r="L84" s="441"/>
    </row>
    <row r="85" spans="2:12" s="834" customFormat="1" x14ac:dyDescent="0.3">
      <c r="B85" s="819">
        <v>29</v>
      </c>
      <c r="C85" s="820" t="s">
        <v>3653</v>
      </c>
      <c r="D85" s="821" t="s">
        <v>3654</v>
      </c>
      <c r="E85" s="820" t="s">
        <v>856</v>
      </c>
      <c r="F85" s="838">
        <v>0</v>
      </c>
      <c r="G85" s="823"/>
      <c r="H85" s="831"/>
      <c r="I85" s="832"/>
      <c r="J85" s="825"/>
      <c r="K85" s="864" t="s">
        <v>5248</v>
      </c>
      <c r="L85" s="833"/>
    </row>
    <row r="86" spans="2:12" s="834" customFormat="1" x14ac:dyDescent="0.3">
      <c r="B86" s="819">
        <v>30</v>
      </c>
      <c r="C86" s="820" t="s">
        <v>3655</v>
      </c>
      <c r="D86" s="821" t="s">
        <v>3654</v>
      </c>
      <c r="E86" s="820" t="s">
        <v>3624</v>
      </c>
      <c r="F86" s="838">
        <v>0</v>
      </c>
      <c r="G86" s="823"/>
      <c r="H86" s="831"/>
      <c r="I86" s="832"/>
      <c r="J86" s="825"/>
      <c r="K86" s="864" t="s">
        <v>5248</v>
      </c>
      <c r="L86" s="833"/>
    </row>
    <row r="87" spans="2:12" s="834" customFormat="1" x14ac:dyDescent="0.3">
      <c r="B87" s="819">
        <v>31</v>
      </c>
      <c r="C87" s="820" t="s">
        <v>3656</v>
      </c>
      <c r="D87" s="821" t="s">
        <v>3648</v>
      </c>
      <c r="E87" s="820" t="s">
        <v>391</v>
      </c>
      <c r="F87" s="838">
        <v>0</v>
      </c>
      <c r="G87" s="823"/>
      <c r="H87" s="831"/>
      <c r="I87" s="832"/>
      <c r="J87" s="825"/>
      <c r="K87" s="864" t="s">
        <v>5248</v>
      </c>
      <c r="L87" s="833"/>
    </row>
    <row r="88" spans="2:12" s="834" customFormat="1" x14ac:dyDescent="0.3">
      <c r="B88" s="819">
        <v>32</v>
      </c>
      <c r="C88" s="820" t="s">
        <v>3657</v>
      </c>
      <c r="D88" s="821" t="s">
        <v>3612</v>
      </c>
      <c r="E88" s="820" t="s">
        <v>391</v>
      </c>
      <c r="F88" s="838">
        <v>0</v>
      </c>
      <c r="G88" s="823"/>
      <c r="H88" s="831"/>
      <c r="I88" s="832"/>
      <c r="J88" s="825"/>
      <c r="K88" s="864"/>
      <c r="L88" s="833"/>
    </row>
    <row r="89" spans="2:12" s="834" customFormat="1" x14ac:dyDescent="0.3">
      <c r="B89" s="819">
        <v>33</v>
      </c>
      <c r="C89" s="820" t="s">
        <v>3658</v>
      </c>
      <c r="D89" s="821" t="s">
        <v>3659</v>
      </c>
      <c r="E89" s="820" t="s">
        <v>3610</v>
      </c>
      <c r="F89" s="838">
        <v>49</v>
      </c>
      <c r="G89" s="823"/>
      <c r="H89" s="831"/>
      <c r="I89" s="832"/>
      <c r="J89" s="825" t="s">
        <v>540</v>
      </c>
      <c r="K89" s="864"/>
      <c r="L89" s="833"/>
    </row>
    <row r="90" spans="2:12" s="834" customFormat="1" x14ac:dyDescent="0.3">
      <c r="B90" s="819">
        <v>34</v>
      </c>
      <c r="C90" s="820" t="s">
        <v>3660</v>
      </c>
      <c r="D90" s="821" t="s">
        <v>3661</v>
      </c>
      <c r="E90" s="820" t="s">
        <v>391</v>
      </c>
      <c r="F90" s="838">
        <v>0</v>
      </c>
      <c r="G90" s="823"/>
      <c r="H90" s="831"/>
      <c r="I90" s="832"/>
      <c r="J90" s="825"/>
      <c r="K90" s="864" t="s">
        <v>5248</v>
      </c>
      <c r="L90" s="833"/>
    </row>
    <row r="91" spans="2:12" s="834" customFormat="1" x14ac:dyDescent="0.3">
      <c r="B91" s="819">
        <v>35</v>
      </c>
      <c r="C91" s="820" t="s">
        <v>3732</v>
      </c>
      <c r="D91" s="821" t="s">
        <v>3733</v>
      </c>
      <c r="E91" s="820" t="s">
        <v>391</v>
      </c>
      <c r="F91" s="838">
        <v>0</v>
      </c>
      <c r="G91" s="862"/>
      <c r="H91" s="862"/>
      <c r="I91" s="862"/>
      <c r="J91" s="877"/>
      <c r="K91" s="878"/>
      <c r="L91" s="833"/>
    </row>
    <row r="92" spans="2:12" s="442" customFormat="1" x14ac:dyDescent="0.3">
      <c r="B92" s="819">
        <v>36</v>
      </c>
      <c r="C92" s="482" t="s">
        <v>3662</v>
      </c>
      <c r="D92" s="484" t="s">
        <v>3612</v>
      </c>
      <c r="E92" s="482" t="s">
        <v>391</v>
      </c>
      <c r="F92" s="483">
        <v>0</v>
      </c>
      <c r="G92" s="63"/>
      <c r="H92" s="444"/>
      <c r="I92" s="283"/>
      <c r="J92" s="7"/>
      <c r="K92" s="494"/>
      <c r="L92" s="441"/>
    </row>
    <row r="93" spans="2:12" s="442" customFormat="1" x14ac:dyDescent="0.3">
      <c r="B93" s="819">
        <v>37</v>
      </c>
      <c r="C93" s="482" t="s">
        <v>3663</v>
      </c>
      <c r="D93" s="484" t="s">
        <v>3664</v>
      </c>
      <c r="E93" s="482" t="s">
        <v>3624</v>
      </c>
      <c r="F93" s="483">
        <v>0</v>
      </c>
      <c r="G93" s="63"/>
      <c r="H93" s="444"/>
      <c r="I93" s="283"/>
      <c r="J93" s="7"/>
      <c r="K93" s="494"/>
      <c r="L93" s="441"/>
    </row>
    <row r="94" spans="2:12" s="834" customFormat="1" x14ac:dyDescent="0.3">
      <c r="B94" s="819">
        <v>38</v>
      </c>
      <c r="C94" s="820" t="s">
        <v>3665</v>
      </c>
      <c r="D94" s="821" t="s">
        <v>3614</v>
      </c>
      <c r="E94" s="820" t="s">
        <v>391</v>
      </c>
      <c r="F94" s="838">
        <v>0</v>
      </c>
      <c r="G94" s="823"/>
      <c r="H94" s="831"/>
      <c r="I94" s="832"/>
      <c r="J94" s="825"/>
      <c r="K94" s="864" t="s">
        <v>5252</v>
      </c>
      <c r="L94" s="833"/>
    </row>
    <row r="95" spans="2:12" s="834" customFormat="1" x14ac:dyDescent="0.3">
      <c r="B95" s="819">
        <v>39</v>
      </c>
      <c r="C95" s="820" t="s">
        <v>3666</v>
      </c>
      <c r="D95" s="821" t="s">
        <v>3614</v>
      </c>
      <c r="E95" s="820" t="s">
        <v>391</v>
      </c>
      <c r="F95" s="838">
        <v>0</v>
      </c>
      <c r="G95" s="823"/>
      <c r="H95" s="831"/>
      <c r="I95" s="832"/>
      <c r="J95" s="825"/>
      <c r="K95" s="864" t="s">
        <v>5253</v>
      </c>
      <c r="L95" s="833"/>
    </row>
    <row r="96" spans="2:12" s="834" customFormat="1" x14ac:dyDescent="0.3">
      <c r="B96" s="819">
        <v>40</v>
      </c>
      <c r="C96" s="820" t="s">
        <v>3667</v>
      </c>
      <c r="D96" s="821" t="s">
        <v>3609</v>
      </c>
      <c r="E96" s="820" t="s">
        <v>3610</v>
      </c>
      <c r="F96" s="838">
        <v>260</v>
      </c>
      <c r="G96" s="823"/>
      <c r="H96" s="831"/>
      <c r="I96" s="832"/>
      <c r="J96" s="825"/>
      <c r="K96" s="864"/>
      <c r="L96" s="833"/>
    </row>
    <row r="97" spans="2:12" s="834" customFormat="1" x14ac:dyDescent="0.3">
      <c r="B97" s="819">
        <v>41</v>
      </c>
      <c r="C97" s="820" t="s">
        <v>3668</v>
      </c>
      <c r="D97" s="821" t="s">
        <v>5270</v>
      </c>
      <c r="E97" s="820" t="s">
        <v>3610</v>
      </c>
      <c r="F97" s="838">
        <v>247.5</v>
      </c>
      <c r="G97" s="823"/>
      <c r="H97" s="831"/>
      <c r="I97" s="832"/>
      <c r="J97" s="825"/>
      <c r="K97" s="864"/>
      <c r="L97" s="833"/>
    </row>
    <row r="98" spans="2:12" s="442" customFormat="1" x14ac:dyDescent="0.3">
      <c r="B98" s="819">
        <v>42</v>
      </c>
      <c r="C98" s="482" t="s">
        <v>3669</v>
      </c>
      <c r="D98" s="484" t="s">
        <v>3659</v>
      </c>
      <c r="E98" s="482" t="s">
        <v>3610</v>
      </c>
      <c r="F98" s="483">
        <v>49</v>
      </c>
      <c r="G98" s="63"/>
      <c r="H98" s="444"/>
      <c r="I98" s="283"/>
      <c r="J98" s="7"/>
      <c r="K98" s="494"/>
      <c r="L98" s="441"/>
    </row>
    <row r="99" spans="2:12" s="442" customFormat="1" x14ac:dyDescent="0.3">
      <c r="B99" s="819">
        <v>43</v>
      </c>
      <c r="C99" s="482" t="s">
        <v>3670</v>
      </c>
      <c r="D99" s="484" t="s">
        <v>3607</v>
      </c>
      <c r="E99" s="482" t="s">
        <v>391</v>
      </c>
      <c r="F99" s="483">
        <v>0</v>
      </c>
      <c r="G99" s="63"/>
      <c r="H99" s="444"/>
      <c r="I99" s="283"/>
      <c r="J99" s="7"/>
      <c r="K99" s="494"/>
      <c r="L99" s="441"/>
    </row>
    <row r="100" spans="2:12" s="442" customFormat="1" x14ac:dyDescent="0.3">
      <c r="B100" s="819">
        <v>44</v>
      </c>
      <c r="C100" s="482" t="s">
        <v>3671</v>
      </c>
      <c r="D100" s="484" t="s">
        <v>3609</v>
      </c>
      <c r="E100" s="482" t="s">
        <v>394</v>
      </c>
      <c r="F100" s="483">
        <v>0</v>
      </c>
      <c r="G100" s="63"/>
      <c r="H100" s="444"/>
      <c r="I100" s="283"/>
      <c r="J100" s="7"/>
      <c r="K100" s="494"/>
      <c r="L100" s="441"/>
    </row>
    <row r="101" spans="2:12" s="442" customFormat="1" x14ac:dyDescent="0.3">
      <c r="B101" s="819">
        <v>45</v>
      </c>
      <c r="C101" s="482" t="s">
        <v>3672</v>
      </c>
      <c r="D101" s="484" t="s">
        <v>3614</v>
      </c>
      <c r="E101" s="482" t="s">
        <v>394</v>
      </c>
      <c r="F101" s="483">
        <v>0</v>
      </c>
      <c r="G101" s="63"/>
      <c r="H101" s="444"/>
      <c r="I101" s="283"/>
      <c r="J101" s="7"/>
      <c r="K101" s="494"/>
      <c r="L101" s="441"/>
    </row>
    <row r="102" spans="2:12" s="442" customFormat="1" x14ac:dyDescent="0.3">
      <c r="B102" s="819">
        <v>46</v>
      </c>
      <c r="C102" s="482" t="s">
        <v>3673</v>
      </c>
      <c r="D102" s="484" t="s">
        <v>3609</v>
      </c>
      <c r="E102" s="482" t="s">
        <v>394</v>
      </c>
      <c r="F102" s="483">
        <v>0</v>
      </c>
      <c r="G102" s="63"/>
      <c r="H102" s="444"/>
      <c r="I102" s="283"/>
      <c r="J102" s="7"/>
      <c r="K102" s="494"/>
      <c r="L102" s="441"/>
    </row>
    <row r="103" spans="2:12" s="834" customFormat="1" x14ac:dyDescent="0.3">
      <c r="B103" s="819">
        <v>47</v>
      </c>
      <c r="C103" s="820" t="s">
        <v>3674</v>
      </c>
      <c r="D103" s="821" t="s">
        <v>3623</v>
      </c>
      <c r="E103" s="829">
        <v>40619</v>
      </c>
      <c r="F103" s="838">
        <v>90</v>
      </c>
      <c r="G103" s="823"/>
      <c r="H103" s="831"/>
      <c r="I103" s="832"/>
      <c r="J103" s="825"/>
      <c r="K103" s="864"/>
      <c r="L103" s="833"/>
    </row>
    <row r="104" spans="2:12" s="834" customFormat="1" x14ac:dyDescent="0.3">
      <c r="B104" s="819">
        <v>48</v>
      </c>
      <c r="C104" s="820" t="s">
        <v>3675</v>
      </c>
      <c r="D104" s="821" t="s">
        <v>3623</v>
      </c>
      <c r="E104" s="829">
        <v>40619</v>
      </c>
      <c r="F104" s="838">
        <v>90</v>
      </c>
      <c r="G104" s="823"/>
      <c r="H104" s="831"/>
      <c r="I104" s="832"/>
      <c r="J104" s="825"/>
      <c r="K104" s="864"/>
      <c r="L104" s="833"/>
    </row>
    <row r="105" spans="2:12" s="834" customFormat="1" x14ac:dyDescent="0.3">
      <c r="B105" s="819">
        <v>49</v>
      </c>
      <c r="C105" s="820" t="s">
        <v>3676</v>
      </c>
      <c r="D105" s="821" t="s">
        <v>3623</v>
      </c>
      <c r="E105" s="829">
        <v>40619</v>
      </c>
      <c r="F105" s="838">
        <v>90</v>
      </c>
      <c r="G105" s="823"/>
      <c r="H105" s="831"/>
      <c r="I105" s="832"/>
      <c r="J105" s="825"/>
      <c r="K105" s="864"/>
      <c r="L105" s="833"/>
    </row>
    <row r="106" spans="2:12" s="834" customFormat="1" ht="24.75" customHeight="1" x14ac:dyDescent="0.3">
      <c r="B106" s="819">
        <v>50</v>
      </c>
      <c r="C106" s="820" t="s">
        <v>3677</v>
      </c>
      <c r="D106" s="854" t="s">
        <v>5243</v>
      </c>
      <c r="E106" s="829">
        <v>41535</v>
      </c>
      <c r="F106" s="838">
        <v>39.549999999999997</v>
      </c>
      <c r="G106" s="823"/>
      <c r="H106" s="831"/>
      <c r="I106" s="832"/>
      <c r="J106" s="825" t="s">
        <v>70</v>
      </c>
      <c r="K106" s="864"/>
      <c r="L106" s="833"/>
    </row>
    <row r="107" spans="2:12" s="834" customFormat="1" ht="25.5" customHeight="1" x14ac:dyDescent="0.3">
      <c r="B107" s="819">
        <v>51</v>
      </c>
      <c r="C107" s="820" t="s">
        <v>3678</v>
      </c>
      <c r="D107" s="854" t="s">
        <v>5244</v>
      </c>
      <c r="E107" s="829">
        <v>41535</v>
      </c>
      <c r="F107" s="838">
        <v>39.549999999999997</v>
      </c>
      <c r="G107" s="823"/>
      <c r="H107" s="831"/>
      <c r="I107" s="832"/>
      <c r="J107" s="825" t="s">
        <v>70</v>
      </c>
      <c r="K107" s="864"/>
      <c r="L107" s="833"/>
    </row>
    <row r="108" spans="2:12" s="834" customFormat="1" x14ac:dyDescent="0.3">
      <c r="B108" s="819">
        <v>52</v>
      </c>
      <c r="C108" s="820" t="s">
        <v>3679</v>
      </c>
      <c r="D108" s="854" t="s">
        <v>5241</v>
      </c>
      <c r="E108" s="829">
        <v>41535</v>
      </c>
      <c r="F108" s="838">
        <v>29.38</v>
      </c>
      <c r="G108" s="823"/>
      <c r="H108" s="831"/>
      <c r="I108" s="832"/>
      <c r="J108" s="825" t="s">
        <v>70</v>
      </c>
      <c r="K108" s="864"/>
      <c r="L108" s="833"/>
    </row>
    <row r="109" spans="2:12" s="834" customFormat="1" x14ac:dyDescent="0.3">
      <c r="B109" s="819">
        <v>53</v>
      </c>
      <c r="C109" s="820" t="s">
        <v>3680</v>
      </c>
      <c r="D109" s="854" t="s">
        <v>5242</v>
      </c>
      <c r="E109" s="829">
        <v>41535</v>
      </c>
      <c r="F109" s="838">
        <v>39.549999999999997</v>
      </c>
      <c r="G109" s="823"/>
      <c r="H109" s="831"/>
      <c r="I109" s="832"/>
      <c r="J109" s="825" t="s">
        <v>70</v>
      </c>
      <c r="K109" s="864"/>
      <c r="L109" s="833"/>
    </row>
    <row r="110" spans="2:12" s="834" customFormat="1" x14ac:dyDescent="0.3">
      <c r="B110" s="819">
        <v>54</v>
      </c>
      <c r="C110" s="820" t="s">
        <v>3681</v>
      </c>
      <c r="D110" s="854" t="s">
        <v>3682</v>
      </c>
      <c r="E110" s="829"/>
      <c r="F110" s="838"/>
      <c r="G110" s="823"/>
      <c r="H110" s="831"/>
      <c r="I110" s="832"/>
      <c r="J110" s="825" t="s">
        <v>70</v>
      </c>
      <c r="K110" s="855"/>
      <c r="L110" s="833"/>
    </row>
    <row r="111" spans="2:12" s="442" customFormat="1" x14ac:dyDescent="0.3">
      <c r="B111" s="819">
        <v>55</v>
      </c>
      <c r="C111" s="482" t="s">
        <v>3683</v>
      </c>
      <c r="D111" s="486" t="s">
        <v>3612</v>
      </c>
      <c r="E111" s="481">
        <v>42004</v>
      </c>
      <c r="F111" s="482"/>
      <c r="G111" s="63"/>
      <c r="H111" s="444"/>
      <c r="I111" s="283"/>
      <c r="J111" s="7"/>
      <c r="K111" s="490"/>
      <c r="L111" s="441"/>
    </row>
    <row r="112" spans="2:12" s="834" customFormat="1" x14ac:dyDescent="0.3">
      <c r="B112" s="819">
        <v>56</v>
      </c>
      <c r="C112" s="820" t="s">
        <v>5258</v>
      </c>
      <c r="D112" s="854" t="s">
        <v>5259</v>
      </c>
      <c r="E112" s="829"/>
      <c r="F112" s="820"/>
      <c r="G112" s="823"/>
      <c r="H112" s="831"/>
      <c r="I112" s="832"/>
      <c r="J112" s="825"/>
      <c r="K112" s="855"/>
      <c r="L112" s="833"/>
    </row>
    <row r="113" spans="2:12" s="442" customFormat="1" x14ac:dyDescent="0.3">
      <c r="B113" s="2077" t="s">
        <v>4157</v>
      </c>
      <c r="C113" s="2077"/>
      <c r="D113" s="2077"/>
      <c r="E113" s="2077"/>
      <c r="F113" s="2077"/>
      <c r="G113" s="2077"/>
      <c r="H113" s="2077"/>
      <c r="I113" s="2077"/>
      <c r="J113" s="2077"/>
      <c r="K113" s="2077"/>
      <c r="L113" s="441"/>
    </row>
    <row r="114" spans="2:12" s="834" customFormat="1" x14ac:dyDescent="0.3">
      <c r="B114" s="825">
        <v>1</v>
      </c>
      <c r="C114" s="856" t="s">
        <v>4085</v>
      </c>
      <c r="D114" s="857" t="s">
        <v>4009</v>
      </c>
      <c r="E114" s="858">
        <v>44259</v>
      </c>
      <c r="F114" s="859">
        <v>245</v>
      </c>
      <c r="G114" s="823"/>
      <c r="H114" s="860"/>
      <c r="I114" s="825"/>
      <c r="J114" s="825" t="s">
        <v>70</v>
      </c>
      <c r="K114" s="861" t="s">
        <v>4464</v>
      </c>
      <c r="L114" s="833"/>
    </row>
    <row r="115" spans="2:12" s="442" customFormat="1" x14ac:dyDescent="0.3">
      <c r="B115" s="2077" t="s">
        <v>3943</v>
      </c>
      <c r="C115" s="2077"/>
      <c r="D115" s="2077"/>
      <c r="E115" s="2077"/>
      <c r="F115" s="2077"/>
      <c r="G115" s="2077"/>
      <c r="H115" s="2077"/>
      <c r="I115" s="2077"/>
      <c r="J115" s="2077"/>
      <c r="K115" s="2077"/>
      <c r="L115" s="441"/>
    </row>
    <row r="116" spans="2:12" s="842" customFormat="1" x14ac:dyDescent="0.3">
      <c r="B116" s="819">
        <v>1</v>
      </c>
      <c r="C116" s="820" t="s">
        <v>3683</v>
      </c>
      <c r="D116" s="821" t="s">
        <v>3956</v>
      </c>
      <c r="E116" s="829">
        <v>43600</v>
      </c>
      <c r="F116" s="838">
        <v>155</v>
      </c>
      <c r="G116" s="823"/>
      <c r="H116" s="831"/>
      <c r="I116" s="832"/>
      <c r="J116" s="825"/>
      <c r="K116" s="855" t="s">
        <v>5250</v>
      </c>
      <c r="L116" s="841"/>
    </row>
    <row r="117" spans="2:12" s="842" customFormat="1" x14ac:dyDescent="0.3">
      <c r="B117" s="819">
        <v>2</v>
      </c>
      <c r="C117" s="820" t="s">
        <v>3944</v>
      </c>
      <c r="D117" s="821" t="s">
        <v>3956</v>
      </c>
      <c r="E117" s="829">
        <v>43600</v>
      </c>
      <c r="F117" s="838">
        <v>155</v>
      </c>
      <c r="G117" s="823"/>
      <c r="H117" s="831"/>
      <c r="I117" s="832"/>
      <c r="J117" s="825"/>
      <c r="K117" s="855"/>
      <c r="L117" s="841"/>
    </row>
    <row r="118" spans="2:12" s="842" customFormat="1" x14ac:dyDescent="0.3">
      <c r="B118" s="819">
        <v>3</v>
      </c>
      <c r="C118" s="820" t="s">
        <v>3945</v>
      </c>
      <c r="D118" s="821" t="s">
        <v>3956</v>
      </c>
      <c r="E118" s="829">
        <v>43600</v>
      </c>
      <c r="F118" s="838">
        <v>155</v>
      </c>
      <c r="G118" s="823"/>
      <c r="H118" s="831"/>
      <c r="I118" s="832"/>
      <c r="J118" s="825"/>
      <c r="K118" s="855"/>
      <c r="L118" s="841"/>
    </row>
    <row r="119" spans="2:12" s="842" customFormat="1" x14ac:dyDescent="0.3">
      <c r="B119" s="819">
        <v>4</v>
      </c>
      <c r="C119" s="820" t="s">
        <v>3946</v>
      </c>
      <c r="D119" s="821" t="s">
        <v>3956</v>
      </c>
      <c r="E119" s="829">
        <v>43600</v>
      </c>
      <c r="F119" s="838">
        <v>155</v>
      </c>
      <c r="G119" s="823"/>
      <c r="H119" s="831"/>
      <c r="I119" s="832"/>
      <c r="J119" s="825"/>
      <c r="K119" s="855"/>
      <c r="L119" s="841"/>
    </row>
    <row r="120" spans="2:12" s="842" customFormat="1" x14ac:dyDescent="0.3">
      <c r="B120" s="819">
        <v>5</v>
      </c>
      <c r="C120" s="820" t="s">
        <v>3947</v>
      </c>
      <c r="D120" s="821" t="s">
        <v>3956</v>
      </c>
      <c r="E120" s="829">
        <v>43600</v>
      </c>
      <c r="F120" s="838">
        <v>155</v>
      </c>
      <c r="G120" s="823"/>
      <c r="H120" s="831"/>
      <c r="I120" s="832"/>
      <c r="J120" s="825"/>
      <c r="K120" s="855"/>
      <c r="L120" s="841"/>
    </row>
    <row r="121" spans="2:12" s="842" customFormat="1" x14ac:dyDescent="0.3">
      <c r="B121" s="819">
        <v>6</v>
      </c>
      <c r="C121" s="820" t="s">
        <v>3948</v>
      </c>
      <c r="D121" s="821" t="s">
        <v>3956</v>
      </c>
      <c r="E121" s="829">
        <v>43600</v>
      </c>
      <c r="F121" s="838">
        <v>155</v>
      </c>
      <c r="G121" s="823"/>
      <c r="H121" s="831"/>
      <c r="I121" s="832"/>
      <c r="J121" s="825"/>
      <c r="K121" s="855"/>
      <c r="L121" s="841"/>
    </row>
    <row r="122" spans="2:12" s="842" customFormat="1" x14ac:dyDescent="0.3">
      <c r="B122" s="819">
        <v>7</v>
      </c>
      <c r="C122" s="820" t="s">
        <v>3949</v>
      </c>
      <c r="D122" s="821" t="s">
        <v>3957</v>
      </c>
      <c r="E122" s="829">
        <v>43600</v>
      </c>
      <c r="F122" s="838">
        <v>110</v>
      </c>
      <c r="G122" s="823" t="s">
        <v>3958</v>
      </c>
      <c r="H122" s="831"/>
      <c r="I122" s="832"/>
      <c r="J122" s="825"/>
      <c r="K122" s="855"/>
      <c r="L122" s="841"/>
    </row>
    <row r="123" spans="2:12" s="842" customFormat="1" x14ac:dyDescent="0.3">
      <c r="B123" s="819">
        <v>8</v>
      </c>
      <c r="C123" s="820" t="s">
        <v>3950</v>
      </c>
      <c r="D123" s="821" t="s">
        <v>3957</v>
      </c>
      <c r="E123" s="829">
        <v>43600</v>
      </c>
      <c r="F123" s="838">
        <v>110</v>
      </c>
      <c r="G123" s="823" t="s">
        <v>3958</v>
      </c>
      <c r="H123" s="831"/>
      <c r="I123" s="832"/>
      <c r="J123" s="825"/>
      <c r="K123" s="855"/>
      <c r="L123" s="841"/>
    </row>
    <row r="124" spans="2:12" s="842" customFormat="1" x14ac:dyDescent="0.3">
      <c r="B124" s="819">
        <v>9</v>
      </c>
      <c r="C124" s="820" t="s">
        <v>3951</v>
      </c>
      <c r="D124" s="821" t="s">
        <v>3957</v>
      </c>
      <c r="E124" s="829">
        <v>43600</v>
      </c>
      <c r="F124" s="838">
        <v>110</v>
      </c>
      <c r="G124" s="823" t="s">
        <v>3958</v>
      </c>
      <c r="H124" s="831"/>
      <c r="I124" s="832"/>
      <c r="J124" s="825"/>
      <c r="K124" s="855"/>
      <c r="L124" s="841"/>
    </row>
    <row r="125" spans="2:12" s="842" customFormat="1" x14ac:dyDescent="0.3">
      <c r="B125" s="819">
        <v>10</v>
      </c>
      <c r="C125" s="820" t="s">
        <v>3952</v>
      </c>
      <c r="D125" s="821" t="s">
        <v>3957</v>
      </c>
      <c r="E125" s="829">
        <v>43600</v>
      </c>
      <c r="F125" s="838">
        <v>110</v>
      </c>
      <c r="G125" s="823" t="s">
        <v>3958</v>
      </c>
      <c r="H125" s="831"/>
      <c r="I125" s="832"/>
      <c r="J125" s="825"/>
      <c r="K125" s="855"/>
      <c r="L125" s="841"/>
    </row>
    <row r="126" spans="2:12" s="842" customFormat="1" x14ac:dyDescent="0.3">
      <c r="B126" s="819">
        <v>11</v>
      </c>
      <c r="C126" s="820" t="s">
        <v>3953</v>
      </c>
      <c r="D126" s="854" t="s">
        <v>3959</v>
      </c>
      <c r="E126" s="829">
        <v>43600</v>
      </c>
      <c r="F126" s="838">
        <v>85</v>
      </c>
      <c r="G126" s="823" t="s">
        <v>3960</v>
      </c>
      <c r="H126" s="831"/>
      <c r="I126" s="832"/>
      <c r="J126" s="825"/>
      <c r="K126" s="855"/>
      <c r="L126" s="841"/>
    </row>
    <row r="127" spans="2:12" s="842" customFormat="1" x14ac:dyDescent="0.3">
      <c r="B127" s="819">
        <v>12</v>
      </c>
      <c r="C127" s="820" t="s">
        <v>3954</v>
      </c>
      <c r="D127" s="854" t="s">
        <v>3959</v>
      </c>
      <c r="E127" s="829">
        <v>43600</v>
      </c>
      <c r="F127" s="838">
        <v>85</v>
      </c>
      <c r="G127" s="823" t="s">
        <v>3960</v>
      </c>
      <c r="H127" s="831"/>
      <c r="I127" s="832"/>
      <c r="J127" s="825"/>
      <c r="K127" s="855"/>
      <c r="L127" s="841"/>
    </row>
    <row r="128" spans="2:12" s="842" customFormat="1" x14ac:dyDescent="0.3">
      <c r="B128" s="819">
        <v>13</v>
      </c>
      <c r="C128" s="820" t="s">
        <v>3955</v>
      </c>
      <c r="D128" s="854" t="s">
        <v>3959</v>
      </c>
      <c r="E128" s="829">
        <v>43600</v>
      </c>
      <c r="F128" s="838">
        <v>85</v>
      </c>
      <c r="G128" s="823" t="s">
        <v>3960</v>
      </c>
      <c r="H128" s="831"/>
      <c r="I128" s="832"/>
      <c r="J128" s="825"/>
      <c r="K128" s="855"/>
      <c r="L128" s="841"/>
    </row>
    <row r="129" spans="2:12" s="842" customFormat="1" x14ac:dyDescent="0.3">
      <c r="B129" s="819">
        <v>14</v>
      </c>
      <c r="C129" s="820" t="s">
        <v>3961</v>
      </c>
      <c r="D129" s="854" t="s">
        <v>3962</v>
      </c>
      <c r="E129" s="829">
        <v>43598</v>
      </c>
      <c r="F129" s="838">
        <v>128.82</v>
      </c>
      <c r="G129" s="823" t="s">
        <v>3963</v>
      </c>
      <c r="H129" s="831"/>
      <c r="I129" s="832"/>
      <c r="J129" s="825"/>
      <c r="K129" s="855"/>
      <c r="L129" s="841"/>
    </row>
    <row r="130" spans="2:12" s="842" customFormat="1" x14ac:dyDescent="0.3">
      <c r="B130" s="819">
        <v>15</v>
      </c>
      <c r="C130" s="820" t="s">
        <v>3964</v>
      </c>
      <c r="D130" s="854" t="s">
        <v>3965</v>
      </c>
      <c r="E130" s="829">
        <v>43601</v>
      </c>
      <c r="F130" s="838">
        <v>282.5</v>
      </c>
      <c r="G130" s="823"/>
      <c r="H130" s="823" t="s">
        <v>3966</v>
      </c>
      <c r="I130" s="832"/>
      <c r="J130" s="825"/>
      <c r="K130" s="855"/>
      <c r="L130" s="841"/>
    </row>
    <row r="131" spans="2:12" s="842" customFormat="1" x14ac:dyDescent="0.3">
      <c r="B131" s="2077" t="s">
        <v>5276</v>
      </c>
      <c r="C131" s="2077"/>
      <c r="D131" s="2077"/>
      <c r="E131" s="2077"/>
      <c r="F131" s="2077"/>
      <c r="G131" s="2077"/>
      <c r="H131" s="2077"/>
      <c r="I131" s="2077"/>
      <c r="J131" s="2077"/>
      <c r="K131" s="2077"/>
      <c r="L131" s="841"/>
    </row>
    <row r="132" spans="2:12" s="842" customFormat="1" x14ac:dyDescent="0.3">
      <c r="B132" s="819">
        <v>1</v>
      </c>
      <c r="C132" s="820" t="s">
        <v>5277</v>
      </c>
      <c r="D132" s="854" t="s">
        <v>5278</v>
      </c>
      <c r="E132" s="829">
        <v>44222</v>
      </c>
      <c r="F132" s="838">
        <v>78.44</v>
      </c>
      <c r="G132" s="823"/>
      <c r="H132" s="823"/>
      <c r="I132" s="832"/>
      <c r="J132" s="825"/>
      <c r="K132" s="855"/>
      <c r="L132" s="841"/>
    </row>
    <row r="133" spans="2:12" s="842" customFormat="1" x14ac:dyDescent="0.3">
      <c r="B133" s="819">
        <v>2</v>
      </c>
      <c r="C133" s="820" t="s">
        <v>5279</v>
      </c>
      <c r="D133" s="854" t="s">
        <v>5278</v>
      </c>
      <c r="E133" s="829">
        <v>44222</v>
      </c>
      <c r="F133" s="838">
        <v>78.44</v>
      </c>
      <c r="G133" s="823"/>
      <c r="H133" s="823"/>
      <c r="I133" s="832"/>
      <c r="J133" s="825"/>
      <c r="K133" s="855"/>
      <c r="L133" s="841"/>
    </row>
    <row r="134" spans="2:12" s="842" customFormat="1" x14ac:dyDescent="0.3">
      <c r="B134" s="819">
        <v>3</v>
      </c>
      <c r="C134" s="820" t="s">
        <v>5280</v>
      </c>
      <c r="D134" s="854" t="s">
        <v>5281</v>
      </c>
      <c r="E134" s="829">
        <v>44222</v>
      </c>
      <c r="F134" s="838">
        <v>140</v>
      </c>
      <c r="G134" s="823"/>
      <c r="H134" s="823"/>
      <c r="I134" s="832"/>
      <c r="J134" s="825"/>
      <c r="K134" s="855"/>
      <c r="L134" s="841"/>
    </row>
    <row r="135" spans="2:12" s="842" customFormat="1" x14ac:dyDescent="0.3">
      <c r="B135" s="819">
        <v>4</v>
      </c>
      <c r="C135" s="820" t="s">
        <v>5282</v>
      </c>
      <c r="D135" s="854" t="s">
        <v>5281</v>
      </c>
      <c r="E135" s="829">
        <v>44222</v>
      </c>
      <c r="F135" s="838">
        <v>140</v>
      </c>
      <c r="G135" s="823"/>
      <c r="H135" s="823"/>
      <c r="I135" s="832"/>
      <c r="J135" s="825"/>
      <c r="K135" s="855"/>
      <c r="L135" s="841"/>
    </row>
    <row r="136" spans="2:12" s="842" customFormat="1" x14ac:dyDescent="0.3">
      <c r="B136" s="819">
        <v>5</v>
      </c>
      <c r="C136" s="820" t="s">
        <v>5283</v>
      </c>
      <c r="D136" s="854" t="s">
        <v>4009</v>
      </c>
      <c r="E136" s="829">
        <v>44222</v>
      </c>
      <c r="F136" s="838">
        <v>230</v>
      </c>
      <c r="G136" s="823"/>
      <c r="H136" s="823"/>
      <c r="I136" s="832"/>
      <c r="J136" s="825"/>
      <c r="K136" s="855"/>
      <c r="L136" s="841"/>
    </row>
    <row r="137" spans="2:12" s="842" customFormat="1" x14ac:dyDescent="0.3">
      <c r="B137" s="819">
        <v>6</v>
      </c>
      <c r="C137" s="820" t="s">
        <v>5284</v>
      </c>
      <c r="D137" s="854" t="s">
        <v>4009</v>
      </c>
      <c r="E137" s="829">
        <v>44222</v>
      </c>
      <c r="F137" s="838">
        <v>230</v>
      </c>
      <c r="G137" s="823"/>
      <c r="H137" s="823"/>
      <c r="I137" s="832"/>
      <c r="J137" s="825"/>
      <c r="K137" s="855"/>
      <c r="L137" s="841"/>
    </row>
    <row r="138" spans="2:12" s="842" customFormat="1" x14ac:dyDescent="0.3">
      <c r="B138" s="819">
        <v>7</v>
      </c>
      <c r="C138" s="820" t="s">
        <v>5285</v>
      </c>
      <c r="D138" s="854" t="s">
        <v>5286</v>
      </c>
      <c r="E138" s="829">
        <v>44222</v>
      </c>
      <c r="F138" s="838">
        <v>80</v>
      </c>
      <c r="G138" s="823"/>
      <c r="H138" s="823"/>
      <c r="I138" s="832"/>
      <c r="J138" s="825"/>
      <c r="K138" s="855"/>
      <c r="L138" s="841"/>
    </row>
    <row r="139" spans="2:12" s="842" customFormat="1" x14ac:dyDescent="0.3">
      <c r="B139" s="819">
        <v>8</v>
      </c>
      <c r="C139" s="820" t="s">
        <v>5290</v>
      </c>
      <c r="D139" s="854" t="s">
        <v>5291</v>
      </c>
      <c r="E139" s="829">
        <v>44222</v>
      </c>
      <c r="F139" s="838">
        <v>226</v>
      </c>
      <c r="G139" s="823"/>
      <c r="H139" s="823"/>
      <c r="I139" s="832"/>
      <c r="J139" s="825"/>
      <c r="K139" s="855"/>
      <c r="L139" s="841"/>
    </row>
    <row r="140" spans="2:12" s="438" customFormat="1" x14ac:dyDescent="0.3">
      <c r="B140" s="2077" t="s">
        <v>4113</v>
      </c>
      <c r="C140" s="2077"/>
      <c r="D140" s="2077"/>
      <c r="E140" s="2077"/>
      <c r="F140" s="2077"/>
      <c r="G140" s="2077"/>
      <c r="H140" s="2077"/>
      <c r="I140" s="2077"/>
      <c r="J140" s="2077"/>
      <c r="K140" s="2077"/>
      <c r="L140" s="437"/>
    </row>
    <row r="141" spans="2:12" s="842" customFormat="1" x14ac:dyDescent="0.3">
      <c r="B141" s="819">
        <v>1</v>
      </c>
      <c r="C141" s="820" t="s">
        <v>4085</v>
      </c>
      <c r="D141" s="854" t="s">
        <v>4086</v>
      </c>
      <c r="E141" s="829">
        <v>44074</v>
      </c>
      <c r="F141" s="838">
        <v>22</v>
      </c>
      <c r="G141" s="823" t="s">
        <v>4100</v>
      </c>
      <c r="H141" s="823" t="s">
        <v>4087</v>
      </c>
      <c r="I141" s="832"/>
      <c r="J141" s="825"/>
      <c r="K141" s="855"/>
      <c r="L141" s="841"/>
    </row>
    <row r="142" spans="2:12" s="842" customFormat="1" x14ac:dyDescent="0.3">
      <c r="B142" s="819">
        <v>2</v>
      </c>
      <c r="C142" s="820" t="s">
        <v>4088</v>
      </c>
      <c r="D142" s="854" t="s">
        <v>4086</v>
      </c>
      <c r="E142" s="829">
        <v>44074</v>
      </c>
      <c r="F142" s="838">
        <v>22</v>
      </c>
      <c r="G142" s="823" t="s">
        <v>4100</v>
      </c>
      <c r="H142" s="823" t="s">
        <v>4087</v>
      </c>
      <c r="I142" s="832"/>
      <c r="J142" s="825"/>
      <c r="K142" s="855"/>
      <c r="L142" s="841"/>
    </row>
    <row r="143" spans="2:12" s="842" customFormat="1" x14ac:dyDescent="0.3">
      <c r="B143" s="819">
        <v>3</v>
      </c>
      <c r="C143" s="820" t="s">
        <v>4089</v>
      </c>
      <c r="D143" s="854" t="s">
        <v>4086</v>
      </c>
      <c r="E143" s="829">
        <v>44074</v>
      </c>
      <c r="F143" s="838">
        <v>22</v>
      </c>
      <c r="G143" s="823" t="s">
        <v>4100</v>
      </c>
      <c r="H143" s="823" t="s">
        <v>4087</v>
      </c>
      <c r="I143" s="832"/>
      <c r="J143" s="825"/>
      <c r="K143" s="855"/>
      <c r="L143" s="841"/>
    </row>
    <row r="144" spans="2:12" s="842" customFormat="1" x14ac:dyDescent="0.3">
      <c r="B144" s="819">
        <v>4</v>
      </c>
      <c r="C144" s="820" t="s">
        <v>4090</v>
      </c>
      <c r="D144" s="854" t="s">
        <v>4086</v>
      </c>
      <c r="E144" s="829">
        <v>44074</v>
      </c>
      <c r="F144" s="838">
        <v>22</v>
      </c>
      <c r="G144" s="823" t="s">
        <v>4100</v>
      </c>
      <c r="H144" s="823" t="s">
        <v>4087</v>
      </c>
      <c r="I144" s="832"/>
      <c r="J144" s="825"/>
      <c r="K144" s="855"/>
      <c r="L144" s="841"/>
    </row>
    <row r="145" spans="2:12" s="842" customFormat="1" x14ac:dyDescent="0.3">
      <c r="B145" s="819">
        <v>5</v>
      </c>
      <c r="C145" s="820" t="s">
        <v>4091</v>
      </c>
      <c r="D145" s="854" t="s">
        <v>4086</v>
      </c>
      <c r="E145" s="829">
        <v>44074</v>
      </c>
      <c r="F145" s="838">
        <v>22</v>
      </c>
      <c r="G145" s="823" t="s">
        <v>4100</v>
      </c>
      <c r="H145" s="823" t="s">
        <v>4087</v>
      </c>
      <c r="I145" s="832"/>
      <c r="J145" s="825"/>
      <c r="K145" s="855"/>
      <c r="L145" s="841"/>
    </row>
    <row r="146" spans="2:12" s="842" customFormat="1" x14ac:dyDescent="0.3">
      <c r="B146" s="819">
        <v>6</v>
      </c>
      <c r="C146" s="820" t="s">
        <v>4092</v>
      </c>
      <c r="D146" s="854" t="s">
        <v>4086</v>
      </c>
      <c r="E146" s="829">
        <v>44074</v>
      </c>
      <c r="F146" s="838">
        <v>22</v>
      </c>
      <c r="G146" s="823" t="s">
        <v>4100</v>
      </c>
      <c r="H146" s="823" t="s">
        <v>4087</v>
      </c>
      <c r="I146" s="832"/>
      <c r="J146" s="825"/>
      <c r="K146" s="855"/>
      <c r="L146" s="841"/>
    </row>
    <row r="147" spans="2:12" s="842" customFormat="1" x14ac:dyDescent="0.3">
      <c r="B147" s="819">
        <v>7</v>
      </c>
      <c r="C147" s="820" t="s">
        <v>4093</v>
      </c>
      <c r="D147" s="854" t="s">
        <v>4099</v>
      </c>
      <c r="E147" s="829">
        <v>44074</v>
      </c>
      <c r="F147" s="838">
        <v>35</v>
      </c>
      <c r="G147" s="823" t="s">
        <v>4100</v>
      </c>
      <c r="H147" s="823"/>
      <c r="I147" s="832"/>
      <c r="J147" s="825"/>
      <c r="K147" s="855"/>
      <c r="L147" s="841"/>
    </row>
    <row r="148" spans="2:12" s="842" customFormat="1" x14ac:dyDescent="0.3">
      <c r="B148" s="819">
        <v>8</v>
      </c>
      <c r="C148" s="820" t="s">
        <v>4094</v>
      </c>
      <c r="D148" s="854" t="s">
        <v>4099</v>
      </c>
      <c r="E148" s="829">
        <v>44074</v>
      </c>
      <c r="F148" s="838">
        <v>35</v>
      </c>
      <c r="G148" s="823" t="s">
        <v>4100</v>
      </c>
      <c r="H148" s="823"/>
      <c r="I148" s="832"/>
      <c r="J148" s="825"/>
      <c r="K148" s="855"/>
      <c r="L148" s="841"/>
    </row>
    <row r="149" spans="2:12" s="842" customFormat="1" x14ac:dyDescent="0.3">
      <c r="B149" s="819">
        <v>9</v>
      </c>
      <c r="C149" s="820" t="s">
        <v>4095</v>
      </c>
      <c r="D149" s="854" t="s">
        <v>4099</v>
      </c>
      <c r="E149" s="829">
        <v>44074</v>
      </c>
      <c r="F149" s="838">
        <v>35</v>
      </c>
      <c r="G149" s="823" t="s">
        <v>4100</v>
      </c>
      <c r="H149" s="823"/>
      <c r="I149" s="832"/>
      <c r="J149" s="825"/>
      <c r="K149" s="855"/>
      <c r="L149" s="841"/>
    </row>
    <row r="150" spans="2:12" s="842" customFormat="1" x14ac:dyDescent="0.3">
      <c r="B150" s="819">
        <v>10</v>
      </c>
      <c r="C150" s="820" t="s">
        <v>4096</v>
      </c>
      <c r="D150" s="854" t="s">
        <v>4099</v>
      </c>
      <c r="E150" s="829">
        <v>44074</v>
      </c>
      <c r="F150" s="838">
        <v>35</v>
      </c>
      <c r="G150" s="823" t="s">
        <v>4100</v>
      </c>
      <c r="H150" s="823"/>
      <c r="I150" s="832"/>
      <c r="J150" s="825"/>
      <c r="K150" s="855"/>
      <c r="L150" s="841"/>
    </row>
    <row r="151" spans="2:12" s="842" customFormat="1" x14ac:dyDescent="0.3">
      <c r="B151" s="819">
        <v>11</v>
      </c>
      <c r="C151" s="820" t="s">
        <v>4097</v>
      </c>
      <c r="D151" s="854" t="s">
        <v>4099</v>
      </c>
      <c r="E151" s="829">
        <v>44074</v>
      </c>
      <c r="F151" s="838">
        <v>35</v>
      </c>
      <c r="G151" s="823" t="s">
        <v>4100</v>
      </c>
      <c r="H151" s="823"/>
      <c r="I151" s="832"/>
      <c r="J151" s="825"/>
      <c r="K151" s="855"/>
      <c r="L151" s="841"/>
    </row>
    <row r="152" spans="2:12" s="842" customFormat="1" x14ac:dyDescent="0.3">
      <c r="B152" s="819">
        <v>12</v>
      </c>
      <c r="C152" s="820" t="s">
        <v>4098</v>
      </c>
      <c r="D152" s="854" t="s">
        <v>4099</v>
      </c>
      <c r="E152" s="829">
        <v>44074</v>
      </c>
      <c r="F152" s="838">
        <v>35</v>
      </c>
      <c r="G152" s="823" t="s">
        <v>4100</v>
      </c>
      <c r="H152" s="823"/>
      <c r="I152" s="832"/>
      <c r="J152" s="825"/>
      <c r="K152" s="855"/>
      <c r="L152" s="841"/>
    </row>
    <row r="153" spans="2:12" s="842" customFormat="1" x14ac:dyDescent="0.3">
      <c r="B153" s="819">
        <v>13</v>
      </c>
      <c r="C153" s="820" t="s">
        <v>4101</v>
      </c>
      <c r="D153" s="854" t="s">
        <v>4009</v>
      </c>
      <c r="E153" s="829">
        <v>44074</v>
      </c>
      <c r="F153" s="838">
        <v>54.5</v>
      </c>
      <c r="G153" s="823" t="s">
        <v>4103</v>
      </c>
      <c r="H153" s="823" t="s">
        <v>4104</v>
      </c>
      <c r="I153" s="832"/>
      <c r="J153" s="825"/>
      <c r="K153" s="855"/>
      <c r="L153" s="841"/>
    </row>
    <row r="154" spans="2:12" s="842" customFormat="1" x14ac:dyDescent="0.3">
      <c r="B154" s="819">
        <v>14</v>
      </c>
      <c r="C154" s="820" t="s">
        <v>4102</v>
      </c>
      <c r="D154" s="854" t="s">
        <v>4009</v>
      </c>
      <c r="E154" s="829">
        <v>44074</v>
      </c>
      <c r="F154" s="838">
        <v>54.5</v>
      </c>
      <c r="G154" s="823" t="s">
        <v>4103</v>
      </c>
      <c r="H154" s="823" t="s">
        <v>4104</v>
      </c>
      <c r="I154" s="832"/>
      <c r="J154" s="825"/>
      <c r="K154" s="855"/>
      <c r="L154" s="841"/>
    </row>
    <row r="155" spans="2:12" s="842" customFormat="1" x14ac:dyDescent="0.3">
      <c r="B155" s="819">
        <v>15</v>
      </c>
      <c r="C155" s="820" t="s">
        <v>4105</v>
      </c>
      <c r="D155" s="854" t="s">
        <v>4111</v>
      </c>
      <c r="E155" s="829">
        <v>44083</v>
      </c>
      <c r="F155" s="838">
        <v>49.99</v>
      </c>
      <c r="G155" s="823"/>
      <c r="H155" s="862"/>
      <c r="I155" s="823" t="s">
        <v>4112</v>
      </c>
      <c r="J155" s="825"/>
      <c r="K155" s="855"/>
      <c r="L155" s="841"/>
    </row>
    <row r="156" spans="2:12" s="842" customFormat="1" x14ac:dyDescent="0.3">
      <c r="B156" s="819">
        <v>16</v>
      </c>
      <c r="C156" s="820" t="s">
        <v>4106</v>
      </c>
      <c r="D156" s="854" t="s">
        <v>4111</v>
      </c>
      <c r="E156" s="829">
        <v>44083</v>
      </c>
      <c r="F156" s="838">
        <v>49.99</v>
      </c>
      <c r="G156" s="823"/>
      <c r="H156" s="862"/>
      <c r="I156" s="823" t="s">
        <v>4112</v>
      </c>
      <c r="J156" s="825"/>
      <c r="K156" s="855"/>
      <c r="L156" s="841"/>
    </row>
    <row r="157" spans="2:12" s="842" customFormat="1" x14ac:dyDescent="0.3">
      <c r="B157" s="819">
        <v>17</v>
      </c>
      <c r="C157" s="820" t="s">
        <v>4107</v>
      </c>
      <c r="D157" s="854" t="s">
        <v>4111</v>
      </c>
      <c r="E157" s="829">
        <v>44083</v>
      </c>
      <c r="F157" s="838">
        <v>49.99</v>
      </c>
      <c r="G157" s="823"/>
      <c r="H157" s="862"/>
      <c r="I157" s="823" t="s">
        <v>4112</v>
      </c>
      <c r="J157" s="825"/>
      <c r="K157" s="855"/>
      <c r="L157" s="841"/>
    </row>
    <row r="158" spans="2:12" s="842" customFormat="1" x14ac:dyDescent="0.3">
      <c r="B158" s="819">
        <v>18</v>
      </c>
      <c r="C158" s="820" t="s">
        <v>4108</v>
      </c>
      <c r="D158" s="854" t="s">
        <v>4111</v>
      </c>
      <c r="E158" s="829">
        <v>44083</v>
      </c>
      <c r="F158" s="838">
        <v>49.99</v>
      </c>
      <c r="G158" s="823"/>
      <c r="H158" s="862"/>
      <c r="I158" s="823" t="s">
        <v>4112</v>
      </c>
      <c r="J158" s="825"/>
      <c r="K158" s="855"/>
      <c r="L158" s="841"/>
    </row>
    <row r="159" spans="2:12" s="842" customFormat="1" x14ac:dyDescent="0.3">
      <c r="B159" s="819">
        <v>19</v>
      </c>
      <c r="C159" s="820" t="s">
        <v>4109</v>
      </c>
      <c r="D159" s="854" t="s">
        <v>4111</v>
      </c>
      <c r="E159" s="829">
        <v>44083</v>
      </c>
      <c r="F159" s="838">
        <v>49.99</v>
      </c>
      <c r="G159" s="823"/>
      <c r="H159" s="862"/>
      <c r="I159" s="823" t="s">
        <v>4112</v>
      </c>
      <c r="J159" s="825"/>
      <c r="K159" s="855"/>
      <c r="L159" s="841"/>
    </row>
    <row r="160" spans="2:12" s="842" customFormat="1" x14ac:dyDescent="0.3">
      <c r="B160" s="819">
        <v>20</v>
      </c>
      <c r="C160" s="820" t="s">
        <v>4110</v>
      </c>
      <c r="D160" s="854" t="s">
        <v>4111</v>
      </c>
      <c r="E160" s="829">
        <v>44083</v>
      </c>
      <c r="F160" s="838">
        <v>49.99</v>
      </c>
      <c r="G160" s="823"/>
      <c r="H160" s="862"/>
      <c r="I160" s="823" t="s">
        <v>4112</v>
      </c>
      <c r="J160" s="825"/>
      <c r="K160" s="855"/>
      <c r="L160" s="841"/>
    </row>
    <row r="161" spans="2:12" s="62" customFormat="1" x14ac:dyDescent="0.3">
      <c r="B161" s="2077" t="s">
        <v>5245</v>
      </c>
      <c r="C161" s="2077"/>
      <c r="D161" s="2077"/>
      <c r="E161" s="2077"/>
      <c r="F161" s="2077"/>
      <c r="G161" s="2077"/>
      <c r="H161" s="2077"/>
      <c r="I161" s="2077"/>
      <c r="J161" s="2077"/>
      <c r="K161" s="2077"/>
      <c r="L161" s="87"/>
    </row>
    <row r="162" spans="2:12" s="842" customFormat="1" ht="16.5" customHeight="1" x14ac:dyDescent="0.3">
      <c r="B162" s="819">
        <v>1</v>
      </c>
      <c r="C162" s="820" t="s">
        <v>3603</v>
      </c>
      <c r="D162" s="821" t="s">
        <v>548</v>
      </c>
      <c r="E162" s="820" t="s">
        <v>3604</v>
      </c>
      <c r="F162" s="838">
        <v>0</v>
      </c>
      <c r="G162" s="823" t="s">
        <v>170</v>
      </c>
      <c r="H162" s="831"/>
      <c r="I162" s="832"/>
      <c r="J162" s="825" t="s">
        <v>540</v>
      </c>
      <c r="K162" s="855"/>
      <c r="L162" s="841"/>
    </row>
    <row r="163" spans="2:12" s="842" customFormat="1" ht="16.5" customHeight="1" x14ac:dyDescent="0.3">
      <c r="B163" s="819">
        <v>2</v>
      </c>
      <c r="C163" s="820" t="s">
        <v>3718</v>
      </c>
      <c r="D163" s="821" t="s">
        <v>548</v>
      </c>
      <c r="E163" s="820" t="s">
        <v>3719</v>
      </c>
      <c r="F163" s="838">
        <v>539</v>
      </c>
      <c r="G163" s="823" t="s">
        <v>5304</v>
      </c>
      <c r="H163" s="831"/>
      <c r="I163" s="832"/>
      <c r="J163" s="825" t="s">
        <v>70</v>
      </c>
      <c r="K163" s="855"/>
      <c r="L163" s="841"/>
    </row>
    <row r="164" spans="2:12" s="842" customFormat="1" ht="16.5" customHeight="1" x14ac:dyDescent="0.3">
      <c r="B164" s="819">
        <v>3</v>
      </c>
      <c r="C164" s="820" t="s">
        <v>3605</v>
      </c>
      <c r="D164" s="821" t="s">
        <v>932</v>
      </c>
      <c r="E164" s="829">
        <v>41171</v>
      </c>
      <c r="F164" s="838">
        <v>590</v>
      </c>
      <c r="G164" s="823"/>
      <c r="H164" s="831"/>
      <c r="I164" s="832"/>
      <c r="J164" s="825" t="s">
        <v>540</v>
      </c>
      <c r="K164" s="855"/>
      <c r="L164" s="841"/>
    </row>
    <row r="165" spans="2:12" s="842" customFormat="1" ht="26.25" customHeight="1" x14ac:dyDescent="0.3">
      <c r="B165" s="819">
        <v>4</v>
      </c>
      <c r="C165" s="820" t="s">
        <v>78</v>
      </c>
      <c r="D165" s="854" t="s">
        <v>5255</v>
      </c>
      <c r="E165" s="829"/>
      <c r="F165" s="838"/>
      <c r="G165" s="823"/>
      <c r="H165" s="831"/>
      <c r="I165" s="832"/>
      <c r="J165" s="825" t="s">
        <v>70</v>
      </c>
      <c r="K165" s="855" t="s">
        <v>5256</v>
      </c>
      <c r="L165" s="841"/>
    </row>
    <row r="166" spans="2:12" s="842" customFormat="1" ht="26.25" customHeight="1" x14ac:dyDescent="0.3">
      <c r="B166" s="819">
        <v>5</v>
      </c>
      <c r="C166" s="820" t="s">
        <v>78</v>
      </c>
      <c r="D166" s="854" t="s">
        <v>48</v>
      </c>
      <c r="E166" s="829"/>
      <c r="F166" s="838"/>
      <c r="G166" s="823"/>
      <c r="H166" s="831"/>
      <c r="I166" s="832"/>
      <c r="J166" s="825" t="s">
        <v>70</v>
      </c>
      <c r="K166" s="855" t="s">
        <v>5263</v>
      </c>
      <c r="L166" s="841"/>
    </row>
    <row r="167" spans="2:12" s="438" customFormat="1" ht="16.5" customHeight="1" x14ac:dyDescent="0.3">
      <c r="B167" s="2077" t="s">
        <v>3938</v>
      </c>
      <c r="C167" s="2077"/>
      <c r="D167" s="2077"/>
      <c r="E167" s="2077"/>
      <c r="F167" s="2077"/>
      <c r="G167" s="2077"/>
      <c r="H167" s="2077"/>
      <c r="I167" s="2077"/>
      <c r="J167" s="2077"/>
      <c r="K167" s="2077"/>
      <c r="L167" s="437"/>
    </row>
    <row r="168" spans="2:12" s="842" customFormat="1" ht="16.5" customHeight="1" x14ac:dyDescent="0.3">
      <c r="B168" s="819">
        <v>1</v>
      </c>
      <c r="C168" s="820" t="s">
        <v>3939</v>
      </c>
      <c r="D168" s="821" t="s">
        <v>4490</v>
      </c>
      <c r="E168" s="829">
        <v>43544</v>
      </c>
      <c r="F168" s="838">
        <v>1551.37</v>
      </c>
      <c r="G168" s="823" t="s">
        <v>2087</v>
      </c>
      <c r="H168" s="831"/>
      <c r="I168" s="832"/>
      <c r="J168" s="825"/>
      <c r="K168" s="863"/>
      <c r="L168" s="841"/>
    </row>
    <row r="169" spans="2:12" s="842" customFormat="1" ht="16.5" customHeight="1" x14ac:dyDescent="0.3">
      <c r="B169" s="819">
        <v>2</v>
      </c>
      <c r="C169" s="820" t="s">
        <v>3940</v>
      </c>
      <c r="D169" s="821" t="s">
        <v>4490</v>
      </c>
      <c r="E169" s="829">
        <v>43544</v>
      </c>
      <c r="F169" s="838">
        <v>1551.37</v>
      </c>
      <c r="G169" s="823" t="s">
        <v>2087</v>
      </c>
      <c r="H169" s="831"/>
      <c r="I169" s="832"/>
      <c r="J169" s="825"/>
      <c r="K169" s="863"/>
      <c r="L169" s="841"/>
    </row>
    <row r="170" spans="2:12" s="842" customFormat="1" ht="27" customHeight="1" x14ac:dyDescent="0.3">
      <c r="B170" s="819">
        <v>3</v>
      </c>
      <c r="C170" s="820" t="s">
        <v>3941</v>
      </c>
      <c r="D170" s="854" t="s">
        <v>3942</v>
      </c>
      <c r="E170" s="829">
        <v>43605</v>
      </c>
      <c r="F170" s="838">
        <v>575</v>
      </c>
      <c r="G170" s="823" t="s">
        <v>170</v>
      </c>
      <c r="H170" s="831"/>
      <c r="I170" s="832"/>
      <c r="J170" s="825" t="s">
        <v>70</v>
      </c>
      <c r="K170" s="863"/>
      <c r="L170" s="841"/>
    </row>
    <row r="171" spans="2:12" s="842" customFormat="1" ht="15" customHeight="1" x14ac:dyDescent="0.3">
      <c r="B171" s="2077" t="s">
        <v>5260</v>
      </c>
      <c r="C171" s="2077"/>
      <c r="D171" s="2077"/>
      <c r="E171" s="2077"/>
      <c r="F171" s="2077"/>
      <c r="G171" s="2077"/>
      <c r="H171" s="2077"/>
      <c r="I171" s="2077"/>
      <c r="J171" s="2077"/>
      <c r="K171" s="2077"/>
      <c r="L171" s="841"/>
    </row>
    <row r="172" spans="2:12" s="842" customFormat="1" ht="15.75" customHeight="1" x14ac:dyDescent="0.3">
      <c r="B172" s="819">
        <v>1</v>
      </c>
      <c r="C172" s="820" t="s">
        <v>3743</v>
      </c>
      <c r="D172" s="821" t="s">
        <v>3744</v>
      </c>
      <c r="E172" s="829">
        <v>42004</v>
      </c>
      <c r="F172" s="838"/>
      <c r="G172" s="862"/>
      <c r="H172" s="862"/>
      <c r="I172" s="862"/>
      <c r="J172" s="877"/>
      <c r="K172" s="855"/>
      <c r="L172" s="841"/>
    </row>
    <row r="173" spans="2:12" s="842" customFormat="1" ht="14.25" customHeight="1" x14ac:dyDescent="0.3">
      <c r="B173" s="2077" t="s">
        <v>5292</v>
      </c>
      <c r="C173" s="2077"/>
      <c r="D173" s="2077"/>
      <c r="E173" s="2077"/>
      <c r="F173" s="2077"/>
      <c r="G173" s="2077"/>
      <c r="H173" s="2077"/>
      <c r="I173" s="2077"/>
      <c r="J173" s="2077"/>
      <c r="K173" s="2077"/>
      <c r="L173" s="841"/>
    </row>
    <row r="174" spans="2:12" s="842" customFormat="1" ht="15" customHeight="1" x14ac:dyDescent="0.3">
      <c r="B174" s="819">
        <v>1</v>
      </c>
      <c r="C174" s="820" t="s">
        <v>5293</v>
      </c>
      <c r="D174" s="821" t="s">
        <v>4281</v>
      </c>
      <c r="E174" s="829">
        <v>44222</v>
      </c>
      <c r="F174" s="838">
        <v>1469</v>
      </c>
      <c r="G174" s="820" t="s">
        <v>5294</v>
      </c>
      <c r="H174" s="862"/>
      <c r="I174" s="862"/>
      <c r="J174" s="877"/>
      <c r="K174" s="855"/>
      <c r="L174" s="841"/>
    </row>
    <row r="175" spans="2:12" s="842" customFormat="1" ht="28.5" customHeight="1" x14ac:dyDescent="0.3">
      <c r="B175" s="819">
        <v>2</v>
      </c>
      <c r="C175" s="820" t="s">
        <v>5295</v>
      </c>
      <c r="D175" s="854" t="s">
        <v>5296</v>
      </c>
      <c r="E175" s="829">
        <v>44222</v>
      </c>
      <c r="F175" s="838">
        <v>120</v>
      </c>
      <c r="G175" s="862"/>
      <c r="H175" s="862"/>
      <c r="I175" s="862"/>
      <c r="J175" s="877"/>
      <c r="K175" s="855"/>
      <c r="L175" s="841"/>
    </row>
    <row r="176" spans="2:12" s="842" customFormat="1" ht="16.5" customHeight="1" x14ac:dyDescent="0.3">
      <c r="B176" s="2078" t="s">
        <v>5297</v>
      </c>
      <c r="C176" s="2079"/>
      <c r="D176" s="2079"/>
      <c r="E176" s="2079"/>
      <c r="F176" s="2079"/>
      <c r="G176" s="2079"/>
      <c r="H176" s="2079"/>
      <c r="I176" s="2079"/>
      <c r="J176" s="2079"/>
      <c r="K176" s="2080"/>
      <c r="L176" s="841"/>
    </row>
    <row r="177" spans="2:12" s="842" customFormat="1" ht="30.75" customHeight="1" x14ac:dyDescent="0.3">
      <c r="B177" s="819">
        <v>1</v>
      </c>
      <c r="C177" s="820" t="s">
        <v>5298</v>
      </c>
      <c r="D177" s="854" t="s">
        <v>5299</v>
      </c>
      <c r="E177" s="829">
        <v>44222</v>
      </c>
      <c r="F177" s="838"/>
      <c r="G177" s="820" t="s">
        <v>5303</v>
      </c>
      <c r="H177" s="862"/>
      <c r="I177" s="862"/>
      <c r="J177" s="877"/>
      <c r="K177" s="855"/>
      <c r="L177" s="841"/>
    </row>
    <row r="178" spans="2:12" s="842" customFormat="1" ht="18" customHeight="1" x14ac:dyDescent="0.3">
      <c r="B178" s="2078" t="s">
        <v>1879</v>
      </c>
      <c r="C178" s="2079"/>
      <c r="D178" s="2079"/>
      <c r="E178" s="2079"/>
      <c r="F178" s="2079"/>
      <c r="G178" s="2079"/>
      <c r="H178" s="2079"/>
      <c r="I178" s="2079"/>
      <c r="J178" s="2079"/>
      <c r="K178" s="2080"/>
      <c r="L178" s="841"/>
    </row>
    <row r="179" spans="2:12" s="842" customFormat="1" ht="18" customHeight="1" x14ac:dyDescent="0.3">
      <c r="B179" s="819">
        <v>1</v>
      </c>
      <c r="C179" s="820" t="s">
        <v>5300</v>
      </c>
      <c r="D179" s="854" t="s">
        <v>5301</v>
      </c>
      <c r="E179" s="829">
        <v>44222</v>
      </c>
      <c r="F179" s="838"/>
      <c r="G179" s="820" t="s">
        <v>5302</v>
      </c>
      <c r="H179" s="862"/>
      <c r="I179" s="862"/>
      <c r="J179" s="877"/>
      <c r="K179" s="855"/>
      <c r="L179" s="841"/>
    </row>
    <row r="180" spans="2:12" s="438" customFormat="1" ht="16.5" customHeight="1" x14ac:dyDescent="0.3">
      <c r="B180" s="2077" t="s">
        <v>3702</v>
      </c>
      <c r="C180" s="2077"/>
      <c r="D180" s="2077"/>
      <c r="E180" s="2077"/>
      <c r="F180" s="2077"/>
      <c r="G180" s="2077"/>
      <c r="H180" s="2077"/>
      <c r="I180" s="2077"/>
      <c r="J180" s="2077"/>
      <c r="K180" s="2077"/>
      <c r="L180" s="437"/>
    </row>
    <row r="181" spans="2:12" s="842" customFormat="1" ht="29.25" customHeight="1" x14ac:dyDescent="0.3">
      <c r="B181" s="819">
        <v>1</v>
      </c>
      <c r="C181" s="864" t="s">
        <v>78</v>
      </c>
      <c r="D181" s="874" t="s">
        <v>5262</v>
      </c>
      <c r="E181" s="875"/>
      <c r="F181" s="876"/>
      <c r="G181" s="823"/>
      <c r="H181" s="831"/>
      <c r="I181" s="832"/>
      <c r="J181" s="825"/>
      <c r="K181" s="863" t="s">
        <v>3697</v>
      </c>
      <c r="L181" s="841"/>
    </row>
    <row r="182" spans="2:12" s="842" customFormat="1" ht="28.5" customHeight="1" x14ac:dyDescent="0.3">
      <c r="B182" s="819">
        <v>2</v>
      </c>
      <c r="C182" s="864" t="s">
        <v>78</v>
      </c>
      <c r="D182" s="874" t="s">
        <v>3685</v>
      </c>
      <c r="E182" s="875"/>
      <c r="F182" s="876"/>
      <c r="G182" s="823"/>
      <c r="H182" s="831"/>
      <c r="I182" s="832"/>
      <c r="J182" s="825"/>
      <c r="K182" s="863"/>
      <c r="L182" s="841"/>
    </row>
    <row r="183" spans="2:12" s="438" customFormat="1" ht="28.5" customHeight="1" x14ac:dyDescent="0.3">
      <c r="B183" s="819">
        <v>3</v>
      </c>
      <c r="C183" s="494" t="s">
        <v>78</v>
      </c>
      <c r="D183" s="487" t="s">
        <v>3341</v>
      </c>
      <c r="E183" s="471"/>
      <c r="F183" s="472"/>
      <c r="G183" s="63"/>
      <c r="H183" s="444"/>
      <c r="I183" s="283"/>
      <c r="J183" s="7"/>
      <c r="K183" s="493" t="s">
        <v>3699</v>
      </c>
      <c r="L183" s="437"/>
    </row>
    <row r="184" spans="2:12" s="438" customFormat="1" ht="28.5" customHeight="1" x14ac:dyDescent="0.3">
      <c r="B184" s="819">
        <v>4</v>
      </c>
      <c r="C184" s="494" t="s">
        <v>78</v>
      </c>
      <c r="D184" s="487" t="s">
        <v>3686</v>
      </c>
      <c r="E184" s="471"/>
      <c r="F184" s="472"/>
      <c r="G184" s="63"/>
      <c r="H184" s="444"/>
      <c r="I184" s="283"/>
      <c r="J184" s="7"/>
      <c r="K184" s="493" t="s">
        <v>3700</v>
      </c>
      <c r="L184" s="437"/>
    </row>
    <row r="185" spans="2:12" s="438" customFormat="1" ht="16.5" customHeight="1" x14ac:dyDescent="0.3">
      <c r="B185" s="819">
        <v>5</v>
      </c>
      <c r="C185" s="494" t="s">
        <v>78</v>
      </c>
      <c r="D185" s="487" t="s">
        <v>3687</v>
      </c>
      <c r="E185" s="471"/>
      <c r="F185" s="472"/>
      <c r="G185" s="63"/>
      <c r="H185" s="444"/>
      <c r="I185" s="283"/>
      <c r="J185" s="7"/>
      <c r="K185" s="493"/>
      <c r="L185" s="437"/>
    </row>
    <row r="186" spans="2:12" s="438" customFormat="1" ht="27" customHeight="1" x14ac:dyDescent="0.3">
      <c r="B186" s="819">
        <v>6</v>
      </c>
      <c r="C186" s="494" t="s">
        <v>78</v>
      </c>
      <c r="D186" s="487" t="s">
        <v>3688</v>
      </c>
      <c r="E186" s="471"/>
      <c r="F186" s="472"/>
      <c r="G186" s="63"/>
      <c r="H186" s="444"/>
      <c r="I186" s="283"/>
      <c r="J186" s="7"/>
      <c r="K186" s="493"/>
      <c r="L186" s="437"/>
    </row>
    <row r="187" spans="2:12" s="438" customFormat="1" ht="22.5" customHeight="1" x14ac:dyDescent="0.3">
      <c r="B187" s="819">
        <v>7</v>
      </c>
      <c r="C187" s="494" t="s">
        <v>78</v>
      </c>
      <c r="D187" s="487" t="s">
        <v>3650</v>
      </c>
      <c r="E187" s="471"/>
      <c r="F187" s="472"/>
      <c r="G187" s="63"/>
      <c r="H187" s="444"/>
      <c r="I187" s="283"/>
      <c r="J187" s="7"/>
      <c r="K187" s="493" t="s">
        <v>3698</v>
      </c>
      <c r="L187" s="437"/>
    </row>
    <row r="188" spans="2:12" s="438" customFormat="1" ht="22.5" customHeight="1" x14ac:dyDescent="0.3">
      <c r="B188" s="819">
        <v>8</v>
      </c>
      <c r="C188" s="494" t="s">
        <v>78</v>
      </c>
      <c r="D188" s="487" t="s">
        <v>3689</v>
      </c>
      <c r="E188" s="471"/>
      <c r="F188" s="472"/>
      <c r="G188" s="63"/>
      <c r="H188" s="444"/>
      <c r="I188" s="283"/>
      <c r="J188" s="7"/>
      <c r="K188" s="493"/>
      <c r="L188" s="437"/>
    </row>
    <row r="189" spans="2:12" s="438" customFormat="1" ht="22.5" customHeight="1" x14ac:dyDescent="0.3">
      <c r="B189" s="819">
        <v>9</v>
      </c>
      <c r="C189" s="494" t="s">
        <v>78</v>
      </c>
      <c r="D189" s="487" t="s">
        <v>3690</v>
      </c>
      <c r="E189" s="471"/>
      <c r="F189" s="472"/>
      <c r="G189" s="63"/>
      <c r="H189" s="444"/>
      <c r="I189" s="283"/>
      <c r="J189" s="7"/>
      <c r="K189" s="493"/>
      <c r="L189" s="437"/>
    </row>
    <row r="190" spans="2:12" s="438" customFormat="1" ht="22.5" customHeight="1" x14ac:dyDescent="0.3">
      <c r="B190" s="819">
        <v>10</v>
      </c>
      <c r="C190" s="494" t="s">
        <v>78</v>
      </c>
      <c r="D190" s="487" t="s">
        <v>3691</v>
      </c>
      <c r="E190" s="471"/>
      <c r="F190" s="472"/>
      <c r="G190" s="63"/>
      <c r="H190" s="444"/>
      <c r="I190" s="283"/>
      <c r="J190" s="7"/>
      <c r="K190" s="493" t="s">
        <v>3700</v>
      </c>
      <c r="L190" s="437"/>
    </row>
    <row r="191" spans="2:12" s="438" customFormat="1" ht="39.75" customHeight="1" x14ac:dyDescent="0.3">
      <c r="B191" s="819">
        <v>11</v>
      </c>
      <c r="C191" s="494" t="s">
        <v>78</v>
      </c>
      <c r="D191" s="487" t="s">
        <v>3692</v>
      </c>
      <c r="E191" s="471"/>
      <c r="F191" s="472"/>
      <c r="G191" s="63"/>
      <c r="H191" s="444"/>
      <c r="I191" s="283"/>
      <c r="J191" s="7"/>
      <c r="K191" s="493"/>
      <c r="L191" s="437"/>
    </row>
    <row r="192" spans="2:12" s="438" customFormat="1" ht="24.75" customHeight="1" x14ac:dyDescent="0.3">
      <c r="B192" s="819">
        <v>12</v>
      </c>
      <c r="C192" s="494" t="s">
        <v>78</v>
      </c>
      <c r="D192" s="487" t="s">
        <v>3693</v>
      </c>
      <c r="E192" s="471"/>
      <c r="F192" s="472"/>
      <c r="G192" s="63"/>
      <c r="H192" s="444"/>
      <c r="I192" s="283"/>
      <c r="J192" s="7"/>
      <c r="K192" s="493" t="s">
        <v>3698</v>
      </c>
      <c r="L192" s="437"/>
    </row>
    <row r="193" spans="2:12" s="438" customFormat="1" ht="22.5" customHeight="1" x14ac:dyDescent="0.3">
      <c r="B193" s="819">
        <v>13</v>
      </c>
      <c r="C193" s="494" t="s">
        <v>78</v>
      </c>
      <c r="D193" s="487" t="s">
        <v>3694</v>
      </c>
      <c r="E193" s="471"/>
      <c r="F193" s="472"/>
      <c r="G193" s="63"/>
      <c r="H193" s="444"/>
      <c r="I193" s="283"/>
      <c r="J193" s="7"/>
      <c r="K193" s="493" t="s">
        <v>3684</v>
      </c>
      <c r="L193" s="437"/>
    </row>
    <row r="194" spans="2:12" s="438" customFormat="1" ht="22.5" customHeight="1" x14ac:dyDescent="0.3">
      <c r="B194" s="819">
        <v>14</v>
      </c>
      <c r="C194" s="494" t="s">
        <v>78</v>
      </c>
      <c r="D194" s="487" t="s">
        <v>3088</v>
      </c>
      <c r="E194" s="471"/>
      <c r="F194" s="472"/>
      <c r="G194" s="63"/>
      <c r="H194" s="444"/>
      <c r="I194" s="283"/>
      <c r="J194" s="7"/>
      <c r="K194" s="493" t="s">
        <v>3701</v>
      </c>
      <c r="L194" s="437"/>
    </row>
    <row r="195" spans="2:12" s="438" customFormat="1" ht="22.5" customHeight="1" x14ac:dyDescent="0.3">
      <c r="B195" s="819">
        <v>15</v>
      </c>
      <c r="C195" s="494" t="s">
        <v>78</v>
      </c>
      <c r="D195" s="487" t="s">
        <v>3612</v>
      </c>
      <c r="E195" s="471"/>
      <c r="F195" s="472"/>
      <c r="G195" s="63"/>
      <c r="H195" s="444"/>
      <c r="I195" s="283"/>
      <c r="J195" s="7"/>
      <c r="K195" s="493" t="s">
        <v>3701</v>
      </c>
      <c r="L195" s="437"/>
    </row>
    <row r="196" spans="2:12" s="438" customFormat="1" ht="25.5" customHeight="1" x14ac:dyDescent="0.3">
      <c r="B196" s="819">
        <v>16</v>
      </c>
      <c r="C196" s="494" t="s">
        <v>78</v>
      </c>
      <c r="D196" s="487" t="s">
        <v>3695</v>
      </c>
      <c r="E196" s="471"/>
      <c r="F196" s="472"/>
      <c r="G196" s="63"/>
      <c r="H196" s="444"/>
      <c r="I196" s="283"/>
      <c r="J196" s="7"/>
      <c r="K196" s="493" t="s">
        <v>3701</v>
      </c>
      <c r="L196" s="437"/>
    </row>
    <row r="197" spans="2:12" s="438" customFormat="1" ht="22.5" customHeight="1" x14ac:dyDescent="0.3">
      <c r="B197" s="819">
        <v>17</v>
      </c>
      <c r="C197" s="494" t="s">
        <v>78</v>
      </c>
      <c r="D197" s="487" t="s">
        <v>3696</v>
      </c>
      <c r="E197" s="471"/>
      <c r="F197" s="472"/>
      <c r="G197" s="63"/>
      <c r="H197" s="444"/>
      <c r="I197" s="283"/>
      <c r="J197" s="7"/>
      <c r="K197" s="493"/>
      <c r="L197" s="437"/>
    </row>
    <row r="198" spans="2:12" s="438" customFormat="1" ht="16.5" customHeight="1" x14ac:dyDescent="0.3">
      <c r="B198" s="2077" t="s">
        <v>3390</v>
      </c>
      <c r="C198" s="2077"/>
      <c r="D198" s="2077"/>
      <c r="E198" s="2077"/>
      <c r="F198" s="2077"/>
      <c r="G198" s="2077"/>
      <c r="H198" s="2077"/>
      <c r="I198" s="2077"/>
      <c r="J198" s="2077"/>
      <c r="K198" s="2077"/>
      <c r="L198" s="437"/>
    </row>
    <row r="199" spans="2:12" s="438" customFormat="1" ht="18.75" customHeight="1" x14ac:dyDescent="0.3">
      <c r="B199" s="109">
        <v>1</v>
      </c>
      <c r="C199" s="346" t="s">
        <v>3703</v>
      </c>
      <c r="D199" s="484" t="s">
        <v>21</v>
      </c>
      <c r="E199" s="482" t="s">
        <v>391</v>
      </c>
      <c r="F199" s="483">
        <v>0</v>
      </c>
      <c r="G199" s="63"/>
      <c r="H199" s="444"/>
      <c r="I199" s="283"/>
      <c r="J199" s="7"/>
      <c r="K199" s="336" t="s">
        <v>2267</v>
      </c>
      <c r="L199" s="437"/>
    </row>
    <row r="200" spans="2:12" s="438" customFormat="1" ht="18.75" customHeight="1" x14ac:dyDescent="0.3">
      <c r="B200" s="109">
        <v>2</v>
      </c>
      <c r="C200" s="482" t="s">
        <v>3706</v>
      </c>
      <c r="D200" s="484" t="s">
        <v>21</v>
      </c>
      <c r="E200" s="482" t="s">
        <v>391</v>
      </c>
      <c r="F200" s="483">
        <v>0</v>
      </c>
      <c r="G200" s="63"/>
      <c r="H200" s="444"/>
      <c r="I200" s="283"/>
      <c r="J200" s="7"/>
      <c r="K200" s="336" t="s">
        <v>2267</v>
      </c>
      <c r="L200" s="437"/>
    </row>
    <row r="201" spans="2:12" s="438" customFormat="1" ht="18.75" customHeight="1" x14ac:dyDescent="0.3">
      <c r="B201" s="109">
        <v>3</v>
      </c>
      <c r="C201" s="482" t="s">
        <v>3707</v>
      </c>
      <c r="D201" s="484" t="s">
        <v>1076</v>
      </c>
      <c r="E201" s="482" t="s">
        <v>391</v>
      </c>
      <c r="F201" s="483">
        <v>0</v>
      </c>
      <c r="G201" s="63"/>
      <c r="H201" s="444"/>
      <c r="I201" s="283"/>
      <c r="J201" s="7"/>
      <c r="K201" s="336" t="s">
        <v>2267</v>
      </c>
      <c r="L201" s="437"/>
    </row>
    <row r="202" spans="2:12" s="438" customFormat="1" ht="18.75" customHeight="1" x14ac:dyDescent="0.3">
      <c r="B202" s="109">
        <v>4</v>
      </c>
      <c r="C202" s="346" t="s">
        <v>3709</v>
      </c>
      <c r="D202" s="485" t="s">
        <v>1076</v>
      </c>
      <c r="E202" s="488" t="s">
        <v>391</v>
      </c>
      <c r="F202" s="489">
        <v>0</v>
      </c>
      <c r="G202" s="63"/>
      <c r="H202" s="444"/>
      <c r="I202" s="283"/>
      <c r="J202" s="7"/>
      <c r="K202" s="336" t="s">
        <v>2267</v>
      </c>
      <c r="L202" s="437"/>
    </row>
    <row r="203" spans="2:12" s="438" customFormat="1" ht="18.75" customHeight="1" x14ac:dyDescent="0.3">
      <c r="B203" s="109">
        <v>5</v>
      </c>
      <c r="C203" s="346" t="s">
        <v>3710</v>
      </c>
      <c r="D203" s="485" t="s">
        <v>3711</v>
      </c>
      <c r="E203" s="488" t="s">
        <v>3574</v>
      </c>
      <c r="F203" s="489">
        <v>0</v>
      </c>
      <c r="G203" s="63"/>
      <c r="H203" s="444"/>
      <c r="I203" s="283"/>
      <c r="J203" s="7"/>
      <c r="K203" s="336" t="s">
        <v>2267</v>
      </c>
      <c r="L203" s="437"/>
    </row>
    <row r="204" spans="2:12" s="438" customFormat="1" ht="18.75" customHeight="1" x14ac:dyDescent="0.3">
      <c r="B204" s="109">
        <v>6</v>
      </c>
      <c r="C204" s="346" t="s">
        <v>3712</v>
      </c>
      <c r="D204" s="485" t="s">
        <v>3711</v>
      </c>
      <c r="E204" s="488" t="s">
        <v>3574</v>
      </c>
      <c r="F204" s="489">
        <v>0</v>
      </c>
      <c r="G204" s="63"/>
      <c r="H204" s="444"/>
      <c r="I204" s="283"/>
      <c r="J204" s="7"/>
      <c r="K204" s="336" t="s">
        <v>2267</v>
      </c>
      <c r="L204" s="437"/>
    </row>
    <row r="205" spans="2:12" s="438" customFormat="1" ht="18.75" customHeight="1" x14ac:dyDescent="0.3">
      <c r="B205" s="109">
        <v>7</v>
      </c>
      <c r="C205" s="482" t="s">
        <v>3714</v>
      </c>
      <c r="D205" s="484" t="s">
        <v>1076</v>
      </c>
      <c r="E205" s="481">
        <v>41309</v>
      </c>
      <c r="F205" s="483">
        <v>172</v>
      </c>
      <c r="G205" s="63"/>
      <c r="H205" s="444"/>
      <c r="I205" s="283"/>
      <c r="J205" s="7"/>
      <c r="K205" s="336" t="s">
        <v>2267</v>
      </c>
      <c r="L205" s="437"/>
    </row>
    <row r="206" spans="2:12" s="438" customFormat="1" ht="18.75" customHeight="1" x14ac:dyDescent="0.3">
      <c r="B206" s="109">
        <v>8</v>
      </c>
      <c r="C206" s="482" t="s">
        <v>3715</v>
      </c>
      <c r="D206" s="484" t="s">
        <v>1076</v>
      </c>
      <c r="E206" s="481">
        <v>41309</v>
      </c>
      <c r="F206" s="483">
        <v>172</v>
      </c>
      <c r="G206" s="63"/>
      <c r="H206" s="444"/>
      <c r="I206" s="283"/>
      <c r="J206" s="7"/>
      <c r="K206" s="336" t="s">
        <v>2267</v>
      </c>
      <c r="L206" s="437"/>
    </row>
    <row r="207" spans="2:12" s="438" customFormat="1" ht="18.75" customHeight="1" x14ac:dyDescent="0.3">
      <c r="B207" s="109">
        <v>9</v>
      </c>
      <c r="C207" s="482" t="s">
        <v>3716</v>
      </c>
      <c r="D207" s="484" t="s">
        <v>88</v>
      </c>
      <c r="E207" s="482" t="s">
        <v>3631</v>
      </c>
      <c r="F207" s="483">
        <v>596.59</v>
      </c>
      <c r="G207" s="63"/>
      <c r="H207" s="444"/>
      <c r="I207" s="283"/>
      <c r="J207" s="7"/>
      <c r="K207" s="336" t="s">
        <v>2267</v>
      </c>
      <c r="L207" s="437"/>
    </row>
    <row r="208" spans="2:12" s="438" customFormat="1" ht="18.75" customHeight="1" x14ac:dyDescent="0.3">
      <c r="B208" s="109">
        <v>10</v>
      </c>
      <c r="C208" s="482" t="s">
        <v>3717</v>
      </c>
      <c r="D208" s="484" t="s">
        <v>1677</v>
      </c>
      <c r="E208" s="481">
        <v>41164</v>
      </c>
      <c r="F208" s="483">
        <v>423.75</v>
      </c>
      <c r="G208" s="63"/>
      <c r="H208" s="444"/>
      <c r="I208" s="283"/>
      <c r="J208" s="7"/>
      <c r="K208" s="336" t="s">
        <v>2267</v>
      </c>
      <c r="L208" s="437"/>
    </row>
    <row r="209" spans="2:12" s="62" customFormat="1" ht="18.75" customHeight="1" x14ac:dyDescent="0.3">
      <c r="B209" s="109">
        <v>11</v>
      </c>
      <c r="C209" s="482" t="s">
        <v>3730</v>
      </c>
      <c r="D209" s="484" t="s">
        <v>3731</v>
      </c>
      <c r="E209" s="482" t="s">
        <v>391</v>
      </c>
      <c r="F209" s="483">
        <v>0</v>
      </c>
      <c r="G209" s="67"/>
      <c r="H209" s="67"/>
      <c r="I209" s="67"/>
      <c r="J209" s="627"/>
      <c r="K209" s="336" t="s">
        <v>2267</v>
      </c>
      <c r="L209" s="87"/>
    </row>
    <row r="210" spans="2:12" s="62" customFormat="1" ht="18.75" customHeight="1" x14ac:dyDescent="0.3">
      <c r="B210" s="109">
        <v>12</v>
      </c>
      <c r="C210" s="482" t="s">
        <v>3734</v>
      </c>
      <c r="D210" s="484" t="s">
        <v>3735</v>
      </c>
      <c r="E210" s="482" t="s">
        <v>3610</v>
      </c>
      <c r="F210" s="483">
        <v>247.5</v>
      </c>
      <c r="G210" s="67"/>
      <c r="H210" s="67"/>
      <c r="I210" s="67"/>
      <c r="J210" s="627"/>
      <c r="K210" s="336" t="s">
        <v>2267</v>
      </c>
      <c r="L210" s="87"/>
    </row>
    <row r="211" spans="2:12" s="62" customFormat="1" ht="18.75" customHeight="1" x14ac:dyDescent="0.3">
      <c r="B211" s="109">
        <v>13</v>
      </c>
      <c r="C211" s="482" t="s">
        <v>3736</v>
      </c>
      <c r="D211" s="484" t="s">
        <v>3735</v>
      </c>
      <c r="E211" s="482" t="s">
        <v>3610</v>
      </c>
      <c r="F211" s="483">
        <v>247.5</v>
      </c>
      <c r="G211" s="67"/>
      <c r="H211" s="67"/>
      <c r="I211" s="67"/>
      <c r="J211" s="627"/>
      <c r="K211" s="336" t="s">
        <v>2267</v>
      </c>
      <c r="L211" s="87"/>
    </row>
    <row r="212" spans="2:12" s="62" customFormat="1" ht="18.75" customHeight="1" x14ac:dyDescent="0.3">
      <c r="B212" s="109">
        <v>14</v>
      </c>
      <c r="C212" s="482" t="s">
        <v>3737</v>
      </c>
      <c r="D212" s="484" t="s">
        <v>3738</v>
      </c>
      <c r="E212" s="482" t="s">
        <v>391</v>
      </c>
      <c r="F212" s="483">
        <v>0</v>
      </c>
      <c r="G212" s="67"/>
      <c r="H212" s="67"/>
      <c r="I212" s="67"/>
      <c r="J212" s="627"/>
      <c r="K212" s="336" t="s">
        <v>2267</v>
      </c>
      <c r="L212" s="87"/>
    </row>
    <row r="213" spans="2:12" s="62" customFormat="1" ht="18.75" customHeight="1" x14ac:dyDescent="0.3">
      <c r="B213" s="109">
        <v>15</v>
      </c>
      <c r="C213" s="482" t="s">
        <v>3739</v>
      </c>
      <c r="D213" s="484" t="s">
        <v>3740</v>
      </c>
      <c r="E213" s="482" t="s">
        <v>3610</v>
      </c>
      <c r="F213" s="483">
        <v>68</v>
      </c>
      <c r="G213" s="67"/>
      <c r="H213" s="67"/>
      <c r="I213" s="67"/>
      <c r="J213" s="627"/>
      <c r="K213" s="336" t="s">
        <v>2267</v>
      </c>
      <c r="L213" s="87"/>
    </row>
    <row r="214" spans="2:12" s="62" customFormat="1" ht="18.75" customHeight="1" x14ac:dyDescent="0.3">
      <c r="B214" s="109">
        <v>16</v>
      </c>
      <c r="C214" s="482" t="s">
        <v>3741</v>
      </c>
      <c r="D214" s="484" t="s">
        <v>3742</v>
      </c>
      <c r="E214" s="482" t="s">
        <v>394</v>
      </c>
      <c r="F214" s="483">
        <v>247.5</v>
      </c>
      <c r="G214" s="67"/>
      <c r="H214" s="67"/>
      <c r="I214" s="67"/>
      <c r="J214" s="627"/>
      <c r="K214" s="336" t="s">
        <v>2267</v>
      </c>
      <c r="L214" s="87"/>
    </row>
    <row r="215" spans="2:12" s="62" customFormat="1" ht="18.75" customHeight="1" x14ac:dyDescent="0.3">
      <c r="B215" s="109">
        <v>17</v>
      </c>
      <c r="C215" s="482" t="s">
        <v>3745</v>
      </c>
      <c r="D215" s="484" t="s">
        <v>527</v>
      </c>
      <c r="E215" s="481">
        <v>42208</v>
      </c>
      <c r="F215" s="483">
        <v>298</v>
      </c>
      <c r="G215" s="67"/>
      <c r="H215" s="67"/>
      <c r="I215" s="67"/>
      <c r="J215" s="627"/>
      <c r="K215" s="336" t="s">
        <v>2267</v>
      </c>
      <c r="L215" s="87"/>
    </row>
    <row r="216" spans="2:12" s="62" customFormat="1" x14ac:dyDescent="0.3">
      <c r="D216" s="159"/>
      <c r="J216" s="83"/>
      <c r="K216" s="179"/>
      <c r="L216" s="87"/>
    </row>
  </sheetData>
  <autoFilter ref="B5:K215" xr:uid="{00000000-0009-0000-0000-000007000000}"/>
  <mergeCells count="21">
    <mergeCell ref="B180:K180"/>
    <mergeCell ref="B198:K198"/>
    <mergeCell ref="J1:K1"/>
    <mergeCell ref="B2:K2"/>
    <mergeCell ref="B3:K3"/>
    <mergeCell ref="B4:K4"/>
    <mergeCell ref="B6:K6"/>
    <mergeCell ref="B49:K49"/>
    <mergeCell ref="B167:K167"/>
    <mergeCell ref="B115:K115"/>
    <mergeCell ref="B41:K41"/>
    <mergeCell ref="B140:K140"/>
    <mergeCell ref="B113:K113"/>
    <mergeCell ref="B171:K171"/>
    <mergeCell ref="B131:K131"/>
    <mergeCell ref="B47:K47"/>
    <mergeCell ref="B173:K173"/>
    <mergeCell ref="B176:K176"/>
    <mergeCell ref="B178:K178"/>
    <mergeCell ref="B56:K56"/>
    <mergeCell ref="B161:K161"/>
  </mergeCells>
  <pageMargins left="0.7" right="0.7" top="0.75" bottom="0.75" header="0.3" footer="0.3"/>
  <pageSetup paperSize="9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>
    <tabColor rgb="FFFFC000"/>
  </sheetPr>
  <dimension ref="B1:Q109"/>
  <sheetViews>
    <sheetView showGridLines="0" workbookViewId="0">
      <pane ySplit="5" topLeftCell="A99" activePane="bottomLeft" state="frozen"/>
      <selection activeCell="K35" sqref="K35"/>
      <selection pane="bottomLeft" activeCell="K35" sqref="K35"/>
    </sheetView>
  </sheetViews>
  <sheetFormatPr baseColWidth="10" defaultRowHeight="14.4" x14ac:dyDescent="0.3"/>
  <cols>
    <col min="1" max="1" width="3.109375" customWidth="1"/>
    <col min="2" max="2" width="4.33203125" style="62" customWidth="1"/>
    <col min="3" max="3" width="13.109375" style="62" customWidth="1"/>
    <col min="4" max="4" width="23.5546875" style="302" customWidth="1"/>
    <col min="5" max="5" width="11.6640625" style="62" customWidth="1"/>
    <col min="6" max="6" width="10.44140625" style="101" customWidth="1"/>
    <col min="7" max="7" width="11.44140625" style="62"/>
    <col min="8" max="8" width="11.33203125" style="62" customWidth="1"/>
    <col min="9" max="9" width="10.88671875" style="62" customWidth="1"/>
    <col min="10" max="10" width="12.6640625" style="62" customWidth="1"/>
    <col min="11" max="11" width="22.88671875" style="62" customWidth="1"/>
  </cols>
  <sheetData>
    <row r="1" spans="2:17" x14ac:dyDescent="0.3">
      <c r="J1" s="2067"/>
      <c r="K1" s="2067"/>
    </row>
    <row r="2" spans="2:17" ht="15" customHeight="1" x14ac:dyDescent="0.3">
      <c r="B2" s="2073" t="s">
        <v>0</v>
      </c>
      <c r="C2" s="2073"/>
      <c r="D2" s="2073"/>
      <c r="E2" s="2073"/>
      <c r="F2" s="2073"/>
      <c r="G2" s="2073"/>
      <c r="H2" s="2073"/>
      <c r="I2" s="2073"/>
      <c r="J2" s="2073"/>
      <c r="K2" s="2073"/>
    </row>
    <row r="3" spans="2:17" ht="15" customHeight="1" x14ac:dyDescent="0.3">
      <c r="B3" s="2068" t="s">
        <v>1</v>
      </c>
      <c r="C3" s="2068"/>
      <c r="D3" s="2068"/>
      <c r="E3" s="2068"/>
      <c r="F3" s="2068"/>
      <c r="G3" s="2068"/>
      <c r="H3" s="2068"/>
      <c r="I3" s="2068"/>
      <c r="J3" s="2068"/>
      <c r="K3" s="2068"/>
    </row>
    <row r="4" spans="2:17" ht="15" customHeight="1" x14ac:dyDescent="0.3">
      <c r="B4" s="2075" t="s">
        <v>3262</v>
      </c>
      <c r="C4" s="2075"/>
      <c r="D4" s="2075"/>
      <c r="E4" s="2075"/>
      <c r="F4" s="2075"/>
      <c r="G4" s="2075"/>
      <c r="H4" s="2075"/>
      <c r="I4" s="2075"/>
      <c r="J4" s="2075"/>
      <c r="K4" s="2075"/>
    </row>
    <row r="5" spans="2:17" ht="26.4" x14ac:dyDescent="0.3">
      <c r="B5" s="305" t="s">
        <v>7</v>
      </c>
      <c r="C5" s="307" t="s">
        <v>2</v>
      </c>
      <c r="D5" s="306" t="s">
        <v>6</v>
      </c>
      <c r="E5" s="308" t="s">
        <v>3</v>
      </c>
      <c r="F5" s="564" t="s">
        <v>4</v>
      </c>
      <c r="G5" s="309" t="s">
        <v>165</v>
      </c>
      <c r="H5" s="310" t="s">
        <v>71</v>
      </c>
      <c r="I5" s="310" t="s">
        <v>72</v>
      </c>
      <c r="J5" s="310" t="s">
        <v>69</v>
      </c>
      <c r="K5" s="311" t="s">
        <v>5</v>
      </c>
      <c r="Q5" t="s">
        <v>378</v>
      </c>
    </row>
    <row r="6" spans="2:17" x14ac:dyDescent="0.3">
      <c r="B6" s="2085" t="s">
        <v>332</v>
      </c>
      <c r="C6" s="2086"/>
      <c r="D6" s="2086"/>
      <c r="E6" s="2086"/>
      <c r="F6" s="2086"/>
      <c r="G6" s="2086"/>
      <c r="H6" s="2086"/>
      <c r="I6" s="2086"/>
      <c r="J6" s="2086"/>
      <c r="K6" s="2087"/>
    </row>
    <row r="7" spans="2:17" ht="16.5" customHeight="1" x14ac:dyDescent="0.3">
      <c r="B7" s="102">
        <v>1</v>
      </c>
      <c r="C7" s="99" t="s">
        <v>944</v>
      </c>
      <c r="D7" s="20" t="s">
        <v>4441</v>
      </c>
      <c r="E7" s="23">
        <v>39520</v>
      </c>
      <c r="F7" s="565">
        <v>142</v>
      </c>
      <c r="G7" s="128"/>
      <c r="H7" s="119"/>
      <c r="I7" s="119"/>
      <c r="J7" s="102" t="s">
        <v>70</v>
      </c>
      <c r="K7" s="103" t="s">
        <v>4442</v>
      </c>
    </row>
    <row r="8" spans="2:17" x14ac:dyDescent="0.3">
      <c r="B8" s="102">
        <v>2</v>
      </c>
      <c r="C8" s="99" t="s">
        <v>945</v>
      </c>
      <c r="D8" s="20" t="s">
        <v>11</v>
      </c>
      <c r="E8" s="99" t="s">
        <v>244</v>
      </c>
      <c r="F8" s="565">
        <v>65</v>
      </c>
      <c r="G8" s="128"/>
      <c r="H8" s="119"/>
      <c r="I8" s="119"/>
      <c r="J8" s="102" t="s">
        <v>70</v>
      </c>
      <c r="K8" s="102" t="s">
        <v>468</v>
      </c>
    </row>
    <row r="9" spans="2:17" ht="26.4" x14ac:dyDescent="0.3">
      <c r="B9" s="1283">
        <v>3</v>
      </c>
      <c r="C9" s="12" t="s">
        <v>946</v>
      </c>
      <c r="D9" s="22" t="s">
        <v>65</v>
      </c>
      <c r="E9" s="530">
        <v>39520</v>
      </c>
      <c r="F9" s="566">
        <v>48</v>
      </c>
      <c r="G9" s="142"/>
      <c r="H9" s="155"/>
      <c r="I9" s="102"/>
      <c r="J9" s="102" t="s">
        <v>540</v>
      </c>
      <c r="K9" s="103"/>
    </row>
    <row r="10" spans="2:17" ht="27" customHeight="1" x14ac:dyDescent="0.3">
      <c r="B10" s="1283">
        <v>4</v>
      </c>
      <c r="C10" s="12" t="s">
        <v>78</v>
      </c>
      <c r="D10" s="145" t="s">
        <v>4443</v>
      </c>
      <c r="E10" s="154"/>
      <c r="F10" s="250"/>
      <c r="G10" s="102"/>
      <c r="H10" s="102"/>
      <c r="I10" s="102"/>
      <c r="J10" s="102" t="s">
        <v>70</v>
      </c>
      <c r="K10" s="103"/>
    </row>
    <row r="11" spans="2:17" x14ac:dyDescent="0.3">
      <c r="B11" s="1283">
        <v>5</v>
      </c>
      <c r="C11" s="103" t="s">
        <v>78</v>
      </c>
      <c r="D11" s="85" t="s">
        <v>965</v>
      </c>
      <c r="E11" s="154"/>
      <c r="F11" s="250"/>
      <c r="G11" s="102"/>
      <c r="H11" s="102"/>
      <c r="I11" s="102"/>
      <c r="J11" s="102" t="s">
        <v>70</v>
      </c>
      <c r="K11" s="67"/>
    </row>
    <row r="12" spans="2:17" ht="30.75" customHeight="1" x14ac:dyDescent="0.3">
      <c r="B12" s="1283">
        <v>6</v>
      </c>
      <c r="C12" s="106" t="s">
        <v>78</v>
      </c>
      <c r="D12" s="162" t="s">
        <v>4444</v>
      </c>
      <c r="E12" s="108"/>
      <c r="F12" s="249"/>
      <c r="G12" s="7"/>
      <c r="H12" s="7"/>
      <c r="I12" s="7"/>
      <c r="J12" s="7" t="s">
        <v>70</v>
      </c>
      <c r="K12" s="103" t="s">
        <v>4390</v>
      </c>
    </row>
    <row r="13" spans="2:17" ht="26.4" x14ac:dyDescent="0.3">
      <c r="B13" s="1283">
        <v>7</v>
      </c>
      <c r="C13" s="106" t="s">
        <v>966</v>
      </c>
      <c r="D13" s="162" t="s">
        <v>11</v>
      </c>
      <c r="E13" s="108"/>
      <c r="F13" s="249"/>
      <c r="G13" s="7"/>
      <c r="H13" s="7"/>
      <c r="I13" s="7"/>
      <c r="J13" s="7" t="s">
        <v>70</v>
      </c>
      <c r="K13" s="106" t="s">
        <v>879</v>
      </c>
    </row>
    <row r="14" spans="2:17" ht="26.4" x14ac:dyDescent="0.3">
      <c r="B14" s="1283">
        <v>8</v>
      </c>
      <c r="C14" s="106" t="s">
        <v>967</v>
      </c>
      <c r="D14" s="162" t="s">
        <v>15</v>
      </c>
      <c r="E14" s="108"/>
      <c r="F14" s="249"/>
      <c r="G14" s="7"/>
      <c r="H14" s="7"/>
      <c r="I14" s="7"/>
      <c r="J14" s="7" t="s">
        <v>70</v>
      </c>
      <c r="K14" s="103" t="s">
        <v>4442</v>
      </c>
    </row>
    <row r="15" spans="2:17" ht="26.4" x14ac:dyDescent="0.3">
      <c r="B15" s="1283">
        <v>9</v>
      </c>
      <c r="C15" s="103" t="s">
        <v>968</v>
      </c>
      <c r="D15" s="85" t="s">
        <v>4445</v>
      </c>
      <c r="E15" s="154"/>
      <c r="F15" s="250"/>
      <c r="G15" s="102"/>
      <c r="H15" s="102"/>
      <c r="I15" s="102"/>
      <c r="J15" s="102" t="s">
        <v>70</v>
      </c>
      <c r="K15" s="103"/>
    </row>
    <row r="16" spans="2:17" ht="26.4" x14ac:dyDescent="0.3">
      <c r="B16" s="1283">
        <v>10</v>
      </c>
      <c r="C16" s="103" t="s">
        <v>78</v>
      </c>
      <c r="D16" s="85" t="s">
        <v>15</v>
      </c>
      <c r="E16" s="154"/>
      <c r="F16" s="250"/>
      <c r="G16" s="102"/>
      <c r="H16" s="102"/>
      <c r="I16" s="102"/>
      <c r="J16" s="102" t="s">
        <v>70</v>
      </c>
      <c r="K16" s="103" t="s">
        <v>971</v>
      </c>
    </row>
    <row r="17" spans="2:11" x14ac:dyDescent="0.3">
      <c r="B17" s="1283">
        <v>11</v>
      </c>
      <c r="C17" s="103" t="s">
        <v>78</v>
      </c>
      <c r="D17" s="85" t="s">
        <v>972</v>
      </c>
      <c r="E17" s="154"/>
      <c r="F17" s="250"/>
      <c r="G17" s="102"/>
      <c r="H17" s="102"/>
      <c r="I17" s="102"/>
      <c r="J17" s="102" t="s">
        <v>540</v>
      </c>
      <c r="K17" s="103" t="s">
        <v>973</v>
      </c>
    </row>
    <row r="18" spans="2:11" ht="26.4" x14ac:dyDescent="0.3">
      <c r="B18" s="1283">
        <v>12</v>
      </c>
      <c r="C18" s="1008" t="s">
        <v>5335</v>
      </c>
      <c r="D18" s="85" t="s">
        <v>65</v>
      </c>
      <c r="E18" s="154">
        <v>42607</v>
      </c>
      <c r="F18" s="250">
        <v>69</v>
      </c>
      <c r="G18" s="102"/>
      <c r="H18" s="102"/>
      <c r="I18" s="102"/>
      <c r="J18" s="102" t="s">
        <v>70</v>
      </c>
      <c r="K18" s="84"/>
    </row>
    <row r="19" spans="2:11" ht="26.4" x14ac:dyDescent="0.3">
      <c r="B19" s="1283">
        <v>13</v>
      </c>
      <c r="C19" s="1008" t="s">
        <v>5336</v>
      </c>
      <c r="D19" s="85" t="s">
        <v>65</v>
      </c>
      <c r="E19" s="154">
        <v>42607</v>
      </c>
      <c r="F19" s="250">
        <v>69</v>
      </c>
      <c r="G19" s="102"/>
      <c r="H19" s="102"/>
      <c r="I19" s="102"/>
      <c r="J19" s="102" t="s">
        <v>70</v>
      </c>
      <c r="K19" s="84"/>
    </row>
    <row r="20" spans="2:11" ht="26.4" x14ac:dyDescent="0.3">
      <c r="B20" s="1283">
        <v>14</v>
      </c>
      <c r="C20" s="1008" t="s">
        <v>5337</v>
      </c>
      <c r="D20" s="85" t="s">
        <v>65</v>
      </c>
      <c r="E20" s="154">
        <v>42607</v>
      </c>
      <c r="F20" s="250">
        <v>69</v>
      </c>
      <c r="G20" s="102"/>
      <c r="H20" s="102"/>
      <c r="I20" s="102"/>
      <c r="J20" s="102" t="s">
        <v>70</v>
      </c>
      <c r="K20" s="84"/>
    </row>
    <row r="21" spans="2:11" ht="26.4" x14ac:dyDescent="0.3">
      <c r="B21" s="1283">
        <v>15</v>
      </c>
      <c r="C21" s="1008" t="s">
        <v>5338</v>
      </c>
      <c r="D21" s="85" t="s">
        <v>498</v>
      </c>
      <c r="E21" s="154">
        <v>42607</v>
      </c>
      <c r="F21" s="250">
        <v>85</v>
      </c>
      <c r="G21" s="102"/>
      <c r="H21" s="102"/>
      <c r="I21" s="102"/>
      <c r="J21" s="102" t="s">
        <v>70</v>
      </c>
      <c r="K21" s="84"/>
    </row>
    <row r="22" spans="2:11" ht="26.4" x14ac:dyDescent="0.3">
      <c r="B22" s="1283">
        <v>16</v>
      </c>
      <c r="C22" s="1008" t="s">
        <v>5339</v>
      </c>
      <c r="D22" s="85" t="s">
        <v>498</v>
      </c>
      <c r="E22" s="154">
        <v>42546</v>
      </c>
      <c r="F22" s="250">
        <v>85</v>
      </c>
      <c r="G22" s="102"/>
      <c r="H22" s="102"/>
      <c r="I22" s="102"/>
      <c r="J22" s="102" t="s">
        <v>70</v>
      </c>
      <c r="K22" s="84"/>
    </row>
    <row r="23" spans="2:11" ht="26.4" x14ac:dyDescent="0.3">
      <c r="B23" s="1283">
        <v>17</v>
      </c>
      <c r="C23" s="1008" t="s">
        <v>5340</v>
      </c>
      <c r="D23" s="85" t="s">
        <v>498</v>
      </c>
      <c r="E23" s="154">
        <v>42546</v>
      </c>
      <c r="F23" s="250">
        <v>85</v>
      </c>
      <c r="G23" s="102"/>
      <c r="H23" s="102"/>
      <c r="I23" s="102"/>
      <c r="J23" s="102" t="s">
        <v>70</v>
      </c>
      <c r="K23" s="84"/>
    </row>
    <row r="24" spans="2:11" ht="26.4" x14ac:dyDescent="0.3">
      <c r="B24" s="1306">
        <v>18</v>
      </c>
      <c r="C24" s="1304" t="s">
        <v>5499</v>
      </c>
      <c r="D24" s="85" t="s">
        <v>5511</v>
      </c>
      <c r="E24" s="1305">
        <v>44693</v>
      </c>
      <c r="F24" s="250">
        <v>74.989999999999995</v>
      </c>
      <c r="G24" s="1306"/>
      <c r="H24" s="1306" t="s">
        <v>5512</v>
      </c>
      <c r="I24" s="1306"/>
      <c r="J24" s="1306" t="s">
        <v>70</v>
      </c>
      <c r="K24" s="84"/>
    </row>
    <row r="25" spans="2:11" ht="26.4" x14ac:dyDescent="0.3">
      <c r="B25" s="1306">
        <v>19</v>
      </c>
      <c r="C25" s="1304" t="s">
        <v>5500</v>
      </c>
      <c r="D25" s="85" t="s">
        <v>5511</v>
      </c>
      <c r="E25" s="1305">
        <v>44693</v>
      </c>
      <c r="F25" s="250">
        <v>74.989999999999995</v>
      </c>
      <c r="G25" s="1306"/>
      <c r="H25" s="1306" t="s">
        <v>5512</v>
      </c>
      <c r="I25" s="1306"/>
      <c r="J25" s="1306" t="s">
        <v>70</v>
      </c>
      <c r="K25" s="84"/>
    </row>
    <row r="26" spans="2:11" ht="26.4" x14ac:dyDescent="0.3">
      <c r="B26" s="1306">
        <v>20</v>
      </c>
      <c r="C26" s="1304" t="s">
        <v>5501</v>
      </c>
      <c r="D26" s="85" t="s">
        <v>5511</v>
      </c>
      <c r="E26" s="1305">
        <v>44693</v>
      </c>
      <c r="F26" s="250">
        <v>74.989999999999995</v>
      </c>
      <c r="G26" s="1306"/>
      <c r="H26" s="1306" t="s">
        <v>5512</v>
      </c>
      <c r="I26" s="1306"/>
      <c r="J26" s="1306" t="s">
        <v>70</v>
      </c>
      <c r="K26" s="84"/>
    </row>
    <row r="27" spans="2:11" ht="26.4" x14ac:dyDescent="0.3">
      <c r="B27" s="1306">
        <v>21</v>
      </c>
      <c r="C27" s="1304" t="s">
        <v>5502</v>
      </c>
      <c r="D27" s="85" t="s">
        <v>5511</v>
      </c>
      <c r="E27" s="1305">
        <v>44693</v>
      </c>
      <c r="F27" s="250">
        <v>74.989999999999995</v>
      </c>
      <c r="G27" s="1306"/>
      <c r="H27" s="1306" t="s">
        <v>5512</v>
      </c>
      <c r="I27" s="1306"/>
      <c r="J27" s="1306" t="s">
        <v>70</v>
      </c>
      <c r="K27" s="84"/>
    </row>
    <row r="28" spans="2:11" ht="26.4" x14ac:dyDescent="0.3">
      <c r="B28" s="1306">
        <v>22</v>
      </c>
      <c r="C28" s="1304" t="s">
        <v>5503</v>
      </c>
      <c r="D28" s="85" t="s">
        <v>5511</v>
      </c>
      <c r="E28" s="1305">
        <v>44693</v>
      </c>
      <c r="F28" s="250">
        <v>74.989999999999995</v>
      </c>
      <c r="G28" s="1306"/>
      <c r="H28" s="1306" t="s">
        <v>5512</v>
      </c>
      <c r="I28" s="1306"/>
      <c r="J28" s="1306" t="s">
        <v>70</v>
      </c>
      <c r="K28" s="84"/>
    </row>
    <row r="29" spans="2:11" ht="26.4" x14ac:dyDescent="0.3">
      <c r="B29" s="1306">
        <v>23</v>
      </c>
      <c r="C29" s="1304" t="s">
        <v>5504</v>
      </c>
      <c r="D29" s="85" t="s">
        <v>5511</v>
      </c>
      <c r="E29" s="1305">
        <v>44693</v>
      </c>
      <c r="F29" s="250">
        <v>74.989999999999995</v>
      </c>
      <c r="G29" s="1306"/>
      <c r="H29" s="1306" t="s">
        <v>5512</v>
      </c>
      <c r="I29" s="1306"/>
      <c r="J29" s="1306" t="s">
        <v>70</v>
      </c>
      <c r="K29" s="84"/>
    </row>
    <row r="30" spans="2:11" ht="26.4" x14ac:dyDescent="0.3">
      <c r="B30" s="1306">
        <v>24</v>
      </c>
      <c r="C30" s="1304" t="s">
        <v>5505</v>
      </c>
      <c r="D30" s="85" t="s">
        <v>5511</v>
      </c>
      <c r="E30" s="1305">
        <v>44693</v>
      </c>
      <c r="F30" s="250">
        <v>59.99</v>
      </c>
      <c r="G30" s="1306"/>
      <c r="H30" s="1306" t="s">
        <v>5513</v>
      </c>
      <c r="I30" s="1306"/>
      <c r="J30" s="1306" t="s">
        <v>70</v>
      </c>
      <c r="K30" s="84"/>
    </row>
    <row r="31" spans="2:11" ht="26.4" x14ac:dyDescent="0.3">
      <c r="B31" s="1306">
        <v>25</v>
      </c>
      <c r="C31" s="1304" t="s">
        <v>5506</v>
      </c>
      <c r="D31" s="85" t="s">
        <v>5511</v>
      </c>
      <c r="E31" s="1305">
        <v>44693</v>
      </c>
      <c r="F31" s="250">
        <v>59.99</v>
      </c>
      <c r="G31" s="1306"/>
      <c r="H31" s="1306" t="s">
        <v>5513</v>
      </c>
      <c r="I31" s="1306"/>
      <c r="J31" s="1306" t="s">
        <v>70</v>
      </c>
      <c r="K31" s="84"/>
    </row>
    <row r="32" spans="2:11" ht="26.4" x14ac:dyDescent="0.3">
      <c r="B32" s="1306">
        <v>26</v>
      </c>
      <c r="C32" s="1304" t="s">
        <v>5507</v>
      </c>
      <c r="D32" s="85" t="s">
        <v>5511</v>
      </c>
      <c r="E32" s="1305">
        <v>44693</v>
      </c>
      <c r="F32" s="250">
        <v>59.99</v>
      </c>
      <c r="G32" s="1306"/>
      <c r="H32" s="1306" t="s">
        <v>5513</v>
      </c>
      <c r="I32" s="1306"/>
      <c r="J32" s="1306" t="s">
        <v>70</v>
      </c>
      <c r="K32" s="84"/>
    </row>
    <row r="33" spans="2:11" ht="26.4" x14ac:dyDescent="0.3">
      <c r="B33" s="1306">
        <v>27</v>
      </c>
      <c r="C33" s="1304" t="s">
        <v>5508</v>
      </c>
      <c r="D33" s="85" t="s">
        <v>5511</v>
      </c>
      <c r="E33" s="1305">
        <v>44693</v>
      </c>
      <c r="F33" s="250">
        <v>59.99</v>
      </c>
      <c r="G33" s="1306"/>
      <c r="H33" s="1306" t="s">
        <v>5513</v>
      </c>
      <c r="I33" s="1306"/>
      <c r="J33" s="1306" t="s">
        <v>70</v>
      </c>
      <c r="K33" s="84"/>
    </row>
    <row r="34" spans="2:11" ht="26.4" x14ac:dyDescent="0.3">
      <c r="B34" s="1306">
        <v>28</v>
      </c>
      <c r="C34" s="1304" t="s">
        <v>5509</v>
      </c>
      <c r="D34" s="85" t="s">
        <v>5511</v>
      </c>
      <c r="E34" s="1305">
        <v>44693</v>
      </c>
      <c r="F34" s="250">
        <v>59.99</v>
      </c>
      <c r="G34" s="1306"/>
      <c r="H34" s="1306" t="s">
        <v>5513</v>
      </c>
      <c r="I34" s="1306"/>
      <c r="J34" s="1306" t="s">
        <v>70</v>
      </c>
      <c r="K34" s="84"/>
    </row>
    <row r="35" spans="2:11" ht="26.4" x14ac:dyDescent="0.3">
      <c r="B35" s="1306">
        <v>29</v>
      </c>
      <c r="C35" s="1304" t="s">
        <v>5510</v>
      </c>
      <c r="D35" s="85" t="s">
        <v>5511</v>
      </c>
      <c r="E35" s="1305">
        <v>44693</v>
      </c>
      <c r="F35" s="250">
        <v>59.99</v>
      </c>
      <c r="G35" s="1306"/>
      <c r="H35" s="1306" t="s">
        <v>5513</v>
      </c>
      <c r="I35" s="1306"/>
      <c r="J35" s="1306" t="s">
        <v>70</v>
      </c>
      <c r="K35" s="84"/>
    </row>
    <row r="36" spans="2:11" x14ac:dyDescent="0.3">
      <c r="B36" s="2081" t="s">
        <v>333</v>
      </c>
      <c r="C36" s="2081"/>
      <c r="D36" s="2081"/>
      <c r="E36" s="2081"/>
      <c r="F36" s="2081"/>
      <c r="G36" s="2081"/>
      <c r="H36" s="2081"/>
      <c r="I36" s="2081"/>
      <c r="J36" s="2081"/>
      <c r="K36" s="2081"/>
    </row>
    <row r="37" spans="2:11" x14ac:dyDescent="0.3">
      <c r="B37" s="102">
        <v>1</v>
      </c>
      <c r="C37" s="102" t="s">
        <v>78</v>
      </c>
      <c r="D37" s="255" t="s">
        <v>261</v>
      </c>
      <c r="E37" s="9"/>
      <c r="F37" s="250"/>
      <c r="G37" s="102"/>
      <c r="H37" s="102"/>
      <c r="I37" s="102"/>
      <c r="J37" s="102" t="s">
        <v>70</v>
      </c>
      <c r="K37" s="103" t="s">
        <v>952</v>
      </c>
    </row>
    <row r="38" spans="2:11" x14ac:dyDescent="0.3">
      <c r="B38" s="102">
        <v>2</v>
      </c>
      <c r="C38" s="102" t="s">
        <v>78</v>
      </c>
      <c r="D38" s="255" t="s">
        <v>4446</v>
      </c>
      <c r="E38" s="9"/>
      <c r="F38" s="250"/>
      <c r="G38" s="102"/>
      <c r="H38" s="102"/>
      <c r="I38" s="102"/>
      <c r="J38" s="102" t="s">
        <v>70</v>
      </c>
      <c r="K38" s="103"/>
    </row>
    <row r="39" spans="2:11" x14ac:dyDescent="0.3">
      <c r="B39" s="1283">
        <v>3</v>
      </c>
      <c r="C39" s="102" t="s">
        <v>78</v>
      </c>
      <c r="D39" s="255" t="s">
        <v>4446</v>
      </c>
      <c r="E39" s="9"/>
      <c r="F39" s="250"/>
      <c r="G39" s="102"/>
      <c r="H39" s="102"/>
      <c r="I39" s="102"/>
      <c r="J39" s="102" t="s">
        <v>70</v>
      </c>
      <c r="K39" s="103"/>
    </row>
    <row r="40" spans="2:11" x14ac:dyDescent="0.3">
      <c r="B40" s="1283">
        <v>4</v>
      </c>
      <c r="C40" s="102" t="s">
        <v>2758</v>
      </c>
      <c r="D40" s="255" t="s">
        <v>4447</v>
      </c>
      <c r="E40" s="9">
        <v>43546</v>
      </c>
      <c r="F40" s="250">
        <v>85</v>
      </c>
      <c r="G40" s="102"/>
      <c r="H40" s="102"/>
      <c r="I40" s="102"/>
      <c r="J40" s="102" t="s">
        <v>70</v>
      </c>
      <c r="K40" s="103" t="s">
        <v>4442</v>
      </c>
    </row>
    <row r="41" spans="2:11" x14ac:dyDescent="0.3">
      <c r="B41" s="1283">
        <v>5</v>
      </c>
      <c r="C41" s="102" t="s">
        <v>2759</v>
      </c>
      <c r="D41" s="255" t="s">
        <v>4447</v>
      </c>
      <c r="E41" s="9">
        <v>43546</v>
      </c>
      <c r="F41" s="250">
        <v>85</v>
      </c>
      <c r="G41" s="102"/>
      <c r="H41" s="102"/>
      <c r="I41" s="102"/>
      <c r="J41" s="102" t="s">
        <v>70</v>
      </c>
      <c r="K41" s="103" t="s">
        <v>4442</v>
      </c>
    </row>
    <row r="42" spans="2:11" x14ac:dyDescent="0.3">
      <c r="B42" s="1283">
        <v>6</v>
      </c>
      <c r="C42" s="102" t="s">
        <v>2760</v>
      </c>
      <c r="D42" s="255" t="s">
        <v>4447</v>
      </c>
      <c r="E42" s="9">
        <v>43546</v>
      </c>
      <c r="F42" s="250">
        <v>85</v>
      </c>
      <c r="G42" s="102"/>
      <c r="H42" s="102"/>
      <c r="I42" s="102"/>
      <c r="J42" s="102" t="s">
        <v>70</v>
      </c>
      <c r="K42" s="103" t="s">
        <v>4442</v>
      </c>
    </row>
    <row r="43" spans="2:11" x14ac:dyDescent="0.3">
      <c r="B43" s="1283">
        <v>7</v>
      </c>
      <c r="C43" s="102" t="s">
        <v>2761</v>
      </c>
      <c r="D43" s="255" t="s">
        <v>4447</v>
      </c>
      <c r="E43" s="9">
        <v>43546</v>
      </c>
      <c r="F43" s="250">
        <v>85</v>
      </c>
      <c r="G43" s="102"/>
      <c r="H43" s="102"/>
      <c r="I43" s="102"/>
      <c r="J43" s="102" t="s">
        <v>70</v>
      </c>
      <c r="K43" s="103" t="s">
        <v>4442</v>
      </c>
    </row>
    <row r="44" spans="2:11" x14ac:dyDescent="0.3">
      <c r="B44" s="1283">
        <v>8</v>
      </c>
      <c r="C44" s="102" t="s">
        <v>2762</v>
      </c>
      <c r="D44" s="255" t="s">
        <v>4448</v>
      </c>
      <c r="E44" s="9">
        <v>43546</v>
      </c>
      <c r="F44" s="250">
        <v>70</v>
      </c>
      <c r="G44" s="102"/>
      <c r="H44" s="102"/>
      <c r="I44" s="102"/>
      <c r="J44" s="102" t="s">
        <v>70</v>
      </c>
      <c r="K44" s="103"/>
    </row>
    <row r="45" spans="2:11" x14ac:dyDescent="0.3">
      <c r="B45" s="1283">
        <v>9</v>
      </c>
      <c r="C45" s="102" t="s">
        <v>2763</v>
      </c>
      <c r="D45" s="255" t="s">
        <v>4448</v>
      </c>
      <c r="E45" s="9">
        <v>43546</v>
      </c>
      <c r="F45" s="250">
        <v>70</v>
      </c>
      <c r="G45" s="102"/>
      <c r="H45" s="102"/>
      <c r="I45" s="102"/>
      <c r="J45" s="102" t="s">
        <v>70</v>
      </c>
      <c r="K45" s="103"/>
    </row>
    <row r="46" spans="2:11" x14ac:dyDescent="0.3">
      <c r="B46" s="1283">
        <v>10</v>
      </c>
      <c r="C46" s="102" t="s">
        <v>2764</v>
      </c>
      <c r="D46" s="255" t="s">
        <v>4448</v>
      </c>
      <c r="E46" s="9">
        <v>43546</v>
      </c>
      <c r="F46" s="250">
        <v>70</v>
      </c>
      <c r="G46" s="102"/>
      <c r="H46" s="102"/>
      <c r="I46" s="102"/>
      <c r="J46" s="102" t="s">
        <v>540</v>
      </c>
      <c r="K46" s="103"/>
    </row>
    <row r="47" spans="2:11" x14ac:dyDescent="0.3">
      <c r="B47" s="1283">
        <v>11</v>
      </c>
      <c r="C47" s="12" t="s">
        <v>78</v>
      </c>
      <c r="D47" s="145" t="s">
        <v>964</v>
      </c>
      <c r="E47" s="530"/>
      <c r="F47" s="566"/>
      <c r="G47" s="142"/>
      <c r="H47" s="102"/>
      <c r="I47" s="7"/>
      <c r="J47" s="102" t="s">
        <v>70</v>
      </c>
      <c r="K47" s="103"/>
    </row>
    <row r="48" spans="2:11" x14ac:dyDescent="0.3">
      <c r="B48" s="1283">
        <v>12</v>
      </c>
      <c r="C48" s="12" t="s">
        <v>78</v>
      </c>
      <c r="D48" s="145" t="s">
        <v>964</v>
      </c>
      <c r="E48" s="530"/>
      <c r="F48" s="566"/>
      <c r="G48" s="142"/>
      <c r="H48" s="146"/>
      <c r="I48" s="7"/>
      <c r="J48" s="102" t="s">
        <v>70</v>
      </c>
      <c r="K48" s="103"/>
    </row>
    <row r="49" spans="2:11" x14ac:dyDescent="0.3">
      <c r="B49" s="1283">
        <v>13</v>
      </c>
      <c r="C49" s="12" t="s">
        <v>78</v>
      </c>
      <c r="D49" s="145" t="s">
        <v>964</v>
      </c>
      <c r="E49" s="530"/>
      <c r="F49" s="566"/>
      <c r="G49" s="142"/>
      <c r="H49" s="146"/>
      <c r="I49" s="7"/>
      <c r="J49" s="102" t="s">
        <v>70</v>
      </c>
      <c r="K49" s="103"/>
    </row>
    <row r="50" spans="2:11" x14ac:dyDescent="0.3">
      <c r="B50" s="1283">
        <v>14</v>
      </c>
      <c r="C50" s="12" t="s">
        <v>78</v>
      </c>
      <c r="D50" s="145" t="s">
        <v>964</v>
      </c>
      <c r="E50" s="530"/>
      <c r="F50" s="566"/>
      <c r="G50" s="142"/>
      <c r="H50" s="146"/>
      <c r="I50" s="7"/>
      <c r="J50" s="102" t="s">
        <v>70</v>
      </c>
      <c r="K50" s="103"/>
    </row>
    <row r="51" spans="2:11" x14ac:dyDescent="0.3">
      <c r="B51" s="1283">
        <v>15</v>
      </c>
      <c r="C51" s="12" t="s">
        <v>78</v>
      </c>
      <c r="D51" s="145" t="s">
        <v>964</v>
      </c>
      <c r="E51" s="536"/>
      <c r="F51" s="566"/>
      <c r="G51" s="142"/>
      <c r="H51" s="146"/>
      <c r="I51" s="7"/>
      <c r="J51" s="102" t="s">
        <v>70</v>
      </c>
      <c r="K51" s="544"/>
    </row>
    <row r="52" spans="2:11" ht="26.4" x14ac:dyDescent="0.3">
      <c r="B52" s="1306">
        <v>16</v>
      </c>
      <c r="C52" s="12" t="s">
        <v>5339</v>
      </c>
      <c r="D52" s="145"/>
      <c r="E52" s="1307"/>
      <c r="F52" s="566"/>
      <c r="G52" s="1308"/>
      <c r="H52" s="146"/>
      <c r="I52" s="7"/>
      <c r="J52" s="1306"/>
      <c r="K52" s="1304"/>
    </row>
    <row r="53" spans="2:11" x14ac:dyDescent="0.3">
      <c r="B53" s="1306">
        <v>17</v>
      </c>
      <c r="C53" s="12"/>
      <c r="D53" s="145"/>
      <c r="E53" s="1307"/>
      <c r="F53" s="566"/>
      <c r="G53" s="1308"/>
      <c r="H53" s="146"/>
      <c r="I53" s="7"/>
      <c r="J53" s="1306"/>
      <c r="K53" s="1304"/>
    </row>
    <row r="54" spans="2:11" x14ac:dyDescent="0.3">
      <c r="B54" s="2081" t="s">
        <v>974</v>
      </c>
      <c r="C54" s="2081"/>
      <c r="D54" s="2081"/>
      <c r="E54" s="2081"/>
      <c r="F54" s="2081"/>
      <c r="G54" s="2081"/>
      <c r="H54" s="2081"/>
      <c r="I54" s="2081"/>
      <c r="J54" s="2081"/>
      <c r="K54" s="2081"/>
    </row>
    <row r="55" spans="2:11" x14ac:dyDescent="0.3">
      <c r="B55" s="102">
        <v>1</v>
      </c>
      <c r="C55" s="12" t="s">
        <v>78</v>
      </c>
      <c r="D55" s="145" t="s">
        <v>652</v>
      </c>
      <c r="E55" s="530"/>
      <c r="F55" s="153"/>
      <c r="G55" s="142" t="s">
        <v>949</v>
      </c>
      <c r="H55" s="146"/>
      <c r="I55" s="102"/>
      <c r="J55" s="102" t="s">
        <v>70</v>
      </c>
      <c r="K55" s="103"/>
    </row>
    <row r="56" spans="2:11" x14ac:dyDescent="0.3">
      <c r="B56" s="2081" t="s">
        <v>975</v>
      </c>
      <c r="C56" s="2081"/>
      <c r="D56" s="2081"/>
      <c r="E56" s="2081"/>
      <c r="F56" s="2081"/>
      <c r="G56" s="2081"/>
      <c r="H56" s="2081"/>
      <c r="I56" s="2081"/>
      <c r="J56" s="2081"/>
      <c r="K56" s="2081"/>
    </row>
    <row r="57" spans="2:11" ht="26.4" x14ac:dyDescent="0.3">
      <c r="B57" s="102">
        <v>1</v>
      </c>
      <c r="C57" s="12" t="s">
        <v>3909</v>
      </c>
      <c r="D57" s="145" t="s">
        <v>3910</v>
      </c>
      <c r="E57" s="530">
        <v>43649</v>
      </c>
      <c r="F57" s="75">
        <v>1909.47</v>
      </c>
      <c r="G57" s="142"/>
      <c r="H57" s="146"/>
      <c r="I57" s="102"/>
      <c r="J57" s="102" t="s">
        <v>70</v>
      </c>
      <c r="K57" s="103"/>
    </row>
    <row r="58" spans="2:11" x14ac:dyDescent="0.3">
      <c r="B58" s="102">
        <v>2</v>
      </c>
      <c r="C58" s="12" t="s">
        <v>235</v>
      </c>
      <c r="D58" s="145" t="s">
        <v>976</v>
      </c>
      <c r="E58" s="536"/>
      <c r="F58" s="153"/>
      <c r="G58" s="142"/>
      <c r="H58" s="146"/>
      <c r="I58" s="102"/>
      <c r="J58" s="102" t="s">
        <v>70</v>
      </c>
      <c r="K58" s="544"/>
    </row>
    <row r="59" spans="2:11" ht="26.4" x14ac:dyDescent="0.3">
      <c r="B59" s="1313">
        <v>3</v>
      </c>
      <c r="C59" s="12" t="s">
        <v>5514</v>
      </c>
      <c r="D59" s="145"/>
      <c r="E59" s="1314"/>
      <c r="F59" s="153"/>
      <c r="G59" s="1315"/>
      <c r="H59" s="146"/>
      <c r="I59" s="1313"/>
      <c r="J59" s="1313"/>
      <c r="K59" s="1312"/>
    </row>
    <row r="60" spans="2:11" x14ac:dyDescent="0.3">
      <c r="B60" s="2081" t="s">
        <v>960</v>
      </c>
      <c r="C60" s="2081"/>
      <c r="D60" s="2081"/>
      <c r="E60" s="2081"/>
      <c r="F60" s="2081"/>
      <c r="G60" s="2081"/>
      <c r="H60" s="2081"/>
      <c r="I60" s="2081"/>
      <c r="J60" s="2081"/>
      <c r="K60" s="2081"/>
    </row>
    <row r="61" spans="2:11" ht="28.5" customHeight="1" x14ac:dyDescent="0.3">
      <c r="B61" s="102">
        <v>1</v>
      </c>
      <c r="C61" s="12" t="s">
        <v>5400</v>
      </c>
      <c r="D61" s="145" t="s">
        <v>4449</v>
      </c>
      <c r="E61" s="530">
        <v>42629</v>
      </c>
      <c r="F61" s="566">
        <v>550</v>
      </c>
      <c r="G61" s="142" t="s">
        <v>961</v>
      </c>
      <c r="H61" s="102"/>
      <c r="I61" s="102"/>
      <c r="J61" s="102" t="s">
        <v>70</v>
      </c>
      <c r="K61" s="103"/>
    </row>
    <row r="62" spans="2:11" x14ac:dyDescent="0.3">
      <c r="B62" s="2081" t="s">
        <v>103</v>
      </c>
      <c r="C62" s="2081"/>
      <c r="D62" s="2081"/>
      <c r="E62" s="2081"/>
      <c r="F62" s="2081"/>
      <c r="G62" s="2081"/>
      <c r="H62" s="2081"/>
      <c r="I62" s="2081"/>
      <c r="J62" s="2081"/>
      <c r="K62" s="2081"/>
    </row>
    <row r="63" spans="2:11" ht="18" customHeight="1" x14ac:dyDescent="0.3">
      <c r="B63" s="7">
        <v>1</v>
      </c>
      <c r="C63" s="147" t="s">
        <v>948</v>
      </c>
      <c r="D63" s="79" t="s">
        <v>82</v>
      </c>
      <c r="E63" s="533"/>
      <c r="F63" s="75"/>
      <c r="G63" s="70" t="s">
        <v>170</v>
      </c>
      <c r="H63" s="70"/>
      <c r="I63" s="7"/>
      <c r="J63" s="7"/>
      <c r="K63" s="106" t="s">
        <v>2690</v>
      </c>
    </row>
    <row r="64" spans="2:11" ht="37.5" customHeight="1" x14ac:dyDescent="0.3">
      <c r="B64" s="102">
        <v>2</v>
      </c>
      <c r="C64" s="147" t="s">
        <v>676</v>
      </c>
      <c r="D64" s="122" t="s">
        <v>79</v>
      </c>
      <c r="E64" s="533">
        <v>38718</v>
      </c>
      <c r="F64" s="174"/>
      <c r="G64" s="63" t="s">
        <v>1027</v>
      </c>
      <c r="H64" s="70"/>
      <c r="I64" s="106"/>
      <c r="J64" s="7"/>
      <c r="K64" s="106" t="s">
        <v>4450</v>
      </c>
    </row>
    <row r="65" spans="2:11" s="101" customFormat="1" x14ac:dyDescent="0.3">
      <c r="B65" s="7">
        <v>3</v>
      </c>
      <c r="C65" s="147" t="s">
        <v>3906</v>
      </c>
      <c r="D65" s="79" t="s">
        <v>3904</v>
      </c>
      <c r="E65" s="2084">
        <v>43713</v>
      </c>
      <c r="F65" s="2083">
        <v>791</v>
      </c>
      <c r="G65" s="70" t="s">
        <v>901</v>
      </c>
      <c r="H65" s="7"/>
      <c r="I65" s="7"/>
      <c r="J65" s="7"/>
      <c r="K65" s="106"/>
    </row>
    <row r="66" spans="2:11" s="101" customFormat="1" x14ac:dyDescent="0.3">
      <c r="B66" s="1283">
        <v>4</v>
      </c>
      <c r="C66" s="147" t="s">
        <v>3906</v>
      </c>
      <c r="D66" s="79" t="s">
        <v>3905</v>
      </c>
      <c r="E66" s="2084"/>
      <c r="F66" s="2083"/>
      <c r="G66" s="70" t="s">
        <v>901</v>
      </c>
      <c r="H66" s="7"/>
      <c r="I66" s="7"/>
      <c r="J66" s="7"/>
      <c r="K66" s="106"/>
    </row>
    <row r="67" spans="2:11" s="101" customFormat="1" x14ac:dyDescent="0.3">
      <c r="B67" s="7">
        <v>5</v>
      </c>
      <c r="C67" s="147" t="s">
        <v>3906</v>
      </c>
      <c r="D67" s="79" t="s">
        <v>55</v>
      </c>
      <c r="E67" s="2084"/>
      <c r="F67" s="2083"/>
      <c r="G67" s="70" t="s">
        <v>1144</v>
      </c>
      <c r="H67" s="7"/>
      <c r="I67" s="7"/>
      <c r="J67" s="7"/>
      <c r="K67" s="106"/>
    </row>
    <row r="68" spans="2:11" s="101" customFormat="1" x14ac:dyDescent="0.3">
      <c r="B68" s="1283">
        <v>6</v>
      </c>
      <c r="C68" s="147" t="s">
        <v>3907</v>
      </c>
      <c r="D68" s="79" t="s">
        <v>2914</v>
      </c>
      <c r="E68" s="529">
        <v>43713</v>
      </c>
      <c r="F68" s="75">
        <v>195.95</v>
      </c>
      <c r="G68" s="70" t="s">
        <v>1139</v>
      </c>
      <c r="H68" s="7" t="s">
        <v>2837</v>
      </c>
      <c r="I68" s="7"/>
      <c r="J68" s="7"/>
      <c r="K68" s="106"/>
    </row>
    <row r="69" spans="2:11" x14ac:dyDescent="0.3">
      <c r="B69" s="2081" t="s">
        <v>2744</v>
      </c>
      <c r="C69" s="2081"/>
      <c r="D69" s="2081"/>
      <c r="E69" s="2081"/>
      <c r="F69" s="2081"/>
      <c r="G69" s="2081"/>
      <c r="H69" s="2081"/>
      <c r="I69" s="2081"/>
      <c r="J69" s="2081"/>
      <c r="K69" s="2081"/>
    </row>
    <row r="70" spans="2:11" x14ac:dyDescent="0.3">
      <c r="B70" s="102">
        <v>1</v>
      </c>
      <c r="C70" s="146" t="s">
        <v>2737</v>
      </c>
      <c r="D70" s="140" t="s">
        <v>951</v>
      </c>
      <c r="E70" s="9"/>
      <c r="F70" s="568"/>
      <c r="G70" s="102"/>
      <c r="H70" s="102"/>
      <c r="I70" s="102"/>
      <c r="J70" s="102" t="s">
        <v>70</v>
      </c>
      <c r="K70" s="103" t="s">
        <v>4537</v>
      </c>
    </row>
    <row r="71" spans="2:11" x14ac:dyDescent="0.3">
      <c r="B71" s="102">
        <v>2</v>
      </c>
      <c r="C71" s="146" t="s">
        <v>2738</v>
      </c>
      <c r="D71" s="145" t="s">
        <v>788</v>
      </c>
      <c r="E71" s="9"/>
      <c r="F71" s="568"/>
      <c r="G71" s="102"/>
      <c r="H71" s="102"/>
      <c r="I71" s="102"/>
      <c r="J71" s="102" t="s">
        <v>70</v>
      </c>
      <c r="K71" s="103" t="s">
        <v>4538</v>
      </c>
    </row>
    <row r="72" spans="2:11" ht="18" customHeight="1" x14ac:dyDescent="0.3">
      <c r="B72" s="1283">
        <v>3</v>
      </c>
      <c r="C72" s="146" t="s">
        <v>2740</v>
      </c>
      <c r="D72" s="145" t="s">
        <v>953</v>
      </c>
      <c r="E72" s="9"/>
      <c r="F72" s="568"/>
      <c r="G72" s="103"/>
      <c r="H72" s="102"/>
      <c r="I72" s="102"/>
      <c r="J72" s="102" t="s">
        <v>70</v>
      </c>
      <c r="K72" s="103" t="s">
        <v>954</v>
      </c>
    </row>
    <row r="73" spans="2:11" x14ac:dyDescent="0.3">
      <c r="B73" s="1283">
        <v>4</v>
      </c>
      <c r="C73" s="146" t="s">
        <v>2743</v>
      </c>
      <c r="D73" s="145" t="s">
        <v>955</v>
      </c>
      <c r="E73" s="9"/>
      <c r="F73" s="250"/>
      <c r="G73" s="103" t="s">
        <v>956</v>
      </c>
      <c r="H73" s="102"/>
      <c r="I73" s="7"/>
      <c r="J73" s="102" t="s">
        <v>70</v>
      </c>
      <c r="K73" s="103" t="s">
        <v>959</v>
      </c>
    </row>
    <row r="74" spans="2:11" x14ac:dyDescent="0.3">
      <c r="B74" s="1283">
        <v>5</v>
      </c>
      <c r="C74" s="146" t="s">
        <v>2742</v>
      </c>
      <c r="D74" s="140" t="s">
        <v>957</v>
      </c>
      <c r="E74" s="9"/>
      <c r="F74" s="250"/>
      <c r="G74" s="102" t="s">
        <v>958</v>
      </c>
      <c r="H74" s="102"/>
      <c r="I74" s="7"/>
      <c r="J74" s="102" t="s">
        <v>70</v>
      </c>
      <c r="K74" s="103"/>
    </row>
    <row r="75" spans="2:11" x14ac:dyDescent="0.3">
      <c r="B75" s="1283">
        <v>6</v>
      </c>
      <c r="C75" s="146" t="s">
        <v>2741</v>
      </c>
      <c r="D75" s="140" t="s">
        <v>962</v>
      </c>
      <c r="E75" s="9"/>
      <c r="F75" s="250"/>
      <c r="G75" s="102"/>
      <c r="H75" s="102"/>
      <c r="I75" s="7"/>
      <c r="J75" s="102" t="s">
        <v>70</v>
      </c>
      <c r="K75" s="103" t="s">
        <v>963</v>
      </c>
    </row>
    <row r="76" spans="2:11" x14ac:dyDescent="0.3">
      <c r="B76" s="2081" t="s">
        <v>358</v>
      </c>
      <c r="C76" s="2081"/>
      <c r="D76" s="2081"/>
      <c r="E76" s="2081"/>
      <c r="F76" s="2081"/>
      <c r="G76" s="2081"/>
      <c r="H76" s="2081"/>
      <c r="I76" s="2081"/>
      <c r="J76" s="2081"/>
      <c r="K76" s="2081"/>
    </row>
    <row r="77" spans="2:11" x14ac:dyDescent="0.3">
      <c r="B77" s="102">
        <v>1</v>
      </c>
      <c r="C77" s="146" t="s">
        <v>2745</v>
      </c>
      <c r="D77" s="145" t="s">
        <v>2746</v>
      </c>
      <c r="E77" s="9">
        <v>43546</v>
      </c>
      <c r="F77" s="250">
        <v>475</v>
      </c>
      <c r="G77" s="102"/>
      <c r="H77" s="102"/>
      <c r="I77" s="7"/>
      <c r="J77" s="102" t="s">
        <v>70</v>
      </c>
      <c r="K77" s="103" t="s">
        <v>2747</v>
      </c>
    </row>
    <row r="78" spans="2:11" x14ac:dyDescent="0.3">
      <c r="B78" s="102">
        <v>2</v>
      </c>
      <c r="C78" s="146" t="s">
        <v>2748</v>
      </c>
      <c r="D78" s="145" t="s">
        <v>2749</v>
      </c>
      <c r="E78" s="9">
        <v>43546</v>
      </c>
      <c r="F78" s="250">
        <v>1700</v>
      </c>
      <c r="G78" s="102"/>
      <c r="H78" s="102"/>
      <c r="I78" s="7"/>
      <c r="J78" s="102" t="s">
        <v>70</v>
      </c>
      <c r="K78" s="103" t="s">
        <v>2747</v>
      </c>
    </row>
    <row r="79" spans="2:11" x14ac:dyDescent="0.3">
      <c r="B79" s="1283">
        <v>3</v>
      </c>
      <c r="C79" s="146" t="s">
        <v>2750</v>
      </c>
      <c r="D79" s="140" t="s">
        <v>548</v>
      </c>
      <c r="E79" s="9">
        <v>43546</v>
      </c>
      <c r="F79" s="250">
        <v>715</v>
      </c>
      <c r="G79" s="102"/>
      <c r="H79" s="102"/>
      <c r="I79" s="7"/>
      <c r="J79" s="102" t="s">
        <v>70</v>
      </c>
      <c r="K79" s="103" t="s">
        <v>2747</v>
      </c>
    </row>
    <row r="80" spans="2:11" ht="28.5" customHeight="1" x14ac:dyDescent="0.3">
      <c r="B80" s="1283">
        <v>4</v>
      </c>
      <c r="C80" s="102" t="s">
        <v>2752</v>
      </c>
      <c r="D80" s="145" t="s">
        <v>2755</v>
      </c>
      <c r="E80" s="9">
        <v>43546</v>
      </c>
      <c r="F80" s="250">
        <v>45</v>
      </c>
      <c r="G80" s="103" t="s">
        <v>4454</v>
      </c>
      <c r="H80" s="102"/>
      <c r="I80" s="7"/>
      <c r="J80" s="102"/>
      <c r="K80" s="103"/>
    </row>
    <row r="81" spans="2:11" x14ac:dyDescent="0.3">
      <c r="B81" s="1283">
        <v>5</v>
      </c>
      <c r="C81" s="146" t="s">
        <v>2751</v>
      </c>
      <c r="D81" s="140" t="s">
        <v>708</v>
      </c>
      <c r="E81" s="9">
        <v>43546</v>
      </c>
      <c r="F81" s="250">
        <v>205</v>
      </c>
      <c r="G81" s="102"/>
      <c r="H81" s="102"/>
      <c r="I81" s="7"/>
      <c r="J81" s="102" t="s">
        <v>70</v>
      </c>
      <c r="K81" s="103" t="s">
        <v>2747</v>
      </c>
    </row>
    <row r="82" spans="2:11" x14ac:dyDescent="0.3">
      <c r="B82" s="1283">
        <v>6</v>
      </c>
      <c r="C82" s="146" t="s">
        <v>2756</v>
      </c>
      <c r="D82" s="145" t="s">
        <v>2755</v>
      </c>
      <c r="E82" s="9">
        <v>43546</v>
      </c>
      <c r="F82" s="250">
        <v>45</v>
      </c>
      <c r="G82" s="102"/>
      <c r="H82" s="102"/>
      <c r="I82" s="7"/>
      <c r="J82" s="102" t="s">
        <v>70</v>
      </c>
      <c r="K82" s="103"/>
    </row>
    <row r="83" spans="2:11" x14ac:dyDescent="0.3">
      <c r="B83" s="1283">
        <v>7</v>
      </c>
      <c r="C83" s="146" t="s">
        <v>2753</v>
      </c>
      <c r="D83" s="145" t="s">
        <v>2754</v>
      </c>
      <c r="E83" s="9">
        <v>43546</v>
      </c>
      <c r="F83" s="250">
        <v>20</v>
      </c>
      <c r="G83" s="102"/>
      <c r="H83" s="102"/>
      <c r="I83" s="7"/>
      <c r="J83" s="102" t="s">
        <v>70</v>
      </c>
      <c r="K83" s="103"/>
    </row>
    <row r="84" spans="2:11" x14ac:dyDescent="0.3">
      <c r="B84" s="1283">
        <v>8</v>
      </c>
      <c r="C84" s="102" t="s">
        <v>3908</v>
      </c>
      <c r="D84" s="85" t="s">
        <v>2757</v>
      </c>
      <c r="E84" s="9">
        <v>43546</v>
      </c>
      <c r="F84" s="250">
        <v>460</v>
      </c>
      <c r="G84" s="102"/>
      <c r="H84" s="102"/>
      <c r="I84" s="102"/>
      <c r="J84" s="102" t="s">
        <v>70</v>
      </c>
      <c r="K84" s="103" t="s">
        <v>2747</v>
      </c>
    </row>
    <row r="85" spans="2:11" x14ac:dyDescent="0.3">
      <c r="B85" s="1283">
        <v>9</v>
      </c>
      <c r="C85" s="102" t="s">
        <v>78</v>
      </c>
      <c r="D85" s="85" t="s">
        <v>2757</v>
      </c>
      <c r="E85" s="9"/>
      <c r="F85" s="250"/>
      <c r="G85" s="102"/>
      <c r="H85" s="102"/>
      <c r="I85" s="102"/>
      <c r="J85" s="102" t="s">
        <v>540</v>
      </c>
      <c r="K85" s="103"/>
    </row>
    <row r="86" spans="2:11" x14ac:dyDescent="0.3">
      <c r="B86" s="2081" t="s">
        <v>364</v>
      </c>
      <c r="C86" s="2081"/>
      <c r="D86" s="2081"/>
      <c r="E86" s="2081"/>
      <c r="F86" s="2081"/>
      <c r="G86" s="2081"/>
      <c r="H86" s="2081"/>
      <c r="I86" s="2081"/>
      <c r="J86" s="2081"/>
      <c r="K86" s="2081"/>
    </row>
    <row r="87" spans="2:11" x14ac:dyDescent="0.3">
      <c r="B87" s="102">
        <v>1</v>
      </c>
      <c r="C87" s="12" t="s">
        <v>235</v>
      </c>
      <c r="D87" s="145" t="s">
        <v>30</v>
      </c>
      <c r="E87" s="9"/>
      <c r="F87" s="250"/>
      <c r="G87" s="103"/>
      <c r="H87" s="102"/>
      <c r="I87" s="7"/>
      <c r="J87" s="102" t="s">
        <v>70</v>
      </c>
      <c r="K87" s="103"/>
    </row>
    <row r="88" spans="2:11" x14ac:dyDescent="0.3">
      <c r="B88" s="2081" t="s">
        <v>2076</v>
      </c>
      <c r="C88" s="2081"/>
      <c r="D88" s="2081"/>
      <c r="E88" s="2081"/>
      <c r="F88" s="2081"/>
      <c r="G88" s="2081"/>
      <c r="H88" s="2081"/>
      <c r="I88" s="2081"/>
      <c r="J88" s="2081"/>
      <c r="K88" s="2081"/>
    </row>
    <row r="89" spans="2:11" x14ac:dyDescent="0.3">
      <c r="B89" s="102">
        <v>1</v>
      </c>
      <c r="C89" s="12" t="s">
        <v>78</v>
      </c>
      <c r="D89" s="145" t="s">
        <v>964</v>
      </c>
      <c r="E89" s="530"/>
      <c r="F89" s="566"/>
      <c r="G89" s="142"/>
      <c r="H89" s="102"/>
      <c r="I89" s="102"/>
      <c r="J89" s="102" t="s">
        <v>70</v>
      </c>
      <c r="K89" s="103" t="s">
        <v>4455</v>
      </c>
    </row>
    <row r="90" spans="2:11" x14ac:dyDescent="0.3">
      <c r="B90" s="102">
        <v>2</v>
      </c>
      <c r="C90" s="12" t="s">
        <v>78</v>
      </c>
      <c r="D90" s="145" t="s">
        <v>964</v>
      </c>
      <c r="E90" s="530"/>
      <c r="F90" s="566"/>
      <c r="G90" s="142"/>
      <c r="H90" s="102"/>
      <c r="I90" s="102"/>
      <c r="J90" s="102" t="s">
        <v>70</v>
      </c>
      <c r="K90" s="103" t="s">
        <v>4456</v>
      </c>
    </row>
    <row r="91" spans="2:11" x14ac:dyDescent="0.3">
      <c r="B91" s="1283">
        <v>3</v>
      </c>
      <c r="C91" s="12" t="s">
        <v>78</v>
      </c>
      <c r="D91" s="145" t="s">
        <v>964</v>
      </c>
      <c r="E91" s="536"/>
      <c r="F91" s="566"/>
      <c r="G91" s="142"/>
      <c r="H91" s="102"/>
      <c r="I91" s="102"/>
      <c r="J91" s="102" t="s">
        <v>70</v>
      </c>
      <c r="K91" s="544" t="s">
        <v>4451</v>
      </c>
    </row>
    <row r="92" spans="2:11" ht="28.5" customHeight="1" x14ac:dyDescent="0.3">
      <c r="B92" s="1283">
        <v>4</v>
      </c>
      <c r="C92" s="147" t="s">
        <v>969</v>
      </c>
      <c r="D92" s="79" t="s">
        <v>38</v>
      </c>
      <c r="E92" s="529"/>
      <c r="F92" s="75"/>
      <c r="G92" s="70" t="s">
        <v>886</v>
      </c>
      <c r="H92" s="7" t="s">
        <v>970</v>
      </c>
      <c r="I92" s="7"/>
      <c r="J92" s="7" t="s">
        <v>70</v>
      </c>
      <c r="K92" s="106" t="s">
        <v>1854</v>
      </c>
    </row>
    <row r="93" spans="2:11" ht="26.4" x14ac:dyDescent="0.3">
      <c r="B93" s="1283">
        <v>5</v>
      </c>
      <c r="C93" s="147" t="s">
        <v>235</v>
      </c>
      <c r="D93" s="122" t="s">
        <v>79</v>
      </c>
      <c r="E93" s="533"/>
      <c r="F93" s="174"/>
      <c r="G93" s="63" t="s">
        <v>949</v>
      </c>
      <c r="H93" s="70"/>
      <c r="I93" s="106" t="s">
        <v>950</v>
      </c>
      <c r="J93" s="7" t="s">
        <v>70</v>
      </c>
      <c r="K93" s="103" t="s">
        <v>2770</v>
      </c>
    </row>
    <row r="94" spans="2:11" ht="26.4" x14ac:dyDescent="0.3">
      <c r="B94" s="1283">
        <v>6</v>
      </c>
      <c r="C94" s="146" t="s">
        <v>2736</v>
      </c>
      <c r="D94" s="145" t="s">
        <v>788</v>
      </c>
      <c r="E94" s="9"/>
      <c r="F94" s="568"/>
      <c r="G94" s="102"/>
      <c r="H94" s="102"/>
      <c r="I94" s="102"/>
      <c r="J94" s="102" t="s">
        <v>70</v>
      </c>
      <c r="K94" s="103" t="s">
        <v>4536</v>
      </c>
    </row>
    <row r="95" spans="2:11" ht="17.25" customHeight="1" x14ac:dyDescent="0.3">
      <c r="B95" s="1283">
        <v>7</v>
      </c>
      <c r="C95" s="146" t="s">
        <v>2739</v>
      </c>
      <c r="D95" s="145" t="s">
        <v>788</v>
      </c>
      <c r="E95" s="9"/>
      <c r="F95" s="568"/>
      <c r="G95" s="102"/>
      <c r="H95" s="102"/>
      <c r="I95" s="102"/>
      <c r="J95" s="102" t="s">
        <v>70</v>
      </c>
      <c r="K95" s="1082" t="s">
        <v>4451</v>
      </c>
    </row>
    <row r="96" spans="2:11" ht="29.25" customHeight="1" x14ac:dyDescent="0.3">
      <c r="B96" s="1283">
        <v>8</v>
      </c>
      <c r="C96" s="102" t="s">
        <v>2766</v>
      </c>
      <c r="D96" s="255" t="s">
        <v>4448</v>
      </c>
      <c r="E96" s="9">
        <v>43546</v>
      </c>
      <c r="F96" s="250">
        <v>70</v>
      </c>
      <c r="G96" s="102"/>
      <c r="H96" s="102"/>
      <c r="I96" s="102"/>
      <c r="J96" s="102" t="s">
        <v>70</v>
      </c>
      <c r="K96" s="103" t="s">
        <v>4453</v>
      </c>
    </row>
    <row r="97" spans="2:11" ht="27" customHeight="1" x14ac:dyDescent="0.3">
      <c r="B97" s="1283">
        <v>9</v>
      </c>
      <c r="C97" s="102" t="s">
        <v>2767</v>
      </c>
      <c r="D97" s="255" t="s">
        <v>4448</v>
      </c>
      <c r="E97" s="9">
        <v>43546</v>
      </c>
      <c r="F97" s="250">
        <v>70</v>
      </c>
      <c r="G97" s="102"/>
      <c r="H97" s="102"/>
      <c r="I97" s="102"/>
      <c r="J97" s="102" t="s">
        <v>70</v>
      </c>
      <c r="K97" s="103" t="s">
        <v>4453</v>
      </c>
    </row>
    <row r="98" spans="2:11" ht="27.75" customHeight="1" x14ac:dyDescent="0.3">
      <c r="B98" s="1283">
        <v>10</v>
      </c>
      <c r="C98" s="102" t="s">
        <v>2768</v>
      </c>
      <c r="D98" s="255" t="s">
        <v>4448</v>
      </c>
      <c r="E98" s="9">
        <v>43546</v>
      </c>
      <c r="F98" s="250">
        <v>70</v>
      </c>
      <c r="G98" s="102"/>
      <c r="H98" s="102"/>
      <c r="I98" s="102"/>
      <c r="J98" s="102" t="s">
        <v>70</v>
      </c>
      <c r="K98" s="103" t="s">
        <v>4453</v>
      </c>
    </row>
    <row r="99" spans="2:11" ht="27.75" customHeight="1" x14ac:dyDescent="0.3">
      <c r="B99" s="1283">
        <v>11</v>
      </c>
      <c r="C99" s="102" t="s">
        <v>2769</v>
      </c>
      <c r="D99" s="255" t="s">
        <v>4448</v>
      </c>
      <c r="E99" s="9">
        <v>43546</v>
      </c>
      <c r="F99" s="250">
        <v>70</v>
      </c>
      <c r="G99" s="102"/>
      <c r="H99" s="102"/>
      <c r="I99" s="102"/>
      <c r="J99" s="102" t="s">
        <v>70</v>
      </c>
      <c r="K99" s="103" t="s">
        <v>4453</v>
      </c>
    </row>
    <row r="100" spans="2:11" ht="45" customHeight="1" x14ac:dyDescent="0.3">
      <c r="B100" s="1283">
        <v>12</v>
      </c>
      <c r="C100" s="12" t="s">
        <v>235</v>
      </c>
      <c r="D100" s="145" t="s">
        <v>976</v>
      </c>
      <c r="E100" s="530"/>
      <c r="F100" s="153"/>
      <c r="G100" s="142"/>
      <c r="H100" s="146" t="s">
        <v>977</v>
      </c>
      <c r="I100" s="102"/>
      <c r="J100" s="102" t="s">
        <v>70</v>
      </c>
      <c r="K100" s="103" t="s">
        <v>4542</v>
      </c>
    </row>
    <row r="101" spans="2:11" x14ac:dyDescent="0.3">
      <c r="B101" s="2081" t="s">
        <v>4228</v>
      </c>
      <c r="C101" s="2081"/>
      <c r="D101" s="2081"/>
      <c r="E101" s="2081"/>
      <c r="F101" s="2081"/>
      <c r="G101" s="2081"/>
      <c r="H101" s="2081"/>
      <c r="I101" s="2081"/>
      <c r="J101" s="2081"/>
      <c r="K101" s="2081"/>
    </row>
    <row r="102" spans="2:11" ht="18.75" customHeight="1" x14ac:dyDescent="0.3">
      <c r="B102" s="102">
        <v>1</v>
      </c>
      <c r="C102" s="102" t="s">
        <v>2765</v>
      </c>
      <c r="D102" s="255" t="s">
        <v>4448</v>
      </c>
      <c r="E102" s="9">
        <v>43546</v>
      </c>
      <c r="F102" s="250">
        <v>70</v>
      </c>
      <c r="G102" s="102"/>
      <c r="H102" s="102"/>
      <c r="I102" s="102"/>
      <c r="J102" s="102" t="s">
        <v>70</v>
      </c>
      <c r="K102" s="544"/>
    </row>
    <row r="103" spans="2:11" x14ac:dyDescent="0.3">
      <c r="B103" s="77"/>
      <c r="C103" s="77"/>
      <c r="D103" s="411"/>
      <c r="E103" s="555"/>
      <c r="F103" s="569"/>
      <c r="G103" s="77"/>
      <c r="H103" s="77"/>
      <c r="I103" s="77"/>
      <c r="J103" s="77"/>
      <c r="K103" s="556"/>
    </row>
    <row r="105" spans="2:11" x14ac:dyDescent="0.3">
      <c r="B105" s="77"/>
      <c r="C105" s="77"/>
      <c r="D105" s="411"/>
      <c r="E105" s="555"/>
      <c r="F105" s="569"/>
      <c r="G105" s="77"/>
      <c r="H105" s="77"/>
      <c r="I105" s="77"/>
      <c r="J105" s="77"/>
      <c r="K105" s="556"/>
    </row>
    <row r="106" spans="2:11" x14ac:dyDescent="0.3">
      <c r="C106" s="560"/>
      <c r="D106" s="561"/>
      <c r="I106" s="87"/>
      <c r="J106" s="87"/>
      <c r="K106" s="87"/>
    </row>
    <row r="107" spans="2:11" ht="15" customHeight="1" x14ac:dyDescent="0.3">
      <c r="B107" s="2065" t="s">
        <v>4240</v>
      </c>
      <c r="C107" s="2065"/>
      <c r="D107" s="2065"/>
      <c r="I107" s="2082"/>
      <c r="J107" s="2082"/>
      <c r="K107" s="2082"/>
    </row>
    <row r="108" spans="2:11" ht="15" customHeight="1" x14ac:dyDescent="0.3">
      <c r="B108" s="2065" t="s">
        <v>4241</v>
      </c>
      <c r="C108" s="2065"/>
      <c r="D108" s="2065"/>
      <c r="I108" s="2082"/>
      <c r="J108" s="2082"/>
      <c r="K108" s="2082"/>
    </row>
    <row r="109" spans="2:11" x14ac:dyDescent="0.3">
      <c r="I109" s="87"/>
      <c r="J109" s="87"/>
      <c r="K109" s="87"/>
    </row>
  </sheetData>
  <autoFilter ref="B5:Q102" xr:uid="{00000000-0009-0000-0000-000008000000}"/>
  <mergeCells count="21">
    <mergeCell ref="J1:K1"/>
    <mergeCell ref="I107:K107"/>
    <mergeCell ref="I108:K108"/>
    <mergeCell ref="B60:K60"/>
    <mergeCell ref="B88:K88"/>
    <mergeCell ref="F65:F67"/>
    <mergeCell ref="E65:E67"/>
    <mergeCell ref="B101:K101"/>
    <mergeCell ref="B107:D107"/>
    <mergeCell ref="B108:D108"/>
    <mergeCell ref="B2:K2"/>
    <mergeCell ref="B3:K3"/>
    <mergeCell ref="B4:K4"/>
    <mergeCell ref="B36:K36"/>
    <mergeCell ref="B6:K6"/>
    <mergeCell ref="B86:K86"/>
    <mergeCell ref="B56:K56"/>
    <mergeCell ref="B54:K54"/>
    <mergeCell ref="B76:K76"/>
    <mergeCell ref="B62:K62"/>
    <mergeCell ref="B69:K69"/>
  </mergeCells>
  <pageMargins left="0.7" right="0.7" top="0.75" bottom="0.75" header="0.3" footer="0.3"/>
  <pageSetup paperSize="9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9</vt:i4>
      </vt:variant>
    </vt:vector>
  </HeadingPairs>
  <TitlesOfParts>
    <vt:vector size="71" baseType="lpstr">
      <vt:lpstr>INDICE</vt:lpstr>
      <vt:lpstr>inventario trabajando</vt:lpstr>
      <vt:lpstr>2023</vt:lpstr>
      <vt:lpstr>Hoja1</vt:lpstr>
      <vt:lpstr>Jefes</vt:lpstr>
      <vt:lpstr>SUB GER. AMBIENTAL</vt:lpstr>
      <vt:lpstr>UMM</vt:lpstr>
      <vt:lpstr>PROM. PARA LA SALUD</vt:lpstr>
      <vt:lpstr>ADULTO MY</vt:lpstr>
      <vt:lpstr>CDI SANTA CAT</vt:lpstr>
      <vt:lpstr>CASA DE LA JUVENTUD</vt:lpstr>
      <vt:lpstr>CDI LOS ANG</vt:lpstr>
      <vt:lpstr>CDI VALLE V</vt:lpstr>
      <vt:lpstr>SUB GER. SOCIAL</vt:lpstr>
      <vt:lpstr>UGDA</vt:lpstr>
      <vt:lpstr>CDI VALLE S</vt:lpstr>
      <vt:lpstr>CONCEJO MUNICIPAL</vt:lpstr>
      <vt:lpstr>UIC (2)</vt:lpstr>
      <vt:lpstr>GERENCIA</vt:lpstr>
      <vt:lpstr>AUD. INTERNA</vt:lpstr>
      <vt:lpstr>DESPACHO</vt:lpstr>
      <vt:lpstr>SECRETARÍA</vt:lpstr>
      <vt:lpstr>SERV. GRLS</vt:lpstr>
      <vt:lpstr>UAIP</vt:lpstr>
      <vt:lpstr>TALLERES</vt:lpstr>
      <vt:lpstr>RECO Y ASEO</vt:lpstr>
      <vt:lpstr>PROYECTOS</vt:lpstr>
      <vt:lpstr>CTAS CTES</vt:lpstr>
      <vt:lpstr>GEST. Y COOP</vt:lpstr>
      <vt:lpstr>SUB G ADM</vt:lpstr>
      <vt:lpstr>SINDICATURA</vt:lpstr>
      <vt:lpstr>JURÍDICO</vt:lpstr>
      <vt:lpstr>CEMENTERIOS</vt:lpstr>
      <vt:lpstr>UACI</vt:lpstr>
      <vt:lpstr>ALUMBRADO</vt:lpstr>
      <vt:lpstr>PLANIFICACIÓN</vt:lpstr>
      <vt:lpstr>INFOR</vt:lpstr>
      <vt:lpstr>COMUNIC</vt:lpstr>
      <vt:lpstr>CONTA.</vt:lpstr>
      <vt:lpstr>PRESUP</vt:lpstr>
      <vt:lpstr>SUB. G FINA</vt:lpstr>
      <vt:lpstr>CAM</vt:lpstr>
      <vt:lpstr>CATASTRO</vt:lpstr>
      <vt:lpstr>TRANSPORTE</vt:lpstr>
      <vt:lpstr>ACTIVO FIJO</vt:lpstr>
      <vt:lpstr>REC. MORA</vt:lpstr>
      <vt:lpstr>REF</vt:lpstr>
      <vt:lpstr>TESO</vt:lpstr>
      <vt:lpstr>DES URB</vt:lpstr>
      <vt:lpstr>DISTRITO</vt:lpstr>
      <vt:lpstr>COOR TRIB</vt:lpstr>
      <vt:lpstr>ALMACÉN</vt:lpstr>
      <vt:lpstr>RASTRO</vt:lpstr>
      <vt:lpstr>MERC</vt:lpstr>
      <vt:lpstr>DESA. ECON.</vt:lpstr>
      <vt:lpstr>SUB GERENCIA TERR</vt:lpstr>
      <vt:lpstr>BIBLIOTECA</vt:lpstr>
      <vt:lpstr>PROM SOC</vt:lpstr>
      <vt:lpstr>RRHH</vt:lpstr>
      <vt:lpstr>GESTION DE RIES</vt:lpstr>
      <vt:lpstr>AMB. Y AGROP.</vt:lpstr>
      <vt:lpstr>DMDA</vt:lpstr>
      <vt:lpstr>AF</vt:lpstr>
      <vt:lpstr>'2023'!Área_de_impresión</vt:lpstr>
      <vt:lpstr>Jefes!Área_de_impresión</vt:lpstr>
      <vt:lpstr>Codigos</vt:lpstr>
      <vt:lpstr>Jefaturas</vt:lpstr>
      <vt:lpstr>'2023'!Títulos_a_imprimir</vt:lpstr>
      <vt:lpstr>'inventario trabajando'!Títulos_a_imprimir</vt:lpstr>
      <vt:lpstr>SINDICATURA!Títulos_a_imprimir</vt:lpstr>
      <vt:lpstr>'UIC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ACTIVOFIJO</dc:creator>
  <cp:lastModifiedBy>Activo Fijo</cp:lastModifiedBy>
  <cp:lastPrinted>2023-04-14T17:46:29Z</cp:lastPrinted>
  <dcterms:created xsi:type="dcterms:W3CDTF">2019-02-25T21:37:22Z</dcterms:created>
  <dcterms:modified xsi:type="dcterms:W3CDTF">2023-04-20T21:05:21Z</dcterms:modified>
</cp:coreProperties>
</file>