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AIP - OFICIAL\Desktop\actualización portal 2023\trimestre 4\"/>
    </mc:Choice>
  </mc:AlternateContent>
  <xr:revisionPtr revIDLastSave="0" documentId="13_ncr:1_{5B86D3E4-322D-4DD1-BBCB-2ED1CFB1E22D}" xr6:coauthVersionLast="47" xr6:coauthVersionMax="47" xr10:uidLastSave="{00000000-0000-0000-0000-000000000000}"/>
  <bookViews>
    <workbookView xWindow="-120" yWindow="-120" windowWidth="29040" windowHeight="15720" activeTab="1" xr2:uid="{AAF0F6AE-5F04-409E-A740-B28E639BC2B2}"/>
  </bookViews>
  <sheets>
    <sheet name="DEPORTES " sheetId="1" r:id="rId1"/>
    <sheet name="ALUMBRADO PUBLICO" sheetId="2" r:id="rId2"/>
    <sheet name="APOYO SOLIDARIO " sheetId="3" r:id="rId3"/>
    <sheet name="VEHICULOS" sheetId="4" r:id="rId4"/>
    <sheet name="MOBILIARIO" sheetId="5" r:id="rId5"/>
    <sheet name="DEPORTE INTERCANTONAL" sheetId="6" r:id="rId6"/>
    <sheet name="MEDIO AMBIENTE " sheetId="7" r:id="rId7"/>
    <sheet name="CAMINOS VECINALES" sheetId="8" r:id="rId8"/>
    <sheet name="DESECHOS SOLIDOS " sheetId="9" r:id="rId9"/>
    <sheet name="APOYO A LA MUJER " sheetId="10" r:id="rId10"/>
    <sheet name="DESARROLLO LOCAL " sheetId="11" r:id="rId11"/>
    <sheet name="EVENTOS CULTURALES " sheetId="13" r:id="rId12"/>
    <sheet name="EDUCACION" sheetId="14" r:id="rId13"/>
    <sheet name="ADECUACION ESPACIO RECREATIVO" sheetId="15" r:id="rId14"/>
    <sheet name="FIESTAS PATRONALES 2023" sheetId="18" r:id="rId15"/>
    <sheet name="OBRA DE MITIGACION" sheetId="19" r:id="rId16"/>
    <sheet name="TECHADO ESCUELA CERRO COLORADO" sheetId="20"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0" l="1"/>
  <c r="G15" i="20" s="1"/>
  <c r="G16" i="20" s="1"/>
  <c r="C9" i="20"/>
  <c r="G9" i="20" s="1"/>
  <c r="G14" i="19"/>
  <c r="G15" i="19" s="1"/>
  <c r="G16" i="19" s="1"/>
  <c r="G17" i="19" s="1"/>
  <c r="G18" i="19" s="1"/>
  <c r="G19" i="19" s="1"/>
  <c r="C9" i="19"/>
  <c r="G9" i="19" s="1"/>
  <c r="C10" i="20" l="1"/>
  <c r="C10" i="19"/>
  <c r="G14" i="18" l="1"/>
  <c r="G15" i="18" s="1"/>
  <c r="G16" i="18" s="1"/>
  <c r="G17" i="18" s="1"/>
  <c r="G18" i="18" s="1"/>
  <c r="G14" i="15"/>
  <c r="G15" i="15" s="1"/>
  <c r="G16" i="15" s="1"/>
  <c r="G17" i="15" s="1"/>
  <c r="G18" i="15" s="1"/>
  <c r="G19" i="15" s="1"/>
  <c r="G20" i="15" s="1"/>
  <c r="G14" i="14"/>
  <c r="G15" i="14" s="1"/>
  <c r="G14" i="13"/>
  <c r="G15" i="13" s="1"/>
  <c r="G16" i="13" s="1"/>
  <c r="G17" i="13" s="1"/>
  <c r="G18" i="13" s="1"/>
  <c r="G19" i="13" s="1"/>
  <c r="G20" i="13" s="1"/>
  <c r="G14" i="11"/>
  <c r="G15" i="11" s="1"/>
  <c r="G16" i="11" s="1"/>
  <c r="G17" i="11" s="1"/>
  <c r="G18" i="11" s="1"/>
  <c r="G19" i="11" s="1"/>
  <c r="G20" i="11" s="1"/>
  <c r="G21" i="11" s="1"/>
  <c r="G22" i="11" s="1"/>
  <c r="G23" i="11" s="1"/>
  <c r="G24" i="11" s="1"/>
  <c r="G25" i="11" s="1"/>
  <c r="G26" i="11" s="1"/>
  <c r="G27" i="11" s="1"/>
  <c r="G14" i="10" l="1"/>
  <c r="G15" i="10" s="1"/>
  <c r="G16" i="10" s="1"/>
  <c r="G17" i="10" s="1"/>
  <c r="G14" i="9" l="1"/>
  <c r="G15" i="9" s="1"/>
  <c r="G16" i="9" s="1"/>
  <c r="G17" i="9" s="1"/>
  <c r="G18" i="9" s="1"/>
  <c r="G19" i="9" s="1"/>
  <c r="G20" i="9" s="1"/>
  <c r="G21" i="9" s="1"/>
  <c r="G22" i="9" s="1"/>
  <c r="G23" i="9" s="1"/>
  <c r="G24" i="9" s="1"/>
  <c r="G25" i="9" s="1"/>
  <c r="G26" i="9" s="1"/>
  <c r="G27" i="9" s="1"/>
  <c r="G28" i="9" s="1"/>
  <c r="G29" i="9" s="1"/>
  <c r="G30" i="9" s="1"/>
  <c r="G31" i="9" s="1"/>
  <c r="G32" i="9" s="1"/>
  <c r="G33" i="9" s="1"/>
  <c r="G34" i="9" s="1"/>
  <c r="G35" i="9" s="1"/>
  <c r="G36" i="9" s="1"/>
  <c r="G37" i="9" s="1"/>
  <c r="G38" i="9" s="1"/>
  <c r="G39" i="9" s="1"/>
  <c r="G40" i="9" s="1"/>
  <c r="G41" i="9" s="1"/>
  <c r="G42" i="9" s="1"/>
  <c r="G43" i="9" s="1"/>
  <c r="G44" i="9" s="1"/>
  <c r="G45" i="9" s="1"/>
  <c r="G46" i="9" s="1"/>
  <c r="G15" i="8"/>
  <c r="G16" i="8" s="1"/>
  <c r="G17" i="8" s="1"/>
  <c r="G18" i="8" s="1"/>
  <c r="G19" i="8" s="1"/>
  <c r="G20" i="8" s="1"/>
  <c r="G21" i="8" s="1"/>
  <c r="G22" i="8" s="1"/>
  <c r="G23" i="8" s="1"/>
  <c r="G14" i="8"/>
  <c r="G14" i="7"/>
  <c r="G15" i="7" s="1"/>
  <c r="G16" i="7" s="1"/>
  <c r="G14" i="5"/>
  <c r="G15" i="4"/>
  <c r="G16" i="4" s="1"/>
  <c r="G17" i="4" s="1"/>
  <c r="G18" i="4" s="1"/>
  <c r="G19" i="4" s="1"/>
  <c r="G20" i="4" s="1"/>
  <c r="G21" i="4" s="1"/>
  <c r="G22" i="4" s="1"/>
  <c r="G23" i="4" s="1"/>
  <c r="G24" i="4" s="1"/>
  <c r="G25" i="4" s="1"/>
  <c r="G26" i="4" s="1"/>
  <c r="G27" i="4" s="1"/>
  <c r="G28" i="4" s="1"/>
  <c r="G29" i="4" s="1"/>
  <c r="G30" i="4" s="1"/>
  <c r="G31" i="4" s="1"/>
  <c r="G14" i="3"/>
  <c r="G15" i="3" s="1"/>
  <c r="G16" i="3" s="1"/>
  <c r="G14" i="2"/>
  <c r="G15" i="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C9" i="18" l="1"/>
  <c r="G9" i="18" s="1"/>
  <c r="C10" i="18" l="1"/>
  <c r="C9" i="15" l="1"/>
  <c r="C10" i="15" s="1"/>
  <c r="G9" i="15" l="1"/>
  <c r="C9" i="14" l="1"/>
  <c r="G9" i="14" l="1"/>
  <c r="C10" i="14"/>
  <c r="C9" i="13"/>
  <c r="C10" i="13" s="1"/>
  <c r="C9" i="11"/>
  <c r="C9" i="10"/>
  <c r="C9" i="9"/>
  <c r="C9" i="7"/>
  <c r="C9" i="6"/>
  <c r="C9" i="5"/>
  <c r="C10" i="5" s="1"/>
  <c r="C10" i="4"/>
  <c r="C9" i="3"/>
  <c r="C10" i="3" s="1"/>
  <c r="C9" i="2"/>
  <c r="C10" i="1"/>
  <c r="C11" i="1" s="1"/>
  <c r="G9" i="6" l="1"/>
  <c r="G9" i="2"/>
  <c r="C10" i="2"/>
  <c r="G9" i="11"/>
  <c r="G9" i="9"/>
  <c r="G9" i="8"/>
  <c r="G9" i="5"/>
  <c r="G10" i="4"/>
  <c r="G9" i="10"/>
  <c r="G9" i="7"/>
  <c r="G9" i="3"/>
  <c r="C10" i="11"/>
  <c r="C10" i="10"/>
  <c r="C10" i="9"/>
  <c r="C10" i="7"/>
  <c r="C10" i="6"/>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Acer Customer</author>
  </authors>
  <commentList>
    <comment ref="C15" authorId="0" shapeId="0" xr:uid="{15C7763B-644C-47B8-95E8-B8729D9105D0}">
      <text>
        <r>
          <rPr>
            <b/>
            <sz val="8"/>
            <color indexed="81"/>
            <rFont val="Tahoma"/>
            <family val="2"/>
          </rPr>
          <t>Valued Acer Customer:</t>
        </r>
        <r>
          <rPr>
            <sz val="8"/>
            <color indexed="81"/>
            <rFont val="Tahoma"/>
            <family val="2"/>
          </rPr>
          <t xml:space="preserve">
NO HAY INFORMES</t>
        </r>
      </text>
    </comment>
    <comment ref="C20" authorId="0" shapeId="0" xr:uid="{9633FD1B-BA06-42E0-9CAE-B43D8E273C19}">
      <text>
        <r>
          <rPr>
            <b/>
            <sz val="8"/>
            <color indexed="81"/>
            <rFont val="Tahoma"/>
            <family val="2"/>
          </rPr>
          <t>Valued Acer Customer:</t>
        </r>
        <r>
          <rPr>
            <sz val="8"/>
            <color indexed="81"/>
            <rFont val="Tahoma"/>
            <family val="2"/>
          </rPr>
          <t xml:space="preserve">
FALTA INFORME</t>
        </r>
      </text>
    </comment>
    <comment ref="C22" authorId="0" shapeId="0" xr:uid="{91369A16-BC18-4D4D-B69D-182B162F6691}">
      <text>
        <r>
          <rPr>
            <b/>
            <sz val="8"/>
            <color indexed="81"/>
            <rFont val="Tahoma"/>
            <family val="2"/>
          </rPr>
          <t>Valued Acer Customer:</t>
        </r>
        <r>
          <rPr>
            <sz val="8"/>
            <color indexed="81"/>
            <rFont val="Tahoma"/>
            <family val="2"/>
          </rPr>
          <t xml:space="preserve">
NO SE MENCIONA ADONDE SE CONSTRUYO EL TUMULO NI INFORME DE GASTO DE MATERIAL</t>
        </r>
      </text>
    </comment>
  </commentList>
</comments>
</file>

<file path=xl/sharedStrings.xml><?xml version="1.0" encoding="utf-8"?>
<sst xmlns="http://schemas.openxmlformats.org/spreadsheetml/2006/main" count="852" uniqueCount="386">
  <si>
    <t>ALCALDIA MUNICIPAL DE SAN RAFAEL CEDROS</t>
  </si>
  <si>
    <t>DEPARTAMENTO DE CUSCATLAN</t>
  </si>
  <si>
    <t>CUADRO CONTROL DE PROYECTO</t>
  </si>
  <si>
    <t>NOMBRE DEL PROYECTO:</t>
  </si>
  <si>
    <t>MUNICIPALIDAD DE SAN RAFAEL CEDROS-FOMENTO A LOS DEPORTE Y PREVENCION DE LA VIOLENCIA, 2022/ SAN RAFEL CEDROS, DEPARTAMENTO DE CUSCATLAN/2023</t>
  </si>
  <si>
    <t>FUENTE DE FINANCIAMIENTO:</t>
  </si>
  <si>
    <t>216-FONDO DE APOYO MUNICIPAL D.L. 477</t>
  </si>
  <si>
    <t>MODALIDAD DE EJECUCION:</t>
  </si>
  <si>
    <t>ADMINISTRACION</t>
  </si>
  <si>
    <t>MONTO APROBADO SEGÚN ACUERDO MUNICIPAL:</t>
  </si>
  <si>
    <t>MONTO EJECUTADO:</t>
  </si>
  <si>
    <t>MONTO  LIQUIDO DE TESORERIA MPAL</t>
  </si>
  <si>
    <t xml:space="preserve"> </t>
  </si>
  <si>
    <t>DISPONIBILIDAD PRESUPUESTARIA</t>
  </si>
  <si>
    <t>N°</t>
  </si>
  <si>
    <t>PROVEEDOR</t>
  </si>
  <si>
    <t>CONCEPTO</t>
  </si>
  <si>
    <t>RESPALDO</t>
  </si>
  <si>
    <t>INGRESO</t>
  </si>
  <si>
    <t>MONTO</t>
  </si>
  <si>
    <t>SALDO</t>
  </si>
  <si>
    <t>FECHA</t>
  </si>
  <si>
    <t>MUNICIPALIDAD DE SAN RAFAEL CEDROS-COMPRA MANTENIMIENTO Y REPARACION DE ALUMBRADO PUBLICO EN EL MUNICIPIO DE SAN RAFEL CEDROS, DEPARTAMENTO DE CUSCATLAN/2023</t>
  </si>
  <si>
    <t>FODES FR120 LIBRE DISPONIBILIDAD</t>
  </si>
  <si>
    <t>MUNICIPALIDAD DE SAN RAFAEL CEDROS-APOYO SOLIDARIO A PERSONAS DE ESCASOS RECURSOS DEL  MUNICIPIO DE SAN RAFEL CEDROS, DEPARTAMENTO DE CUSCATLAN/2023.</t>
  </si>
  <si>
    <t>216- FONDO DE APOYO NUNICIPAL D.L. 477</t>
  </si>
  <si>
    <t>MUNICIPALIDAD DE SAN RAFAEL CEDROS-COMPRA, MANTENIMIENTO Y REPARACION DE VEHICULOS Y MAQUINARIA INSTITUCIONAL, SAN RAFAEL CEDROS, CUSCATLAN/2023</t>
  </si>
  <si>
    <t>MUNICIPALIDAD DE SAN RAFAEL CEDROS- COMPRA MANTENIMIENTO Y REPARACION DE MOBILIARIO Y EQUIPO ADMINISTRATIVO E INFORMATICO  DEL MUNICIPIO DE SAN RAFAEL CEDROS, CUSCATLAN/2023</t>
  </si>
  <si>
    <t>MUNICIPALIDAD DE SAN RAFAEL CEDROS- APOYO AL DEPORTE INTER CANTONAL Y URBANO  SAN RAFAEL CEDROS, CUSCATLAN/2022</t>
  </si>
  <si>
    <t>MUNICIPALIDAD DE SAN RAFAEL CEDROS-APOYO A LA UNIDAD DE MEDIO AMBIENTE DE SAN RAFAEL CEDROS, CUSCATLAN/2023</t>
  </si>
  <si>
    <t>MUNICIPALIDAD DE SAN RAFAEL CEDROS-MANTENIMIENTO, AMPLIACION Y REPARACION CALLES URBANAS Y CAMINOS VECINALES DE SAN RAFEL CEDROS, DEPARTAMENTO DE CUSCATLAN/2023.</t>
  </si>
  <si>
    <t>MUNICIPALIDAD DE SAN RAFAEL CEDROS-RECOLECCION, SEPARACION, TRASLADO DISPOSICION DINAL DE DESECHOS SOLIDOS Y ORGANICOS DE  SAN RAFEL CEDROS, DEPARTAMENTO DE CUSCATLAN/2023.</t>
  </si>
  <si>
    <t>MUNICIPALIDAD DE SAN RAFAEL CEDROS-FORTALECIMIENTO Y APOYO A LA UNIDAD DE LA MUJER DE SAN RAFAEL CEDROS CUSCATLAN/2022</t>
  </si>
  <si>
    <t>216-FONDO DE APOYO MUNICIPAL D.L.477</t>
  </si>
  <si>
    <t>MUNICIPALIDAD DE SAN RAFAEL CEDROS-FORTALECIMIENTO Y APOYO A LA UNIDAD DE DESARROLLO/2022 SAN RAFAEL CEDROS, DEPARTAMENTO DE CUSCATLAN.</t>
  </si>
  <si>
    <t>MUNICIPALIDAD DE SAN RAFAEL CEDROS-EVENTOS CULTURALES- MUNICIPIO DE SAN RAFAEL CEDROS, CUSCATLAN/ 2023</t>
  </si>
  <si>
    <t>FONDOS GOES</t>
  </si>
  <si>
    <t>Recibo</t>
  </si>
  <si>
    <t>MIRNA LISSETTE AMAYA CORTEZ</t>
  </si>
  <si>
    <t>ELIAS GERARDO LARA CHAVEZ</t>
  </si>
  <si>
    <t>NOE OSWALDO MARTINEZ RIVAS</t>
  </si>
  <si>
    <t xml:space="preserve">SOLEDAD BEATRIZ GONZALEZ DE SORTO </t>
  </si>
  <si>
    <t xml:space="preserve">Factura N° </t>
  </si>
  <si>
    <t>LUIS ALONSO PEREZ GARCIA</t>
  </si>
  <si>
    <t>JOSE GUILLERMO LEIVA NAVARRETE</t>
  </si>
  <si>
    <t>SOLEDAD BEATRIZ GONZALEZ DE SORTO</t>
  </si>
  <si>
    <t>NOMBRES EN PLANILLA</t>
  </si>
  <si>
    <t>PARACENTRAL, S.E.M de C.V.</t>
  </si>
  <si>
    <t>MUNICIPALIDAD DE SAN RAFAEL CEDROS-APOYO A LA EDUCACION/2022 SAN RAFAEL CEDROS DEPARTAMENTO DE CUSCATLAN</t>
  </si>
  <si>
    <t>PAMELA ALEJANDRA VALDEZ ARTIGA</t>
  </si>
  <si>
    <t>BLANCA RUBENIA VENTURA MERINO</t>
  </si>
  <si>
    <t>MIRNA LISSETTE AMAYA CORTEZ.</t>
  </si>
  <si>
    <t>RENE IVAN MARTINEZ QUINTANILLA</t>
  </si>
  <si>
    <t>Factura N°</t>
  </si>
  <si>
    <t>SILVESTRE DE JESUS RODRIGUEZ MENDEZ</t>
  </si>
  <si>
    <t>Recibo.</t>
  </si>
  <si>
    <t>SALDO AL INICIO DEL 3° TRIMESTRE</t>
  </si>
  <si>
    <t>PROYECTO FINALIZADO.</t>
  </si>
  <si>
    <t xml:space="preserve">SALDO AL INICIO DEL 3° TRIMESTRE </t>
  </si>
  <si>
    <t xml:space="preserve">NOMBRE EN PLANILLA </t>
  </si>
  <si>
    <t>SALDO AL NICIO DEL 3° TRIMESTRE</t>
  </si>
  <si>
    <t xml:space="preserve">SALDO AL INICIO DEL3° TRIMESTRE </t>
  </si>
  <si>
    <t>CARLOS ORLANDO RAMIREZ ORTIZ</t>
  </si>
  <si>
    <t xml:space="preserve">AZUCENA DEL ROSARIO RIVAS DE FLORES </t>
  </si>
  <si>
    <t>HIRVIN APARICIO AGUILAR</t>
  </si>
  <si>
    <r>
      <t xml:space="preserve">MUNICIPALIDAD DE SAN RAFAEL CEDROS - </t>
    </r>
    <r>
      <rPr>
        <sz val="8"/>
        <rFont val="Calibri Light"/>
        <family val="2"/>
        <scheme val="major"/>
      </rPr>
      <t>ADECUACION DE ESPACIO RECREATIVO PARA LA JUVENTUD Y LA NIÑEZ</t>
    </r>
    <r>
      <rPr>
        <b/>
        <sz val="8"/>
        <rFont val="Calibri Light"/>
        <family val="1"/>
        <scheme val="major"/>
      </rPr>
      <t>/2023 SAN RAFAEL CEDROS, DEPARTAMENTO DE CUSCATLAN.</t>
    </r>
  </si>
  <si>
    <t>216- Fondo de Apoyo Municipal D.L. 477</t>
  </si>
  <si>
    <t>MUNICIPALIDAD DE SAN RAFAEL CEDROS - CELEBRACION DE FIESTAS PATRONALES -/2023 SAN RAFAEL CEDROS, DEPARTAMENTO DE CUSCATLAN.</t>
  </si>
  <si>
    <t>UDP STUDIO OCHENTA Y DOS PRODUCIONES</t>
  </si>
  <si>
    <t xml:space="preserve">                     SALDO AL INICIO DE 4° TRIMESTRE </t>
  </si>
  <si>
    <t>CARLOS DAVID MOLINA RODRIGUEZ</t>
  </si>
  <si>
    <t xml:space="preserve">Pago por servicio de transporte para los alumnos de la escuela de futbol municipal a la cuidad de San Bartolomé Perulapia, a un convivio con la escuela de dicha ciudad. </t>
  </si>
  <si>
    <t>Pago por la compra de 14 uniformes deportivos con número y medias que serán entregados según solicitud autorizada el 04/09/2023 al equipo de señoritas del Cantón Cerro Colorado, como parte del apoyo al deporte en el municipio</t>
  </si>
  <si>
    <t>KRISTIAN ALEXIS MUÑOZ VASQUEZ</t>
  </si>
  <si>
    <t xml:space="preserve">Pago por servicio de transporte para los niños y padres de familia de la Escuela de Futbol a la ciudad de El Rosario Cuscatlán, que asistieron a un partido futbolístico con la Escuela de El Rosario, en el torneo  de INDES COPA ALEVINES SUB 12. </t>
  </si>
  <si>
    <t>Pago por servicio de transporte para los alumnos de la escuela de futbol municipal a la cuidad de Lourdes Colon, a un convivio con la escuela de dicha ciudad, que se realizará el día 14 de octubre del presente año</t>
  </si>
  <si>
    <t>SUPER TIENDA SAN CARLOS, S.A DE C.V.</t>
  </si>
  <si>
    <t>Pago por la compra de 3 arrobas de dulces que serán utilizados en la mañana recreativa del convivio con los niños de la escuela de futbol, como parte de la celebración en el mes del niño, que se llevó a cabo el día 17 de octubre del presente año.</t>
  </si>
  <si>
    <t>Factura N° 1587</t>
  </si>
  <si>
    <t>Pago por la compra de 3 fardos de bebida hidratante gatorade 600 ml, para ser entregados a los equipos participantes de la final del torneo de softbol femenino municipal 2023</t>
  </si>
  <si>
    <t>Factura N° 1597</t>
  </si>
  <si>
    <t xml:space="preserve">YANIRA ROSIBEL GOMEZ MEJIA </t>
  </si>
  <si>
    <t>Premio al primer lugar al C.D. Palacios en la final del torneo de softbol femenino municipal 2023, que se llevó a cabo el día domingo 22 de octubre del presente año, en las instalaciones del estadio municipal</t>
  </si>
  <si>
    <t xml:space="preserve">SILVIA ENRIQUETA RODRIGUEZ HERNANDEZ </t>
  </si>
  <si>
    <t>Premio al segundo lugar al C.D. Nuevo Renacer en la final del torneo de softbol femenino municipal 2023, que se llevó a cabo el día domingo 22 de octubre del presente año, en las instalaciones del estadio municipal</t>
  </si>
  <si>
    <t>JOSE RAMIRO LEIVA MERINO</t>
  </si>
  <si>
    <t>Premio al tercer lugar al C.D. Colonial en la final del torneo de softbol femenino municipal 2023, que se llevó a cabo el día domingo 22 de octubre del presente año, en las instalaciones del estadio municipal</t>
  </si>
  <si>
    <t>EMMA BEATRIZ ABARCA PINEDA</t>
  </si>
  <si>
    <t>Premio al cuarto  lugar al C.D. Verapaz, en la final del torneo de softbol femenino municipal 2023, que se llevó a cabo el día domingo 22 de octubre del presente año, en las instalaciones del estadio municipal.</t>
  </si>
  <si>
    <t>NORA IDALIA HENRIQUEZ DE ANGEL</t>
  </si>
  <si>
    <t>Premio al primer  lugar al C.D. Colegas , en la final del torneo de Liguilla de softbol femenino municipal 2023, que se llevó a cabo el día domingo 22 de octubre del presente año, en las instalaciones del estadio municipal</t>
  </si>
  <si>
    <t>Pago por servicio de transporte a la Ciudad de Cojutepeque para los niños y padres de familia de la Escuela Municipal de Futbol a un partido futbolístico con la escuela de Cojutepeque, que se llevó a cabo el día miércoles 18 de octubre del presente año</t>
  </si>
  <si>
    <t>Por los servicios Auxiliar de entrenador de futbol en el programa la liga valores y oportunidades, para los niños de escuela de futbol del Municipio de San Rafael Cedros, Departamento de Cuscatlán, correspondiente al mes de octubre  de 2023,</t>
  </si>
  <si>
    <t>: Por los servicios entrenador de futbol en el programa la liga valores y oportunidades, para los niños de escuela de futbol del Municipio de San Rafael Cedros, Departamento de Cuscatlán, correspondiente al mes de octubre de 2023,</t>
  </si>
  <si>
    <t>Pago por servicio de transporte a la Ciudad de Cojutepeque, para los alumnos de la escuela de futbol, que jugaron la final del torneo Alevines, que se llevó  a cabo el día  6 de noviembre del presente año</t>
  </si>
  <si>
    <t>Pago por los servicios de entrenadora de la escuela Municipal de KARATE-DO los días martes según informe, correspondiente al mes de octubre  del 2023, Pago conforme al contrato suscrito el día 8 de febrero  de 2023</t>
  </si>
  <si>
    <t>Pago por la compra de combustible utilizado en el tractor corta grama para el mantenimiento del estadio municipal, correspondiente al mes de octubre del presente año. Pago conforme a contrato suscrito el seis de marzo del presente año</t>
  </si>
  <si>
    <t>Factura N° 45330</t>
  </si>
  <si>
    <t>JOSE ENRIQUE SANCHEZ CHAVEZ</t>
  </si>
  <si>
    <t>Premio al primer lugar al C.D. Las Crucitas en la final del torneo clausura de papi futbol municipal 2023, que se llevó a cabo el día sábado  25 de noviembre del presente año, en las instalaciones del estadio municipal</t>
  </si>
  <si>
    <t>ARISTIDES SANCHEZ</t>
  </si>
  <si>
    <t>Premio al segundo lugar al C.D. Ades, en la final del torneo clausura de papi futbol municipal 2023, que se llevó a cabo el día sábado  25 de noviembre del presente año, en las instalaciones del estadio municipal</t>
  </si>
  <si>
    <t>JUAN FRANCISCO ALVARADO VANEGAS</t>
  </si>
  <si>
    <t>Premio al tercer  lugar al C.D. Supremo, en la final del torneo clausura de papi futbol municipal 2023, que se llevó a cabo el día sábado  25 de noviembre del presente año, en las instalaciones del estadio municipal</t>
  </si>
  <si>
    <t>LUIS JAVIER CAMPOS</t>
  </si>
  <si>
    <t>Premio al cuarto lugar al C.D. Tercer Tiempo, en la final del torneo clausura de papi futbol municipal 2023, que se llevó a cabo el día sábado  25 de noviembre del presente año, en las instalaciones del estadio municipal</t>
  </si>
  <si>
    <t>JOSE RAMON AGUILLON RODRIGUEZ</t>
  </si>
  <si>
    <t>Premio al primer lugar de liguilla  al C.D. Peñarol en la final del torneo clausura de papi futbol municipal 2023, que se llevó a cabo el día sábado  25 de noviembre del presente año, en las instalaciones del estadio municipal</t>
  </si>
  <si>
    <t>RAFAEL UMAÑA CORNEJO</t>
  </si>
  <si>
    <t>Premio al segundo lugar de liguilla al C.D. Concepción  en la final del torneo clausura de papi futbol municipal 2023, que se llevó a cabo el día sábado  25 de noviembre del presente año, en las instalaciones del estadio municipal</t>
  </si>
  <si>
    <t>Pago por los servicios de entrenadora de la escuela Municipal de KARATE-DO los días martes según informe, correspondiente al mes de noviembre  del 2023, Pago conforme al contrato suscrito el día 8 de febrero  de 2023</t>
  </si>
  <si>
    <t>Por los servicios Auxiliar de entrenador de futbol en el programa la liga valores y oportunidades, para los niños de escuela de futbol del Municipio de San Rafael Cedros, Departamento de Cuscatlán, correspondiente al mes de noviembre  de 2023</t>
  </si>
  <si>
    <t>Por los servicios entrenador de futbol en el programa la liga valores y oportunidades, para los niños de escuela de futbol del Municipio de San Rafael Cedros, Departamento de Cuscatlán, correspondiente al mes de noviembre de 2023,</t>
  </si>
  <si>
    <t xml:space="preserve">Pago por la compra de 20 uniformes que serán entregados al equipo de jugadores Los Andes, y C.D. Argentina conforme a solicitud autorizada el 01 y 06 de noviembre del presente año, respectivamente. </t>
  </si>
  <si>
    <t>Factura N° 0854</t>
  </si>
  <si>
    <t>HENRY OMAR LOPEZ RAMIREZ.</t>
  </si>
  <si>
    <t>Premio al primer lugar al C.D. Estación, del torneo clausura de futbol sala municipal Cantón Jiboa 2023, que se llevó a cabo el día viernes 01 de diciembre del presente año, en las instalaciones de la cancha del Cantón Jiboa</t>
  </si>
  <si>
    <t>MARVIN ALFREDO OSORIO GUZMAN</t>
  </si>
  <si>
    <t>Premio al primer lugar  de liguilla al C.D. Magueyal, del torneo clausura de futbol sala municipal Cantón Jiboa 2023, que se llevó a cabo el día viernes 01 de diciembre del presente año, en las instalaciones de la cancha del Cantón Jiboa</t>
  </si>
  <si>
    <t>ORLANDO ARENIVAR</t>
  </si>
  <si>
    <t>Premio al segundo lugar al C.D. Juventud, del torneo clausura de futbol sala municipal Cantón Jiboa 2023, que se llevó a cabo el día viernes 01 de diciembre del presente año, en las instalaciones de la cancha del Cantón Jiboa</t>
  </si>
  <si>
    <t>KEVIN OSWALDO DURAN REYES.</t>
  </si>
  <si>
    <t xml:space="preserve">Premio al segundo  lugar de liguilla al C.D. Palacios, del torneo clausura de futbol sala municipal Cantón Jiboa 2023, que se llevó a cabo el día viernes 01 de diciembre del presente año, en las instalaciones de la cancha del Cantón Jiboa. </t>
  </si>
  <si>
    <t>MARLON ERNESTO SANCHEZ DOMINGUEZ</t>
  </si>
  <si>
    <t>Premio al tercer lugar de liguilla al C.D. 42, del torneo clausura de futbol sala municipal Cantón Jiboa 2023, que se llevó a cabo el día viernes 01 de diciembre del presente año, en las instalaciones de la cancha del Cantón Jiboa</t>
  </si>
  <si>
    <t>Premio al tercer lugar al C.D. Supremo, del torneo clausura de futbol sala municipal Cantón Jiboa 2023, que se llevó a cabo el día viernes 01 de diciembre del presente año, en las instalaciones de la cancha del Cantón Jiboa</t>
  </si>
  <si>
    <t>JOSE DANIEL GOMEZ BARAHONA</t>
  </si>
  <si>
    <t>Premio al segundo lugar al C.D. Palacios Mix, del torneo Relámpago Municipal de softbol femenino y mixto 2023, que se llevó a cabo el día domingo  10 de diciembre del presente año, en las instalaciones de la cancha del Estadio Municipa</t>
  </si>
  <si>
    <t>GRISY YANETT PANIAGUA.</t>
  </si>
  <si>
    <t>Premio al primer lugar al C.D. Halcones, del torneo Relámpago Municipal de softbol femenino 2023, que se llevó a cabo el día domingo  10 de diciembre del presente año, en las instalaciones de la cancha del Estadio Municipal</t>
  </si>
  <si>
    <t>CARLOS ANTONIO MORALES FUENTES</t>
  </si>
  <si>
    <t xml:space="preserve">Premio al primer lugar al C.D. Alacranes Guayabal, del torneo Relámpago Municipal de softbol femenino y mixto 2023, que se llevó a cabo el día domingo  10 de diciembre del presente año, en las instalaciones de la cancha del Estadio Municipal. </t>
  </si>
  <si>
    <t>PAULA RAQUEL HENRIQUEZ DE CHAVEZ</t>
  </si>
  <si>
    <t>Premio al segundo lugar al C.D. Animas, del torneo Relámpago Municipal de softbol femenino 2023, que se llevó a cabo el día domingo  10 de diciembre del presente año, en las instalaciones de la cancha del Estadio Municipal</t>
  </si>
  <si>
    <t>ANGELA JULIA LAINEZ MOLINA</t>
  </si>
  <si>
    <t>Pago por la compra de 5 almuerzos con bebida, para los empleados que apoyaron en la logística para el torneo relámpago de softbol femenino y mixto, que se llevó a cabo el 10 de diciembre del presente año, en las instalaciones del estadio municipal de esta localidad</t>
  </si>
  <si>
    <t>DIOGENES SIGFREDO SALEH AREVALO</t>
  </si>
  <si>
    <t>Pago por la compra de 2 pelotas de futbol para ser entregadas a los equipos que participan en el torneo de futbol sala del Cantón Jiboa, como parte del apoyo al deporte del municipio.</t>
  </si>
  <si>
    <t>Factura N°173</t>
  </si>
  <si>
    <t>Pago por servicio de transporte para los niños y padres de familia de la escuela municipal de futbol a la ciudad de Ilobasco, a un encuentro futbolístico con la escuela de futbol El Roble, en el torneo de las ADFAS 2023-2024</t>
  </si>
  <si>
    <t>JORI, S.A. DE C.V.</t>
  </si>
  <si>
    <t>Pago por la compra de 60 focos LED de 50  T FORCE 100-240V rosca E Phillip, 30 chicles #6, 10 libras de alambre galvanizado #12, 10 focos de 175W DE MERCURIO Phillip 120 y 240V no nevados, 20 focos Phillip 75W rosca E 40220-240V 50/60H2 6500K, materiales e insumos eléctricos que serán utilizados para el mantenimiento del alumbrado público del municipio</t>
  </si>
  <si>
    <t>SALDO AL INICIO DE 4° TRIMESTRE</t>
  </si>
  <si>
    <t>SALDO AL INICIO DEL 4° TRIMESTRE</t>
  </si>
  <si>
    <t>Factura N° 0069</t>
  </si>
  <si>
    <t>JORGE ALBERTO MARTINEZ ASENCIO</t>
  </si>
  <si>
    <t>Factura N° 0150</t>
  </si>
  <si>
    <t>Pago por la compra de un ataúd tipo económico</t>
  </si>
  <si>
    <t xml:space="preserve">Pago por servicio funerario para el sepelio </t>
  </si>
  <si>
    <t>EDWIN FABRICIO POSADA FERNANDEZ</t>
  </si>
  <si>
    <t>Pago por la compra de 2 luces de stop, servicio de revisión de luces, para el mantenimiento del vehículo institucional marca Toyota, color blanco, placas 5189, año 2012</t>
  </si>
  <si>
    <t>Factura N° 0528</t>
  </si>
  <si>
    <t>Pago por servicio de mantenimiento y reparación del carburador de la maquina compactadora marca MIKASA, modelo Mtx60, maquinaria institucional de esta municipalidad</t>
  </si>
  <si>
    <t>Pago por servicio de mantenimiento y reparación de la Hidrolavadora marca Truper, que incluye reparación eléctrica, revisión general, filtro de aire y bujía, maquinaria institucional de esta municipalidad</t>
  </si>
  <si>
    <t>JOSE LAZARO RIVAS MARTINEZ</t>
  </si>
  <si>
    <t>Pago por la compra de un embrague, 1 balero collarín, balero piloto, 1 pata de horquilla, y servicio de mano de obra para el vehículo institucional  placas  5189, marca Toyota color blanco, como parte del mantenimiento a los vehículos que posee esta municipalidad</t>
  </si>
  <si>
    <t>Factura N° 049</t>
  </si>
  <si>
    <t>KEVIN GEOVANNI ALFARO MIRANDA.</t>
  </si>
  <si>
    <t>Pago por la compra de 2 bobinas de hilo de 3.0 mm 271 metros, 2 cabezales 42-2 para Motoguadaña, 1 galón de mezcla para equipo Stihl, insumos para  Motoaraña de la municipalidad, para el mantenimiento de calles y caminos vecinales</t>
  </si>
  <si>
    <t>Pago por servicio de reparación de fallas en el carburador del tractor corta grama, revisión y calibración del sistema de transmisión, como parte del mantenimiento a la maquinaria de la municipalidad</t>
  </si>
  <si>
    <t>REINA ISABEL MIRANDA DE GONZALEZ.</t>
  </si>
  <si>
    <t xml:space="preserve">Pago por la compra de 1 reforzador de frenos hidráulicos, y servicio de mano de obra para el vehículo institucional color blanco placas 5189, color blanco marca Toyota 4x4, como parte del mantenimiento a los vehículos que posee la municipalidad. </t>
  </si>
  <si>
    <t>Factura N° 0296.</t>
  </si>
  <si>
    <t>Pago por la compra de 1 batería LTH 27F-810, 1 galón de aceite CRB 15W40, insumos para reparaciones en la maquina desgranadora que posee la municipalidad.</t>
  </si>
  <si>
    <t>Factura N° 0405</t>
  </si>
  <si>
    <t>Pago por servicio de mantenimiento preventivo para la maquina desgranadora que posee la municipalidad, el servicio incluye chequeo general y cambio de batería</t>
  </si>
  <si>
    <t xml:space="preserve"> Recibo</t>
  </si>
  <si>
    <t>OSMIN ANTONIO CRUZ REYES</t>
  </si>
  <si>
    <t>Pago por la compra de 1 llanta 90/90/19, 1 tubo 90/90/19, 1 llanta 10/90/17, 1 tubo 10/90/, para reparaciones en la motocicleta institucional placas N 481516, que es para uso de diligencias administrativas de esta municipalidad</t>
  </si>
  <si>
    <t>Factura N° 1573</t>
  </si>
  <si>
    <t>Pago por servicio de reparación de carburador, cambios de kit de membranas y agujas a la bailarina, y mantenimiento preventivo a la concretera municipal, con cambio de fase, como parte de los mantenimientos preventivos a la maquinaria de la municipalidad</t>
  </si>
  <si>
    <t>AEON COMPUTERS, S.A DE C.V.</t>
  </si>
  <si>
    <t>Pago por la compra de 3 computadoras, 2 para tesorería municipal, y 1 para Radio Mercado con sus diversos accesorios,1 impresora para la Unidad de Deportes, insumos que son para el funcionamiento de las unidades antes mencionadas</t>
  </si>
  <si>
    <t xml:space="preserve">SALDO AL INICIO DEL 4° TRIMESTRE </t>
  </si>
  <si>
    <t>Pago por la compra de combustible utilizado en  minicargador y motosierra para actividades de remoción de escombros debido a la emergencia por la Tormenta Pilar correspondiente al mes de octubre. Pago conforme a contrato suscrito el 6 de marzo del presente año</t>
  </si>
  <si>
    <t>Factura N° 51030, 51070</t>
  </si>
  <si>
    <t>Pago de trabajador eventual que realizan labores de limpieza y chapoda en diferentes calles del casco urbano y zona rural del Municipio de San Rafael Cedros, correspondiente del 22 de septiembre al 05 de octubre de 2023.</t>
  </si>
  <si>
    <t>PLANILLA N° 023/2023</t>
  </si>
  <si>
    <t>Pago por la compra de combustible utilizado en minicargador y camión internacional color verde placas C-122244, para actividades de mantenimiento de calles y caminos vecinales, limpieza en Colonia Las Mercedes, y desalojos de derrumbes en el Cantón El Espinal, correspondiente al mes de septiembre del presente año</t>
  </si>
  <si>
    <t>Facturas N° 38628, 36355, 36362, 32519, 40806</t>
  </si>
  <si>
    <t xml:space="preserve">Pago por la compra de combustible utilizado en camión internacional color verde placas C-122244, para actividades de mantenimiento de calles y caminos vecinales, limpieza en Calle Los Ventura y Cantón Palacios correspondiente al mes de octubre del presente año. Pago conforme a contrato suscrito el 06 de marzo de 2023, </t>
  </si>
  <si>
    <t>Facturas N° 47537</t>
  </si>
  <si>
    <t>ADIMACION, S.A DE C.V.</t>
  </si>
  <si>
    <t>Pago por la compra de 2 camionadas de arena, 6 reglas pacha de pino de 3 varas, 4 varas de hierro corrugado, 2 libras de alambre de amarre, 50 bolsas de cemento Portland 4060 PSI, para ser entregados a la comunidad de la Colonia Las Mercedes, 2ª etapa pasaje 5 polígono, casa #7 , para reparaciones en la calle antes mencionada, según solicitud autorizada el día 06 de noviembre del presente año</t>
  </si>
  <si>
    <t>Pago de trabajador eventual que realizan labores de limpieza y chapoda en Cantón Copinol, Calle antigua a Ilobasco, Cantón Soledad Los Montoya, Mucuyo, La Granja, y Línea Férrea, Calle antigua a Ilobasco, correspondiente del 13 de noviembre al 24 de noviembre de 2023</t>
  </si>
  <si>
    <t>PLANILLA N° 024/2023</t>
  </si>
  <si>
    <t>: FRANKLIN OSMARO DELGADO NAVARRO</t>
  </si>
  <si>
    <t xml:space="preserve">Pago por los servicios de soldadura en recorte de daños y formado de pieza para el camión recolector de basura orgánica marca Internacional, color blanco año 2012, placas 6483, debido a que de la parte de abajo se ha dañado y la basura se sale y se riega en las calles. </t>
  </si>
  <si>
    <t>PARACENTRAL, S.E.M de C.V</t>
  </si>
  <si>
    <t>Pago por el servicio de tratamiento y disposición final de desechos sólidos comunes del municipio de San Rafael Cedros, correspondientes del 01 al 30 de septiembre de 2023, pago conforme a contrato suscrito el 28 de octubre del año 2022,</t>
  </si>
  <si>
    <t xml:space="preserve">Factura N° 0355                     </t>
  </si>
  <si>
    <t>Pago por la compra de combustible utilizado en el Automotor marca Internacional placas N 6483, para la recolección de desechos domiciliares de esta municipalidad, correspondiente al mes de septiembre del presente año. Pago conforme a contrato suscrito el día 06 de marzo de 2023</t>
  </si>
  <si>
    <t>Factura N° 35788, 38659</t>
  </si>
  <si>
    <t>Pago por la compra de combustible utilizado en el automotor marca Internacional  con placa C-122244, para la recolección de desechos domiciliares de esta municipalidad, correspondiente al mes de septiembre del presente año.</t>
  </si>
  <si>
    <t>Factura N° 41197, 33905</t>
  </si>
  <si>
    <t>Pago por la compra de combustible utilizado en el automotor marca Freightliner color blanco  con placa N 14225, para la recolección de desechos domiciliares de esta municipalidad, correspondiente al mes de septiembre del presente año. Pago conforme a contrato suscrito el día 06 de marzo de 2023</t>
  </si>
  <si>
    <t>Factura N° 39831, 38166, 34188, 36109, 33906, 32649, 41510</t>
  </si>
  <si>
    <t>Pago de los servicios de trabajador eventual en las actividades de recolección, separación, traslado y disposición final de Desechos Sólidos y orgánicos en el Municipio de San Rafael Cedros, Departamento de Cuscatlán, periodo comprendido del lunes 02 de octubre al viernes 13 de octubre</t>
  </si>
  <si>
    <t>Planilla N° 020/2023</t>
  </si>
  <si>
    <t>Pago de los servicios de trabajador eventual en las actividades de recolección, separación, traslado y disposición final de Desechos Sólidos y orgánicos en el Municipio de San Rafael Cedros, Departamento de Cuscatlán, periodo comprendido del lunes  16 de octubre, al viernes 27 de octubre de 2023</t>
  </si>
  <si>
    <t>Planilla N° 021/2023</t>
  </si>
  <si>
    <t>Pago de los servicios de trabajador eventual en las actividades de recolección, separación, traslado y disposición final de Desechos Sólidos y orgánicos en el Municipio de San Rafael Cedros, Departamento de Cuscatlán, periodo comprendido del  28 de octubre al viernes 10 de noviembre de 2023</t>
  </si>
  <si>
    <t>Planilla N° 022/2023</t>
  </si>
  <si>
    <t>Pago por el servicio de tratamiento y disposición final de desechos sólidos comunes del municipio de San Rafael Cedros, correspondientes del 01 al 31 de octubre de 2023, pago conforme a contrato suscrito el 28 de octubre del año 2022</t>
  </si>
  <si>
    <t xml:space="preserve">Factura N° 0370                </t>
  </si>
  <si>
    <t>: JOSE GUILLERMO LEIVA NAVARRETE</t>
  </si>
  <si>
    <t xml:space="preserve">Pago por la compra de 1 filtro de aire PT07955, 1 filtro pec 3022, 1 filtro 2002, 1 cubeta DEL 015w40, 2 galones de aceite DEL 015W40, servicio de engrase, como parte del mantenimiento para el camión recolector de basura orgánica marca Freightliner color blanco compactador, placas N 14225 </t>
  </si>
  <si>
    <t xml:space="preserve">Factura N° 0334              </t>
  </si>
  <si>
    <t>DIRECCION GENERAL DE TESORERIA</t>
  </si>
  <si>
    <t xml:space="preserve">Pago por derecho de circulación y servicio tarjetas de circulación de los camiones de la municipalidad, más el pago extemporáneo, que son destinados para la recolección de desechos domiciliares del municipio, placas N 6483 y N 14225. </t>
  </si>
  <si>
    <t xml:space="preserve">Factura N°          </t>
  </si>
  <si>
    <t>CRISTIAN ALBERTO GUARDADO ENAMORADO</t>
  </si>
  <si>
    <t xml:space="preserve">Pago por la compra de 42 jeans azul, lona lavada con franja reflectiva en la parte inferior de la pierna, y para damas lona strech, 42 camisas y blusas manga larga, en tela oxford IUSA, color kakis, con franja reflectiva al frente y espalda, con logo tallas XS a la XL, 42 gorras color azul sincatex con logo de la municipalidad para los empleados de servicios municipales. </t>
  </si>
  <si>
    <t xml:space="preserve">Pago por la compra de combustible utilizado en el automotor marca Internacional  color blanco  con placa N 6483, y minicargador, para la recolección de desechos domiciliares de esta municipalidad, correspondiente al mes de octubre del presente año. Pago conforme a contrato suscrito el día 06 de marzo de 2023, </t>
  </si>
  <si>
    <t>Factura N° 42286, 42338, 46156, 51237</t>
  </si>
  <si>
    <t>Pago de los servicios de trabajador eventual en las actividades de recolección, separación, traslado y disposición final de Desechos Sólidos y orgánicos en el Municipio de San Rafael Cedros, Departamento de Cuscatlán, periodo comprendido del 13 de noviembre al viernes 24 de noviembre de 2023</t>
  </si>
  <si>
    <t>Planilla N° 023/2023</t>
  </si>
  <si>
    <t>JORI, S.A DE C.V.</t>
  </si>
  <si>
    <t>Pago por la compra de 4 docenas de guantes multiflex para uso de recolectores de basura orgánica del municipio</t>
  </si>
  <si>
    <t>Factura N° 1674</t>
  </si>
  <si>
    <t>Pago por el servicio de tratamiento y disposición final de desechos sólidos comunes del municipio de San Rafael Cedros, correspondientes del 01 al 30 de noviembre de 2023, pago conforme a contrato suscrito el 28 de octubre del año 2022</t>
  </si>
  <si>
    <t xml:space="preserve">Factura N° 0384           </t>
  </si>
  <si>
    <t>GOLFAN EVER MORENO EVANGELISTA</t>
  </si>
  <si>
    <t>Pago por la compra de 1 termostato  DT 466, 1 sensor refrigerante, 6 refrigerantes chevron, 1 válvula de frenos, y servicio de mano de obra para el camión recolector de basura orgánica del municipio placas 6483, marca internacional, color blanco, año 2012</t>
  </si>
  <si>
    <t xml:space="preserve">Factura N° 0066     </t>
  </si>
  <si>
    <t>Pago de los servicios de trabajador eventual en las actividades de recolección, separación, traslado y disposición final de Desechos Sólidos y orgánicos en el Municipio de San Rafael Cedros, Departamento de Cuscatlán, periodo comprendido del 27 de noviembre al viernes 08 de diciembre de 2023</t>
  </si>
  <si>
    <t>Planilla N° 024/2023</t>
  </si>
  <si>
    <t>JORGE ANTONIO RIVERA GONZALEZ</t>
  </si>
  <si>
    <t>Pago en concepto de Recompensa económica para trabajadores eventuales que realizan labores de recolección de desechos sólidos en el municipio. Aprobado según presupuesto de perfil en acuerdo número 3, acta 2  de fecha 10 de enero de 2023, y ratificado en Acta Numero Cuarenta y seis, Acuerdo Municipal Numero Cuatro, de fecha cinco de diciembre de 2023.</t>
  </si>
  <si>
    <t>WILFREDO LOPEZ ESTRADA.</t>
  </si>
  <si>
    <t>Pago en concepto de Recompensa económica para trabajadores eventuales que realizan labores de recolección de desechos sólidos en el municipio. Aprobado según presupuesto de perfil en acuerdo número 3, acta 2  de fecha 10 de enero de 2023, y ratificado en Acta Numero Cuarenta y seis, Acuerdo Municipal Número Cuatro, de fecha cinco de diciembre de 2023.</t>
  </si>
  <si>
    <t>JORI, S.A DE C.V</t>
  </si>
  <si>
    <t>Pago por la compra de 14 pares de botas de cuero cosidas con cubo, color café, cosidas de lustre, tipo liniero marca Ulises, para uso de los empleados de servicios municipales. Pago conforme en Acta Numero Dos, Acuerdo Municipal Numero Tres, de fecha diez de enero del presente año, y ratificado en Acta Numero Cuarenta y seis, Acuerdo Municipal Numero Seis, de fecha cinco de diciembre del presente año.</t>
  </si>
  <si>
    <t>Pago por la compra de combustible utilizado en el tractor corta grama para el mantenimiento del estadio municipal, correspondiente al mes de noviembre del presente año. Pago conforme a contrato suscrito el seis de marzo del presente año.</t>
  </si>
  <si>
    <t>Factura N° 56213</t>
  </si>
  <si>
    <t>Pago por servicio de transporte para los niños y padres de familia de la escuela municipal de futbol a la cuidad de Ilopango, a un encuentro futbolístico con la escuela de futbol de la Coca Cola del torneo ADFAS 2023-2024, que se llevó a cabo el día 16 de diciembre del presente año</t>
  </si>
  <si>
    <t>Pago por los servicios de entrenadora de la escuela Municipal de KARATE-DO los días martes según informe, correspondiente al mes de diciembre  del 2023, Pago conforme al contrato suscrito el día 8 de febrero  de 2023</t>
  </si>
  <si>
    <t xml:space="preserve">servicios entrenador de futbol en el programa la liga valores y oportunidades, para los niños de escuela de futbol del Municipio de San Rafael Cedros, Departamento de Cuscatlán, correspondiente al mes de diciembre de 2023, </t>
  </si>
  <si>
    <t>Por los servicios Auxiliar de entrenador de futbol en el programa la liga valores y oportunidades, para los niños de escuela de futbol del Municipio de San Rafael Cedros, Departamento de Cuscatlán, correspondiente al mes de diciembre  de 2023</t>
  </si>
  <si>
    <t>Factura N° 0084</t>
  </si>
  <si>
    <t xml:space="preserve">Pago por la compra de ataúd tipo económico </t>
  </si>
  <si>
    <t>REYNALDO SANCHEZ</t>
  </si>
  <si>
    <t xml:space="preserve">Pago por los servicios de reparación del sistema eléctrico por daños en las líneas del sistema de ignición al vehículo institucional placas 5189, año 2012, marca Toyota, color blanco </t>
  </si>
  <si>
    <t>Pago por la compra de 1 cubeta de aceite CRB 15W40, 3 galones CRB 15W40, 1 filtro P 552025, servicio de engrase, 1 galón NGR 90, para el mantenimiento del camión recolector de desechos sólidos del municipio, placas C 122244, marca internacional color verde</t>
  </si>
  <si>
    <t>Factura N° 0675</t>
  </si>
  <si>
    <t>FRANKLIN OSMARO DELGADO NAVARRO</t>
  </si>
  <si>
    <t>Pago por servicio de reparación con soldadura eléctrica del bómper trasero del vehículo institucional placas N 5189, que es utilizado para realizar diferentes diligencias de la municipalidad</t>
  </si>
  <si>
    <t>ANTONIO BAIRES OLIVAR</t>
  </si>
  <si>
    <t>Pago por mantenimiento y reparaciones, cambios de aceite, 1 mecha para el vehículo placas 5159, cambio y reparaciones de llantas al camión recolector de basura placas N 14 225, y minicargador, aceite para motosierra, los servicios comprenden las fechas desde el 16/09/23 al 25/11/23</t>
  </si>
  <si>
    <t>Factura N° 0310</t>
  </si>
  <si>
    <t>SILVESTRE DE JESUS RODRIGUEZ MENDEZ.</t>
  </si>
  <si>
    <t xml:space="preserve">Pago por servicio de desmontaje, reparación de radiador, cambio de boquillas y montaje de radiador a la maquina desgranadora de la municipalidad, como parte de los mantenimientos preventivos a la maquinaria de la institución. </t>
  </si>
  <si>
    <t>Pago por la compra de 1 ¾ de aceite CRB 15W40, 1 filtro PH 8, servicio de engrase, lavado de motor, 1 faja 74 00, para el mantenimiento del vehículo institucional placas N 5189, año 2012, color blanco</t>
  </si>
  <si>
    <t>Factura N° 0771</t>
  </si>
  <si>
    <t>LUIS FELIPE QUINTANILLA IGLESIAS</t>
  </si>
  <si>
    <t>Pago por la compra de insumos detallados en las órdenes de compra N° 1370, 1371, que serán utilizados por la unidad ambiental, en el vivero municipal, insumos de limpieza, equipo de protección y materiales de ferretería, ratificado en Acta Numero Cuarenta y siete, Acuerdo Municipal Numero Cinco, de fecha quince de diciembre del presente año. Pago aprobado según perfil Acta Número Tres, Acuerdo Municipal Numero Diecisiete de fecha 18 de enero de 2023.</t>
  </si>
  <si>
    <t>Factura N° 000015, 000016.</t>
  </si>
  <si>
    <t>Pago de trabajador eventual que realizan labores de limpieza y chapoda en Las Flores, Cerro Colorado Sector 2, Los Conejos, Chepe Abarca, Cero Colorado desvío de San Sebastián, y Corral de Piedra, del municipio de San Rafael Cedros, correspondiente del 27 de noviembre al 08 de diciembre de 2023.</t>
  </si>
  <si>
    <t>PLANILLA N° 025/2023</t>
  </si>
  <si>
    <t>Pago por la compra de combustible utilizado en minicargador y wiros para actividades de mantenimiento de calles y caminos vecinales, limpieza dentro del casco urbano, Barrio El Centro, Cantón Palacios, Cantón Copinol, Calle a Ilobasco Sector Jiboa, Cerro Colorado, y Cantón El Espinal correspondiente al mes de octubre del presente año</t>
  </si>
  <si>
    <t xml:space="preserve">Facturas N° 59401, 58083, 57889, 56624, 56240, 53719, 54120, 59414.  </t>
  </si>
  <si>
    <t xml:space="preserve">Pago por la compra de 75 bolsas de cemento gris portland CESSA Holcim, 7 libras de alambre de amarre, 4 quintales de hierro corrugado 5/8 corinca, 1 camionada de arena, que serán utilizados para el mantenimiento de calles, bacheos y planchas ubicadas por la Unidad de Salud del municipio. </t>
  </si>
  <si>
    <t>Pago de trabajador eventual que realizan labores de limpieza y chapoda en Los Mejía, Callejón Desvío de San Sebastián, Bodegas del Banco, Línea Férrea y Las Pilitas, del municipio de San Rafael Cedros, correspondiente del 11 de diciembre al 22 de diciembre de 2023</t>
  </si>
  <si>
    <t>PLANILLA N° 026/2023</t>
  </si>
  <si>
    <t>Pago por la compra de 4 llantas 11R 225 triangle, 2 para el camión compactador placas 14 225, y 2 para el camión placas 6483, ambos camiones destinados a la actividad de  recolección de desechos sólidos del municipio</t>
  </si>
  <si>
    <t>Factura N° 0309</t>
  </si>
  <si>
    <t>Pago por la compra de 1 cubeta de aceite CRB 15W40, 3 galones CRB 15W40, 1 filtro P 55 367, servicio de engrase, para el mantenimiento  del camión recolector de desechos sólidos del municipio placas 6483, compactador color blanco</t>
  </si>
  <si>
    <t>Factura N° 0672</t>
  </si>
  <si>
    <t>Pago por la compra de combustible utilizado en el automotor marca Internacional  color blanco  con placa N 6483, para la recolección de desechos domiciliares de esta municipalidad, correspondiente al mes de noviembre del presente año. Pago conforme a contrato suscrito el día 06 de marzo de 2023</t>
  </si>
  <si>
    <t>Factura N° 57756, 54388</t>
  </si>
  <si>
    <t xml:space="preserve">Pago por la compra de combustible utilizado en el automotor marca Internacional  color verde con placa C 122 244, para la recolección de desechos domiciliares de esta municipalidad, correspondiente al mes de noviembre del presente año. Pago conforme a contrato suscrito el día 06 de marzo de 2023, </t>
  </si>
  <si>
    <t>Factura N° 53147, 56294, 59028.</t>
  </si>
  <si>
    <t>Pago por la compra de combustible utilizado en el automotor marca Freigtliner  color blanco  con póliza N 14 225, para la recolección de desechos domiciliares de esta municipalidad, correspondiente al mes de noviembre del presente año. Pago conforme a contrato suscrito el día 06 de marzo de 2023</t>
  </si>
  <si>
    <t>Factura N° 53057, 54512, 56315, 58195, 59413</t>
  </si>
  <si>
    <t>MAPFRE SEGUROS EL SALVADOR, S.A</t>
  </si>
  <si>
    <t>Pago por la renovación del seguro del camión placas N 14225, color blanco, marca Freightliner, año 2022, el cual esta destinado a la recolección de desechos domiciliares del municipio, con numero de póliza N° 3012201005381, con una vigencia del 21/12/23 al 21/12/24. Ratificado en Acta Numero Cuarenta y siete, Acuerdo Municipal Numero Tres de fecha quince de diciembre del presente año. Pago conforme en perfil Acta Número Dos, Acuerdo Municipal Número Tres, fecha diez de enero de 2023.</t>
  </si>
  <si>
    <t xml:space="preserve">Pago de los servicios de trabajador eventual en las actividades de recolección, separación, traslado y disposición final de Desechos Sólidos y orgánicos en el Municipio de San Rafael Cedros, Departamento de Cuscatlán, periodo comprendido del 11 de diciembre al viernes 22 de diciembre de 2023. </t>
  </si>
  <si>
    <t>Planilla N° 025/2023</t>
  </si>
  <si>
    <t xml:space="preserve">MARTA DEISY MOLINA DEL CID </t>
  </si>
  <si>
    <t>Pago por servicios de solista mujer para el recital de género “Homenaje a las mujeres cedrences”, a llevarse a cabo el día 16 de octubre del presente año, en el marco de la lucha contra el cáncer de mama.</t>
  </si>
  <si>
    <t>AZUCENA DEL ROSARIO RIVAS DE FLORES</t>
  </si>
  <si>
    <t>Pago por la compra de 25 tortas especiales para los asistentes a la reunión de la mesa N° 4 “Atencion a víctimas, servicios a la familia y oportunidades educativas” del Comité Municipal de Prevencion de la Violencia, que se llevó a cabo el día 10 de octubre del presente año</t>
  </si>
  <si>
    <t>Pago por la compra de 100 almuerzos con bebida que serán entregados a los asistentes al conversatorio en el marco de la lucha contra el cáncer de mama, a llevarse a cabo el 16 de octubre del presente año.</t>
  </si>
  <si>
    <t>FELIPE ANRONIO PORTILLO RODRIGUEZ</t>
  </si>
  <si>
    <t>Pago por la compra de 80 refrigerios que fueron entregados al personal que estuvo a cargo de la jornada médica para toda la familia, que se llevó a cabo el día viernes 08 de diciembre del presente año, en el Complejo Educativo Tomas Alva Edison, en coordinación con Gobernación y la Alcaldía Municipal</t>
  </si>
  <si>
    <t>EIMY MICHELL MARTINEZ RIVERA</t>
  </si>
  <si>
    <t>Entrega de capital semilla a representante de la Red de Emprendedores EMPRE-CEDRENCE del municipio como contrapartida de cooperación entre PLAN INTERNACIONAL, y la Alcaldía Municipal de esta localidad, con el proyecto denominado: “RESPUESTA ESTRATEGICA 2023, PLAN INTERNACIONAL, UNIDAD DE PROGRAMAS EN SUS AREAS DE INTERVENCION EN CUSCATLAN Y CABAÑAS</t>
  </si>
  <si>
    <t>RECIBO</t>
  </si>
  <si>
    <t xml:space="preserve">MILAGRO SANTOS VDA. DE VASQUEZ </t>
  </si>
  <si>
    <t>Pago por la compra de 30 refrigerios para los participantes del proyecto de CORDES de este municipio y de El Carmen, Cuscatlán, que se llevó a cabo en el marco de la entrega del sistema de riego de la escuela de campo, ubicada en el Cantón Soledad, Caserío La Ermita, el día 07 de noviembre del 2023</t>
  </si>
  <si>
    <t>Pago por la compra de 28 refrigerios para los miembros de la Escuela de Campo de este municipio y de San Ramon, que se llevó a cabo la primera jornada de proceso de formación emprendedora del proyecto: mujeres promoviendo el empoderamiento económico mediante practicas agroecológicas y energías renovables” actividad que se llevó a cabo el día 15 de noviembre del presente año.</t>
  </si>
  <si>
    <t xml:space="preserve">Pago por la compra de 20 tortas de pollo, 24 sodas en lata, para ser entregados a los asistentes al evento de entrega de diplomas y capital semilla a los participantes de los cursos llevados a cabo por la unidad de desarrollo local. </t>
  </si>
  <si>
    <t>Factura N° 000266</t>
  </si>
  <si>
    <t xml:space="preserve">JOSE MAURICIO SANTOS FLORES </t>
  </si>
  <si>
    <t>Pago por la compra de 4 alicates de mano, 4 alicates de pie, 4 corta uñas pequeñas, 4 limas para uñas Lola, 4 limas para uñas adoro, 2 ollas medianas, 1 olla de dos orejas medianas, como parte de la entrega de capital semilla para los participantes de los cursos técnicos llevados a cabo por la unidad de desarrollo local</t>
  </si>
  <si>
    <t>Factura N° 2795</t>
  </si>
  <si>
    <t>SUSANA NOEMY SANCHEZ GOMEZ</t>
  </si>
  <si>
    <t>Pago por la compra de 3 comederos, 3 bebederos, como parte de la entrega de capital semilla para los asistentes al evento de entrega de diplomas y capital semilla a los participantes de los cursos técnicos llevados a cabo por la unidad de desarrollo local.</t>
  </si>
  <si>
    <t>Factura N° 000061</t>
  </si>
  <si>
    <t xml:space="preserve">Pago por la compra de1 bolsa de globos #12 negro, 1 bolsa de globos #12 dorado, para decoración en evento entrega de diploma y capital semilla a los participantes de los cursos técnicos llevados a cabo por la unidad de desarrollo local. </t>
  </si>
  <si>
    <t>Factura N° 1106</t>
  </si>
  <si>
    <t>FABIOLA CAROLINA MAYORA RIVAS</t>
  </si>
  <si>
    <t>Pago por la compra de 48 desayunos que fueron entregados a los asistentes miembros de la Escuela de Campo del municipio de San Ramon, y de esta municipalidad, al desarrollo del taller Enunciado del Problema, y a los asistentes a la agenda para cierre del proyecto: Conexiones, conformado por los equipos Plan Internacional y Municipalidad del Ecosistema</t>
  </si>
  <si>
    <t xml:space="preserve">CARMEN CRUZ DE LOPEZ </t>
  </si>
  <si>
    <t>Pago por la compra de 75 sándwich con bebida, para ser entregados a los asistentes al evento de entrega de diplomas y capital semilla a los participantes de los cursos llevados a cabo por la unidad de desarrollo local</t>
  </si>
  <si>
    <t>Pago por la compra de 2 piñatas, 3 bolsas de dulces, que fueron utilizados en el desarrollo del festival vísperas navideñas, evento que se llevó a cabo el día domingo 26 de noviembre del presente año, en las instalaciones del parque municipal</t>
  </si>
  <si>
    <t>Factura N° 1119</t>
  </si>
  <si>
    <t>ADIMACON, S.A DE C.V.</t>
  </si>
  <si>
    <t xml:space="preserve">Pago por la compra de 3 libras de alambre galvanizado, 3 tijeras para podar Truper, materiales que se utilizaron durante el evento de entrega de capital semilla para el curso de floristería, llevado a cabo por la Unidad de Desarrollo Local. </t>
  </si>
  <si>
    <t>Factura N°  DTE -01-00010006-0000000000401</t>
  </si>
  <si>
    <t>Pago por la compra de 2 cajas de cable duplex 12x2 cobre, 6 rollos de cinta aislante super 33 3 M, 15 bases para fotoceldas, 15 fotoceldas Fisher original, 1 rollo de pita nylon, materiales para ayudar  a la promoción y publicidad de los comercios locales por medio de la colocación de guirnaldas y luces navideñas, acompañado de un banner publicitario de los negocios que apoyan la iniciativa</t>
  </si>
  <si>
    <t xml:space="preserve">Factura N°  </t>
  </si>
  <si>
    <t xml:space="preserve">Pago por la compra de 22 desayunos completos que fueron entregados a los asistentes al Taller de Formación Emprendedora en la elaboración de modelos de negocio Lean Canvas, que se llevó a cabo el día miércoles 13 de diciembre del presente año, con la participación de las Escuelas de Campo del municipio, y San Ramon. </t>
  </si>
  <si>
    <t>Pago por la contratación de payaso para animar el desarrollo del festival vísperas de navidad, que se llevó a cabo el día 26 de noviembre del presente año, en las instalaciones del parque municipal</t>
  </si>
  <si>
    <t>materiales eléctricos detallados en las Órdenes de Compra N° 1291 Y 1292, dichos materiales eléctricos serán utilizados para las decoraciones en el parque municipal, previo a las actividades de inauguración de la temporada navideña.</t>
  </si>
  <si>
    <t>Factura N° 1078, 1079</t>
  </si>
  <si>
    <t>Pago por la compra de materiales navideños de decoración  detallados en las Órdenes de Compra N° 1293, 1294 y 1295, dichos materiales de decoración navideña serán utilizados para las decoraciones en el parque municipal, previo a las actividades de inauguración de la temporada navideña</t>
  </si>
  <si>
    <t>Pago por la compra de 30 arrobas de dulces, 27 cajas de galletas can can, 208 yardas de tela, 8 paquetes de bolsa de libra, 15 kilos de brillantina, productos alimenticios para ser entregados a los niños y niñas de los diversos cantones y comunidades del municipio, e insumos para decoración del parque municipal en el marco de la inauguración de la temporada navideña</t>
  </si>
  <si>
    <t>Factura N° 000007</t>
  </si>
  <si>
    <t>RAFAEL ERNESTO CASTANEDA GUERRERO</t>
  </si>
  <si>
    <t>Pago por la compra de 560 juguetes tractor de medidas 15x7x5 cm, 400 motocicletas medidas 16x3x8 cm, 480 tractores medida 13x7x5 cm, 400 carros de construcción en bolsa, 320 juguetes pony en bolsa, 400 juegos de cocina medidas 30x19cm, 320 set de maquillaje medidas 10x9.5 cm, 320 juguetes tetera pequeña 14x12 cm, 480 juguetes con accesorios  37x17 cm, 320 muñecas pequeñas en caja, para ser entregados a los niños y niñas de las distintas comunidades del municipio, en el marco de las actividades navideñas</t>
  </si>
  <si>
    <t>PABLO ANTONIO LEMUS MORENO</t>
  </si>
  <si>
    <t>Pago por servicio de show de payaso, show de magia, animación parodia y concursos, en el evento de inauguración de la temporada navideña, evento que se llevará a cabo el día domingo 03 de diciembre del presente año en las instalaciones del parque municipal de esta localidad</t>
  </si>
  <si>
    <t xml:space="preserve">Recibo </t>
  </si>
  <si>
    <t>UDP STUDIO 82 PRODUCIONES</t>
  </si>
  <si>
    <t xml:space="preserve">Pago por servicio de show y desfile navideño con 15 personajes alusivos a la navidad, evento que se llevó a cabo el 03 de diciembre del presente año, en el marco de la inauguración de la temporada navideña. </t>
  </si>
  <si>
    <t>FRANKLIN OSMARO DELGADO NAVARRO.</t>
  </si>
  <si>
    <t>Pago por el servicio de mano obra  en soldadura eléctrica para reparación del tren metálico que permanece en el parque municipal, durante la temporada navideña.</t>
  </si>
  <si>
    <t>Pago por los servicios de Maestra para clases de Computación y Educación Artística, en la Escuela de Educación parvularia Miriam Nora Martínez de Pérez, conforme al convenio suscrito el día seis de marzo del año 2023 entre la Municipalidad y La Escuela Parvularia, Salario correspondiente al mes de octubre  de 2023,</t>
  </si>
  <si>
    <t>Pago por los servicios de Maestra para clases de Computación y Educación Artística, en la Escuela de Educación parvularia Miriam Nora Martínez de Pérez, conforme al convenio suscrito el día seis de marzo del año 2023 entre la Municipalidad y La Escuela Parvularia, Salario correspondiente al mes de  noviembre  de 2023,</t>
  </si>
  <si>
    <t xml:space="preserve">Pago de trabajadores eventuales que realizaron actividades de compactación de suelo, nivelación, concreteado, división de suelo cemento y relleno de divisiones  para el proyecto: “ADECUACION DE ESPACIO RECREATIVO PARA LA JUVENTUD Y LA NIÑEZ DEL MUNICIPIO DE SAN RAFAEL CEDROS, DEPARTAMENTO DE CUSCATLAN”, periodo que comprende los días hábiles desde el martes 10 de octubre al lunes 30 de octubre del presente año. </t>
  </si>
  <si>
    <t>Planilla N° 001/2023</t>
  </si>
  <si>
    <t>DENNIS GEOVANNY GOMEZ PEREZ</t>
  </si>
  <si>
    <t>Pago por servicios profesionales de supervisión para el proyecto: “ADECUACION DE ESPACIO RECREATIVO PARA LA JUVENTUD Y LA NIÑEZ DEL MUNICIPIO DE SAN RAFAEL CEDROS, DEPARTAMENTO DE CUSCATLAN”, con 2 visitas por semana según oferta técnica económica. Pago conforme a contrato suscrito el día 2 de octubre del presente año</t>
  </si>
  <si>
    <t>Factura N° 0009</t>
  </si>
  <si>
    <t>ADIMACON S.A DE C.V.</t>
  </si>
  <si>
    <t>Pago por la compra de 10 bolsas de cemento Gris CESSA, para complementar el concreteado de la superficie de la cancha, que forma parte del proyecto:  ADECUACION DE ESPACIO RECREATIVO PARA LA JUVENTUD Y LA NIÑEZ DEL MUNICIPIO DE SAN RAFAEL CEDROS, DEPARTAMENTO DE CUSCATLAN, la compra se realizó según recomendación del supervisor del proyecto.</t>
  </si>
  <si>
    <t>Factura N° DTE-01-00010006-000000000001765</t>
  </si>
  <si>
    <t xml:space="preserve">NOE ANTONIO DOMINGUEZ GUZMAN </t>
  </si>
  <si>
    <t>Pago por la compra de 47 barriles de agua que se utilizaron para el  proyecto:  ADECUACION DE ESPACIO RECREATIVO PARA LA JUVENTUD Y LA NIÑEZ DEL MUNICIPIO DE SAN RAFAEL CEDROS, DEPARTAMENTO DE CUSCATLAN</t>
  </si>
  <si>
    <t>JORI S.A.DE C.V.</t>
  </si>
  <si>
    <t>Pago por la compra de 4 varillas de hierro de 3/8”, 14 metros cúbicos de arena, 5 galones de pintura azul, 3 galones de pintura amarilla, 4 galones de thinner, 3 rollos de tirro ¾, 2 brochas de 4”, 30 adiflex salchicha gris sellador poliuretano de 10 oz, materiales que se utilizaron para el  proyecto:  ADECUACION DE ESPACIO RECREATIVO PARA LA JUVENTUD Y LA NIÑEZ DEL MUNICIPIO DE SAN RAFAEL CEDROS, DEPARTAMENTO DE CUSCATLAN</t>
  </si>
  <si>
    <t>Factura N° 1509</t>
  </si>
  <si>
    <t>:  Pago por la compra de combustible para el minicargador utilizado para el proyecto: “ADECUACION DE ESPACIO RECREATIVO PARA LA JUVENTUD Y LA NIÑEZ DEL MUNICIPIO DE SAN RAFAEL CEDROS/2023, correspondiente al mes de octubre del presente año,  conforme a contrato suscrito el 06 de marzo de 2023,</t>
  </si>
  <si>
    <t>Factura N° 47471, 46859, 46460, 44857</t>
  </si>
  <si>
    <t>ISRAEL ALVARADO PORTILLO</t>
  </si>
  <si>
    <t>Pago por la compra de 6 metros de arena para el proyecto denominado: “ADECUACION DE ESPACIO RECREATIVO PARA LA JUVENTUD Y LA NIÑEZ DEL MUNICIPIO DE SAN RAFAEL CEDROS/2023</t>
  </si>
  <si>
    <t>Factura N° 0047</t>
  </si>
  <si>
    <t>Segundo pago  del 70% por los servicios  de preparación de evento de elección y coronación de la reina de las fiestas patronales 2023, que se llevará a cabo el día 13 de octubre del presente año. Pago conforme a contrato suscrito el día 2 de septiembre del presente año</t>
  </si>
  <si>
    <t>Primer pago  del 30% por los servicios  de alquiler de escenario, desfile del correo y desfile del carnaval, el alquiler de la tarima es por 8 días, el desfile del correo el día 14 de octubre, y el desfile del carnaval el día 23 de octubre del presente año. Pago conforme a contrato suscrito el día 29 de septiembre del presente año</t>
  </si>
  <si>
    <t xml:space="preserve">Factura N° 0065 </t>
  </si>
  <si>
    <t>ELTON ROLANDO AGUIÑADA CASTILLO</t>
  </si>
  <si>
    <t xml:space="preserve">: Pago por presentación artística de Banda Los Reyes, Grupo Musical Las Nenas de Caña, Discomóvil Depredador y Discomóvil Super Trueno, que tendrán su participación el día 23 de octubre del presente año, en el Carnaval de cierre de las fiestas patronales de San Rafael Cedros. </t>
  </si>
  <si>
    <t>Segundo pago  del 70% por los servicios  de alquiler de escenario, desfile del correo y desfile del carnaval, el alquiler de la tarima es por 8 días, el desfile del correo el día 14 de octubre, y el desfile del carnaval el día 23 de octubre del 2023. Pago conforme a contrato suscrito el día 29 de septiembre del presente año</t>
  </si>
  <si>
    <t>EVENTOS PREMIER S.A DE C.V.</t>
  </si>
  <si>
    <t xml:space="preserve">Pago por presentación artística de la Orquesta Premier en el carnaval de las fiestas patronales en honor a San Rafael Arcángel, el día 23 de octubre del 2023. Pago conforme a contrato suscrito el día 19 de septiembre del presente año. </t>
  </si>
  <si>
    <t>MUNICIPALIDAD DE SAN RAFAEL CEDROS- OBRA DE MITIGACION EN CASERIO LOS GOMEZ CANTON PALACIOS SAN RAFAEL CEDROS DEPARTAMENTO DE CUSCATLAN</t>
  </si>
  <si>
    <t>ADIMACION, S.A. DE C.V.</t>
  </si>
  <si>
    <t xml:space="preserve">: Pago por la compra de materiales de construcción detallados en las órdenes de compra N° 1315, 1316, 1317, para el proyecto: “OBRA DE MITIGACION EN CASERIO LOS GOMEZ, CANTON PALACIOS, SAN RAFAEL CEDROS. Pago conforme en Acta Numero Cuarenta y cuatro, Acuerdo Municipal Numero Cuatro, de fecha veintiuno de noviembre del presente año. </t>
  </si>
  <si>
    <t xml:space="preserve">Pago por la compra de 3 metros de piedra, 1 metro de tubo PVC 6 drenaje 64 PSI Mega, 1 tubo PVC TANGIT Mega, 1 codo de 6” original drenaje Mega, para el proyecto: “OBRA DE MITIGACION EN CASERIO LOS GOMEZ, CANTON PALACIOS, SAN RAFAEL CEDROS. </t>
  </si>
  <si>
    <t>: Pago por la compra de 2 quintales de hierro corrugado 3/8 LEG corinca, 15 bolsas de cemento gris CESSA Portland, para el proyecto: “OBRA DE MITIGACION EN CASERIO LOS GOMEZ, CANTON PALACIOS, SAN RAFAEL CEDROS.</t>
  </si>
  <si>
    <t>Factura N° DTE-01-00010007-000000000005202</t>
  </si>
  <si>
    <t>Pago de trabajadores eventuales que realizaron actividades de limpieza, trazo y nivelación, excavación y desalojo de desechos, conformación de cama de suelo cemento fluido, colocación de tubería, construcción de cajas de inspección, reconformación del terreno con relleno compactado, y limpieza final para el proyecto denominado: “OBRA DE MITIGACION EN CASERIO LOS GOMEZ, CANTON PALACIOS, SAN RAFAEL CEDROS.</t>
  </si>
  <si>
    <t>Planilla 001/2023</t>
  </si>
  <si>
    <t>N/C</t>
  </si>
  <si>
    <t>COMPRA DE CHEQUERA</t>
  </si>
  <si>
    <t>FIN DE PROYECTO</t>
  </si>
  <si>
    <t>“MUNICIPALIDAD DE SAN RAFAEL CEDROS. TECHADO Y MEJORAMIENTO DE PISO DEL AREA DE USOS MULTIPLES DEL CENTRO ESCOLAR CERRO COLORADO, MUNICIPIO DE SAN RAFAEL CEDROS, DEPARTAMERNTO DE CUSCATLAN”</t>
  </si>
  <si>
    <t>120 LIBRE DISPONIBILIDAD/INVERSION</t>
  </si>
  <si>
    <t>SAUL ANSELMO PORTILLO AGUILLON</t>
  </si>
  <si>
    <t>Pago por contratación de servicios de ejecución de obra consistente en construcción de cubierta de techo para cancha de usos múltiples del Centro Escolar Cerro Colorado, con código de infraestructura 11876, según convenio con la municipalidad y el centro educativo firmado el diecinueve de octubre del presente año, el cual surge del acuerdo municipal número seis, acta número treinta y seis de fecha 28 de septiembre del presente año. Pago conforme en Acta Numero Cuarenta y tres, Acuerdo Municipal  Numero Nueve, de fecha catorce de noviembre del presente año.</t>
  </si>
  <si>
    <t xml:space="preserve">Pago de los servicios de trabajador eventual en las actividades de recolección, separación, traslado y disposición final de Desechos Sólidos y orgánicos en el Municipio de San Rafael Cedros, Departamento de Cuscatlán, periodo comprendido del 25 de diciembre al viernes 29 de diciembre de 2023. </t>
  </si>
  <si>
    <t>Planilla N° 026/2023</t>
  </si>
  <si>
    <t xml:space="preserve">Pago por el servicio de tratamiento y disposición final de desechos sólidos comunes del municipio de San Rafael Cedros, correspondientes del 01 al 31 de diciembre de 2023, pago conforme a contrato suscrito el 28 de octubre del año 2022, </t>
  </si>
  <si>
    <t xml:space="preserve">Factura N° 0397       </t>
  </si>
  <si>
    <t>Pago por la compra de combustible utilizado en el automotor marca iNTER color verde con póliza C122 244, para la recolección de desechos domiciliares de esta municipalidad, correspondiente al mes de agosto del presente año. Pago conforme a contrato suscrito el dia 06 de marzo de 2023</t>
  </si>
  <si>
    <t>Factura N° 64003.</t>
  </si>
  <si>
    <t>Factura N° 64434, 62455, 60510</t>
  </si>
  <si>
    <t>Pago por la compra de combustible utilizado en el automotor marca iNTER color verde  con póliza N14225, para la recolección de desechos domiciliares de esta municipalidad, correspondiente al mes de diciembre del 2023. Pago conforme a contrato suscrito el día 06 de marzo de 2023</t>
  </si>
  <si>
    <t>Factura N° 60532, 59301, 62980, 61517, 64231, 65019</t>
  </si>
  <si>
    <t xml:space="preserve">Pago por la compra de combustible utilizado en minicargador y Motoaraña para actividades de mantenimiento de calles y caminos vecinales, limpieza en Cantón Palacios, El Espinal, Cocobano, Sector Copinol y Sector El Espinal, correspondiente al mes de diciembre de 2023. Pago conforme a contrato suscrito el 06 de marzo de 2023, </t>
  </si>
  <si>
    <t>Facturas N° 59744, 37661, 37663, 60991, 61025, 62446</t>
  </si>
  <si>
    <t>por la compra de combustible utilizado en el tractor corta grama para el mantenimiento del estadio municipal, correspondiente al mes de diciembre del 2023</t>
  </si>
  <si>
    <t>Factura N° 60533</t>
  </si>
  <si>
    <t xml:space="preserve">Pago por la compra de combustible utilizado en  bomba termo nebulizadora para actividades de fumigación en Cantón El Espinal correspondiente al mes de diciembre de 2023. </t>
  </si>
  <si>
    <t>Factura N° 61522.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</si>
</sst>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_);[Red]\(&quot;$&quot;#,##0.00\)"/>
    <numFmt numFmtId="166" formatCode="&quot;$&quot;#,##0.00"/>
  </numFmts>
  <fonts count="39" x14ac:knownFonts="1">
    <font>
      <sz val="11"/>
      <color theme="1"/>
      <name val="Calibri"/>
      <family val="2"/>
      <scheme val="minor"/>
    </font>
    <font>
      <sz val="11"/>
      <color theme="1"/>
      <name val="Calibri"/>
      <family val="2"/>
      <scheme val="minor"/>
    </font>
    <font>
      <b/>
      <sz val="8"/>
      <color theme="1"/>
      <name val="Calibri Light"/>
      <family val="1"/>
      <scheme val="major"/>
    </font>
    <font>
      <b/>
      <sz val="12"/>
      <name val="Times New Roman"/>
      <family val="1"/>
    </font>
    <font>
      <b/>
      <sz val="8"/>
      <name val="Calibri Light"/>
      <family val="1"/>
      <scheme val="major"/>
    </font>
    <font>
      <b/>
      <sz val="9"/>
      <color theme="1"/>
      <name val="Cambria"/>
      <family val="1"/>
    </font>
    <font>
      <sz val="9"/>
      <color theme="1"/>
      <name val="Cambria"/>
      <family val="1"/>
    </font>
    <font>
      <sz val="8"/>
      <name val="Calibri Light"/>
      <family val="1"/>
      <scheme val="major"/>
    </font>
    <font>
      <b/>
      <sz val="9"/>
      <color theme="1"/>
      <name val="Calibri Light"/>
      <family val="1"/>
      <scheme val="major"/>
    </font>
    <font>
      <b/>
      <sz val="9"/>
      <name val="Calibri Light"/>
      <family val="1"/>
      <scheme val="major"/>
    </font>
    <font>
      <b/>
      <sz val="8"/>
      <color theme="1"/>
      <name val="Cambria"/>
      <family val="1"/>
    </font>
    <font>
      <b/>
      <sz val="8"/>
      <color indexed="81"/>
      <name val="Tahoma"/>
      <family val="2"/>
    </font>
    <font>
      <sz val="8"/>
      <color indexed="81"/>
      <name val="Tahoma"/>
      <family val="2"/>
    </font>
    <font>
      <b/>
      <sz val="12"/>
      <color theme="1"/>
      <name val="Cambria"/>
      <family val="1"/>
    </font>
    <font>
      <sz val="12"/>
      <color theme="1"/>
      <name val="Cambria"/>
      <family val="1"/>
    </font>
    <font>
      <sz val="10"/>
      <color theme="1"/>
      <name val="Cambria"/>
      <family val="1"/>
    </font>
    <font>
      <b/>
      <sz val="10"/>
      <color theme="1"/>
      <name val="Cambria"/>
      <family val="1"/>
    </font>
    <font>
      <b/>
      <sz val="10"/>
      <color theme="1"/>
      <name val="Calibri Light"/>
      <family val="1"/>
      <scheme val="major"/>
    </font>
    <font>
      <sz val="11"/>
      <color theme="1"/>
      <name val="Cambria"/>
      <family val="1"/>
    </font>
    <font>
      <b/>
      <sz val="8"/>
      <color theme="1"/>
      <name val="Calibri"/>
      <family val="2"/>
      <scheme val="minor"/>
    </font>
    <font>
      <b/>
      <sz val="11"/>
      <color theme="1"/>
      <name val="Cambria"/>
      <family val="1"/>
    </font>
    <font>
      <sz val="9"/>
      <name val="Calibri Light"/>
      <family val="1"/>
      <scheme val="major"/>
    </font>
    <font>
      <sz val="8"/>
      <color theme="1"/>
      <name val="Cambria"/>
      <family val="1"/>
    </font>
    <font>
      <b/>
      <sz val="8"/>
      <name val="Cambria"/>
      <family val="1"/>
    </font>
    <font>
      <b/>
      <sz val="8"/>
      <name val="Calibri"/>
      <family val="2"/>
      <scheme val="minor"/>
    </font>
    <font>
      <sz val="8"/>
      <name val="Calibri Light"/>
      <family val="2"/>
      <scheme val="major"/>
    </font>
    <font>
      <sz val="10"/>
      <name val="Calibri Light"/>
      <family val="1"/>
      <scheme val="major"/>
    </font>
    <font>
      <b/>
      <sz val="10"/>
      <name val="Calibri Light"/>
      <family val="1"/>
      <scheme val="major"/>
    </font>
    <font>
      <sz val="10"/>
      <name val="Cambria"/>
      <family val="1"/>
    </font>
    <font>
      <sz val="8"/>
      <color theme="1"/>
      <name val="Calibri Light"/>
      <family val="1"/>
      <scheme val="major"/>
    </font>
    <font>
      <sz val="8"/>
      <name val="Cambria"/>
      <family val="1"/>
    </font>
    <font>
      <sz val="8"/>
      <color theme="1"/>
      <name val="Calibri"/>
      <family val="2"/>
      <scheme val="minor"/>
    </font>
    <font>
      <sz val="9"/>
      <color theme="1"/>
      <name val="Calibri"/>
      <family val="2"/>
      <scheme val="minor"/>
    </font>
    <font>
      <b/>
      <sz val="9"/>
      <color theme="1"/>
      <name val="Calibri"/>
      <family val="2"/>
      <scheme val="minor"/>
    </font>
    <font>
      <sz val="10"/>
      <color rgb="FFFF0000"/>
      <name val="Cambria"/>
      <family val="1"/>
    </font>
    <font>
      <b/>
      <sz val="11"/>
      <name val="Times New Roman"/>
      <family val="1"/>
    </font>
    <font>
      <b/>
      <sz val="11"/>
      <name val="Calibri Light"/>
      <family val="1"/>
      <scheme val="major"/>
    </font>
    <font>
      <b/>
      <sz val="8"/>
      <color theme="1"/>
      <name val="Calibri Light"/>
      <family val="2"/>
    </font>
    <font>
      <sz val="9"/>
      <color rgb="FFFF0000"/>
      <name val="Cambria"/>
      <family val="1"/>
    </font>
  </fonts>
  <fills count="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2">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left" vertical="center" wrapText="1"/>
    </xf>
    <xf numFmtId="164" fontId="4" fillId="0" borderId="0" xfId="0" applyNumberFormat="1" applyFont="1" applyAlignment="1">
      <alignment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44" fontId="4" fillId="3" borderId="1" xfId="1" applyFont="1" applyFill="1" applyBorder="1" applyAlignment="1">
      <alignment horizontal="left" vertical="center" wrapText="1"/>
    </xf>
    <xf numFmtId="0" fontId="4" fillId="4" borderId="5" xfId="0" applyFont="1" applyFill="1" applyBorder="1" applyAlignment="1">
      <alignment horizontal="left" vertical="center"/>
    </xf>
    <xf numFmtId="0" fontId="5" fillId="0" borderId="5" xfId="0" applyFont="1" applyBorder="1" applyAlignment="1">
      <alignment horizontal="center" vertical="center" wrapText="1"/>
    </xf>
    <xf numFmtId="0" fontId="6" fillId="0" borderId="5" xfId="0" applyFont="1" applyBorder="1" applyAlignment="1">
      <alignment vertical="top" wrapText="1"/>
    </xf>
    <xf numFmtId="0" fontId="2" fillId="0" borderId="5" xfId="0" applyFont="1" applyBorder="1" applyAlignment="1">
      <alignment horizontal="left" vertical="center" wrapText="1"/>
    </xf>
    <xf numFmtId="44" fontId="4" fillId="4" borderId="5" xfId="1" applyFont="1" applyFill="1" applyBorder="1" applyAlignment="1">
      <alignment horizontal="left" vertical="center" wrapText="1"/>
    </xf>
    <xf numFmtId="44" fontId="7" fillId="4" borderId="5" xfId="1" applyFont="1" applyFill="1" applyBorder="1" applyAlignment="1">
      <alignment horizontal="left" vertical="center" wrapText="1"/>
    </xf>
    <xf numFmtId="14" fontId="4" fillId="4" borderId="5" xfId="1" applyNumberFormat="1" applyFont="1" applyFill="1" applyBorder="1" applyAlignment="1">
      <alignment horizontal="left" vertical="center" wrapText="1"/>
    </xf>
    <xf numFmtId="0" fontId="4" fillId="4" borderId="5" xfId="0" applyFont="1" applyFill="1" applyBorder="1" applyAlignment="1">
      <alignment horizontal="left" vertical="center" wrapText="1"/>
    </xf>
    <xf numFmtId="165" fontId="4" fillId="0" borderId="0" xfId="0" applyNumberFormat="1" applyFont="1" applyAlignment="1">
      <alignment horizontal="left" vertical="center" wrapText="1"/>
    </xf>
    <xf numFmtId="0" fontId="10" fillId="0" borderId="5" xfId="0" applyFont="1" applyBorder="1" applyAlignment="1">
      <alignment horizontal="center" vertical="center"/>
    </xf>
    <xf numFmtId="0" fontId="15" fillId="0" borderId="5" xfId="0" applyFont="1" applyBorder="1" applyAlignment="1">
      <alignment wrapText="1"/>
    </xf>
    <xf numFmtId="0" fontId="16"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0" xfId="0" applyFont="1" applyAlignment="1">
      <alignment vertical="top" wrapText="1"/>
    </xf>
    <xf numFmtId="0" fontId="4" fillId="2" borderId="5" xfId="0" applyFont="1" applyFill="1" applyBorder="1" applyAlignment="1">
      <alignment horizontal="left" vertical="center"/>
    </xf>
    <xf numFmtId="0" fontId="4" fillId="2" borderId="5" xfId="0" applyFont="1" applyFill="1" applyBorder="1" applyAlignment="1">
      <alignment horizontal="left" vertical="center" wrapText="1"/>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164" fontId="4" fillId="0" borderId="5" xfId="0" applyNumberFormat="1" applyFont="1" applyBorder="1" applyAlignment="1">
      <alignment horizontal="left" vertical="center" wrapText="1"/>
    </xf>
    <xf numFmtId="164" fontId="4" fillId="0" borderId="5" xfId="0" applyNumberFormat="1" applyFont="1" applyBorder="1" applyAlignment="1">
      <alignment vertical="center" wrapText="1"/>
    </xf>
    <xf numFmtId="0" fontId="4" fillId="3" borderId="5" xfId="0" applyFont="1" applyFill="1" applyBorder="1" applyAlignment="1">
      <alignment horizontal="left" vertical="center"/>
    </xf>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44" fontId="4" fillId="3" borderId="5" xfId="1" applyFont="1" applyFill="1" applyBorder="1" applyAlignment="1">
      <alignment horizontal="left" vertical="center" wrapText="1"/>
    </xf>
    <xf numFmtId="0" fontId="15" fillId="0" borderId="5" xfId="0" applyFont="1" applyBorder="1" applyAlignment="1">
      <alignment vertical="top" wrapText="1"/>
    </xf>
    <xf numFmtId="0" fontId="16" fillId="0" borderId="0" xfId="0" applyFont="1" applyAlignment="1">
      <alignment vertical="center" wrapText="1"/>
    </xf>
    <xf numFmtId="0" fontId="15" fillId="0" borderId="0" xfId="0" applyFont="1" applyAlignment="1">
      <alignment vertical="top" wrapText="1"/>
    </xf>
    <xf numFmtId="0" fontId="5" fillId="0" borderId="0" xfId="0" applyFont="1" applyAlignment="1">
      <alignment vertical="center" wrapText="1"/>
    </xf>
    <xf numFmtId="0" fontId="8" fillId="0" borderId="5" xfId="0" applyFont="1" applyBorder="1" applyAlignment="1">
      <alignment horizontal="left" vertical="center" wrapText="1"/>
    </xf>
    <xf numFmtId="44" fontId="4" fillId="2" borderId="0" xfId="1" applyFont="1" applyFill="1" applyAlignment="1">
      <alignment horizontal="left" vertical="center" wrapText="1"/>
    </xf>
    <xf numFmtId="44" fontId="4" fillId="0" borderId="0" xfId="1" applyFont="1" applyFill="1" applyAlignment="1">
      <alignment horizontal="left" vertical="center" wrapText="1"/>
    </xf>
    <xf numFmtId="44" fontId="4" fillId="0" borderId="0" xfId="1" applyFont="1" applyFill="1" applyAlignment="1">
      <alignment horizontal="left" vertical="center"/>
    </xf>
    <xf numFmtId="44" fontId="4" fillId="3" borderId="1" xfId="1" applyFont="1" applyFill="1" applyBorder="1" applyAlignment="1">
      <alignment horizontal="center" vertical="center" wrapText="1"/>
    </xf>
    <xf numFmtId="14" fontId="4" fillId="2"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44" fontId="4" fillId="0" borderId="0" xfId="0" applyNumberFormat="1" applyFont="1" applyAlignment="1">
      <alignment vertical="center" wrapText="1"/>
    </xf>
    <xf numFmtId="14"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0" fillId="0" borderId="5" xfId="0" applyBorder="1" applyAlignment="1">
      <alignment vertical="center"/>
    </xf>
    <xf numFmtId="0" fontId="0" fillId="0" borderId="5" xfId="0" applyBorder="1"/>
    <xf numFmtId="44" fontId="19" fillId="0" borderId="5" xfId="1" applyFont="1" applyBorder="1" applyAlignment="1">
      <alignment vertical="center"/>
    </xf>
    <xf numFmtId="14" fontId="2" fillId="0" borderId="5" xfId="0" applyNumberFormat="1" applyFont="1" applyBorder="1" applyAlignment="1">
      <alignment horizontal="left" vertical="center"/>
    </xf>
    <xf numFmtId="0" fontId="16" fillId="0" borderId="0" xfId="0" applyFont="1" applyAlignment="1">
      <alignment horizontal="center" vertical="center" wrapText="1"/>
    </xf>
    <xf numFmtId="0" fontId="16" fillId="0" borderId="5" xfId="0" applyFont="1" applyBorder="1" applyAlignment="1">
      <alignment vertical="center"/>
    </xf>
    <xf numFmtId="0" fontId="16" fillId="0" borderId="5" xfId="0" applyFont="1" applyBorder="1" applyAlignment="1">
      <alignment vertical="center" wrapText="1"/>
    </xf>
    <xf numFmtId="166" fontId="4" fillId="3" borderId="1" xfId="1" applyNumberFormat="1" applyFont="1" applyFill="1" applyBorder="1" applyAlignment="1">
      <alignment horizontal="left" vertical="center" wrapText="1"/>
    </xf>
    <xf numFmtId="0" fontId="13" fillId="0" borderId="0" xfId="0" applyFont="1" applyAlignment="1">
      <alignment horizontal="center" vertical="center"/>
    </xf>
    <xf numFmtId="44" fontId="2" fillId="0" borderId="5" xfId="0" applyNumberFormat="1" applyFont="1" applyBorder="1" applyAlignment="1">
      <alignment horizontal="left" vertical="center" wrapText="1"/>
    </xf>
    <xf numFmtId="0" fontId="14" fillId="0" borderId="0" xfId="0" applyFont="1" applyAlignment="1">
      <alignment vertical="top" wrapText="1"/>
    </xf>
    <xf numFmtId="0" fontId="13" fillId="0" borderId="0" xfId="0" applyFont="1" applyAlignment="1">
      <alignment vertical="center"/>
    </xf>
    <xf numFmtId="14" fontId="2" fillId="0" borderId="5" xfId="0" applyNumberFormat="1" applyFont="1" applyBorder="1" applyAlignment="1">
      <alignment horizontal="left" vertical="center" wrapText="1"/>
    </xf>
    <xf numFmtId="0" fontId="5" fillId="0" borderId="0" xfId="0" applyFont="1" applyAlignment="1">
      <alignment horizontal="center" vertical="center" wrapText="1"/>
    </xf>
    <xf numFmtId="0" fontId="18" fillId="0" borderId="0" xfId="0" applyFont="1" applyAlignment="1">
      <alignment vertical="top" wrapText="1"/>
    </xf>
    <xf numFmtId="44" fontId="4" fillId="0" borderId="5" xfId="1" applyFont="1" applyBorder="1" applyAlignment="1">
      <alignment vertical="center"/>
    </xf>
    <xf numFmtId="14" fontId="19" fillId="0" borderId="5" xfId="0" applyNumberFormat="1" applyFont="1" applyBorder="1" applyAlignment="1">
      <alignment horizontal="left" vertical="center"/>
    </xf>
    <xf numFmtId="0" fontId="20"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vertical="center" wrapText="1"/>
    </xf>
    <xf numFmtId="44" fontId="21" fillId="4" borderId="5" xfId="1" applyFont="1" applyFill="1" applyBorder="1" applyAlignment="1">
      <alignment horizontal="left" vertical="center" wrapText="1"/>
    </xf>
    <xf numFmtId="0" fontId="9" fillId="4" borderId="5" xfId="0" applyFont="1" applyFill="1" applyBorder="1" applyAlignment="1">
      <alignment horizontal="left" vertical="center"/>
    </xf>
    <xf numFmtId="0" fontId="6" fillId="0" borderId="5" xfId="0" applyFont="1" applyBorder="1" applyAlignment="1">
      <alignment horizontal="justify" vertical="top"/>
    </xf>
    <xf numFmtId="0" fontId="5" fillId="0" borderId="5" xfId="0" applyFont="1" applyBorder="1" applyAlignment="1">
      <alignment horizontal="center" vertical="center"/>
    </xf>
    <xf numFmtId="0" fontId="4" fillId="4" borderId="0" xfId="0" applyFont="1" applyFill="1" applyAlignment="1">
      <alignment horizontal="left" vertical="center"/>
    </xf>
    <xf numFmtId="0" fontId="13" fillId="0" borderId="0" xfId="0" applyFont="1" applyAlignment="1">
      <alignment horizontal="center" vertical="center" wrapText="1"/>
    </xf>
    <xf numFmtId="44" fontId="2" fillId="0" borderId="0" xfId="0" applyNumberFormat="1" applyFont="1" applyAlignment="1">
      <alignment horizontal="left" vertical="center" wrapText="1"/>
    </xf>
    <xf numFmtId="44" fontId="7" fillId="4" borderId="0" xfId="1" applyFont="1" applyFill="1" applyBorder="1" applyAlignment="1">
      <alignment horizontal="left" vertical="center" wrapText="1"/>
    </xf>
    <xf numFmtId="14" fontId="4" fillId="4" borderId="0" xfId="1" applyNumberFormat="1" applyFont="1" applyFill="1" applyBorder="1" applyAlignment="1">
      <alignment horizontal="left" vertical="center" wrapText="1"/>
    </xf>
    <xf numFmtId="14" fontId="2" fillId="0" borderId="0" xfId="0" applyNumberFormat="1" applyFont="1" applyAlignment="1">
      <alignment horizontal="left" vertical="center" wrapText="1"/>
    </xf>
    <xf numFmtId="0" fontId="4" fillId="4" borderId="0" xfId="0" applyFont="1" applyFill="1" applyAlignment="1">
      <alignment horizontal="left" vertical="center" wrapText="1"/>
    </xf>
    <xf numFmtId="44" fontId="4" fillId="4" borderId="0" xfId="1" applyFont="1" applyFill="1" applyBorder="1" applyAlignment="1">
      <alignment horizontal="left" vertical="center" wrapText="1"/>
    </xf>
    <xf numFmtId="0" fontId="10" fillId="0" borderId="0" xfId="0" applyFont="1" applyAlignment="1">
      <alignment horizontal="center" vertical="center"/>
    </xf>
    <xf numFmtId="0" fontId="15" fillId="0" borderId="0" xfId="0" applyFont="1" applyAlignment="1">
      <alignment wrapText="1"/>
    </xf>
    <xf numFmtId="166" fontId="4" fillId="3" borderId="5" xfId="0" applyNumberFormat="1" applyFont="1" applyFill="1" applyBorder="1" applyAlignment="1">
      <alignment horizontal="left" vertical="center" wrapText="1"/>
    </xf>
    <xf numFmtId="0" fontId="22" fillId="0" borderId="5" xfId="0" applyFont="1" applyBorder="1" applyAlignment="1">
      <alignment vertical="top" wrapText="1"/>
    </xf>
    <xf numFmtId="0" fontId="10" fillId="0" borderId="0" xfId="0" applyFont="1" applyAlignment="1">
      <alignment vertical="center" wrapText="1"/>
    </xf>
    <xf numFmtId="0" fontId="16"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vertical="center"/>
    </xf>
    <xf numFmtId="0" fontId="8" fillId="0" borderId="0" xfId="0" applyFont="1" applyAlignment="1">
      <alignment horizontal="left" vertical="center" wrapText="1"/>
    </xf>
    <xf numFmtId="44" fontId="4" fillId="0" borderId="0" xfId="1" applyFont="1" applyBorder="1" applyAlignment="1">
      <alignment vertical="center"/>
    </xf>
    <xf numFmtId="14" fontId="19" fillId="0" borderId="0" xfId="0" applyNumberFormat="1" applyFont="1" applyAlignment="1">
      <alignment horizontal="left" vertical="center"/>
    </xf>
    <xf numFmtId="0" fontId="23"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22" fillId="0" borderId="5" xfId="0" applyFont="1" applyBorder="1" applyAlignment="1">
      <alignment wrapText="1"/>
    </xf>
    <xf numFmtId="0" fontId="5" fillId="0" borderId="0" xfId="0" applyFont="1" applyAlignment="1">
      <alignment vertical="top" wrapText="1"/>
    </xf>
    <xf numFmtId="0" fontId="5" fillId="0" borderId="0" xfId="0" applyFont="1" applyAlignment="1">
      <alignment horizontal="justify" vertical="center"/>
    </xf>
    <xf numFmtId="0" fontId="10" fillId="0" borderId="0" xfId="0" applyFont="1" applyAlignment="1">
      <alignment horizontal="left" vertical="center" wrapText="1"/>
    </xf>
    <xf numFmtId="0" fontId="4" fillId="4" borderId="5" xfId="0" applyFont="1" applyFill="1" applyBorder="1" applyAlignment="1">
      <alignment horizontal="center" vertical="center" wrapText="1"/>
    </xf>
    <xf numFmtId="44" fontId="26" fillId="4" borderId="5" xfId="1" applyFont="1" applyFill="1" applyBorder="1" applyAlignment="1">
      <alignment horizontal="left"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44" fontId="27" fillId="4" borderId="5" xfId="1" applyFont="1" applyFill="1" applyBorder="1" applyAlignment="1">
      <alignment horizontal="left" vertical="center" wrapText="1"/>
    </xf>
    <xf numFmtId="14" fontId="27" fillId="4" borderId="5" xfId="1" applyNumberFormat="1" applyFont="1" applyFill="1" applyBorder="1" applyAlignment="1">
      <alignment horizontal="left" vertical="center" wrapText="1"/>
    </xf>
    <xf numFmtId="0" fontId="27" fillId="4" borderId="5" xfId="0" applyFont="1" applyFill="1" applyBorder="1" applyAlignment="1">
      <alignment horizontal="left" vertical="center" wrapText="1"/>
    </xf>
    <xf numFmtId="0" fontId="15" fillId="0" borderId="5" xfId="0" applyFont="1" applyBorder="1" applyAlignment="1">
      <alignment horizontal="justify" vertical="top"/>
    </xf>
    <xf numFmtId="0" fontId="28" fillId="0" borderId="5" xfId="0" applyFont="1" applyBorder="1" applyAlignment="1">
      <alignment horizontal="left" vertical="center" wrapText="1"/>
    </xf>
    <xf numFmtId="44" fontId="9" fillId="4" borderId="5" xfId="1" applyFont="1" applyFill="1" applyBorder="1" applyAlignment="1">
      <alignment horizontal="left" vertical="center" wrapText="1"/>
    </xf>
    <xf numFmtId="14" fontId="9" fillId="4" borderId="5" xfId="1" applyNumberFormat="1" applyFont="1" applyFill="1" applyBorder="1" applyAlignment="1">
      <alignment horizontal="left" vertical="center" wrapText="1"/>
    </xf>
    <xf numFmtId="0" fontId="29" fillId="0" borderId="5" xfId="0" applyFont="1" applyBorder="1" applyAlignment="1">
      <alignment horizontal="left" vertical="center" wrapText="1"/>
    </xf>
    <xf numFmtId="49" fontId="4" fillId="4" borderId="5" xfId="1" applyNumberFormat="1" applyFont="1" applyFill="1" applyBorder="1" applyAlignment="1">
      <alignment horizontal="center" vertical="center" wrapText="1"/>
    </xf>
    <xf numFmtId="49" fontId="4" fillId="4" borderId="5" xfId="1" applyNumberFormat="1" applyFont="1" applyFill="1" applyBorder="1" applyAlignment="1">
      <alignment horizontal="left" vertical="center" wrapText="1"/>
    </xf>
    <xf numFmtId="0" fontId="2" fillId="0" borderId="5" xfId="0" applyFont="1" applyBorder="1" applyAlignment="1">
      <alignment horizontal="center" vertical="center" wrapText="1"/>
    </xf>
    <xf numFmtId="0" fontId="29" fillId="0" borderId="5" xfId="0" applyFont="1" applyBorder="1" applyAlignment="1">
      <alignment wrapText="1"/>
    </xf>
    <xf numFmtId="0" fontId="7" fillId="0" borderId="5" xfId="0" applyFont="1" applyBorder="1" applyAlignment="1">
      <alignment vertical="top" wrapText="1"/>
    </xf>
    <xf numFmtId="0" fontId="2" fillId="0" borderId="5" xfId="0" applyFont="1" applyBorder="1" applyAlignment="1">
      <alignment horizontal="center" vertical="center"/>
    </xf>
    <xf numFmtId="0" fontId="29" fillId="0" borderId="5" xfId="0" applyFont="1" applyBorder="1" applyAlignment="1">
      <alignment horizontal="left" vertical="top" wrapText="1"/>
    </xf>
    <xf numFmtId="164" fontId="2" fillId="0" borderId="5" xfId="0" applyNumberFormat="1" applyFont="1" applyBorder="1" applyAlignment="1">
      <alignment horizontal="left" vertical="center" wrapText="1"/>
    </xf>
    <xf numFmtId="0" fontId="29" fillId="0" borderId="5" xfId="0" applyFont="1" applyBorder="1" applyAlignment="1">
      <alignment vertical="top" wrapText="1"/>
    </xf>
    <xf numFmtId="14" fontId="2" fillId="0" borderId="5" xfId="0" applyNumberFormat="1" applyFont="1" applyBorder="1" applyAlignment="1">
      <alignment horizontal="center" vertical="center" wrapText="1"/>
    </xf>
    <xf numFmtId="0" fontId="29" fillId="0" borderId="5" xfId="0" applyFont="1" applyBorder="1" applyAlignment="1">
      <alignment horizontal="left" wrapText="1"/>
    </xf>
    <xf numFmtId="44" fontId="27" fillId="4" borderId="5" xfId="1" applyFont="1" applyFill="1" applyBorder="1" applyAlignment="1">
      <alignment horizontal="center" vertical="center" wrapText="1"/>
    </xf>
    <xf numFmtId="166" fontId="26" fillId="4" borderId="5" xfId="1"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30" fillId="0" borderId="5" xfId="0" applyFont="1" applyBorder="1" applyAlignment="1">
      <alignment horizontal="center" vertical="center" wrapText="1"/>
    </xf>
    <xf numFmtId="0" fontId="22" fillId="0" borderId="0" xfId="0" applyFont="1" applyAlignment="1">
      <alignment vertical="top" wrapText="1"/>
    </xf>
    <xf numFmtId="0" fontId="23" fillId="0" borderId="5" xfId="0" applyFont="1" applyBorder="1" applyAlignment="1">
      <alignment horizontal="center" vertical="center"/>
    </xf>
    <xf numFmtId="0" fontId="0" fillId="0" borderId="5" xfId="0" applyBorder="1" applyAlignment="1">
      <alignment horizontal="center" vertical="center"/>
    </xf>
    <xf numFmtId="0" fontId="23" fillId="0" borderId="5" xfId="0" applyFont="1" applyBorder="1" applyAlignment="1">
      <alignment vertical="center"/>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28" fillId="0" borderId="1" xfId="0" applyFont="1" applyBorder="1" applyAlignment="1">
      <alignment horizontal="left" vertical="center" wrapText="1"/>
    </xf>
    <xf numFmtId="0" fontId="2" fillId="0" borderId="1" xfId="0" applyFont="1" applyBorder="1" applyAlignment="1">
      <alignment horizontal="left" vertical="center" wrapText="1"/>
    </xf>
    <xf numFmtId="44" fontId="2" fillId="0" borderId="1" xfId="0" applyNumberFormat="1" applyFont="1" applyBorder="1" applyAlignment="1">
      <alignment horizontal="left" vertical="center" wrapText="1"/>
    </xf>
    <xf numFmtId="44" fontId="21" fillId="4" borderId="1" xfId="1" applyFont="1" applyFill="1" applyBorder="1" applyAlignment="1">
      <alignment horizontal="left" vertical="center" wrapText="1"/>
    </xf>
    <xf numFmtId="14" fontId="2" fillId="0" borderId="1" xfId="0" applyNumberFormat="1" applyFont="1" applyBorder="1" applyAlignment="1">
      <alignment horizontal="left" vertical="center" wrapText="1"/>
    </xf>
    <xf numFmtId="0" fontId="7" fillId="0" borderId="5" xfId="0" applyFont="1" applyBorder="1" applyAlignment="1">
      <alignment horizontal="left" vertical="top" wrapText="1"/>
    </xf>
    <xf numFmtId="164" fontId="2" fillId="0" borderId="5" xfId="0" applyNumberFormat="1" applyFont="1" applyBorder="1" applyAlignment="1">
      <alignment wrapText="1"/>
    </xf>
    <xf numFmtId="0" fontId="19" fillId="0" borderId="5" xfId="0" applyFont="1" applyBorder="1" applyAlignment="1">
      <alignment horizontal="center" vertical="center" wrapText="1"/>
    </xf>
    <xf numFmtId="0" fontId="31" fillId="0" borderId="5" xfId="0" applyFont="1" applyBorder="1" applyAlignment="1">
      <alignment vertical="top" wrapText="1"/>
    </xf>
    <xf numFmtId="44" fontId="0" fillId="0" borderId="5" xfId="0" applyNumberFormat="1" applyBorder="1" applyAlignment="1">
      <alignment horizontal="center" vertical="center"/>
    </xf>
    <xf numFmtId="14" fontId="19" fillId="0" borderId="5" xfId="0" applyNumberFormat="1" applyFont="1" applyBorder="1" applyAlignment="1">
      <alignment horizontal="center" vertical="center"/>
    </xf>
    <xf numFmtId="0" fontId="23" fillId="0" borderId="5" xfId="0" applyFont="1" applyBorder="1" applyAlignment="1">
      <alignment vertical="center" wrapText="1"/>
    </xf>
    <xf numFmtId="14" fontId="9" fillId="4" borderId="5" xfId="1" applyNumberFormat="1" applyFont="1" applyFill="1" applyBorder="1" applyAlignment="1">
      <alignment horizontal="center" vertical="center" wrapText="1"/>
    </xf>
    <xf numFmtId="0" fontId="21" fillId="0" borderId="5" xfId="0" applyFont="1" applyBorder="1" applyAlignment="1">
      <alignment horizontal="left" vertical="top" wrapText="1"/>
    </xf>
    <xf numFmtId="0" fontId="32" fillId="0" borderId="5" xfId="0" applyFont="1" applyBorder="1" applyAlignment="1">
      <alignment vertical="top" wrapText="1"/>
    </xf>
    <xf numFmtId="0" fontId="32" fillId="0" borderId="5" xfId="0" applyFont="1" applyBorder="1"/>
    <xf numFmtId="14" fontId="33" fillId="0" borderId="5" xfId="0" applyNumberFormat="1" applyFont="1" applyBorder="1" applyAlignment="1">
      <alignment horizontal="center" vertical="center"/>
    </xf>
    <xf numFmtId="0" fontId="32" fillId="0" borderId="5" xfId="0" applyFont="1" applyBorder="1" applyAlignment="1">
      <alignment wrapText="1"/>
    </xf>
    <xf numFmtId="0" fontId="33" fillId="0" borderId="5" xfId="0" applyFont="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xf>
    <xf numFmtId="0" fontId="31" fillId="0" borderId="5" xfId="0" applyFont="1" applyBorder="1" applyAlignment="1">
      <alignment wrapText="1"/>
    </xf>
    <xf numFmtId="0" fontId="10" fillId="0" borderId="5" xfId="0" applyFont="1" applyBorder="1" applyAlignment="1">
      <alignment vertical="center" wrapText="1"/>
    </xf>
    <xf numFmtId="0" fontId="2" fillId="0" borderId="5" xfId="0" applyFont="1" applyBorder="1" applyAlignment="1">
      <alignment horizontal="center" vertical="top" wrapText="1"/>
    </xf>
    <xf numFmtId="0" fontId="10" fillId="0" borderId="5" xfId="0" applyFont="1" applyBorder="1" applyAlignment="1">
      <alignment horizontal="center" vertical="top" wrapText="1"/>
    </xf>
    <xf numFmtId="0" fontId="2" fillId="0" borderId="5" xfId="0" applyFont="1" applyBorder="1" applyAlignment="1">
      <alignment horizontal="left" vertical="top" wrapText="1"/>
    </xf>
    <xf numFmtId="44" fontId="4" fillId="4" borderId="5" xfId="1" applyFont="1" applyFill="1" applyBorder="1" applyAlignment="1">
      <alignment horizontal="left" vertical="top" wrapText="1"/>
    </xf>
    <xf numFmtId="44" fontId="26" fillId="4" borderId="5" xfId="1" applyFont="1" applyFill="1" applyBorder="1" applyAlignment="1">
      <alignment horizontal="left" vertical="top" wrapText="1"/>
    </xf>
    <xf numFmtId="14" fontId="4" fillId="4" borderId="5" xfId="1" applyNumberFormat="1" applyFont="1" applyFill="1" applyBorder="1" applyAlignment="1">
      <alignment horizontal="left" vertical="top" wrapText="1"/>
    </xf>
    <xf numFmtId="0" fontId="32" fillId="0" borderId="5" xfId="0" applyFont="1" applyBorder="1" applyAlignment="1">
      <alignment horizontal="center" vertical="center"/>
    </xf>
    <xf numFmtId="44" fontId="33" fillId="0" borderId="5" xfId="0" applyNumberFormat="1" applyFont="1" applyBorder="1" applyAlignment="1">
      <alignment horizontal="center" vertical="center"/>
    </xf>
    <xf numFmtId="14" fontId="32" fillId="0" borderId="5" xfId="0" applyNumberFormat="1" applyFont="1" applyBorder="1" applyAlignment="1">
      <alignment horizontal="center" vertical="center"/>
    </xf>
    <xf numFmtId="0" fontId="32" fillId="0" borderId="5" xfId="0" applyFont="1" applyBorder="1" applyAlignment="1">
      <alignment horizontal="center" vertical="center" wrapText="1"/>
    </xf>
    <xf numFmtId="14" fontId="32" fillId="0" borderId="5" xfId="0" applyNumberFormat="1" applyFont="1" applyBorder="1" applyAlignment="1">
      <alignment horizontal="center" vertical="center" wrapText="1"/>
    </xf>
    <xf numFmtId="0" fontId="31" fillId="0" borderId="5" xfId="0" applyFont="1" applyBorder="1"/>
    <xf numFmtId="0" fontId="31" fillId="0" borderId="5" xfId="0" applyFont="1" applyBorder="1" applyAlignment="1">
      <alignment horizontal="center" vertical="center" wrapText="1"/>
    </xf>
    <xf numFmtId="0" fontId="19" fillId="0" borderId="5" xfId="0" applyFont="1" applyBorder="1" applyAlignment="1">
      <alignment horizontal="center" vertical="center"/>
    </xf>
    <xf numFmtId="0" fontId="27" fillId="4" borderId="5" xfId="0" applyFont="1" applyFill="1" applyBorder="1" applyAlignment="1">
      <alignment horizontal="left" vertical="center"/>
    </xf>
    <xf numFmtId="0" fontId="15" fillId="0" borderId="5" xfId="0" applyFont="1" applyBorder="1" applyAlignment="1">
      <alignment horizontal="center" vertical="center" wrapText="1"/>
    </xf>
    <xf numFmtId="0" fontId="34" fillId="0" borderId="5" xfId="0" applyFont="1" applyBorder="1" applyAlignment="1">
      <alignment horizontal="center" vertical="center" wrapText="1"/>
    </xf>
    <xf numFmtId="0" fontId="16" fillId="0" borderId="5" xfId="0" applyFont="1" applyBorder="1" applyAlignment="1">
      <alignment horizontal="center" vertical="center"/>
    </xf>
    <xf numFmtId="0" fontId="36" fillId="2" borderId="0" xfId="0" applyFont="1" applyFill="1" applyAlignment="1">
      <alignment horizontal="left" vertical="center"/>
    </xf>
    <xf numFmtId="0" fontId="36" fillId="2" borderId="0" xfId="0" applyFont="1" applyFill="1" applyAlignment="1">
      <alignment horizontal="left" vertical="center" wrapText="1"/>
    </xf>
    <xf numFmtId="0" fontId="37" fillId="0" borderId="0" xfId="0" applyFont="1" applyAlignment="1">
      <alignment horizontal="center" vertical="center" wrapText="1"/>
    </xf>
    <xf numFmtId="0" fontId="6" fillId="0" borderId="5" xfId="0" applyFont="1" applyBorder="1" applyAlignment="1">
      <alignment horizontal="center" vertical="center" wrapText="1"/>
    </xf>
    <xf numFmtId="0" fontId="38" fillId="0" borderId="5" xfId="0" applyFont="1" applyBorder="1" applyAlignment="1">
      <alignment horizontal="center" vertical="center" wrapText="1"/>
    </xf>
    <xf numFmtId="0" fontId="6" fillId="0" borderId="0" xfId="0" applyFont="1" applyAlignment="1">
      <alignment horizontal="left" vertical="top" wrapText="1"/>
    </xf>
    <xf numFmtId="0" fontId="21" fillId="0" borderId="5" xfId="0" applyFont="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2" borderId="0" xfId="0" applyFont="1" applyFill="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3" borderId="5" xfId="0" applyFont="1" applyFill="1" applyBorder="1" applyAlignment="1">
      <alignment horizontal="center" vertical="center"/>
    </xf>
    <xf numFmtId="0" fontId="4" fillId="0" borderId="5" xfId="0" applyFont="1" applyBorder="1" applyAlignment="1">
      <alignment horizontal="left" vertical="center" wrapText="1"/>
    </xf>
    <xf numFmtId="0" fontId="3" fillId="2" borderId="5" xfId="0" applyFont="1" applyFill="1" applyBorder="1" applyAlignment="1">
      <alignment horizontal="center" vertical="center"/>
    </xf>
    <xf numFmtId="0" fontId="4" fillId="0" borderId="5" xfId="0" applyFont="1" applyBorder="1" applyAlignment="1">
      <alignment horizontal="center" vertical="center" wrapText="1"/>
    </xf>
    <xf numFmtId="0" fontId="35" fillId="2" borderId="0" xfId="0" applyFont="1" applyFill="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19050</xdr:rowOff>
    </xdr:from>
    <xdr:to>
      <xdr:col>8</xdr:col>
      <xdr:colOff>643716</xdr:colOff>
      <xdr:row>4</xdr:row>
      <xdr:rowOff>170535</xdr:rowOff>
    </xdr:to>
    <xdr:pic>
      <xdr:nvPicPr>
        <xdr:cNvPr id="2" name="1 Imagen">
          <a:extLst>
            <a:ext uri="{FF2B5EF4-FFF2-40B4-BE49-F238E27FC236}">
              <a16:creationId xmlns:a16="http://schemas.microsoft.com/office/drawing/2014/main" id="{C9F72891-43BD-43FF-ADA0-D2595ACCBC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209550"/>
          <a:ext cx="1405716" cy="72298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699807</xdr:colOff>
      <xdr:row>3</xdr:row>
      <xdr:rowOff>170535</xdr:rowOff>
    </xdr:to>
    <xdr:pic>
      <xdr:nvPicPr>
        <xdr:cNvPr id="2" name="1 Imagen">
          <a:extLst>
            <a:ext uri="{FF2B5EF4-FFF2-40B4-BE49-F238E27FC236}">
              <a16:creationId xmlns:a16="http://schemas.microsoft.com/office/drawing/2014/main" id="{4B9834B8-BF5C-4B68-B64E-C1FA8AD7F2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1350" y="19050"/>
          <a:ext cx="1461807" cy="72298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9</xdr:col>
      <xdr:colOff>4482</xdr:colOff>
      <xdr:row>3</xdr:row>
      <xdr:rowOff>170535</xdr:rowOff>
    </xdr:to>
    <xdr:pic>
      <xdr:nvPicPr>
        <xdr:cNvPr id="2" name="1 Imagen">
          <a:extLst>
            <a:ext uri="{FF2B5EF4-FFF2-40B4-BE49-F238E27FC236}">
              <a16:creationId xmlns:a16="http://schemas.microsoft.com/office/drawing/2014/main" id="{5B79DA12-8A41-440C-BCEA-8C5CF336A5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19050"/>
          <a:ext cx="1461807" cy="72298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652182</xdr:colOff>
      <xdr:row>4</xdr:row>
      <xdr:rowOff>8610</xdr:rowOff>
    </xdr:to>
    <xdr:pic>
      <xdr:nvPicPr>
        <xdr:cNvPr id="2" name="1 Imagen">
          <a:extLst>
            <a:ext uri="{FF2B5EF4-FFF2-40B4-BE49-F238E27FC236}">
              <a16:creationId xmlns:a16="http://schemas.microsoft.com/office/drawing/2014/main" id="{8D5DC279-B5B7-4DCD-BAFD-0FEA3C7181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8475" y="209550"/>
          <a:ext cx="1414182" cy="7515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699807</xdr:colOff>
      <xdr:row>3</xdr:row>
      <xdr:rowOff>170535</xdr:rowOff>
    </xdr:to>
    <xdr:pic>
      <xdr:nvPicPr>
        <xdr:cNvPr id="3" name="1 Imagen">
          <a:extLst>
            <a:ext uri="{FF2B5EF4-FFF2-40B4-BE49-F238E27FC236}">
              <a16:creationId xmlns:a16="http://schemas.microsoft.com/office/drawing/2014/main" id="{4484F7F4-D2C6-4FC9-B183-2B28EB727F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4275" y="19050"/>
          <a:ext cx="1461807" cy="72298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699807</xdr:colOff>
      <xdr:row>4</xdr:row>
      <xdr:rowOff>94335</xdr:rowOff>
    </xdr:to>
    <xdr:pic>
      <xdr:nvPicPr>
        <xdr:cNvPr id="3" name="1 Imagen">
          <a:extLst>
            <a:ext uri="{FF2B5EF4-FFF2-40B4-BE49-F238E27FC236}">
              <a16:creationId xmlns:a16="http://schemas.microsoft.com/office/drawing/2014/main" id="{D35F88D1-10F9-424C-8F2F-542251CF94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8175" y="19050"/>
          <a:ext cx="1461807" cy="83728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699807</xdr:colOff>
      <xdr:row>4</xdr:row>
      <xdr:rowOff>37185</xdr:rowOff>
    </xdr:to>
    <xdr:pic>
      <xdr:nvPicPr>
        <xdr:cNvPr id="2" name="1 Imagen">
          <a:extLst>
            <a:ext uri="{FF2B5EF4-FFF2-40B4-BE49-F238E27FC236}">
              <a16:creationId xmlns:a16="http://schemas.microsoft.com/office/drawing/2014/main" id="{29D901E9-51DE-424D-97A0-02193BD120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6300" y="19050"/>
          <a:ext cx="1461807" cy="78013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593973</xdr:colOff>
      <xdr:row>4</xdr:row>
      <xdr:rowOff>8610</xdr:rowOff>
    </xdr:to>
    <xdr:pic>
      <xdr:nvPicPr>
        <xdr:cNvPr id="2" name="1 Imagen">
          <a:extLst>
            <a:ext uri="{FF2B5EF4-FFF2-40B4-BE49-F238E27FC236}">
              <a16:creationId xmlns:a16="http://schemas.microsoft.com/office/drawing/2014/main" id="{0CDF08DC-9F01-4F5A-9FDE-31C645B1BE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0" y="19050"/>
          <a:ext cx="1461807" cy="75156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628370</xdr:colOff>
      <xdr:row>4</xdr:row>
      <xdr:rowOff>37185</xdr:rowOff>
    </xdr:to>
    <xdr:pic>
      <xdr:nvPicPr>
        <xdr:cNvPr id="2" name="1 Imagen">
          <a:extLst>
            <a:ext uri="{FF2B5EF4-FFF2-40B4-BE49-F238E27FC236}">
              <a16:creationId xmlns:a16="http://schemas.microsoft.com/office/drawing/2014/main" id="{6E306A92-7846-434E-B24B-077EC74C81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19050"/>
          <a:ext cx="1461807" cy="7801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1</xdr:rowOff>
    </xdr:from>
    <xdr:to>
      <xdr:col>8</xdr:col>
      <xdr:colOff>343384</xdr:colOff>
      <xdr:row>3</xdr:row>
      <xdr:rowOff>154073</xdr:rowOff>
    </xdr:to>
    <xdr:pic>
      <xdr:nvPicPr>
        <xdr:cNvPr id="2" name="1 Imagen">
          <a:extLst>
            <a:ext uri="{FF2B5EF4-FFF2-40B4-BE49-F238E27FC236}">
              <a16:creationId xmlns:a16="http://schemas.microsoft.com/office/drawing/2014/main" id="{60CAB0DD-88A5-42C5-AF0F-D3CD00D2B9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595" y="1"/>
          <a:ext cx="1105384" cy="72557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347382</xdr:colOff>
      <xdr:row>3</xdr:row>
      <xdr:rowOff>170535</xdr:rowOff>
    </xdr:to>
    <xdr:pic>
      <xdr:nvPicPr>
        <xdr:cNvPr id="2" name="1 Imagen">
          <a:extLst>
            <a:ext uri="{FF2B5EF4-FFF2-40B4-BE49-F238E27FC236}">
              <a16:creationId xmlns:a16="http://schemas.microsoft.com/office/drawing/2014/main" id="{DB3E83E0-9209-41E0-BEDB-E436C2DF91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3325" y="209550"/>
          <a:ext cx="1109382" cy="7229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1</xdr:row>
      <xdr:rowOff>19050</xdr:rowOff>
    </xdr:from>
    <xdr:to>
      <xdr:col>8</xdr:col>
      <xdr:colOff>646667</xdr:colOff>
      <xdr:row>4</xdr:row>
      <xdr:rowOff>170535</xdr:rowOff>
    </xdr:to>
    <xdr:pic>
      <xdr:nvPicPr>
        <xdr:cNvPr id="2" name="1 Imagen">
          <a:extLst>
            <a:ext uri="{FF2B5EF4-FFF2-40B4-BE49-F238E27FC236}">
              <a16:creationId xmlns:a16="http://schemas.microsoft.com/office/drawing/2014/main" id="{6A3DD67E-DFF4-4173-88AA-D3F9323E4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209550"/>
          <a:ext cx="1408667" cy="72298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616463</xdr:colOff>
      <xdr:row>3</xdr:row>
      <xdr:rowOff>170535</xdr:rowOff>
    </xdr:to>
    <xdr:pic>
      <xdr:nvPicPr>
        <xdr:cNvPr id="3" name="1 Imagen">
          <a:extLst>
            <a:ext uri="{FF2B5EF4-FFF2-40B4-BE49-F238E27FC236}">
              <a16:creationId xmlns:a16="http://schemas.microsoft.com/office/drawing/2014/main" id="{2D0EE8A3-2802-4619-961C-81935EDDD9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19050"/>
          <a:ext cx="1473713" cy="7229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699807</xdr:colOff>
      <xdr:row>4</xdr:row>
      <xdr:rowOff>8610</xdr:rowOff>
    </xdr:to>
    <xdr:pic>
      <xdr:nvPicPr>
        <xdr:cNvPr id="2" name="1 Imagen">
          <a:extLst>
            <a:ext uri="{FF2B5EF4-FFF2-40B4-BE49-F238E27FC236}">
              <a16:creationId xmlns:a16="http://schemas.microsoft.com/office/drawing/2014/main" id="{C6A32574-096D-41C4-8CFB-6D3007F1B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2325" y="19050"/>
          <a:ext cx="1461807" cy="7515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495300</xdr:colOff>
      <xdr:row>0</xdr:row>
      <xdr:rowOff>0</xdr:rowOff>
    </xdr:from>
    <xdr:to>
      <xdr:col>8</xdr:col>
      <xdr:colOff>385482</xdr:colOff>
      <xdr:row>3</xdr:row>
      <xdr:rowOff>151485</xdr:rowOff>
    </xdr:to>
    <xdr:pic>
      <xdr:nvPicPr>
        <xdr:cNvPr id="2" name="2 Imagen">
          <a:extLst>
            <a:ext uri="{FF2B5EF4-FFF2-40B4-BE49-F238E27FC236}">
              <a16:creationId xmlns:a16="http://schemas.microsoft.com/office/drawing/2014/main" id="{49F4B80A-DB67-4DC1-B4EE-0A939213CA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5675" y="0"/>
          <a:ext cx="1414182" cy="72298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652182</xdr:colOff>
      <xdr:row>3</xdr:row>
      <xdr:rowOff>170535</xdr:rowOff>
    </xdr:to>
    <xdr:pic>
      <xdr:nvPicPr>
        <xdr:cNvPr id="2" name="1 Imagen">
          <a:extLst>
            <a:ext uri="{FF2B5EF4-FFF2-40B4-BE49-F238E27FC236}">
              <a16:creationId xmlns:a16="http://schemas.microsoft.com/office/drawing/2014/main" id="{46D70294-F9F3-40DB-8541-CB822E110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8475" y="19050"/>
          <a:ext cx="1414182" cy="72298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654904</xdr:colOff>
      <xdr:row>3</xdr:row>
      <xdr:rowOff>170535</xdr:rowOff>
    </xdr:to>
    <xdr:pic>
      <xdr:nvPicPr>
        <xdr:cNvPr id="2" name="1 Imagen">
          <a:extLst>
            <a:ext uri="{FF2B5EF4-FFF2-40B4-BE49-F238E27FC236}">
              <a16:creationId xmlns:a16="http://schemas.microsoft.com/office/drawing/2014/main" id="{DAFC9419-7E00-472E-B958-9A1826D98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19050"/>
          <a:ext cx="1416904" cy="72298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6FD-E0C3-480A-B7C7-6491824AA754}">
  <dimension ref="A1:H60"/>
  <sheetViews>
    <sheetView topLeftCell="A56" workbookViewId="0">
      <selection activeCell="C67" sqref="C67"/>
    </sheetView>
  </sheetViews>
  <sheetFormatPr baseColWidth="10" defaultRowHeight="15" x14ac:dyDescent="0.25"/>
  <cols>
    <col min="1" max="1" width="4.140625" customWidth="1"/>
    <col min="2" max="2" width="19.5703125" customWidth="1"/>
    <col min="3" max="3" width="40.85546875" customWidth="1"/>
    <col min="7" max="7" width="12.7109375" customWidth="1"/>
  </cols>
  <sheetData>
    <row r="1" spans="1:8" x14ac:dyDescent="0.25">
      <c r="A1" s="1"/>
      <c r="B1" s="2"/>
      <c r="C1" s="2"/>
      <c r="D1" s="2"/>
      <c r="E1" s="2"/>
      <c r="F1" s="2"/>
      <c r="G1" s="2"/>
      <c r="H1" s="2"/>
    </row>
    <row r="2" spans="1:8" ht="15.75" x14ac:dyDescent="0.25">
      <c r="A2" s="184" t="s">
        <v>0</v>
      </c>
      <c r="B2" s="184"/>
      <c r="C2" s="184"/>
      <c r="D2" s="184"/>
      <c r="E2" s="184"/>
      <c r="F2" s="184"/>
      <c r="G2" s="184"/>
      <c r="H2" s="184"/>
    </row>
    <row r="3" spans="1:8" ht="15.75" x14ac:dyDescent="0.25">
      <c r="A3" s="184" t="s">
        <v>1</v>
      </c>
      <c r="B3" s="184"/>
      <c r="C3" s="184"/>
      <c r="D3" s="184"/>
      <c r="E3" s="184"/>
      <c r="F3" s="184"/>
      <c r="G3" s="184"/>
      <c r="H3" s="184"/>
    </row>
    <row r="4" spans="1:8" ht="15.75" x14ac:dyDescent="0.25">
      <c r="A4" s="184" t="s">
        <v>2</v>
      </c>
      <c r="B4" s="184"/>
      <c r="C4" s="184"/>
      <c r="D4" s="184"/>
      <c r="E4" s="184"/>
      <c r="F4" s="184"/>
      <c r="G4" s="184"/>
      <c r="H4" s="184"/>
    </row>
    <row r="5" spans="1:8" x14ac:dyDescent="0.25">
      <c r="A5" s="3"/>
      <c r="B5" s="4"/>
      <c r="C5" s="4"/>
      <c r="D5" s="4"/>
      <c r="E5" s="4"/>
      <c r="F5" s="4"/>
      <c r="G5" s="4"/>
      <c r="H5" s="4"/>
    </row>
    <row r="6" spans="1:8" ht="20.25" customHeight="1" x14ac:dyDescent="0.25">
      <c r="A6" s="5" t="s">
        <v>3</v>
      </c>
      <c r="B6" s="6"/>
      <c r="C6" s="185" t="s">
        <v>4</v>
      </c>
      <c r="D6" s="185"/>
      <c r="E6" s="185"/>
      <c r="F6" s="185"/>
      <c r="G6" s="185"/>
      <c r="H6" s="185"/>
    </row>
    <row r="7" spans="1:8" x14ac:dyDescent="0.25">
      <c r="A7" s="5" t="s">
        <v>5</v>
      </c>
      <c r="B7" s="6"/>
      <c r="C7" s="185" t="s">
        <v>6</v>
      </c>
      <c r="D7" s="185"/>
      <c r="E7" s="6"/>
      <c r="F7" s="6"/>
      <c r="G7" s="6"/>
      <c r="H7" s="6"/>
    </row>
    <row r="8" spans="1:8" x14ac:dyDescent="0.25">
      <c r="A8" s="5" t="s">
        <v>7</v>
      </c>
      <c r="B8" s="6"/>
      <c r="C8" s="6" t="s">
        <v>8</v>
      </c>
      <c r="D8" s="6"/>
      <c r="E8" s="6"/>
      <c r="F8" s="6"/>
      <c r="G8" s="6"/>
      <c r="H8" s="6"/>
    </row>
    <row r="9" spans="1:8" ht="23.25" customHeight="1" x14ac:dyDescent="0.25">
      <c r="A9" s="186" t="s">
        <v>9</v>
      </c>
      <c r="B9" s="186"/>
      <c r="C9" s="7">
        <v>30000</v>
      </c>
      <c r="D9" s="6"/>
      <c r="E9" s="6"/>
      <c r="F9" s="6"/>
      <c r="G9" s="6"/>
      <c r="H9" s="6"/>
    </row>
    <row r="10" spans="1:8" x14ac:dyDescent="0.25">
      <c r="A10" s="5" t="s">
        <v>10</v>
      </c>
      <c r="B10" s="6"/>
      <c r="C10" s="7">
        <f>SUM(F15:F97)</f>
        <v>7459.8399999999992</v>
      </c>
      <c r="D10" s="5" t="s">
        <v>11</v>
      </c>
      <c r="E10" s="5"/>
      <c r="F10" s="5"/>
      <c r="G10" s="8" t="s">
        <v>12</v>
      </c>
      <c r="H10" s="6"/>
    </row>
    <row r="11" spans="1:8" ht="20.25" customHeight="1" x14ac:dyDescent="0.25">
      <c r="A11" s="5" t="s">
        <v>13</v>
      </c>
      <c r="B11" s="6"/>
      <c r="C11" s="7">
        <f>+C9-C10</f>
        <v>22540.16</v>
      </c>
      <c r="D11" s="6"/>
      <c r="E11" s="6"/>
      <c r="F11" s="6"/>
      <c r="G11" s="6"/>
      <c r="H11" s="6"/>
    </row>
    <row r="12" spans="1:8" x14ac:dyDescent="0.25">
      <c r="A12" s="5"/>
      <c r="B12" s="6"/>
      <c r="C12" s="6"/>
      <c r="D12" s="6"/>
      <c r="E12" s="6"/>
      <c r="F12" s="6"/>
      <c r="G12" s="6"/>
      <c r="H12" s="6"/>
    </row>
    <row r="13" spans="1:8" x14ac:dyDescent="0.25">
      <c r="A13" s="9" t="s">
        <v>14</v>
      </c>
      <c r="B13" s="10" t="s">
        <v>15</v>
      </c>
      <c r="C13" s="10" t="s">
        <v>16</v>
      </c>
      <c r="D13" s="10" t="s">
        <v>17</v>
      </c>
      <c r="E13" s="10" t="s">
        <v>18</v>
      </c>
      <c r="F13" s="10" t="s">
        <v>19</v>
      </c>
      <c r="G13" s="10" t="s">
        <v>20</v>
      </c>
      <c r="H13" s="10" t="s">
        <v>21</v>
      </c>
    </row>
    <row r="14" spans="1:8" x14ac:dyDescent="0.25">
      <c r="A14" s="181" t="s">
        <v>69</v>
      </c>
      <c r="B14" s="182"/>
      <c r="C14" s="182"/>
      <c r="D14" s="183"/>
      <c r="E14" s="11"/>
      <c r="F14" s="11"/>
      <c r="G14" s="71">
        <v>9797.4699999999993</v>
      </c>
      <c r="H14" s="11"/>
    </row>
    <row r="15" spans="1:8" ht="60.75" customHeight="1" x14ac:dyDescent="0.25">
      <c r="A15" s="72">
        <v>1</v>
      </c>
      <c r="B15" s="25" t="s">
        <v>70</v>
      </c>
      <c r="C15" s="37" t="s">
        <v>71</v>
      </c>
      <c r="D15" s="22" t="s">
        <v>37</v>
      </c>
      <c r="E15" s="16"/>
      <c r="F15" s="60">
        <v>122.22</v>
      </c>
      <c r="G15" s="71">
        <f>G14-F15</f>
        <v>9675.25</v>
      </c>
      <c r="H15" s="63">
        <v>45202</v>
      </c>
    </row>
    <row r="16" spans="1:8" ht="63.75" x14ac:dyDescent="0.25">
      <c r="A16" s="72">
        <v>2</v>
      </c>
      <c r="B16" s="25" t="s">
        <v>50</v>
      </c>
      <c r="C16" s="37" t="s">
        <v>72</v>
      </c>
      <c r="D16" s="22" t="s">
        <v>53</v>
      </c>
      <c r="E16" s="16"/>
      <c r="F16" s="60">
        <v>119</v>
      </c>
      <c r="G16" s="71">
        <f t="shared" ref="G16:G54" si="0">G15-F16</f>
        <v>9556.25</v>
      </c>
      <c r="H16" s="63">
        <v>45208</v>
      </c>
    </row>
    <row r="17" spans="1:8" ht="76.5" x14ac:dyDescent="0.25">
      <c r="A17" s="72">
        <v>3</v>
      </c>
      <c r="B17" s="25" t="s">
        <v>73</v>
      </c>
      <c r="C17" s="37" t="s">
        <v>74</v>
      </c>
      <c r="D17" s="25" t="s">
        <v>37</v>
      </c>
      <c r="E17" s="16"/>
      <c r="F17" s="60">
        <v>33.33</v>
      </c>
      <c r="G17" s="71">
        <f t="shared" si="0"/>
        <v>9522.92</v>
      </c>
      <c r="H17" s="63">
        <v>45208</v>
      </c>
    </row>
    <row r="18" spans="1:8" ht="63.75" x14ac:dyDescent="0.25">
      <c r="A18" s="72">
        <v>4</v>
      </c>
      <c r="B18" s="25" t="s">
        <v>70</v>
      </c>
      <c r="C18" s="37" t="s">
        <v>75</v>
      </c>
      <c r="D18" s="25" t="s">
        <v>37</v>
      </c>
      <c r="E18" s="16"/>
      <c r="F18" s="60">
        <v>155.55000000000001</v>
      </c>
      <c r="G18" s="71">
        <f t="shared" si="0"/>
        <v>9367.3700000000008</v>
      </c>
      <c r="H18" s="63">
        <v>45212</v>
      </c>
    </row>
    <row r="19" spans="1:8" ht="86.25" customHeight="1" x14ac:dyDescent="0.25">
      <c r="A19" s="72">
        <v>5</v>
      </c>
      <c r="B19" s="25" t="s">
        <v>76</v>
      </c>
      <c r="C19" s="37" t="s">
        <v>77</v>
      </c>
      <c r="D19" s="25" t="s">
        <v>78</v>
      </c>
      <c r="E19" s="16"/>
      <c r="F19" s="60">
        <v>111</v>
      </c>
      <c r="G19" s="71">
        <f t="shared" si="0"/>
        <v>9256.3700000000008</v>
      </c>
      <c r="H19" s="63">
        <v>45219</v>
      </c>
    </row>
    <row r="20" spans="1:8" ht="51" x14ac:dyDescent="0.25">
      <c r="A20" s="72">
        <v>6</v>
      </c>
      <c r="B20" s="25" t="s">
        <v>76</v>
      </c>
      <c r="C20" s="107" t="s">
        <v>79</v>
      </c>
      <c r="D20" s="25" t="s">
        <v>80</v>
      </c>
      <c r="E20" s="16"/>
      <c r="F20" s="60">
        <v>62.4</v>
      </c>
      <c r="G20" s="71">
        <f t="shared" si="0"/>
        <v>9193.9700000000012</v>
      </c>
      <c r="H20" s="63">
        <v>45219</v>
      </c>
    </row>
    <row r="21" spans="1:8" ht="63.75" x14ac:dyDescent="0.25">
      <c r="A21" s="72">
        <v>7</v>
      </c>
      <c r="B21" s="25" t="s">
        <v>81</v>
      </c>
      <c r="C21" s="37" t="s">
        <v>82</v>
      </c>
      <c r="D21" s="22" t="s">
        <v>37</v>
      </c>
      <c r="E21" s="16"/>
      <c r="F21" s="60">
        <v>400</v>
      </c>
      <c r="G21" s="71">
        <f t="shared" si="0"/>
        <v>8793.9700000000012</v>
      </c>
      <c r="H21" s="63">
        <v>45224</v>
      </c>
    </row>
    <row r="22" spans="1:8" ht="63.75" x14ac:dyDescent="0.25">
      <c r="A22" s="72">
        <v>8</v>
      </c>
      <c r="B22" s="25" t="s">
        <v>83</v>
      </c>
      <c r="C22" s="37" t="s">
        <v>84</v>
      </c>
      <c r="D22" s="22" t="s">
        <v>37</v>
      </c>
      <c r="E22" s="16"/>
      <c r="F22" s="60">
        <v>300</v>
      </c>
      <c r="G22" s="71">
        <f t="shared" si="0"/>
        <v>8493.9700000000012</v>
      </c>
      <c r="H22" s="63">
        <v>45224</v>
      </c>
    </row>
    <row r="23" spans="1:8" ht="63.75" x14ac:dyDescent="0.25">
      <c r="A23" s="72">
        <v>9</v>
      </c>
      <c r="B23" s="25" t="s">
        <v>85</v>
      </c>
      <c r="C23" s="37" t="s">
        <v>86</v>
      </c>
      <c r="D23" s="22" t="s">
        <v>37</v>
      </c>
      <c r="E23" s="16"/>
      <c r="F23" s="60">
        <v>200</v>
      </c>
      <c r="G23" s="71">
        <f t="shared" si="0"/>
        <v>8293.9700000000012</v>
      </c>
      <c r="H23" s="63">
        <v>45224</v>
      </c>
    </row>
    <row r="24" spans="1:8" ht="63.75" x14ac:dyDescent="0.25">
      <c r="A24" s="72">
        <v>10</v>
      </c>
      <c r="B24" s="25" t="s">
        <v>87</v>
      </c>
      <c r="C24" s="37" t="s">
        <v>88</v>
      </c>
      <c r="D24" s="22" t="s">
        <v>37</v>
      </c>
      <c r="E24" s="16"/>
      <c r="F24" s="60">
        <v>150</v>
      </c>
      <c r="G24" s="71">
        <f t="shared" si="0"/>
        <v>8143.9700000000012</v>
      </c>
      <c r="H24" s="63">
        <v>45224</v>
      </c>
    </row>
    <row r="25" spans="1:8" ht="63.75" x14ac:dyDescent="0.25">
      <c r="A25" s="72">
        <v>11</v>
      </c>
      <c r="B25" s="25" t="s">
        <v>89</v>
      </c>
      <c r="C25" s="37" t="s">
        <v>90</v>
      </c>
      <c r="D25" s="22" t="s">
        <v>37</v>
      </c>
      <c r="E25" s="16"/>
      <c r="F25" s="60">
        <v>150</v>
      </c>
      <c r="G25" s="71">
        <f t="shared" si="0"/>
        <v>7993.9700000000012</v>
      </c>
      <c r="H25" s="63">
        <v>45224</v>
      </c>
    </row>
    <row r="26" spans="1:8" ht="76.5" x14ac:dyDescent="0.25">
      <c r="A26" s="72">
        <v>12</v>
      </c>
      <c r="B26" s="25" t="s">
        <v>73</v>
      </c>
      <c r="C26" s="37" t="s">
        <v>91</v>
      </c>
      <c r="D26" s="22" t="s">
        <v>37</v>
      </c>
      <c r="E26" s="16"/>
      <c r="F26" s="60">
        <v>38.89</v>
      </c>
      <c r="G26" s="71">
        <f t="shared" si="0"/>
        <v>7955.0800000000008</v>
      </c>
      <c r="H26" s="63">
        <v>45226</v>
      </c>
    </row>
    <row r="27" spans="1:8" ht="63.75" x14ac:dyDescent="0.25">
      <c r="A27" s="72">
        <v>13</v>
      </c>
      <c r="B27" s="25" t="s">
        <v>39</v>
      </c>
      <c r="C27" s="37" t="s">
        <v>92</v>
      </c>
      <c r="D27" s="22" t="s">
        <v>37</v>
      </c>
      <c r="E27" s="16"/>
      <c r="F27" s="60">
        <v>365</v>
      </c>
      <c r="G27" s="71">
        <f t="shared" si="0"/>
        <v>7590.0800000000008</v>
      </c>
      <c r="H27" s="63">
        <v>45230</v>
      </c>
    </row>
    <row r="28" spans="1:8" ht="63.75" x14ac:dyDescent="0.25">
      <c r="A28" s="72">
        <v>14</v>
      </c>
      <c r="B28" s="25" t="s">
        <v>40</v>
      </c>
      <c r="C28" s="37" t="s">
        <v>93</v>
      </c>
      <c r="D28" s="22" t="s">
        <v>37</v>
      </c>
      <c r="E28" s="16"/>
      <c r="F28" s="60">
        <v>400</v>
      </c>
      <c r="G28" s="71">
        <f t="shared" si="0"/>
        <v>7190.0800000000008</v>
      </c>
      <c r="H28" s="63">
        <v>45230</v>
      </c>
    </row>
    <row r="29" spans="1:8" ht="63.75" x14ac:dyDescent="0.25">
      <c r="A29" s="72">
        <v>15</v>
      </c>
      <c r="B29" s="25" t="s">
        <v>73</v>
      </c>
      <c r="C29" s="37" t="s">
        <v>94</v>
      </c>
      <c r="D29" s="22" t="s">
        <v>37</v>
      </c>
      <c r="E29" s="16"/>
      <c r="F29" s="60">
        <v>38.89</v>
      </c>
      <c r="G29" s="71">
        <f t="shared" si="0"/>
        <v>7151.1900000000005</v>
      </c>
      <c r="H29" s="63">
        <v>45244</v>
      </c>
    </row>
    <row r="30" spans="1:8" ht="63.75" x14ac:dyDescent="0.25">
      <c r="A30" s="72">
        <v>16</v>
      </c>
      <c r="B30" s="25" t="s">
        <v>51</v>
      </c>
      <c r="C30" s="37" t="s">
        <v>95</v>
      </c>
      <c r="D30" s="22" t="s">
        <v>37</v>
      </c>
      <c r="E30" s="16"/>
      <c r="F30" s="60">
        <v>208.33</v>
      </c>
      <c r="G30" s="71">
        <f t="shared" si="0"/>
        <v>6942.8600000000006</v>
      </c>
      <c r="H30" s="63">
        <v>45245</v>
      </c>
    </row>
    <row r="31" spans="1:8" ht="76.5" x14ac:dyDescent="0.25">
      <c r="A31" s="72">
        <v>17</v>
      </c>
      <c r="B31" s="25" t="s">
        <v>41</v>
      </c>
      <c r="C31" s="37" t="s">
        <v>96</v>
      </c>
      <c r="D31" s="25" t="s">
        <v>97</v>
      </c>
      <c r="E31" s="16"/>
      <c r="F31" s="60">
        <v>22.85</v>
      </c>
      <c r="G31" s="71">
        <f t="shared" si="0"/>
        <v>6920.01</v>
      </c>
      <c r="H31" s="63">
        <v>45252</v>
      </c>
    </row>
    <row r="32" spans="1:8" ht="63.75" x14ac:dyDescent="0.25">
      <c r="A32" s="13">
        <v>18</v>
      </c>
      <c r="B32" s="25" t="s">
        <v>98</v>
      </c>
      <c r="C32" s="37" t="s">
        <v>99</v>
      </c>
      <c r="D32" s="22" t="s">
        <v>37</v>
      </c>
      <c r="E32" s="16"/>
      <c r="F32" s="60">
        <v>300</v>
      </c>
      <c r="G32" s="71">
        <f t="shared" si="0"/>
        <v>6620.01</v>
      </c>
      <c r="H32" s="63">
        <v>45257</v>
      </c>
    </row>
    <row r="33" spans="1:8" ht="63.75" x14ac:dyDescent="0.25">
      <c r="A33" s="13">
        <v>19</v>
      </c>
      <c r="B33" s="25" t="s">
        <v>100</v>
      </c>
      <c r="C33" s="37" t="s">
        <v>101</v>
      </c>
      <c r="D33" s="22" t="s">
        <v>37</v>
      </c>
      <c r="E33" s="16"/>
      <c r="F33" s="60">
        <v>200</v>
      </c>
      <c r="G33" s="71">
        <f t="shared" si="0"/>
        <v>6420.01</v>
      </c>
      <c r="H33" s="63">
        <v>45257</v>
      </c>
    </row>
    <row r="34" spans="1:8" ht="63.75" x14ac:dyDescent="0.25">
      <c r="A34" s="13">
        <v>20</v>
      </c>
      <c r="B34" s="25" t="s">
        <v>102</v>
      </c>
      <c r="C34" s="37" t="s">
        <v>103</v>
      </c>
      <c r="D34" s="22" t="s">
        <v>37</v>
      </c>
      <c r="E34" s="16"/>
      <c r="F34" s="60">
        <v>150</v>
      </c>
      <c r="G34" s="71">
        <f t="shared" si="0"/>
        <v>6270.01</v>
      </c>
      <c r="H34" s="63">
        <v>45257</v>
      </c>
    </row>
    <row r="35" spans="1:8" ht="63.75" x14ac:dyDescent="0.25">
      <c r="A35" s="13">
        <v>21</v>
      </c>
      <c r="B35" s="25" t="s">
        <v>104</v>
      </c>
      <c r="C35" s="37" t="s">
        <v>105</v>
      </c>
      <c r="D35" s="22" t="s">
        <v>37</v>
      </c>
      <c r="E35" s="16"/>
      <c r="F35" s="60">
        <v>100</v>
      </c>
      <c r="G35" s="71">
        <f t="shared" si="0"/>
        <v>6170.01</v>
      </c>
      <c r="H35" s="63">
        <v>45257</v>
      </c>
    </row>
    <row r="36" spans="1:8" ht="63.75" x14ac:dyDescent="0.25">
      <c r="A36" s="13">
        <v>22</v>
      </c>
      <c r="B36" s="25" t="s">
        <v>106</v>
      </c>
      <c r="C36" s="37" t="s">
        <v>107</v>
      </c>
      <c r="D36" s="22" t="s">
        <v>37</v>
      </c>
      <c r="E36" s="16"/>
      <c r="F36" s="60">
        <v>100</v>
      </c>
      <c r="G36" s="71">
        <f t="shared" si="0"/>
        <v>6070.01</v>
      </c>
      <c r="H36" s="63">
        <v>45257</v>
      </c>
    </row>
    <row r="37" spans="1:8" ht="63.75" x14ac:dyDescent="0.25">
      <c r="A37" s="13"/>
      <c r="B37" s="25" t="s">
        <v>108</v>
      </c>
      <c r="C37" s="37" t="s">
        <v>109</v>
      </c>
      <c r="D37" s="22" t="s">
        <v>37</v>
      </c>
      <c r="E37" s="16"/>
      <c r="F37" s="60">
        <v>50</v>
      </c>
      <c r="G37" s="71">
        <f t="shared" si="0"/>
        <v>6020.01</v>
      </c>
      <c r="H37" s="63">
        <v>45257</v>
      </c>
    </row>
    <row r="38" spans="1:8" ht="63.75" x14ac:dyDescent="0.25">
      <c r="A38" s="13"/>
      <c r="B38" s="25" t="s">
        <v>38</v>
      </c>
      <c r="C38" s="37" t="s">
        <v>110</v>
      </c>
      <c r="D38" s="25" t="s">
        <v>55</v>
      </c>
      <c r="E38" s="16"/>
      <c r="F38" s="60">
        <v>208.33</v>
      </c>
      <c r="G38" s="71">
        <f t="shared" si="0"/>
        <v>5811.68</v>
      </c>
      <c r="H38" s="63">
        <v>45259</v>
      </c>
    </row>
    <row r="39" spans="1:8" ht="63.75" x14ac:dyDescent="0.25">
      <c r="A39" s="75"/>
      <c r="B39" s="25" t="s">
        <v>39</v>
      </c>
      <c r="C39" s="37" t="s">
        <v>111</v>
      </c>
      <c r="D39" s="25" t="s">
        <v>55</v>
      </c>
      <c r="E39" s="16"/>
      <c r="F39" s="60">
        <v>365</v>
      </c>
      <c r="G39" s="71">
        <f t="shared" si="0"/>
        <v>5446.68</v>
      </c>
      <c r="H39" s="63">
        <v>45260</v>
      </c>
    </row>
    <row r="40" spans="1:8" ht="63.75" x14ac:dyDescent="0.25">
      <c r="A40" s="75"/>
      <c r="B40" s="25" t="s">
        <v>40</v>
      </c>
      <c r="C40" s="37" t="s">
        <v>112</v>
      </c>
      <c r="D40" s="25" t="s">
        <v>55</v>
      </c>
      <c r="E40" s="16"/>
      <c r="F40" s="60">
        <v>400</v>
      </c>
      <c r="G40" s="71">
        <f t="shared" si="0"/>
        <v>5046.68</v>
      </c>
      <c r="H40" s="63">
        <v>45260</v>
      </c>
    </row>
    <row r="41" spans="1:8" ht="63.75" x14ac:dyDescent="0.25">
      <c r="B41" s="25" t="s">
        <v>50</v>
      </c>
      <c r="C41" s="37" t="s">
        <v>113</v>
      </c>
      <c r="D41" s="25" t="s">
        <v>114</v>
      </c>
      <c r="E41" s="16"/>
      <c r="F41" s="60">
        <v>170</v>
      </c>
      <c r="G41" s="71">
        <f t="shared" si="0"/>
        <v>4876.68</v>
      </c>
      <c r="H41" s="63">
        <v>45260</v>
      </c>
    </row>
    <row r="42" spans="1:8" ht="63.75" x14ac:dyDescent="0.25">
      <c r="B42" s="25" t="s">
        <v>115</v>
      </c>
      <c r="C42" s="37" t="s">
        <v>116</v>
      </c>
      <c r="D42" s="22" t="s">
        <v>37</v>
      </c>
      <c r="E42" s="16"/>
      <c r="F42" s="60">
        <v>200</v>
      </c>
      <c r="G42" s="71">
        <f t="shared" si="0"/>
        <v>4676.68</v>
      </c>
      <c r="H42" s="63">
        <v>45264</v>
      </c>
    </row>
    <row r="43" spans="1:8" ht="63.75" x14ac:dyDescent="0.25">
      <c r="B43" s="25" t="s">
        <v>117</v>
      </c>
      <c r="C43" s="37" t="s">
        <v>118</v>
      </c>
      <c r="D43" s="22" t="s">
        <v>37</v>
      </c>
      <c r="E43" s="16"/>
      <c r="F43" s="60">
        <v>125</v>
      </c>
      <c r="G43" s="71">
        <f t="shared" si="0"/>
        <v>4551.68</v>
      </c>
      <c r="H43" s="63">
        <v>45264</v>
      </c>
    </row>
    <row r="44" spans="1:8" ht="63.75" x14ac:dyDescent="0.25">
      <c r="B44" s="25" t="s">
        <v>119</v>
      </c>
      <c r="C44" s="37" t="s">
        <v>120</v>
      </c>
      <c r="D44" s="22" t="s">
        <v>37</v>
      </c>
      <c r="E44" s="16"/>
      <c r="F44" s="60">
        <v>150</v>
      </c>
      <c r="G44" s="71">
        <f t="shared" si="0"/>
        <v>4401.68</v>
      </c>
      <c r="H44" s="63">
        <v>45264</v>
      </c>
    </row>
    <row r="45" spans="1:8" ht="63.75" x14ac:dyDescent="0.25">
      <c r="B45" s="25" t="s">
        <v>121</v>
      </c>
      <c r="C45" s="37" t="s">
        <v>122</v>
      </c>
      <c r="D45" s="22" t="s">
        <v>37</v>
      </c>
      <c r="E45" s="16"/>
      <c r="F45" s="60">
        <v>100</v>
      </c>
      <c r="G45" s="71">
        <f t="shared" si="0"/>
        <v>4301.68</v>
      </c>
      <c r="H45" s="63">
        <v>45264</v>
      </c>
    </row>
    <row r="46" spans="1:8" ht="63.75" x14ac:dyDescent="0.25">
      <c r="B46" s="25" t="s">
        <v>123</v>
      </c>
      <c r="C46" s="37" t="s">
        <v>124</v>
      </c>
      <c r="D46" s="22" t="s">
        <v>37</v>
      </c>
      <c r="E46" s="16"/>
      <c r="F46" s="60">
        <v>75</v>
      </c>
      <c r="G46" s="71">
        <f t="shared" si="0"/>
        <v>4226.68</v>
      </c>
      <c r="H46" s="63">
        <v>45264</v>
      </c>
    </row>
    <row r="47" spans="1:8" ht="63.75" x14ac:dyDescent="0.25">
      <c r="B47" s="25" t="s">
        <v>102</v>
      </c>
      <c r="C47" s="37" t="s">
        <v>125</v>
      </c>
      <c r="D47" s="22" t="s">
        <v>37</v>
      </c>
      <c r="E47" s="16"/>
      <c r="F47" s="60">
        <v>100</v>
      </c>
      <c r="G47" s="71">
        <f t="shared" si="0"/>
        <v>4126.68</v>
      </c>
      <c r="H47" s="63">
        <v>45264</v>
      </c>
    </row>
    <row r="48" spans="1:8" ht="63.75" x14ac:dyDescent="0.25">
      <c r="B48" s="25" t="s">
        <v>126</v>
      </c>
      <c r="C48" s="37" t="s">
        <v>127</v>
      </c>
      <c r="D48" s="22" t="s">
        <v>37</v>
      </c>
      <c r="E48" s="16"/>
      <c r="F48" s="60">
        <v>100</v>
      </c>
      <c r="G48" s="71">
        <f t="shared" si="0"/>
        <v>4026.6800000000003</v>
      </c>
      <c r="H48" s="63">
        <v>45272</v>
      </c>
    </row>
    <row r="49" spans="1:8" ht="63.75" x14ac:dyDescent="0.25">
      <c r="B49" s="25" t="s">
        <v>128</v>
      </c>
      <c r="C49" s="37" t="s">
        <v>129</v>
      </c>
      <c r="D49" s="22" t="s">
        <v>37</v>
      </c>
      <c r="E49" s="16"/>
      <c r="F49" s="60">
        <v>150</v>
      </c>
      <c r="G49" s="71">
        <f t="shared" si="0"/>
        <v>3876.6800000000003</v>
      </c>
      <c r="H49" s="63">
        <v>45272</v>
      </c>
    </row>
    <row r="50" spans="1:8" ht="76.5" x14ac:dyDescent="0.25">
      <c r="B50" s="25" t="s">
        <v>130</v>
      </c>
      <c r="C50" s="37" t="s">
        <v>131</v>
      </c>
      <c r="D50" s="22" t="s">
        <v>37</v>
      </c>
      <c r="E50" s="16"/>
      <c r="F50" s="60">
        <v>150</v>
      </c>
      <c r="G50" s="71">
        <f t="shared" si="0"/>
        <v>3726.6800000000003</v>
      </c>
      <c r="H50" s="63">
        <v>45272</v>
      </c>
    </row>
    <row r="51" spans="1:8" ht="63.75" x14ac:dyDescent="0.25">
      <c r="B51" s="25" t="s">
        <v>132</v>
      </c>
      <c r="C51" s="37" t="s">
        <v>133</v>
      </c>
      <c r="D51" s="22" t="s">
        <v>37</v>
      </c>
      <c r="E51" s="16"/>
      <c r="F51" s="60">
        <v>100</v>
      </c>
      <c r="G51" s="71">
        <f t="shared" si="0"/>
        <v>3626.6800000000003</v>
      </c>
      <c r="H51" s="63">
        <v>45272</v>
      </c>
    </row>
    <row r="52" spans="1:8" ht="76.5" x14ac:dyDescent="0.25">
      <c r="B52" s="25" t="s">
        <v>134</v>
      </c>
      <c r="C52" s="37" t="s">
        <v>135</v>
      </c>
      <c r="D52" s="22" t="s">
        <v>37</v>
      </c>
      <c r="E52" s="16"/>
      <c r="F52" s="60">
        <v>17.5</v>
      </c>
      <c r="G52" s="71">
        <f t="shared" si="0"/>
        <v>3609.1800000000003</v>
      </c>
      <c r="H52" s="63">
        <v>45272</v>
      </c>
    </row>
    <row r="53" spans="1:8" ht="51" x14ac:dyDescent="0.25">
      <c r="B53" s="25" t="s">
        <v>136</v>
      </c>
      <c r="C53" s="108" t="s">
        <v>137</v>
      </c>
      <c r="D53" s="25" t="s">
        <v>138</v>
      </c>
      <c r="E53" s="16"/>
      <c r="F53" s="60">
        <v>38</v>
      </c>
      <c r="G53" s="71">
        <f t="shared" si="0"/>
        <v>3571.1800000000003</v>
      </c>
      <c r="H53" s="63">
        <v>45272</v>
      </c>
    </row>
    <row r="54" spans="1:8" ht="63.75" x14ac:dyDescent="0.25">
      <c r="B54" s="132" t="s">
        <v>52</v>
      </c>
      <c r="C54" s="133" t="s">
        <v>139</v>
      </c>
      <c r="D54" s="132" t="s">
        <v>37</v>
      </c>
      <c r="E54" s="134"/>
      <c r="F54" s="135">
        <v>111.11</v>
      </c>
      <c r="G54" s="136">
        <f t="shared" si="0"/>
        <v>3460.07</v>
      </c>
      <c r="H54" s="137">
        <v>45272</v>
      </c>
    </row>
    <row r="55" spans="1:8" ht="76.5" x14ac:dyDescent="0.25">
      <c r="A55" s="52"/>
      <c r="B55" s="25" t="s">
        <v>41</v>
      </c>
      <c r="C55" s="108" t="s">
        <v>233</v>
      </c>
      <c r="D55" s="25" t="s">
        <v>234</v>
      </c>
      <c r="E55" s="16"/>
      <c r="F55" s="60">
        <v>19.25</v>
      </c>
      <c r="G55" s="71">
        <f>G54-F55</f>
        <v>3440.82</v>
      </c>
      <c r="H55" s="63">
        <v>45275</v>
      </c>
    </row>
    <row r="56" spans="1:8" ht="76.5" x14ac:dyDescent="0.25">
      <c r="A56" s="52"/>
      <c r="B56" s="25" t="s">
        <v>70</v>
      </c>
      <c r="C56" s="108" t="s">
        <v>235</v>
      </c>
      <c r="D56" s="25" t="s">
        <v>55</v>
      </c>
      <c r="E56" s="16"/>
      <c r="F56" s="60">
        <v>111.11</v>
      </c>
      <c r="G56" s="71">
        <f t="shared" ref="G56:G59" si="1">G55-F56</f>
        <v>3329.71</v>
      </c>
      <c r="H56" s="63">
        <v>45278</v>
      </c>
    </row>
    <row r="57" spans="1:8" ht="63.75" x14ac:dyDescent="0.25">
      <c r="A57" s="52"/>
      <c r="B57" s="25" t="s">
        <v>38</v>
      </c>
      <c r="C57" s="108" t="s">
        <v>236</v>
      </c>
      <c r="D57" s="25" t="s">
        <v>55</v>
      </c>
      <c r="E57" s="16"/>
      <c r="F57" s="60">
        <v>208.33</v>
      </c>
      <c r="G57" s="71">
        <f t="shared" si="1"/>
        <v>3121.38</v>
      </c>
      <c r="H57" s="63">
        <v>45282</v>
      </c>
    </row>
    <row r="58" spans="1:8" ht="63.75" x14ac:dyDescent="0.25">
      <c r="A58" s="52"/>
      <c r="B58" s="25" t="s">
        <v>40</v>
      </c>
      <c r="C58" s="108" t="s">
        <v>237</v>
      </c>
      <c r="D58" s="25" t="s">
        <v>55</v>
      </c>
      <c r="E58" s="16"/>
      <c r="F58" s="60">
        <v>400</v>
      </c>
      <c r="G58" s="71">
        <f t="shared" si="1"/>
        <v>2721.38</v>
      </c>
      <c r="H58" s="63">
        <v>45282</v>
      </c>
    </row>
    <row r="59" spans="1:8" ht="63.75" x14ac:dyDescent="0.25">
      <c r="A59" s="52"/>
      <c r="B59" s="25" t="s">
        <v>39</v>
      </c>
      <c r="C59" s="108" t="s">
        <v>238</v>
      </c>
      <c r="D59" s="25" t="s">
        <v>55</v>
      </c>
      <c r="E59" s="16"/>
      <c r="F59" s="60">
        <v>365</v>
      </c>
      <c r="G59" s="71">
        <f t="shared" si="1"/>
        <v>2356.38</v>
      </c>
      <c r="H59" s="63">
        <v>45282</v>
      </c>
    </row>
    <row r="60" spans="1:8" ht="51" x14ac:dyDescent="0.25">
      <c r="B60" s="25" t="s">
        <v>41</v>
      </c>
      <c r="C60" s="108" t="s">
        <v>382</v>
      </c>
      <c r="D60" s="25" t="s">
        <v>383</v>
      </c>
      <c r="E60" s="25" t="s">
        <v>383</v>
      </c>
      <c r="F60" s="60">
        <v>18.75</v>
      </c>
      <c r="G60" s="71">
        <f>G59-F60</f>
        <v>2337.63</v>
      </c>
      <c r="H60" s="63">
        <v>45300</v>
      </c>
    </row>
  </sheetData>
  <mergeCells count="7">
    <mergeCell ref="A14:D14"/>
    <mergeCell ref="A2:H2"/>
    <mergeCell ref="A3:H3"/>
    <mergeCell ref="A4:H4"/>
    <mergeCell ref="C6:H6"/>
    <mergeCell ref="C7:D7"/>
    <mergeCell ref="A9:B9"/>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9C12-F30D-40E6-AADC-696D53861839}">
  <dimension ref="A1:H19"/>
  <sheetViews>
    <sheetView topLeftCell="A9" workbookViewId="0">
      <selection activeCell="K12" sqref="K12"/>
    </sheetView>
  </sheetViews>
  <sheetFormatPr baseColWidth="10" defaultRowHeight="15" x14ac:dyDescent="0.25"/>
  <cols>
    <col min="1" max="1" width="2.7109375" customWidth="1"/>
    <col min="2" max="2" width="33.140625" customWidth="1"/>
    <col min="3" max="3" width="29.1406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32</v>
      </c>
      <c r="D5" s="185"/>
      <c r="E5" s="185"/>
      <c r="F5" s="185"/>
      <c r="G5" s="185"/>
      <c r="H5" s="185"/>
    </row>
    <row r="6" spans="1:8" x14ac:dyDescent="0.25">
      <c r="A6" s="5" t="s">
        <v>5</v>
      </c>
      <c r="B6" s="6"/>
      <c r="C6" s="185" t="s">
        <v>33</v>
      </c>
      <c r="D6" s="185"/>
      <c r="E6" s="185"/>
      <c r="F6" s="6"/>
      <c r="G6" s="6"/>
      <c r="H6" s="6"/>
    </row>
    <row r="7" spans="1:8" x14ac:dyDescent="0.25">
      <c r="A7" s="5" t="s">
        <v>7</v>
      </c>
      <c r="B7" s="6"/>
      <c r="C7" s="185" t="s">
        <v>8</v>
      </c>
      <c r="D7" s="185"/>
      <c r="E7" s="185"/>
      <c r="F7" s="6"/>
      <c r="G7" s="6"/>
      <c r="H7" s="6"/>
    </row>
    <row r="8" spans="1:8" ht="22.5" customHeight="1" x14ac:dyDescent="0.25">
      <c r="A8" s="186" t="s">
        <v>9</v>
      </c>
      <c r="B8" s="186"/>
      <c r="C8" s="7">
        <v>10000</v>
      </c>
      <c r="D8" s="6"/>
      <c r="E8" s="6"/>
      <c r="F8" s="6"/>
      <c r="G8" s="6"/>
      <c r="H8" s="6"/>
    </row>
    <row r="9" spans="1:8" x14ac:dyDescent="0.25">
      <c r="A9" s="5" t="s">
        <v>10</v>
      </c>
      <c r="B9" s="6"/>
      <c r="C9" s="7">
        <f>SUM(F14:F48)</f>
        <v>2084.2200000000003</v>
      </c>
      <c r="D9" s="5" t="s">
        <v>11</v>
      </c>
      <c r="E9" s="5"/>
      <c r="F9" s="5"/>
      <c r="G9" s="48" t="e">
        <f>SUM(C9-#REF!-#REF!)</f>
        <v>#REF!</v>
      </c>
      <c r="H9" s="6"/>
    </row>
    <row r="10" spans="1:8" x14ac:dyDescent="0.25">
      <c r="A10" s="5" t="s">
        <v>13</v>
      </c>
      <c r="B10" s="6"/>
      <c r="C10" s="7">
        <f>+C8-C9</f>
        <v>7915.78</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t="s">
        <v>56</v>
      </c>
      <c r="B13" s="182"/>
      <c r="C13" s="182"/>
      <c r="D13" s="183"/>
      <c r="E13" s="11"/>
      <c r="F13" s="11"/>
      <c r="G13" s="12">
        <v>9369.02</v>
      </c>
      <c r="H13" s="11"/>
    </row>
    <row r="14" spans="1:8" ht="78.75" customHeight="1" x14ac:dyDescent="0.25">
      <c r="A14" s="20">
        <v>1</v>
      </c>
      <c r="B14" s="25" t="s">
        <v>278</v>
      </c>
      <c r="C14" s="96" t="s">
        <v>279</v>
      </c>
      <c r="D14" s="100" t="s">
        <v>37</v>
      </c>
      <c r="E14" s="16"/>
      <c r="F14" s="17">
        <v>1389.22</v>
      </c>
      <c r="G14" s="18">
        <f t="shared" ref="G14:G17" si="0">G13-F14</f>
        <v>7979.8</v>
      </c>
      <c r="H14" s="19">
        <v>45215</v>
      </c>
    </row>
    <row r="15" spans="1:8" ht="75" x14ac:dyDescent="0.25">
      <c r="A15" s="13">
        <v>2</v>
      </c>
      <c r="B15" s="114" t="s">
        <v>280</v>
      </c>
      <c r="C15" s="96" t="s">
        <v>281</v>
      </c>
      <c r="D15" s="25" t="s">
        <v>42</v>
      </c>
      <c r="E15" s="20"/>
      <c r="F15" s="17">
        <v>75</v>
      </c>
      <c r="G15" s="18">
        <f t="shared" si="0"/>
        <v>7904.8</v>
      </c>
      <c r="H15" s="19">
        <v>45215</v>
      </c>
    </row>
    <row r="16" spans="1:8" ht="64.5" x14ac:dyDescent="0.25">
      <c r="A16" s="13"/>
      <c r="B16" s="114" t="s">
        <v>280</v>
      </c>
      <c r="C16" s="96" t="s">
        <v>282</v>
      </c>
      <c r="D16" s="25" t="s">
        <v>42</v>
      </c>
      <c r="E16" s="16"/>
      <c r="F16" s="17">
        <v>500</v>
      </c>
      <c r="G16" s="18">
        <f t="shared" si="0"/>
        <v>7404.8</v>
      </c>
      <c r="H16" s="19">
        <v>45216</v>
      </c>
    </row>
    <row r="17" spans="1:8" ht="85.5" x14ac:dyDescent="0.25">
      <c r="A17" s="75"/>
      <c r="B17" s="114" t="s">
        <v>283</v>
      </c>
      <c r="C17" s="96" t="s">
        <v>284</v>
      </c>
      <c r="D17" s="25" t="s">
        <v>37</v>
      </c>
      <c r="E17" s="16"/>
      <c r="F17" s="17">
        <v>120</v>
      </c>
      <c r="G17" s="18">
        <f t="shared" si="0"/>
        <v>7284.8</v>
      </c>
      <c r="H17" s="19">
        <v>45268</v>
      </c>
    </row>
    <row r="18" spans="1:8" ht="87" customHeight="1" x14ac:dyDescent="0.25">
      <c r="A18" s="75"/>
      <c r="B18" s="40"/>
      <c r="C18" s="97"/>
      <c r="D18" s="98"/>
      <c r="E18" s="2"/>
      <c r="F18" s="82"/>
      <c r="G18" s="78"/>
      <c r="H18" s="79"/>
    </row>
    <row r="19" spans="1:8" ht="66.75" customHeight="1" x14ac:dyDescent="0.25">
      <c r="A19" s="75"/>
      <c r="B19" s="40"/>
      <c r="C19" s="26"/>
      <c r="D19" s="99"/>
      <c r="E19" s="2"/>
      <c r="F19" s="82"/>
      <c r="G19" s="78"/>
      <c r="H19" s="79"/>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195E-CFE8-40BD-AED9-D6B0935502F8}">
  <dimension ref="A1:H27"/>
  <sheetViews>
    <sheetView workbookViewId="0">
      <selection activeCell="J14" sqref="J14"/>
    </sheetView>
  </sheetViews>
  <sheetFormatPr baseColWidth="10" defaultRowHeight="15" x14ac:dyDescent="0.25"/>
  <cols>
    <col min="1" max="1" width="3.85546875" customWidth="1"/>
    <col min="2" max="2" width="21.85546875" customWidth="1"/>
    <col min="3" max="3" width="29.28515625" customWidth="1"/>
    <col min="5" max="5" width="10" customWidth="1"/>
    <col min="8" max="8" width="10.425781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ht="22.5" customHeight="1" x14ac:dyDescent="0.25">
      <c r="A5" s="5" t="s">
        <v>3</v>
      </c>
      <c r="B5" s="6"/>
      <c r="C5" s="185" t="s">
        <v>34</v>
      </c>
      <c r="D5" s="185"/>
      <c r="E5" s="185"/>
      <c r="F5" s="185"/>
      <c r="G5" s="185"/>
      <c r="H5" s="185"/>
    </row>
    <row r="6" spans="1:8" x14ac:dyDescent="0.25">
      <c r="A6" s="5" t="s">
        <v>5</v>
      </c>
      <c r="B6" s="6"/>
      <c r="C6" s="185" t="s">
        <v>6</v>
      </c>
      <c r="D6" s="185"/>
      <c r="E6" s="185"/>
      <c r="F6" s="6"/>
      <c r="G6" s="6"/>
      <c r="H6" s="6"/>
    </row>
    <row r="7" spans="1:8" x14ac:dyDescent="0.25">
      <c r="A7" s="5" t="s">
        <v>7</v>
      </c>
      <c r="B7" s="6"/>
      <c r="C7" s="185" t="s">
        <v>8</v>
      </c>
      <c r="D7" s="185"/>
      <c r="E7" s="185"/>
      <c r="F7" s="6"/>
      <c r="G7" s="6"/>
      <c r="H7" s="6"/>
    </row>
    <row r="8" spans="1:8" x14ac:dyDescent="0.25">
      <c r="A8" s="186" t="s">
        <v>9</v>
      </c>
      <c r="B8" s="186"/>
      <c r="C8" s="7">
        <v>10000</v>
      </c>
      <c r="D8" s="6"/>
      <c r="E8" s="6"/>
      <c r="F8" s="6"/>
      <c r="G8" s="6"/>
      <c r="H8" s="6"/>
    </row>
    <row r="9" spans="1:8" x14ac:dyDescent="0.25">
      <c r="A9" s="5" t="s">
        <v>10</v>
      </c>
      <c r="B9" s="6"/>
      <c r="C9" s="7">
        <f>SUM(F14:F49)</f>
        <v>3560.7799999999997</v>
      </c>
      <c r="D9" s="5" t="s">
        <v>11</v>
      </c>
      <c r="E9" s="5"/>
      <c r="F9" s="5"/>
      <c r="G9" s="48" t="e">
        <f>SUM(C9-#REF!-#REF!)</f>
        <v>#REF!</v>
      </c>
      <c r="H9" s="6"/>
    </row>
    <row r="10" spans="1:8" x14ac:dyDescent="0.25">
      <c r="A10" s="5" t="s">
        <v>13</v>
      </c>
      <c r="B10" s="6"/>
      <c r="C10" s="7">
        <f>+C8-C9</f>
        <v>6439.22</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t="s">
        <v>60</v>
      </c>
      <c r="B13" s="182"/>
      <c r="C13" s="182"/>
      <c r="D13" s="183"/>
      <c r="E13" s="11"/>
      <c r="F13" s="11"/>
      <c r="G13" s="12">
        <v>8752.75</v>
      </c>
      <c r="H13" s="11"/>
    </row>
    <row r="14" spans="1:8" ht="156" x14ac:dyDescent="0.25">
      <c r="A14" s="20"/>
      <c r="B14" s="14" t="s">
        <v>285</v>
      </c>
      <c r="C14" s="15" t="s">
        <v>286</v>
      </c>
      <c r="D14" s="74" t="s">
        <v>287</v>
      </c>
      <c r="E14" s="41"/>
      <c r="F14" s="109">
        <v>2500</v>
      </c>
      <c r="G14" s="71">
        <f t="shared" ref="G14:G27" si="0">G13-F14</f>
        <v>6252.75</v>
      </c>
      <c r="H14" s="110">
        <v>45224</v>
      </c>
    </row>
    <row r="15" spans="1:8" ht="120" customHeight="1" x14ac:dyDescent="0.25">
      <c r="A15" s="20"/>
      <c r="B15" s="14" t="s">
        <v>288</v>
      </c>
      <c r="C15" s="15" t="s">
        <v>289</v>
      </c>
      <c r="D15" s="74" t="s">
        <v>287</v>
      </c>
      <c r="E15" s="41"/>
      <c r="F15" s="109">
        <v>37.5</v>
      </c>
      <c r="G15" s="71">
        <f t="shared" si="0"/>
        <v>6215.25</v>
      </c>
      <c r="H15" s="110">
        <v>45239</v>
      </c>
    </row>
    <row r="16" spans="1:8" ht="90.75" customHeight="1" x14ac:dyDescent="0.25">
      <c r="A16" s="13"/>
      <c r="B16" s="14" t="s">
        <v>288</v>
      </c>
      <c r="C16" s="15" t="s">
        <v>290</v>
      </c>
      <c r="D16" s="74" t="s">
        <v>287</v>
      </c>
      <c r="E16" s="41"/>
      <c r="F16" s="109">
        <v>21</v>
      </c>
      <c r="G16" s="71">
        <f t="shared" si="0"/>
        <v>6194.25</v>
      </c>
      <c r="H16" s="110">
        <v>45254</v>
      </c>
    </row>
    <row r="17" spans="1:8" ht="84" x14ac:dyDescent="0.25">
      <c r="A17" s="52"/>
      <c r="B17" s="14" t="s">
        <v>63</v>
      </c>
      <c r="C17" s="15" t="s">
        <v>291</v>
      </c>
      <c r="D17" s="14" t="s">
        <v>292</v>
      </c>
      <c r="E17" s="41"/>
      <c r="F17" s="109">
        <v>53</v>
      </c>
      <c r="G17" s="71">
        <f t="shared" si="0"/>
        <v>6141.25</v>
      </c>
      <c r="H17" s="145">
        <v>45258</v>
      </c>
    </row>
    <row r="18" spans="1:8" ht="108" x14ac:dyDescent="0.25">
      <c r="A18" s="52"/>
      <c r="B18" s="14" t="s">
        <v>293</v>
      </c>
      <c r="C18" s="146" t="s">
        <v>294</v>
      </c>
      <c r="D18" s="14" t="s">
        <v>295</v>
      </c>
      <c r="E18" s="41"/>
      <c r="F18" s="109">
        <v>67.599999999999994</v>
      </c>
      <c r="G18" s="71">
        <f t="shared" si="0"/>
        <v>6073.65</v>
      </c>
      <c r="H18" s="145">
        <v>45258</v>
      </c>
    </row>
    <row r="19" spans="1:8" ht="84" x14ac:dyDescent="0.25">
      <c r="A19" s="52"/>
      <c r="B19" s="14" t="s">
        <v>296</v>
      </c>
      <c r="C19" s="146" t="s">
        <v>297</v>
      </c>
      <c r="D19" s="14" t="s">
        <v>298</v>
      </c>
      <c r="E19" s="41"/>
      <c r="F19" s="109">
        <v>31.5</v>
      </c>
      <c r="G19" s="71">
        <f t="shared" si="0"/>
        <v>6042.15</v>
      </c>
      <c r="H19" s="145">
        <v>45258</v>
      </c>
    </row>
    <row r="20" spans="1:8" ht="96" x14ac:dyDescent="0.25">
      <c r="A20" s="52"/>
      <c r="B20" s="14" t="s">
        <v>62</v>
      </c>
      <c r="C20" s="147" t="s">
        <v>299</v>
      </c>
      <c r="D20" s="14" t="s">
        <v>300</v>
      </c>
      <c r="E20" s="148"/>
      <c r="F20" s="109">
        <v>15.5</v>
      </c>
      <c r="G20" s="71">
        <f t="shared" si="0"/>
        <v>6026.65</v>
      </c>
      <c r="H20" s="149">
        <v>45258</v>
      </c>
    </row>
    <row r="21" spans="1:8" ht="144" x14ac:dyDescent="0.25">
      <c r="B21" s="14" t="s">
        <v>301</v>
      </c>
      <c r="C21" s="147" t="s">
        <v>302</v>
      </c>
      <c r="D21" s="14" t="s">
        <v>37</v>
      </c>
      <c r="E21" s="148"/>
      <c r="F21" s="109">
        <v>132</v>
      </c>
      <c r="G21" s="71">
        <f t="shared" si="0"/>
        <v>5894.65</v>
      </c>
      <c r="H21" s="149">
        <v>45260</v>
      </c>
    </row>
    <row r="22" spans="1:8" ht="84.75" x14ac:dyDescent="0.25">
      <c r="B22" s="14" t="s">
        <v>303</v>
      </c>
      <c r="C22" s="150" t="s">
        <v>304</v>
      </c>
      <c r="D22" s="14" t="s">
        <v>37</v>
      </c>
      <c r="E22" s="148"/>
      <c r="F22" s="109">
        <v>112.5</v>
      </c>
      <c r="G22" s="71">
        <f t="shared" si="0"/>
        <v>5782.15</v>
      </c>
      <c r="H22" s="149">
        <v>45260</v>
      </c>
    </row>
    <row r="23" spans="1:8" ht="96" x14ac:dyDescent="0.25">
      <c r="B23" s="14" t="s">
        <v>62</v>
      </c>
      <c r="C23" s="147" t="s">
        <v>305</v>
      </c>
      <c r="D23" s="151" t="s">
        <v>306</v>
      </c>
      <c r="E23" s="148"/>
      <c r="F23" s="109">
        <v>40</v>
      </c>
      <c r="G23" s="71">
        <f t="shared" si="0"/>
        <v>5742.15</v>
      </c>
      <c r="H23" s="149">
        <v>45260</v>
      </c>
    </row>
    <row r="24" spans="1:8" ht="78.75" x14ac:dyDescent="0.25">
      <c r="B24" s="25" t="s">
        <v>307</v>
      </c>
      <c r="C24" s="141" t="s">
        <v>308</v>
      </c>
      <c r="D24" s="152" t="s">
        <v>309</v>
      </c>
      <c r="E24" s="52"/>
      <c r="F24" s="17">
        <v>32.25</v>
      </c>
      <c r="G24" s="71">
        <f t="shared" si="0"/>
        <v>5709.9</v>
      </c>
      <c r="H24" s="153">
        <v>45260</v>
      </c>
    </row>
    <row r="25" spans="1:8" ht="124.5" x14ac:dyDescent="0.25">
      <c r="B25" s="25" t="s">
        <v>217</v>
      </c>
      <c r="C25" s="154" t="s">
        <v>310</v>
      </c>
      <c r="D25" s="129" t="s">
        <v>311</v>
      </c>
      <c r="E25" s="52"/>
      <c r="F25" s="17">
        <v>422.77</v>
      </c>
      <c r="G25" s="71">
        <f t="shared" si="0"/>
        <v>5287.1299999999992</v>
      </c>
      <c r="H25" s="153">
        <v>45267</v>
      </c>
    </row>
    <row r="26" spans="1:8" ht="101.25" x14ac:dyDescent="0.25">
      <c r="B26" s="25" t="s">
        <v>301</v>
      </c>
      <c r="C26" s="141" t="s">
        <v>312</v>
      </c>
      <c r="D26" s="129" t="s">
        <v>37</v>
      </c>
      <c r="E26" s="52"/>
      <c r="F26" s="17">
        <v>39.6</v>
      </c>
      <c r="G26" s="71">
        <f t="shared" si="0"/>
        <v>5247.5299999999988</v>
      </c>
      <c r="H26" s="153">
        <v>45273</v>
      </c>
    </row>
    <row r="27" spans="1:8" ht="56.25" x14ac:dyDescent="0.25">
      <c r="B27" s="25" t="s">
        <v>64</v>
      </c>
      <c r="C27" s="141" t="s">
        <v>313</v>
      </c>
      <c r="D27" s="129" t="s">
        <v>37</v>
      </c>
      <c r="E27" s="52"/>
      <c r="F27" s="17">
        <v>55.56</v>
      </c>
      <c r="G27" s="71">
        <f t="shared" si="0"/>
        <v>5191.9699999999984</v>
      </c>
      <c r="H27" s="153">
        <v>45279</v>
      </c>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1B75D-E227-4B26-A03D-CC52C5152F04}">
  <dimension ref="A1:H23"/>
  <sheetViews>
    <sheetView workbookViewId="0">
      <selection activeCell="K10" sqref="K10"/>
    </sheetView>
  </sheetViews>
  <sheetFormatPr baseColWidth="10" defaultRowHeight="15" x14ac:dyDescent="0.25"/>
  <cols>
    <col min="1" max="1" width="4.42578125" customWidth="1"/>
    <col min="2" max="2" width="23.42578125" customWidth="1"/>
    <col min="3" max="3" width="28.140625" customWidth="1"/>
    <col min="4" max="4" width="12.285156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35</v>
      </c>
      <c r="D5" s="185"/>
      <c r="E5" s="185"/>
      <c r="F5" s="185"/>
      <c r="G5" s="185"/>
      <c r="H5" s="185"/>
    </row>
    <row r="6" spans="1:8" x14ac:dyDescent="0.25">
      <c r="A6" s="5" t="s">
        <v>5</v>
      </c>
      <c r="B6" s="6"/>
      <c r="C6" s="185" t="s">
        <v>36</v>
      </c>
      <c r="D6" s="185"/>
      <c r="E6" s="6"/>
      <c r="F6" s="6"/>
      <c r="G6" s="6"/>
      <c r="H6" s="6"/>
    </row>
    <row r="7" spans="1:8" x14ac:dyDescent="0.25">
      <c r="A7" s="5" t="s">
        <v>7</v>
      </c>
      <c r="B7" s="6"/>
      <c r="C7" s="6" t="s">
        <v>8</v>
      </c>
      <c r="D7" s="6"/>
      <c r="E7" s="6"/>
      <c r="F7" s="6"/>
      <c r="G7" s="6"/>
      <c r="H7" s="6"/>
    </row>
    <row r="8" spans="1:8" ht="21.75" customHeight="1" x14ac:dyDescent="0.25">
      <c r="A8" s="186" t="s">
        <v>9</v>
      </c>
      <c r="B8" s="186"/>
      <c r="C8" s="7">
        <v>30000</v>
      </c>
      <c r="D8" s="6"/>
      <c r="E8" s="6"/>
      <c r="F8" s="6"/>
      <c r="G8" s="6"/>
      <c r="H8" s="6"/>
    </row>
    <row r="9" spans="1:8" x14ac:dyDescent="0.25">
      <c r="A9" s="5" t="s">
        <v>10</v>
      </c>
      <c r="B9" s="6"/>
      <c r="C9" s="7">
        <f>SUM(F14:F69)</f>
        <v>13481.83</v>
      </c>
      <c r="D9" s="5" t="s">
        <v>11</v>
      </c>
      <c r="E9" s="5"/>
      <c r="F9" s="5"/>
      <c r="G9" s="8" t="s">
        <v>12</v>
      </c>
      <c r="H9" s="6"/>
    </row>
    <row r="10" spans="1:8" x14ac:dyDescent="0.25">
      <c r="A10" s="5" t="s">
        <v>13</v>
      </c>
      <c r="B10" s="6"/>
      <c r="C10" s="7">
        <f>+C8-C9</f>
        <v>16518.169999999998</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t="s">
        <v>61</v>
      </c>
      <c r="B13" s="182"/>
      <c r="C13" s="182"/>
      <c r="D13" s="183"/>
      <c r="E13" s="11"/>
      <c r="F13" s="11"/>
      <c r="G13" s="12">
        <v>15514.35</v>
      </c>
      <c r="H13" s="11"/>
    </row>
    <row r="14" spans="1:8" ht="88.5" customHeight="1" x14ac:dyDescent="0.25">
      <c r="A14" s="13">
        <v>19</v>
      </c>
      <c r="B14" s="25" t="s">
        <v>62</v>
      </c>
      <c r="C14" s="37" t="s">
        <v>314</v>
      </c>
      <c r="D14" s="24" t="s">
        <v>315</v>
      </c>
      <c r="E14" s="16"/>
      <c r="F14" s="17">
        <v>1544</v>
      </c>
      <c r="G14" s="18">
        <f t="shared" ref="G14:G18" si="0">G13-F14</f>
        <v>13970.35</v>
      </c>
      <c r="H14" s="19">
        <v>45250</v>
      </c>
    </row>
    <row r="15" spans="1:8" ht="115.5" customHeight="1" x14ac:dyDescent="0.25">
      <c r="A15" s="13">
        <v>20</v>
      </c>
      <c r="B15" s="25" t="s">
        <v>217</v>
      </c>
      <c r="C15" s="37" t="s">
        <v>316</v>
      </c>
      <c r="D15" s="57" t="s">
        <v>42</v>
      </c>
      <c r="E15" s="16"/>
      <c r="F15" s="17">
        <v>3650.25</v>
      </c>
      <c r="G15" s="18">
        <f t="shared" si="0"/>
        <v>10320.1</v>
      </c>
      <c r="H15" s="19">
        <v>45250</v>
      </c>
    </row>
    <row r="16" spans="1:8" ht="120.75" customHeight="1" x14ac:dyDescent="0.25">
      <c r="A16" s="13">
        <v>21</v>
      </c>
      <c r="B16" s="25" t="s">
        <v>254</v>
      </c>
      <c r="C16" s="37" t="s">
        <v>317</v>
      </c>
      <c r="D16" s="25" t="s">
        <v>318</v>
      </c>
      <c r="E16" s="16"/>
      <c r="F16" s="17">
        <v>2650.25</v>
      </c>
      <c r="G16" s="18">
        <f t="shared" si="0"/>
        <v>7669.85</v>
      </c>
      <c r="H16" s="19">
        <v>45258</v>
      </c>
    </row>
    <row r="17" spans="1:8" ht="229.5" x14ac:dyDescent="0.25">
      <c r="A17" s="13">
        <v>22</v>
      </c>
      <c r="B17" s="25" t="s">
        <v>319</v>
      </c>
      <c r="C17" s="37" t="s">
        <v>320</v>
      </c>
      <c r="D17" s="56" t="s">
        <v>53</v>
      </c>
      <c r="E17" s="16"/>
      <c r="F17" s="17">
        <v>4324</v>
      </c>
      <c r="G17" s="18">
        <f t="shared" si="0"/>
        <v>3345.8500000000004</v>
      </c>
      <c r="H17" s="19">
        <v>45259</v>
      </c>
    </row>
    <row r="18" spans="1:8" ht="115.5" x14ac:dyDescent="0.25">
      <c r="A18" s="13">
        <v>23</v>
      </c>
      <c r="B18" s="25" t="s">
        <v>321</v>
      </c>
      <c r="C18" s="23" t="s">
        <v>322</v>
      </c>
      <c r="D18" s="24" t="s">
        <v>323</v>
      </c>
      <c r="E18" s="16"/>
      <c r="F18" s="17">
        <v>280</v>
      </c>
      <c r="G18" s="18">
        <f t="shared" si="0"/>
        <v>3065.8500000000004</v>
      </c>
      <c r="H18" s="19">
        <v>45261</v>
      </c>
    </row>
    <row r="19" spans="1:8" ht="89.25" x14ac:dyDescent="0.25">
      <c r="A19" s="13">
        <v>24</v>
      </c>
      <c r="B19" s="155" t="s">
        <v>324</v>
      </c>
      <c r="C19" s="37" t="s">
        <v>325</v>
      </c>
      <c r="D19" s="57" t="s">
        <v>53</v>
      </c>
      <c r="E19" s="16"/>
      <c r="F19" s="17">
        <v>1000</v>
      </c>
      <c r="G19" s="18">
        <f>G18-F19</f>
        <v>2065.8500000000004</v>
      </c>
      <c r="H19" s="19">
        <v>45272</v>
      </c>
    </row>
    <row r="20" spans="1:8" ht="76.5" x14ac:dyDescent="0.25">
      <c r="A20" s="13"/>
      <c r="B20" s="25" t="s">
        <v>326</v>
      </c>
      <c r="C20" s="37" t="s">
        <v>327</v>
      </c>
      <c r="D20" s="24" t="s">
        <v>37</v>
      </c>
      <c r="E20" s="16"/>
      <c r="F20" s="17">
        <v>33.33</v>
      </c>
      <c r="G20" s="18">
        <f>G19-F20</f>
        <v>2032.5200000000004</v>
      </c>
      <c r="H20" s="19">
        <v>45273</v>
      </c>
    </row>
    <row r="21" spans="1:8" x14ac:dyDescent="0.25">
      <c r="B21" s="55"/>
      <c r="C21" s="65"/>
      <c r="D21" s="68"/>
      <c r="E21" s="2"/>
      <c r="F21" s="82"/>
      <c r="G21" s="78"/>
      <c r="H21" s="79"/>
    </row>
    <row r="22" spans="1:8" x14ac:dyDescent="0.25">
      <c r="B22" s="68"/>
      <c r="C22" s="39"/>
      <c r="D22" s="55"/>
      <c r="E22" s="2"/>
      <c r="F22" s="82"/>
      <c r="G22" s="78"/>
      <c r="H22" s="79"/>
    </row>
    <row r="23" spans="1:8" ht="15.75" x14ac:dyDescent="0.25">
      <c r="B23" s="55"/>
      <c r="C23" s="61"/>
      <c r="D23" s="88"/>
      <c r="E23" s="81"/>
      <c r="F23" s="82"/>
      <c r="G23" s="78"/>
      <c r="H23" s="79"/>
    </row>
  </sheetData>
  <mergeCells count="7">
    <mergeCell ref="A13:D13"/>
    <mergeCell ref="A1:H1"/>
    <mergeCell ref="A2:H2"/>
    <mergeCell ref="A3:H3"/>
    <mergeCell ref="C5:H5"/>
    <mergeCell ref="C6:D6"/>
    <mergeCell ref="A8:B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F6E6C-8DFB-46CD-92D4-D0978800CA78}">
  <dimension ref="A1:H24"/>
  <sheetViews>
    <sheetView workbookViewId="0">
      <selection activeCell="H4" sqref="H1:I1048576"/>
    </sheetView>
  </sheetViews>
  <sheetFormatPr baseColWidth="10" defaultRowHeight="15" x14ac:dyDescent="0.25"/>
  <cols>
    <col min="1" max="1" width="4" customWidth="1"/>
    <col min="2" max="2" width="26.7109375" customWidth="1"/>
    <col min="3" max="3" width="36.85546875" customWidth="1"/>
  </cols>
  <sheetData>
    <row r="1" spans="1:8" ht="15.75" x14ac:dyDescent="0.25">
      <c r="A1" s="184"/>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48</v>
      </c>
      <c r="D5" s="185"/>
      <c r="E5" s="185"/>
      <c r="F5" s="185"/>
      <c r="G5" s="185"/>
      <c r="H5" s="185"/>
    </row>
    <row r="6" spans="1:8" x14ac:dyDescent="0.25">
      <c r="A6" s="5" t="s">
        <v>5</v>
      </c>
      <c r="B6" s="6"/>
      <c r="C6" s="185" t="s">
        <v>23</v>
      </c>
      <c r="D6" s="185"/>
      <c r="E6" s="185"/>
      <c r="F6" s="6"/>
      <c r="G6" s="6"/>
      <c r="H6" s="6"/>
    </row>
    <row r="7" spans="1:8" x14ac:dyDescent="0.25">
      <c r="A7" s="5" t="s">
        <v>7</v>
      </c>
      <c r="B7" s="6"/>
      <c r="C7" s="185" t="s">
        <v>8</v>
      </c>
      <c r="D7" s="185"/>
      <c r="E7" s="185"/>
      <c r="F7" s="6"/>
      <c r="G7" s="6"/>
      <c r="H7" s="6"/>
    </row>
    <row r="8" spans="1:8" x14ac:dyDescent="0.25">
      <c r="A8" s="186" t="s">
        <v>9</v>
      </c>
      <c r="B8" s="186"/>
      <c r="C8" s="7">
        <v>4000</v>
      </c>
      <c r="D8" s="6"/>
      <c r="E8" s="6"/>
      <c r="F8" s="6"/>
      <c r="G8" s="6"/>
      <c r="H8" s="6"/>
    </row>
    <row r="9" spans="1:8" x14ac:dyDescent="0.25">
      <c r="A9" s="5" t="s">
        <v>10</v>
      </c>
      <c r="B9" s="6"/>
      <c r="C9" s="7">
        <f>SUM(F14:F30)</f>
        <v>365.8</v>
      </c>
      <c r="D9" s="5" t="s">
        <v>11</v>
      </c>
      <c r="E9" s="5"/>
      <c r="F9" s="5"/>
      <c r="G9" s="48" t="e">
        <f>SUM(C9-#REF!-#REF!)</f>
        <v>#REF!</v>
      </c>
      <c r="H9" s="6"/>
    </row>
    <row r="10" spans="1:8" x14ac:dyDescent="0.25">
      <c r="A10" s="5" t="s">
        <v>13</v>
      </c>
      <c r="B10" s="6"/>
      <c r="C10" s="7">
        <f>+C8-C9</f>
        <v>3634.2</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t="s">
        <v>56</v>
      </c>
      <c r="B13" s="182"/>
      <c r="C13" s="182"/>
      <c r="D13" s="183"/>
      <c r="E13" s="11"/>
      <c r="F13" s="11"/>
      <c r="G13" s="12">
        <v>2666.5</v>
      </c>
      <c r="H13" s="11"/>
    </row>
    <row r="14" spans="1:8" ht="102" x14ac:dyDescent="0.25">
      <c r="A14" s="13"/>
      <c r="B14" s="156" t="s">
        <v>49</v>
      </c>
      <c r="C14" s="37" t="s">
        <v>328</v>
      </c>
      <c r="D14" s="157" t="s">
        <v>37</v>
      </c>
      <c r="E14" s="158"/>
      <c r="F14" s="159">
        <v>182.9</v>
      </c>
      <c r="G14" s="160">
        <f t="shared" ref="G14:G15" si="0">G13-F14</f>
        <v>2483.6</v>
      </c>
      <c r="H14" s="161">
        <v>45226</v>
      </c>
    </row>
    <row r="15" spans="1:8" ht="83.25" customHeight="1" x14ac:dyDescent="0.25">
      <c r="A15" s="13"/>
      <c r="B15" s="156" t="s">
        <v>49</v>
      </c>
      <c r="C15" s="37" t="s">
        <v>329</v>
      </c>
      <c r="D15" s="157" t="s">
        <v>37</v>
      </c>
      <c r="E15" s="158"/>
      <c r="F15" s="159">
        <v>182.9</v>
      </c>
      <c r="G15" s="160">
        <f t="shared" si="0"/>
        <v>2300.6999999999998</v>
      </c>
      <c r="H15" s="161">
        <v>45260</v>
      </c>
    </row>
    <row r="16" spans="1:8" ht="109.5" customHeight="1" x14ac:dyDescent="0.25">
      <c r="A16" s="13"/>
      <c r="B16" s="24"/>
      <c r="C16" s="37"/>
      <c r="D16" s="24"/>
      <c r="E16" s="103"/>
      <c r="F16" s="104"/>
      <c r="G16" s="101"/>
      <c r="H16" s="105"/>
    </row>
    <row r="17" spans="1:8" x14ac:dyDescent="0.25">
      <c r="A17" s="13"/>
      <c r="B17" s="24"/>
      <c r="C17" s="23"/>
      <c r="D17" s="24"/>
      <c r="E17" s="103"/>
      <c r="F17" s="104"/>
      <c r="G17" s="101"/>
      <c r="H17" s="105"/>
    </row>
    <row r="18" spans="1:8" x14ac:dyDescent="0.25">
      <c r="A18" s="13"/>
      <c r="B18" s="24"/>
      <c r="C18" s="23"/>
      <c r="D18" s="24"/>
      <c r="E18" s="103"/>
      <c r="F18" s="104"/>
      <c r="G18" s="101"/>
      <c r="H18" s="105"/>
    </row>
    <row r="19" spans="1:8" x14ac:dyDescent="0.25">
      <c r="A19" s="52"/>
      <c r="B19" s="24"/>
      <c r="C19" s="23"/>
      <c r="D19" s="24"/>
      <c r="E19" s="103"/>
      <c r="F19" s="104"/>
      <c r="G19" s="101"/>
      <c r="H19" s="105"/>
    </row>
    <row r="20" spans="1:8" x14ac:dyDescent="0.25">
      <c r="A20" s="52"/>
      <c r="B20" s="25"/>
      <c r="C20" s="23"/>
      <c r="D20" s="100"/>
      <c r="E20" s="20"/>
      <c r="F20" s="17"/>
      <c r="G20" s="101"/>
      <c r="H20" s="19"/>
    </row>
    <row r="21" spans="1:8" x14ac:dyDescent="0.25">
      <c r="A21" s="52"/>
      <c r="B21" s="24"/>
      <c r="C21" s="37"/>
      <c r="D21" s="25"/>
      <c r="E21" s="16"/>
      <c r="F21" s="17"/>
      <c r="G21" s="101"/>
      <c r="H21" s="19"/>
    </row>
    <row r="22" spans="1:8" x14ac:dyDescent="0.25">
      <c r="A22" s="52"/>
      <c r="B22" s="25"/>
      <c r="C22" s="37"/>
      <c r="D22" s="25"/>
      <c r="E22" s="20"/>
      <c r="F22" s="17"/>
      <c r="G22" s="101"/>
      <c r="H22" s="19"/>
    </row>
    <row r="23" spans="1:8" x14ac:dyDescent="0.25">
      <c r="A23" s="52"/>
      <c r="B23" s="14"/>
      <c r="C23" s="102"/>
      <c r="D23" s="25"/>
      <c r="E23" s="16"/>
      <c r="F23" s="17"/>
      <c r="G23" s="101"/>
      <c r="H23" s="19"/>
    </row>
    <row r="24" spans="1:8" x14ac:dyDescent="0.25">
      <c r="A24" s="52"/>
      <c r="B24" s="52"/>
      <c r="C24" s="52"/>
      <c r="D24" s="52"/>
      <c r="E24" s="52"/>
      <c r="F24" s="52"/>
      <c r="G24" s="101"/>
      <c r="H24" s="52"/>
    </row>
  </sheetData>
  <mergeCells count="8">
    <mergeCell ref="A8:B8"/>
    <mergeCell ref="A13:D13"/>
    <mergeCell ref="A1:H1"/>
    <mergeCell ref="A2:H2"/>
    <mergeCell ref="A3:H3"/>
    <mergeCell ref="C5:H5"/>
    <mergeCell ref="C6:E6"/>
    <mergeCell ref="C7:E7"/>
  </mergeCells>
  <pageMargins left="0.7" right="0.7" top="0.75" bottom="0.75" header="0.3" footer="0.3"/>
  <pageSetup paperSize="9" orientation="portrait" horizontalDpi="0" verticalDpi="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CEDE-94AF-4144-9A41-5B96F6A06200}">
  <dimension ref="A1:H20"/>
  <sheetViews>
    <sheetView workbookViewId="0">
      <selection activeCell="H4" sqref="H1:I1048576"/>
    </sheetView>
  </sheetViews>
  <sheetFormatPr baseColWidth="10" defaultRowHeight="15" x14ac:dyDescent="0.25"/>
  <cols>
    <col min="1" max="1" width="4" customWidth="1"/>
    <col min="2" max="2" width="17.42578125" customWidth="1"/>
    <col min="3" max="3" width="47" customWidth="1"/>
    <col min="5" max="5" width="8.1406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65</v>
      </c>
      <c r="D5" s="185"/>
      <c r="E5" s="185"/>
      <c r="F5" s="185"/>
      <c r="G5" s="185"/>
      <c r="H5" s="185"/>
    </row>
    <row r="6" spans="1:8" x14ac:dyDescent="0.25">
      <c r="A6" s="5" t="s">
        <v>5</v>
      </c>
      <c r="B6" s="6"/>
      <c r="C6" s="185" t="s">
        <v>66</v>
      </c>
      <c r="D6" s="185"/>
      <c r="E6" s="185"/>
      <c r="F6" s="6"/>
      <c r="G6" s="6"/>
      <c r="H6" s="6"/>
    </row>
    <row r="7" spans="1:8" x14ac:dyDescent="0.25">
      <c r="A7" s="5" t="s">
        <v>7</v>
      </c>
      <c r="B7" s="6"/>
      <c r="C7" s="185" t="s">
        <v>8</v>
      </c>
      <c r="D7" s="185"/>
      <c r="E7" s="185"/>
      <c r="F7" s="6"/>
      <c r="G7" s="6"/>
      <c r="H7" s="6"/>
    </row>
    <row r="8" spans="1:8" x14ac:dyDescent="0.25">
      <c r="A8" s="186" t="s">
        <v>9</v>
      </c>
      <c r="B8" s="186"/>
      <c r="C8" s="7">
        <v>10500</v>
      </c>
      <c r="D8" s="6"/>
      <c r="E8" s="6"/>
      <c r="F8" s="6"/>
      <c r="G8" s="6"/>
      <c r="H8" s="6"/>
    </row>
    <row r="9" spans="1:8" x14ac:dyDescent="0.25">
      <c r="A9" s="5" t="s">
        <v>10</v>
      </c>
      <c r="B9" s="6"/>
      <c r="C9" s="7">
        <f>SUM(F14:F45)</f>
        <v>4443.3</v>
      </c>
      <c r="D9" s="5" t="s">
        <v>11</v>
      </c>
      <c r="E9" s="5"/>
      <c r="F9" s="5"/>
      <c r="G9" s="48" t="e">
        <f>SUM(C9-#REF!-#REF!)</f>
        <v>#REF!</v>
      </c>
      <c r="H9" s="6"/>
    </row>
    <row r="10" spans="1:8" x14ac:dyDescent="0.25">
      <c r="A10" s="5" t="s">
        <v>13</v>
      </c>
      <c r="B10" s="6"/>
      <c r="C10" s="7">
        <f>+C8-C9</f>
        <v>6056.7</v>
      </c>
      <c r="D10" s="6"/>
      <c r="E10" s="6"/>
      <c r="F10" s="6"/>
      <c r="G10" s="6"/>
      <c r="H10" s="6"/>
    </row>
    <row r="12" spans="1:8" x14ac:dyDescent="0.25">
      <c r="A12" s="9" t="s">
        <v>14</v>
      </c>
      <c r="B12" s="10" t="s">
        <v>15</v>
      </c>
      <c r="C12" s="10" t="s">
        <v>16</v>
      </c>
      <c r="D12" s="10" t="s">
        <v>17</v>
      </c>
      <c r="E12" s="10" t="s">
        <v>18</v>
      </c>
      <c r="F12" s="10" t="s">
        <v>19</v>
      </c>
      <c r="G12" s="10" t="s">
        <v>20</v>
      </c>
      <c r="H12" s="10" t="s">
        <v>21</v>
      </c>
    </row>
    <row r="13" spans="1:8" x14ac:dyDescent="0.25">
      <c r="A13" s="181" t="s">
        <v>56</v>
      </c>
      <c r="B13" s="182"/>
      <c r="C13" s="182"/>
      <c r="D13" s="183"/>
      <c r="E13" s="11"/>
      <c r="F13" s="11"/>
      <c r="G13" s="12">
        <v>10500</v>
      </c>
      <c r="H13" s="11"/>
    </row>
    <row r="14" spans="1:8" ht="67.5" customHeight="1" x14ac:dyDescent="0.25">
      <c r="A14" s="20"/>
      <c r="B14" s="165" t="s">
        <v>46</v>
      </c>
      <c r="C14" s="147" t="s">
        <v>330</v>
      </c>
      <c r="D14" s="151" t="s">
        <v>331</v>
      </c>
      <c r="E14" s="148"/>
      <c r="F14" s="163">
        <v>2460</v>
      </c>
      <c r="G14" s="109">
        <f t="shared" ref="G14:G20" si="0">G13-F14</f>
        <v>8040</v>
      </c>
      <c r="H14" s="164">
        <v>45229</v>
      </c>
    </row>
    <row r="15" spans="1:8" ht="72.75" x14ac:dyDescent="0.25">
      <c r="A15" s="52"/>
      <c r="B15" s="151" t="s">
        <v>332</v>
      </c>
      <c r="C15" s="150" t="s">
        <v>333</v>
      </c>
      <c r="D15" s="151" t="s">
        <v>334</v>
      </c>
      <c r="E15" s="148"/>
      <c r="F15" s="163">
        <v>350</v>
      </c>
      <c r="G15" s="109">
        <f t="shared" si="0"/>
        <v>7690</v>
      </c>
      <c r="H15" s="164">
        <v>45230</v>
      </c>
    </row>
    <row r="16" spans="1:8" ht="84" x14ac:dyDescent="0.25">
      <c r="B16" s="151" t="s">
        <v>335</v>
      </c>
      <c r="C16" s="147" t="s">
        <v>336</v>
      </c>
      <c r="D16" s="165" t="s">
        <v>337</v>
      </c>
      <c r="E16" s="148"/>
      <c r="F16" s="163">
        <v>91.5</v>
      </c>
      <c r="G16" s="109">
        <f t="shared" si="0"/>
        <v>7598.5</v>
      </c>
      <c r="H16" s="164">
        <v>45231</v>
      </c>
    </row>
    <row r="17" spans="2:8" ht="48" x14ac:dyDescent="0.25">
      <c r="B17" s="165" t="s">
        <v>338</v>
      </c>
      <c r="C17" s="147" t="s">
        <v>339</v>
      </c>
      <c r="D17" s="162" t="s">
        <v>37</v>
      </c>
      <c r="E17" s="148"/>
      <c r="F17" s="163">
        <v>70.5</v>
      </c>
      <c r="G17" s="109">
        <f t="shared" si="0"/>
        <v>7528</v>
      </c>
      <c r="H17" s="148"/>
    </row>
    <row r="18" spans="2:8" ht="96.75" x14ac:dyDescent="0.25">
      <c r="B18" s="162" t="s">
        <v>340</v>
      </c>
      <c r="C18" s="150" t="s">
        <v>341</v>
      </c>
      <c r="D18" s="165" t="s">
        <v>342</v>
      </c>
      <c r="E18" s="148"/>
      <c r="F18" s="163">
        <v>1157.9000000000001</v>
      </c>
      <c r="G18" s="109">
        <f t="shared" si="0"/>
        <v>6370.1</v>
      </c>
      <c r="H18" s="166">
        <v>45238</v>
      </c>
    </row>
    <row r="19" spans="2:8" ht="72" x14ac:dyDescent="0.25">
      <c r="B19" s="165" t="s">
        <v>45</v>
      </c>
      <c r="C19" s="147" t="s">
        <v>343</v>
      </c>
      <c r="D19" s="165" t="s">
        <v>344</v>
      </c>
      <c r="E19" s="148"/>
      <c r="F19" s="163">
        <v>158.6</v>
      </c>
      <c r="G19" s="109">
        <f t="shared" si="0"/>
        <v>6211.5</v>
      </c>
      <c r="H19" s="166">
        <v>45252</v>
      </c>
    </row>
    <row r="20" spans="2:8" ht="48.75" x14ac:dyDescent="0.25">
      <c r="B20" s="165" t="s">
        <v>345</v>
      </c>
      <c r="C20" s="150" t="s">
        <v>346</v>
      </c>
      <c r="D20" s="165" t="s">
        <v>347</v>
      </c>
      <c r="E20" s="148"/>
      <c r="F20" s="163">
        <v>154.80000000000001</v>
      </c>
      <c r="G20" s="109">
        <f t="shared" si="0"/>
        <v>6056.7</v>
      </c>
      <c r="H20" s="166">
        <v>45267</v>
      </c>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87299-E525-4535-A5DA-77102752E204}">
  <dimension ref="A1:H18"/>
  <sheetViews>
    <sheetView workbookViewId="0">
      <selection activeCell="H4" sqref="H1:I1048576"/>
    </sheetView>
  </sheetViews>
  <sheetFormatPr baseColWidth="10" defaultRowHeight="15" x14ac:dyDescent="0.25"/>
  <cols>
    <col min="1" max="1" width="3.42578125" customWidth="1"/>
    <col min="2" max="2" width="24.85546875" customWidth="1"/>
    <col min="3" max="3" width="36.57031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67</v>
      </c>
      <c r="D5" s="185"/>
      <c r="E5" s="185"/>
      <c r="F5" s="185"/>
      <c r="G5" s="185"/>
      <c r="H5" s="185"/>
    </row>
    <row r="6" spans="1:8" x14ac:dyDescent="0.25">
      <c r="A6" s="5" t="s">
        <v>5</v>
      </c>
      <c r="B6" s="6"/>
      <c r="C6" s="185" t="s">
        <v>23</v>
      </c>
      <c r="D6" s="185"/>
      <c r="E6" s="185"/>
      <c r="F6" s="6"/>
      <c r="G6" s="6"/>
      <c r="H6" s="6"/>
    </row>
    <row r="7" spans="1:8" x14ac:dyDescent="0.25">
      <c r="A7" s="5" t="s">
        <v>7</v>
      </c>
      <c r="B7" s="6"/>
      <c r="C7" s="185" t="s">
        <v>8</v>
      </c>
      <c r="D7" s="185"/>
      <c r="E7" s="185"/>
      <c r="F7" s="6"/>
      <c r="G7" s="6"/>
      <c r="H7" s="6"/>
    </row>
    <row r="8" spans="1:8" x14ac:dyDescent="0.25">
      <c r="A8" s="186" t="s">
        <v>9</v>
      </c>
      <c r="B8" s="186"/>
      <c r="C8" s="7">
        <v>30000</v>
      </c>
      <c r="D8" s="6"/>
      <c r="E8" s="6"/>
      <c r="F8" s="6"/>
      <c r="G8" s="6"/>
      <c r="H8" s="6"/>
    </row>
    <row r="9" spans="1:8" x14ac:dyDescent="0.25">
      <c r="A9" s="5" t="s">
        <v>10</v>
      </c>
      <c r="B9" s="6"/>
      <c r="C9" s="7">
        <f>SUM(F14:F45)</f>
        <v>27702</v>
      </c>
      <c r="D9" s="5" t="s">
        <v>11</v>
      </c>
      <c r="E9" s="5"/>
      <c r="F9" s="5"/>
      <c r="G9" s="48" t="e">
        <f>SUM(C9-#REF!-#REF!)</f>
        <v>#REF!</v>
      </c>
      <c r="H9" s="6"/>
    </row>
    <row r="10" spans="1:8" x14ac:dyDescent="0.25">
      <c r="A10" s="5" t="s">
        <v>13</v>
      </c>
      <c r="B10" s="6"/>
      <c r="C10" s="7">
        <f>+C8-C9</f>
        <v>2298</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c r="B13" s="182"/>
      <c r="C13" s="182"/>
      <c r="D13" s="183"/>
      <c r="E13" s="11"/>
      <c r="F13" s="11"/>
      <c r="G13" s="12">
        <v>30000</v>
      </c>
      <c r="H13" s="11"/>
    </row>
    <row r="14" spans="1:8" ht="54.75" customHeight="1" x14ac:dyDescent="0.25">
      <c r="A14" s="106">
        <v>1</v>
      </c>
      <c r="B14" s="25" t="s">
        <v>68</v>
      </c>
      <c r="C14" s="141" t="s">
        <v>348</v>
      </c>
      <c r="D14" s="140" t="s">
        <v>144</v>
      </c>
      <c r="E14" s="167"/>
      <c r="F14" s="17">
        <v>5145</v>
      </c>
      <c r="G14" s="18">
        <f t="shared" ref="G14:G17" si="0">G13-F14</f>
        <v>24855</v>
      </c>
      <c r="H14" s="19">
        <v>45212</v>
      </c>
    </row>
    <row r="15" spans="1:8" ht="78.75" x14ac:dyDescent="0.25">
      <c r="A15" s="52"/>
      <c r="B15" s="140" t="s">
        <v>68</v>
      </c>
      <c r="C15" s="141" t="s">
        <v>349</v>
      </c>
      <c r="D15" s="140" t="s">
        <v>350</v>
      </c>
      <c r="E15" s="167"/>
      <c r="F15" s="17">
        <v>2035.5</v>
      </c>
      <c r="G15" s="18">
        <f t="shared" si="0"/>
        <v>22819.5</v>
      </c>
      <c r="H15" s="19">
        <v>45212</v>
      </c>
    </row>
    <row r="16" spans="1:8" ht="67.5" x14ac:dyDescent="0.25">
      <c r="B16" s="140" t="s">
        <v>351</v>
      </c>
      <c r="C16" s="141" t="s">
        <v>352</v>
      </c>
      <c r="D16" s="168" t="s">
        <v>42</v>
      </c>
      <c r="E16" s="167"/>
      <c r="F16" s="17">
        <v>10800</v>
      </c>
      <c r="G16" s="18">
        <f t="shared" si="0"/>
        <v>12019.5</v>
      </c>
      <c r="H16" s="19">
        <v>45222</v>
      </c>
    </row>
    <row r="17" spans="2:8" ht="78.75" x14ac:dyDescent="0.25">
      <c r="B17" s="140" t="s">
        <v>68</v>
      </c>
      <c r="C17" s="141" t="s">
        <v>353</v>
      </c>
      <c r="D17" s="168" t="s">
        <v>42</v>
      </c>
      <c r="E17" s="167"/>
      <c r="F17" s="17">
        <v>4749.5</v>
      </c>
      <c r="G17" s="18">
        <f t="shared" si="0"/>
        <v>7270</v>
      </c>
      <c r="H17" s="19">
        <v>45222</v>
      </c>
    </row>
    <row r="18" spans="2:8" ht="56.25" x14ac:dyDescent="0.25">
      <c r="B18" s="169" t="s">
        <v>354</v>
      </c>
      <c r="C18" s="141" t="s">
        <v>355</v>
      </c>
      <c r="D18" s="167"/>
      <c r="E18" s="167"/>
      <c r="F18" s="17">
        <v>4972</v>
      </c>
      <c r="G18" s="18">
        <f>G17-F18</f>
        <v>2298</v>
      </c>
      <c r="H18" s="19">
        <v>45222</v>
      </c>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178B-3B6F-4034-895F-ABF4022277B9}">
  <dimension ref="A1:H19"/>
  <sheetViews>
    <sheetView zoomScale="90" zoomScaleNormal="90" workbookViewId="0">
      <selection activeCell="H4" sqref="H1:I1048576"/>
    </sheetView>
  </sheetViews>
  <sheetFormatPr baseColWidth="10" defaultRowHeight="15" x14ac:dyDescent="0.25"/>
  <cols>
    <col min="1" max="1" width="5" customWidth="1"/>
    <col min="2" max="2" width="15.7109375" customWidth="1"/>
    <col min="3" max="3" width="32.7109375" customWidth="1"/>
    <col min="8" max="8" width="13"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356</v>
      </c>
      <c r="D5" s="185"/>
      <c r="E5" s="185"/>
      <c r="F5" s="185"/>
      <c r="G5" s="185"/>
      <c r="H5" s="185"/>
    </row>
    <row r="6" spans="1:8" x14ac:dyDescent="0.25">
      <c r="A6" s="5" t="s">
        <v>5</v>
      </c>
      <c r="B6" s="6"/>
      <c r="C6" s="185" t="s">
        <v>23</v>
      </c>
      <c r="D6" s="185"/>
      <c r="E6" s="185"/>
      <c r="F6" s="6"/>
      <c r="G6" s="6"/>
      <c r="H6" s="6"/>
    </row>
    <row r="7" spans="1:8" x14ac:dyDescent="0.25">
      <c r="A7" s="5" t="s">
        <v>7</v>
      </c>
      <c r="B7" s="6"/>
      <c r="C7" s="185" t="s">
        <v>8</v>
      </c>
      <c r="D7" s="185"/>
      <c r="E7" s="185"/>
      <c r="F7" s="6"/>
      <c r="G7" s="6"/>
      <c r="H7" s="6"/>
    </row>
    <row r="8" spans="1:8" x14ac:dyDescent="0.25">
      <c r="A8" s="186" t="s">
        <v>9</v>
      </c>
      <c r="B8" s="186"/>
      <c r="C8" s="7">
        <v>5840.99</v>
      </c>
      <c r="D8" s="6"/>
      <c r="E8" s="6"/>
      <c r="F8" s="6"/>
      <c r="G8" s="6"/>
      <c r="H8" s="6"/>
    </row>
    <row r="9" spans="1:8" x14ac:dyDescent="0.25">
      <c r="A9" s="5" t="s">
        <v>10</v>
      </c>
      <c r="B9" s="6"/>
      <c r="C9" s="7">
        <f>SUM(F14:F30)</f>
        <v>5533.31</v>
      </c>
      <c r="D9" s="5" t="s">
        <v>11</v>
      </c>
      <c r="E9" s="5"/>
      <c r="F9" s="5"/>
      <c r="G9" s="48" t="e">
        <f>SUM(C9-#REF!-#REF!)</f>
        <v>#REF!</v>
      </c>
      <c r="H9" s="6"/>
    </row>
    <row r="10" spans="1:8" x14ac:dyDescent="0.25">
      <c r="A10" s="5" t="s">
        <v>13</v>
      </c>
      <c r="B10" s="6"/>
      <c r="C10" s="7">
        <f>+C8-C9</f>
        <v>307.67999999999938</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c r="B13" s="182"/>
      <c r="C13" s="182"/>
      <c r="D13" s="183"/>
      <c r="E13" s="11"/>
      <c r="F13" s="11"/>
      <c r="G13" s="12">
        <v>5840.99</v>
      </c>
      <c r="H13" s="11"/>
    </row>
    <row r="14" spans="1:8" ht="96.75" customHeight="1" x14ac:dyDescent="0.25">
      <c r="A14" s="106">
        <v>1</v>
      </c>
      <c r="B14" s="25" t="s">
        <v>357</v>
      </c>
      <c r="C14" s="86" t="s">
        <v>358</v>
      </c>
      <c r="D14" s="22" t="s">
        <v>42</v>
      </c>
      <c r="E14" s="16"/>
      <c r="F14" s="17">
        <v>4343.5600000000004</v>
      </c>
      <c r="G14" s="18">
        <f>G13-F14</f>
        <v>1497.4299999999994</v>
      </c>
      <c r="H14" s="19">
        <v>45257</v>
      </c>
    </row>
    <row r="15" spans="1:8" ht="63" x14ac:dyDescent="0.25">
      <c r="A15" s="170">
        <v>2</v>
      </c>
      <c r="B15" s="25" t="s">
        <v>357</v>
      </c>
      <c r="C15" s="86" t="s">
        <v>359</v>
      </c>
      <c r="D15" s="22" t="s">
        <v>42</v>
      </c>
      <c r="E15" s="16"/>
      <c r="F15" s="17">
        <v>131.75</v>
      </c>
      <c r="G15" s="18">
        <f t="shared" ref="G15:G19" si="0">G14-F15</f>
        <v>1365.6799999999994</v>
      </c>
      <c r="H15" s="19">
        <v>45273</v>
      </c>
    </row>
    <row r="16" spans="1:8" ht="79.5" customHeight="1" x14ac:dyDescent="0.25">
      <c r="A16" s="170"/>
      <c r="B16" s="25" t="s">
        <v>357</v>
      </c>
      <c r="C16" s="86" t="s">
        <v>360</v>
      </c>
      <c r="D16" s="25" t="s">
        <v>361</v>
      </c>
      <c r="E16" s="103"/>
      <c r="F16" s="17">
        <v>264</v>
      </c>
      <c r="G16" s="18">
        <f t="shared" si="0"/>
        <v>1101.6799999999994</v>
      </c>
      <c r="H16" s="19">
        <v>45278</v>
      </c>
    </row>
    <row r="17" spans="1:8" ht="153" x14ac:dyDescent="0.25">
      <c r="A17" s="170"/>
      <c r="B17" s="24" t="s">
        <v>46</v>
      </c>
      <c r="C17" s="37" t="s">
        <v>362</v>
      </c>
      <c r="D17" s="24" t="s">
        <v>363</v>
      </c>
      <c r="E17" s="106"/>
      <c r="F17" s="104">
        <v>792</v>
      </c>
      <c r="G17" s="18">
        <f t="shared" si="0"/>
        <v>309.67999999999938</v>
      </c>
      <c r="H17" s="105">
        <v>45282</v>
      </c>
    </row>
    <row r="18" spans="1:8" x14ac:dyDescent="0.25">
      <c r="A18" s="170"/>
      <c r="B18" s="24" t="s">
        <v>364</v>
      </c>
      <c r="C18" s="171" t="s">
        <v>365</v>
      </c>
      <c r="D18" s="24"/>
      <c r="E18" s="103"/>
      <c r="F18" s="104">
        <v>2</v>
      </c>
      <c r="G18" s="18">
        <f t="shared" si="0"/>
        <v>307.67999999999938</v>
      </c>
      <c r="H18" s="105"/>
    </row>
    <row r="19" spans="1:8" x14ac:dyDescent="0.25">
      <c r="A19" s="170"/>
      <c r="B19" s="24"/>
      <c r="C19" s="172" t="s">
        <v>366</v>
      </c>
      <c r="D19" s="173"/>
      <c r="E19" s="103"/>
      <c r="F19" s="104"/>
      <c r="G19" s="18">
        <f t="shared" si="0"/>
        <v>307.67999999999938</v>
      </c>
      <c r="H19" s="105"/>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C409-1610-4C66-930C-0A8778AED919}">
  <dimension ref="A1:H16"/>
  <sheetViews>
    <sheetView zoomScale="80" zoomScaleNormal="80" workbookViewId="0">
      <selection activeCell="H4" sqref="H1:I1048576"/>
    </sheetView>
  </sheetViews>
  <sheetFormatPr baseColWidth="10" defaultRowHeight="15" x14ac:dyDescent="0.25"/>
  <cols>
    <col min="1" max="1" width="4.28515625" customWidth="1"/>
    <col min="2" max="2" width="16.7109375" customWidth="1"/>
    <col min="3" max="3" width="38.5703125" customWidth="1"/>
    <col min="6" max="6" width="13.7109375" customWidth="1"/>
    <col min="8" max="8" width="12.42578125" customWidth="1"/>
  </cols>
  <sheetData>
    <row r="1" spans="1:8" x14ac:dyDescent="0.25">
      <c r="A1" s="191" t="s">
        <v>0</v>
      </c>
      <c r="B1" s="191"/>
      <c r="C1" s="191"/>
      <c r="D1" s="191"/>
      <c r="E1" s="191"/>
      <c r="F1" s="191"/>
      <c r="G1" s="191"/>
      <c r="H1" s="191"/>
    </row>
    <row r="2" spans="1:8" x14ac:dyDescent="0.25">
      <c r="A2" s="191" t="s">
        <v>1</v>
      </c>
      <c r="B2" s="191"/>
      <c r="C2" s="191"/>
      <c r="D2" s="191"/>
      <c r="E2" s="191"/>
      <c r="F2" s="191"/>
      <c r="G2" s="191"/>
      <c r="H2" s="191"/>
    </row>
    <row r="3" spans="1:8" x14ac:dyDescent="0.25">
      <c r="A3" s="191" t="s">
        <v>2</v>
      </c>
      <c r="B3" s="191"/>
      <c r="C3" s="191"/>
      <c r="D3" s="191"/>
      <c r="E3" s="191"/>
      <c r="F3" s="191"/>
      <c r="G3" s="191"/>
      <c r="H3" s="191"/>
    </row>
    <row r="4" spans="1:8" x14ac:dyDescent="0.25">
      <c r="A4" s="174"/>
      <c r="B4" s="175"/>
      <c r="C4" s="175"/>
      <c r="D4" s="175"/>
      <c r="E4" s="175"/>
      <c r="F4" s="175"/>
      <c r="G4" s="175"/>
      <c r="H4" s="175"/>
    </row>
    <row r="5" spans="1:8" ht="31.5" customHeight="1" x14ac:dyDescent="0.25">
      <c r="A5" s="5" t="s">
        <v>3</v>
      </c>
      <c r="B5" s="6"/>
      <c r="C5" s="185" t="s">
        <v>367</v>
      </c>
      <c r="D5" s="185"/>
      <c r="E5" s="185"/>
      <c r="F5" s="185"/>
      <c r="G5" s="185"/>
      <c r="H5" s="185"/>
    </row>
    <row r="6" spans="1:8" x14ac:dyDescent="0.25">
      <c r="A6" s="5" t="s">
        <v>5</v>
      </c>
      <c r="B6" s="6"/>
      <c r="C6" s="185" t="s">
        <v>368</v>
      </c>
      <c r="D6" s="185"/>
      <c r="E6" s="185"/>
      <c r="F6" s="6"/>
      <c r="G6" s="6"/>
      <c r="H6" s="6"/>
    </row>
    <row r="7" spans="1:8" x14ac:dyDescent="0.25">
      <c r="A7" s="5" t="s">
        <v>7</v>
      </c>
      <c r="B7" s="6"/>
      <c r="C7" s="185" t="s">
        <v>8</v>
      </c>
      <c r="D7" s="185"/>
      <c r="E7" s="185"/>
      <c r="F7" s="6"/>
      <c r="G7" s="6"/>
      <c r="H7" s="6"/>
    </row>
    <row r="8" spans="1:8" x14ac:dyDescent="0.25">
      <c r="A8" s="186" t="s">
        <v>9</v>
      </c>
      <c r="B8" s="186"/>
      <c r="C8" s="7">
        <v>4000</v>
      </c>
      <c r="D8" s="6"/>
      <c r="E8" s="6"/>
      <c r="F8" s="6"/>
      <c r="G8" s="6"/>
      <c r="H8" s="6"/>
    </row>
    <row r="9" spans="1:8" x14ac:dyDescent="0.25">
      <c r="A9" s="5" t="s">
        <v>10</v>
      </c>
      <c r="B9" s="6"/>
      <c r="C9" s="7">
        <f>SUM(F14:F28)</f>
        <v>3997</v>
      </c>
      <c r="D9" s="5" t="s">
        <v>11</v>
      </c>
      <c r="E9" s="5"/>
      <c r="F9" s="5"/>
      <c r="G9" s="48" t="e">
        <f>SUM(C9-#REF!-#REF!)</f>
        <v>#REF!</v>
      </c>
      <c r="H9" s="6"/>
    </row>
    <row r="10" spans="1:8" x14ac:dyDescent="0.25">
      <c r="A10" s="5" t="s">
        <v>13</v>
      </c>
      <c r="B10" s="5"/>
      <c r="C10" s="7">
        <f>+C8-C9</f>
        <v>3</v>
      </c>
      <c r="D10" s="6"/>
      <c r="E10" s="6"/>
      <c r="F10" s="6"/>
      <c r="G10" s="6"/>
      <c r="H10" s="6"/>
    </row>
    <row r="11" spans="1:8" x14ac:dyDescent="0.25">
      <c r="A11" s="5"/>
      <c r="B11" s="5"/>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c r="B13" s="182"/>
      <c r="C13" s="182"/>
      <c r="D13" s="183"/>
      <c r="E13" s="11"/>
      <c r="F13" s="11"/>
      <c r="G13" s="12">
        <v>4000</v>
      </c>
      <c r="H13" s="11"/>
    </row>
    <row r="14" spans="1:8" ht="177" customHeight="1" x14ac:dyDescent="0.25">
      <c r="A14" s="20">
        <v>1</v>
      </c>
      <c r="B14" s="176" t="s">
        <v>369</v>
      </c>
      <c r="C14" s="15" t="s">
        <v>370</v>
      </c>
      <c r="D14" s="74" t="s">
        <v>37</v>
      </c>
      <c r="E14" s="41"/>
      <c r="F14" s="109">
        <v>3995</v>
      </c>
      <c r="G14" s="71">
        <f>G13-F14</f>
        <v>5</v>
      </c>
      <c r="H14" s="110">
        <v>45273</v>
      </c>
    </row>
    <row r="15" spans="1:8" x14ac:dyDescent="0.25">
      <c r="A15" s="13"/>
      <c r="B15" s="25" t="s">
        <v>364</v>
      </c>
      <c r="C15" s="177" t="s">
        <v>365</v>
      </c>
      <c r="D15" s="74"/>
      <c r="E15" s="41"/>
      <c r="F15" s="109">
        <v>2</v>
      </c>
      <c r="G15" s="71">
        <f>G14-F15</f>
        <v>3</v>
      </c>
      <c r="H15" s="110"/>
    </row>
    <row r="16" spans="1:8" x14ac:dyDescent="0.25">
      <c r="A16" s="13"/>
      <c r="B16" s="25"/>
      <c r="C16" s="178" t="s">
        <v>366</v>
      </c>
      <c r="D16" s="14"/>
      <c r="E16" s="41"/>
      <c r="F16" s="109"/>
      <c r="G16" s="71">
        <f t="shared" ref="G16" si="0">G15-F16</f>
        <v>3</v>
      </c>
      <c r="H16" s="110"/>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77EC-F8EB-48C9-9072-80B17FAAE16F}">
  <dimension ref="A1:H16"/>
  <sheetViews>
    <sheetView tabSelected="1" workbookViewId="0">
      <selection activeCell="B29" sqref="B29"/>
    </sheetView>
  </sheetViews>
  <sheetFormatPr baseColWidth="10" defaultRowHeight="15" x14ac:dyDescent="0.25"/>
  <cols>
    <col min="1" max="1" width="4.28515625" customWidth="1"/>
    <col min="2" max="2" width="27.85546875" customWidth="1"/>
    <col min="3" max="3" width="31.57031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ht="27.75" customHeight="1" x14ac:dyDescent="0.25">
      <c r="A5" s="5" t="s">
        <v>3</v>
      </c>
      <c r="B5" s="6"/>
      <c r="C5" s="185" t="s">
        <v>22</v>
      </c>
      <c r="D5" s="185"/>
      <c r="E5" s="185"/>
      <c r="F5" s="185"/>
      <c r="G5" s="185"/>
      <c r="H5" s="185"/>
    </row>
    <row r="6" spans="1:8" ht="18.75" customHeight="1" x14ac:dyDescent="0.25">
      <c r="A6" s="5" t="s">
        <v>5</v>
      </c>
      <c r="B6" s="6"/>
      <c r="C6" s="6" t="s">
        <v>23</v>
      </c>
      <c r="D6" s="6"/>
      <c r="E6" s="6"/>
      <c r="F6" s="6"/>
      <c r="G6" s="6"/>
      <c r="H6" s="6"/>
    </row>
    <row r="7" spans="1:8" x14ac:dyDescent="0.25">
      <c r="A7" s="5" t="s">
        <v>7</v>
      </c>
      <c r="B7" s="6"/>
      <c r="C7" s="6" t="s">
        <v>8</v>
      </c>
      <c r="D7" s="6"/>
      <c r="E7" s="6"/>
      <c r="F7" s="6"/>
      <c r="G7" s="6"/>
      <c r="H7" s="6"/>
    </row>
    <row r="8" spans="1:8" x14ac:dyDescent="0.25">
      <c r="A8" s="5" t="s">
        <v>9</v>
      </c>
      <c r="B8" s="6"/>
      <c r="C8" s="7">
        <v>18000</v>
      </c>
      <c r="D8" s="6"/>
      <c r="E8" s="6"/>
      <c r="F8" s="6"/>
      <c r="G8" s="6"/>
      <c r="H8" s="6"/>
    </row>
    <row r="9" spans="1:8" x14ac:dyDescent="0.25">
      <c r="A9" s="5" t="s">
        <v>10</v>
      </c>
      <c r="B9" s="6"/>
      <c r="C9" s="7">
        <f>SUM(F14:F27)</f>
        <v>1688.4</v>
      </c>
      <c r="D9" s="5" t="s">
        <v>11</v>
      </c>
      <c r="E9" s="5"/>
      <c r="F9" s="5"/>
      <c r="G9" s="8" t="e">
        <f>SUM(C9-#REF!-#REF!)</f>
        <v>#REF!</v>
      </c>
      <c r="H9" s="6"/>
    </row>
    <row r="10" spans="1:8" x14ac:dyDescent="0.25">
      <c r="A10" s="5" t="s">
        <v>13</v>
      </c>
      <c r="B10" s="6"/>
      <c r="C10" s="7">
        <f>C8-C9</f>
        <v>16311.6</v>
      </c>
      <c r="D10" s="6"/>
      <c r="E10" s="6"/>
      <c r="F10" s="6"/>
      <c r="G10" s="6"/>
      <c r="H10" s="6"/>
    </row>
    <row r="11" spans="1:8" x14ac:dyDescent="0.25">
      <c r="A11" s="5"/>
      <c r="B11" s="6"/>
      <c r="C11" s="6"/>
      <c r="D11" s="21"/>
      <c r="E11" s="21"/>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7" t="s">
        <v>142</v>
      </c>
      <c r="B13" s="187"/>
      <c r="C13" s="187"/>
      <c r="D13" s="187"/>
      <c r="E13" s="35"/>
      <c r="F13" s="85"/>
      <c r="G13" s="36">
        <v>5080.95</v>
      </c>
      <c r="H13" s="35"/>
    </row>
    <row r="14" spans="1:8" ht="122.25" customHeight="1" x14ac:dyDescent="0.25">
      <c r="A14" s="20"/>
      <c r="B14" s="74" t="s">
        <v>140</v>
      </c>
      <c r="C14" s="15" t="s">
        <v>141</v>
      </c>
      <c r="D14" s="14" t="s">
        <v>42</v>
      </c>
      <c r="E14" s="41"/>
      <c r="F14" s="109">
        <v>1688.4</v>
      </c>
      <c r="G14" s="71">
        <f>G13-F14</f>
        <v>3392.5499999999997</v>
      </c>
      <c r="H14" s="110">
        <v>45226</v>
      </c>
    </row>
    <row r="15" spans="1:8" ht="15.75" x14ac:dyDescent="0.25">
      <c r="A15" s="75"/>
      <c r="B15" s="70"/>
      <c r="C15" s="61"/>
      <c r="D15" s="70"/>
      <c r="E15" s="2"/>
      <c r="F15" s="82"/>
      <c r="G15" s="78"/>
      <c r="H15" s="79"/>
    </row>
    <row r="16" spans="1:8" x14ac:dyDescent="0.25">
      <c r="A16" s="75"/>
      <c r="B16" s="83"/>
      <c r="C16" s="84"/>
      <c r="D16" s="55"/>
      <c r="E16" s="81"/>
      <c r="F16" s="82"/>
      <c r="G16" s="78"/>
      <c r="H16" s="79"/>
    </row>
  </sheetData>
  <mergeCells count="5">
    <mergeCell ref="A1:H1"/>
    <mergeCell ref="A2:H2"/>
    <mergeCell ref="A3:H3"/>
    <mergeCell ref="C5:H5"/>
    <mergeCell ref="A13: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DAAE-3EF5-4562-8AB1-1D72BC02BA64}">
  <dimension ref="A1:H21"/>
  <sheetViews>
    <sheetView zoomScaleNormal="100" workbookViewId="0">
      <selection activeCell="H4" sqref="H1:I1048576"/>
    </sheetView>
  </sheetViews>
  <sheetFormatPr baseColWidth="10" defaultRowHeight="15" x14ac:dyDescent="0.25"/>
  <cols>
    <col min="1" max="1" width="2.7109375" customWidth="1"/>
    <col min="2" max="2" width="19.7109375" customWidth="1"/>
    <col min="3" max="3" width="35.8554687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24</v>
      </c>
      <c r="D5" s="185"/>
      <c r="E5" s="185"/>
      <c r="F5" s="185"/>
      <c r="G5" s="185"/>
      <c r="H5" s="185"/>
    </row>
    <row r="6" spans="1:8" x14ac:dyDescent="0.25">
      <c r="A6" s="5" t="s">
        <v>5</v>
      </c>
      <c r="B6" s="6"/>
      <c r="C6" s="6" t="s">
        <v>25</v>
      </c>
      <c r="D6" s="6"/>
      <c r="E6" s="6"/>
      <c r="F6" s="6"/>
      <c r="G6" s="6"/>
      <c r="H6" s="6"/>
    </row>
    <row r="7" spans="1:8" x14ac:dyDescent="0.25">
      <c r="A7" s="5" t="s">
        <v>7</v>
      </c>
      <c r="B7" s="6"/>
      <c r="C7" s="6" t="s">
        <v>8</v>
      </c>
      <c r="D7" s="6"/>
      <c r="E7" s="6"/>
      <c r="F7" s="6"/>
      <c r="G7" s="6"/>
      <c r="H7" s="6"/>
    </row>
    <row r="8" spans="1:8" x14ac:dyDescent="0.25">
      <c r="A8" s="185" t="s">
        <v>9</v>
      </c>
      <c r="B8" s="185"/>
      <c r="C8" s="7">
        <v>20000</v>
      </c>
      <c r="D8" s="6"/>
      <c r="E8" s="6"/>
      <c r="F8" s="6"/>
      <c r="G8" s="6"/>
      <c r="H8" s="6"/>
    </row>
    <row r="9" spans="1:8" x14ac:dyDescent="0.25">
      <c r="A9" s="5" t="s">
        <v>10</v>
      </c>
      <c r="B9" s="6"/>
      <c r="C9" s="7">
        <f>SUM(F14:F38)</f>
        <v>525</v>
      </c>
      <c r="D9" s="5" t="s">
        <v>11</v>
      </c>
      <c r="E9" s="5"/>
      <c r="F9" s="5"/>
      <c r="G9" s="8" t="e">
        <f>SUM(C9-#REF!-#REF!)</f>
        <v>#REF!</v>
      </c>
      <c r="H9" s="6"/>
    </row>
    <row r="10" spans="1:8" x14ac:dyDescent="0.25">
      <c r="A10" s="5" t="s">
        <v>13</v>
      </c>
      <c r="B10" s="6"/>
      <c r="C10" s="7">
        <f>+C8-C9</f>
        <v>19475</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t="s">
        <v>143</v>
      </c>
      <c r="B13" s="182"/>
      <c r="C13" s="182"/>
      <c r="D13" s="183"/>
      <c r="E13" s="11"/>
      <c r="F13" s="11"/>
      <c r="G13" s="12">
        <v>7011.5</v>
      </c>
      <c r="H13" s="11"/>
    </row>
    <row r="14" spans="1:8" ht="25.5" x14ac:dyDescent="0.25">
      <c r="A14" s="20">
        <v>1</v>
      </c>
      <c r="B14" s="25" t="s">
        <v>43</v>
      </c>
      <c r="C14" s="86" t="s">
        <v>147</v>
      </c>
      <c r="D14" s="24" t="s">
        <v>144</v>
      </c>
      <c r="E14" s="16"/>
      <c r="F14" s="17">
        <v>175</v>
      </c>
      <c r="G14" s="18">
        <f>G13-F14</f>
        <v>6836.5</v>
      </c>
      <c r="H14" s="19">
        <v>45209</v>
      </c>
    </row>
    <row r="15" spans="1:8" ht="40.5" customHeight="1" x14ac:dyDescent="0.25">
      <c r="A15" s="20">
        <v>2</v>
      </c>
      <c r="B15" s="131" t="s">
        <v>145</v>
      </c>
      <c r="C15" s="111" t="s">
        <v>148</v>
      </c>
      <c r="D15" s="112" t="s">
        <v>146</v>
      </c>
      <c r="E15" s="113"/>
      <c r="F15" s="17">
        <v>175</v>
      </c>
      <c r="G15" s="18">
        <f>G14-F15</f>
        <v>6661.5</v>
      </c>
      <c r="H15" s="19">
        <v>45264</v>
      </c>
    </row>
    <row r="16" spans="1:8" ht="22.5" x14ac:dyDescent="0.25">
      <c r="A16" s="20">
        <v>3</v>
      </c>
      <c r="B16" s="114" t="s">
        <v>43</v>
      </c>
      <c r="C16" s="138" t="s">
        <v>240</v>
      </c>
      <c r="D16" s="114" t="s">
        <v>239</v>
      </c>
      <c r="E16" s="16"/>
      <c r="F16" s="17">
        <v>175</v>
      </c>
      <c r="G16" s="18">
        <f>G15-F16</f>
        <v>6486.5</v>
      </c>
      <c r="H16" s="63">
        <v>45279</v>
      </c>
    </row>
    <row r="17" spans="1:8" x14ac:dyDescent="0.25">
      <c r="A17" s="75"/>
      <c r="B17" s="55"/>
      <c r="C17" s="39"/>
      <c r="D17" s="55"/>
      <c r="E17" s="2"/>
      <c r="F17" s="82"/>
      <c r="G17" s="78"/>
      <c r="H17" s="79"/>
    </row>
    <row r="18" spans="1:8" x14ac:dyDescent="0.25">
      <c r="A18" s="75"/>
      <c r="B18" s="87"/>
      <c r="C18" s="26"/>
      <c r="D18" s="87"/>
      <c r="E18" s="81"/>
      <c r="F18" s="82"/>
      <c r="G18" s="78"/>
      <c r="H18" s="79"/>
    </row>
    <row r="19" spans="1:8" ht="54" customHeight="1" x14ac:dyDescent="0.25">
      <c r="A19" s="75"/>
      <c r="B19" s="87"/>
      <c r="C19" s="26"/>
      <c r="D19" s="87"/>
      <c r="E19" s="2"/>
      <c r="F19" s="82"/>
      <c r="G19" s="78"/>
      <c r="H19" s="79"/>
    </row>
    <row r="20" spans="1:8" x14ac:dyDescent="0.25">
      <c r="A20" s="75"/>
      <c r="B20" s="87"/>
      <c r="C20" s="26"/>
      <c r="D20" s="87"/>
      <c r="E20" s="81"/>
      <c r="F20" s="82"/>
      <c r="G20" s="78"/>
      <c r="H20" s="79"/>
    </row>
    <row r="21" spans="1:8" x14ac:dyDescent="0.25">
      <c r="A21" s="75"/>
      <c r="F21" s="82"/>
      <c r="G21" s="78"/>
      <c r="H21" s="79"/>
    </row>
  </sheetData>
  <mergeCells count="6">
    <mergeCell ref="A13:D13"/>
    <mergeCell ref="A1:H1"/>
    <mergeCell ref="A2:H2"/>
    <mergeCell ref="A3:H3"/>
    <mergeCell ref="C5:H5"/>
    <mergeCell ref="A8:B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D1FA-3581-4F73-B490-A82A4FCA0661}">
  <dimension ref="A2:H33"/>
  <sheetViews>
    <sheetView workbookViewId="0">
      <selection activeCell="H1" sqref="H1:I1048576"/>
    </sheetView>
  </sheetViews>
  <sheetFormatPr baseColWidth="10" defaultRowHeight="15" x14ac:dyDescent="0.25"/>
  <cols>
    <col min="1" max="1" width="4.85546875" customWidth="1"/>
    <col min="2" max="2" width="18.42578125" customWidth="1"/>
    <col min="3" max="3" width="37.42578125" customWidth="1"/>
  </cols>
  <sheetData>
    <row r="2" spans="1:8" ht="15.75" x14ac:dyDescent="0.25">
      <c r="A2" s="189" t="s">
        <v>0</v>
      </c>
      <c r="B2" s="189"/>
      <c r="C2" s="189"/>
      <c r="D2" s="189"/>
      <c r="E2" s="189"/>
      <c r="F2" s="189"/>
      <c r="G2" s="189"/>
      <c r="H2" s="189"/>
    </row>
    <row r="3" spans="1:8" ht="15.75" x14ac:dyDescent="0.25">
      <c r="A3" s="189" t="s">
        <v>1</v>
      </c>
      <c r="B3" s="189"/>
      <c r="C3" s="189"/>
      <c r="D3" s="189"/>
      <c r="E3" s="189"/>
      <c r="F3" s="189"/>
      <c r="G3" s="189"/>
      <c r="H3" s="189"/>
    </row>
    <row r="4" spans="1:8" ht="15.75" x14ac:dyDescent="0.25">
      <c r="A4" s="189" t="s">
        <v>2</v>
      </c>
      <c r="B4" s="189"/>
      <c r="C4" s="189"/>
      <c r="D4" s="189"/>
      <c r="E4" s="189"/>
      <c r="F4" s="189"/>
      <c r="G4" s="189"/>
      <c r="H4" s="189"/>
    </row>
    <row r="5" spans="1:8" x14ac:dyDescent="0.25">
      <c r="A5" s="27"/>
      <c r="B5" s="28"/>
      <c r="C5" s="28"/>
      <c r="D5" s="28"/>
      <c r="E5" s="28"/>
      <c r="F5" s="28"/>
      <c r="G5" s="28"/>
      <c r="H5" s="28"/>
    </row>
    <row r="6" spans="1:8" x14ac:dyDescent="0.25">
      <c r="A6" s="29" t="s">
        <v>3</v>
      </c>
      <c r="B6" s="30"/>
      <c r="C6" s="190" t="s">
        <v>26</v>
      </c>
      <c r="D6" s="190"/>
      <c r="E6" s="190"/>
      <c r="F6" s="190"/>
      <c r="G6" s="190"/>
      <c r="H6" s="190"/>
    </row>
    <row r="7" spans="1:8" x14ac:dyDescent="0.25">
      <c r="A7" s="29" t="s">
        <v>5</v>
      </c>
      <c r="B7" s="30"/>
      <c r="C7" s="190" t="s">
        <v>23</v>
      </c>
      <c r="D7" s="190"/>
      <c r="E7" s="190"/>
      <c r="F7" s="30"/>
      <c r="G7" s="30"/>
      <c r="H7" s="30"/>
    </row>
    <row r="8" spans="1:8" x14ac:dyDescent="0.25">
      <c r="A8" s="29" t="s">
        <v>7</v>
      </c>
      <c r="B8" s="30"/>
      <c r="C8" s="190" t="s">
        <v>8</v>
      </c>
      <c r="D8" s="190"/>
      <c r="E8" s="190"/>
      <c r="F8" s="30"/>
      <c r="G8" s="30"/>
      <c r="H8" s="30"/>
    </row>
    <row r="9" spans="1:8" x14ac:dyDescent="0.25">
      <c r="A9" s="188" t="s">
        <v>9</v>
      </c>
      <c r="B9" s="188"/>
      <c r="C9" s="31">
        <v>15000</v>
      </c>
      <c r="D9" s="30"/>
      <c r="E9" s="30"/>
      <c r="F9" s="30"/>
      <c r="G9" s="30"/>
      <c r="H9" s="30"/>
    </row>
    <row r="10" spans="1:8" x14ac:dyDescent="0.25">
      <c r="A10" s="29" t="s">
        <v>10</v>
      </c>
      <c r="B10" s="30"/>
      <c r="C10" s="31">
        <f>SUM(F15:F65)</f>
        <v>2457.35</v>
      </c>
      <c r="D10" s="29" t="s">
        <v>11</v>
      </c>
      <c r="E10" s="29"/>
      <c r="F10" s="29"/>
      <c r="G10" s="32" t="e">
        <f>SUM(C10-#REF!-#REF!)</f>
        <v>#REF!</v>
      </c>
      <c r="H10" s="30"/>
    </row>
    <row r="11" spans="1:8" x14ac:dyDescent="0.25">
      <c r="A11" s="29" t="s">
        <v>13</v>
      </c>
      <c r="B11" s="30"/>
      <c r="C11" s="31">
        <f>+C9-C10</f>
        <v>12542.65</v>
      </c>
      <c r="D11" s="30"/>
      <c r="E11" s="30"/>
      <c r="F11" s="30"/>
      <c r="G11" s="30"/>
      <c r="H11" s="30"/>
    </row>
    <row r="12" spans="1:8" x14ac:dyDescent="0.25">
      <c r="A12" s="29"/>
      <c r="B12" s="30"/>
      <c r="C12" s="30"/>
      <c r="D12" s="30"/>
      <c r="E12" s="30"/>
      <c r="F12" s="30"/>
      <c r="G12" s="30"/>
      <c r="H12" s="30"/>
    </row>
    <row r="13" spans="1:8" x14ac:dyDescent="0.25">
      <c r="A13" s="33" t="s">
        <v>14</v>
      </c>
      <c r="B13" s="34" t="s">
        <v>15</v>
      </c>
      <c r="C13" s="34" t="s">
        <v>16</v>
      </c>
      <c r="D13" s="34" t="s">
        <v>17</v>
      </c>
      <c r="E13" s="34" t="s">
        <v>18</v>
      </c>
      <c r="F13" s="34" t="s">
        <v>19</v>
      </c>
      <c r="G13" s="34" t="s">
        <v>20</v>
      </c>
      <c r="H13" s="34" t="s">
        <v>21</v>
      </c>
    </row>
    <row r="14" spans="1:8" x14ac:dyDescent="0.25">
      <c r="A14" s="187" t="s">
        <v>56</v>
      </c>
      <c r="B14" s="187"/>
      <c r="C14" s="187"/>
      <c r="D14" s="187"/>
      <c r="E14" s="35"/>
      <c r="F14" s="35"/>
      <c r="G14" s="36">
        <v>2726.48</v>
      </c>
      <c r="H14" s="35"/>
    </row>
    <row r="15" spans="1:8" ht="45.75" x14ac:dyDescent="0.25">
      <c r="A15" s="20">
        <v>1</v>
      </c>
      <c r="B15" s="114" t="s">
        <v>149</v>
      </c>
      <c r="C15" s="115" t="s">
        <v>150</v>
      </c>
      <c r="D15" s="114" t="s">
        <v>151</v>
      </c>
      <c r="E15" s="16"/>
      <c r="F15" s="60">
        <v>79.099999999999994</v>
      </c>
      <c r="G15" s="18">
        <f t="shared" ref="G15:G16" si="0">G14-F15</f>
        <v>2647.38</v>
      </c>
      <c r="H15" s="63">
        <v>45212</v>
      </c>
    </row>
    <row r="16" spans="1:8" ht="45" x14ac:dyDescent="0.25">
      <c r="A16" s="20">
        <v>2</v>
      </c>
      <c r="B16" s="114" t="s">
        <v>54</v>
      </c>
      <c r="C16" s="116" t="s">
        <v>152</v>
      </c>
      <c r="D16" s="117" t="s">
        <v>37</v>
      </c>
      <c r="E16" s="16"/>
      <c r="F16" s="60">
        <v>50</v>
      </c>
      <c r="G16" s="18">
        <f t="shared" si="0"/>
        <v>2597.38</v>
      </c>
      <c r="H16" s="63">
        <v>45216</v>
      </c>
    </row>
    <row r="17" spans="1:8" ht="45" x14ac:dyDescent="0.25">
      <c r="A17" s="20">
        <v>3</v>
      </c>
      <c r="B17" s="114" t="s">
        <v>54</v>
      </c>
      <c r="C17" s="118" t="s">
        <v>153</v>
      </c>
      <c r="D17" s="117" t="s">
        <v>37</v>
      </c>
      <c r="E17" s="16"/>
      <c r="F17" s="119">
        <v>33.33</v>
      </c>
      <c r="G17" s="18">
        <f>G16-F17</f>
        <v>2564.0500000000002</v>
      </c>
      <c r="H17" s="63">
        <v>45216</v>
      </c>
    </row>
    <row r="18" spans="1:8" ht="63.75" customHeight="1" x14ac:dyDescent="0.25">
      <c r="A18" s="20">
        <v>4</v>
      </c>
      <c r="B18" s="114" t="s">
        <v>154</v>
      </c>
      <c r="C18" s="118" t="s">
        <v>155</v>
      </c>
      <c r="D18" s="114" t="s">
        <v>156</v>
      </c>
      <c r="E18" s="16"/>
      <c r="F18" s="119">
        <v>440</v>
      </c>
      <c r="G18" s="18">
        <f t="shared" ref="G18:G30" si="1">G17-F18</f>
        <v>2124.0500000000002</v>
      </c>
      <c r="H18" s="63">
        <v>45226</v>
      </c>
    </row>
    <row r="19" spans="1:8" ht="62.25" customHeight="1" x14ac:dyDescent="0.25">
      <c r="A19" s="20">
        <v>5</v>
      </c>
      <c r="B19" s="114" t="s">
        <v>157</v>
      </c>
      <c r="C19" s="120" t="s">
        <v>158</v>
      </c>
      <c r="D19" s="114" t="s">
        <v>53</v>
      </c>
      <c r="E19" s="16"/>
      <c r="F19" s="119">
        <v>187.5</v>
      </c>
      <c r="G19" s="18">
        <f t="shared" si="1"/>
        <v>1936.5500000000002</v>
      </c>
      <c r="H19" s="121">
        <v>45238</v>
      </c>
    </row>
    <row r="20" spans="1:8" ht="45" x14ac:dyDescent="0.25">
      <c r="A20" s="20">
        <v>6</v>
      </c>
      <c r="B20" s="114" t="s">
        <v>54</v>
      </c>
      <c r="C20" s="120" t="s">
        <v>159</v>
      </c>
      <c r="D20" s="117" t="s">
        <v>37</v>
      </c>
      <c r="E20" s="16"/>
      <c r="F20" s="119">
        <v>38.880000000000003</v>
      </c>
      <c r="G20" s="18">
        <f t="shared" si="1"/>
        <v>1897.67</v>
      </c>
      <c r="H20" s="121">
        <v>45240</v>
      </c>
    </row>
    <row r="21" spans="1:8" ht="46.5" customHeight="1" x14ac:dyDescent="0.25">
      <c r="A21" s="20">
        <v>7</v>
      </c>
      <c r="B21" s="114" t="s">
        <v>160</v>
      </c>
      <c r="C21" s="111" t="s">
        <v>161</v>
      </c>
      <c r="D21" s="114" t="s">
        <v>162</v>
      </c>
      <c r="E21" s="16"/>
      <c r="F21" s="119">
        <v>603</v>
      </c>
      <c r="G21" s="18">
        <f t="shared" si="1"/>
        <v>1294.67</v>
      </c>
      <c r="H21" s="63">
        <v>45245</v>
      </c>
    </row>
    <row r="22" spans="1:8" ht="33.75" x14ac:dyDescent="0.25">
      <c r="A22" s="20">
        <v>8</v>
      </c>
      <c r="B22" s="114" t="s">
        <v>44</v>
      </c>
      <c r="C22" s="111" t="s">
        <v>163</v>
      </c>
      <c r="D22" s="114" t="s">
        <v>164</v>
      </c>
      <c r="E22" s="16"/>
      <c r="F22" s="119">
        <v>161</v>
      </c>
      <c r="G22" s="18">
        <f t="shared" si="1"/>
        <v>1133.67</v>
      </c>
      <c r="H22" s="63">
        <v>45253</v>
      </c>
    </row>
    <row r="23" spans="1:8" ht="63.75" customHeight="1" x14ac:dyDescent="0.25">
      <c r="A23" s="20">
        <v>9</v>
      </c>
      <c r="B23" s="114" t="s">
        <v>54</v>
      </c>
      <c r="C23" s="111" t="s">
        <v>165</v>
      </c>
      <c r="D23" s="114" t="s">
        <v>166</v>
      </c>
      <c r="E23" s="16"/>
      <c r="F23" s="119">
        <v>38.880000000000003</v>
      </c>
      <c r="G23" s="18">
        <f t="shared" si="1"/>
        <v>1094.79</v>
      </c>
      <c r="H23" s="63">
        <v>45253</v>
      </c>
    </row>
    <row r="24" spans="1:8" ht="57" x14ac:dyDescent="0.25">
      <c r="A24" s="13">
        <v>10</v>
      </c>
      <c r="B24" s="114" t="s">
        <v>167</v>
      </c>
      <c r="C24" s="122" t="s">
        <v>168</v>
      </c>
      <c r="D24" s="114" t="s">
        <v>169</v>
      </c>
      <c r="E24" s="16"/>
      <c r="F24" s="119">
        <v>119</v>
      </c>
      <c r="G24" s="18">
        <f t="shared" si="1"/>
        <v>975.79</v>
      </c>
      <c r="H24" s="63">
        <v>45268</v>
      </c>
    </row>
    <row r="25" spans="1:8" ht="56.25" x14ac:dyDescent="0.25">
      <c r="A25" s="13">
        <v>11</v>
      </c>
      <c r="B25" s="114" t="s">
        <v>54</v>
      </c>
      <c r="C25" s="111" t="s">
        <v>170</v>
      </c>
      <c r="D25" s="114" t="s">
        <v>37</v>
      </c>
      <c r="E25" s="16"/>
      <c r="F25" s="119">
        <v>55</v>
      </c>
      <c r="G25" s="18">
        <f t="shared" si="1"/>
        <v>920.79</v>
      </c>
      <c r="H25" s="63">
        <v>45271</v>
      </c>
    </row>
    <row r="26" spans="1:8" ht="45" x14ac:dyDescent="0.25">
      <c r="A26" s="13">
        <v>12</v>
      </c>
      <c r="B26" s="114" t="s">
        <v>241</v>
      </c>
      <c r="C26" s="111" t="s">
        <v>242</v>
      </c>
      <c r="D26" s="114" t="s">
        <v>37</v>
      </c>
      <c r="E26" s="16"/>
      <c r="F26" s="119">
        <v>33.33</v>
      </c>
      <c r="G26" s="18">
        <f t="shared" si="1"/>
        <v>887.45999999999992</v>
      </c>
      <c r="H26" s="63">
        <v>45272</v>
      </c>
    </row>
    <row r="27" spans="1:8" ht="56.25" x14ac:dyDescent="0.25">
      <c r="A27" s="13">
        <v>13</v>
      </c>
      <c r="B27" s="114" t="s">
        <v>44</v>
      </c>
      <c r="C27" s="111" t="s">
        <v>243</v>
      </c>
      <c r="D27" s="114" t="s">
        <v>244</v>
      </c>
      <c r="E27" s="16"/>
      <c r="F27" s="139">
        <v>288</v>
      </c>
      <c r="G27" s="18">
        <f t="shared" si="1"/>
        <v>599.45999999999992</v>
      </c>
      <c r="H27" s="63">
        <v>45274</v>
      </c>
    </row>
    <row r="28" spans="1:8" ht="45" x14ac:dyDescent="0.25">
      <c r="A28" s="13">
        <v>14</v>
      </c>
      <c r="B28" s="114" t="s">
        <v>245</v>
      </c>
      <c r="C28" s="111" t="s">
        <v>246</v>
      </c>
      <c r="D28" s="114" t="s">
        <v>37</v>
      </c>
      <c r="E28" s="16"/>
      <c r="F28" s="119">
        <v>33.33</v>
      </c>
      <c r="G28" s="18">
        <f t="shared" si="1"/>
        <v>566.12999999999988</v>
      </c>
      <c r="H28" s="63">
        <v>45274</v>
      </c>
    </row>
    <row r="29" spans="1:8" ht="67.5" x14ac:dyDescent="0.25">
      <c r="A29" s="75">
        <v>15</v>
      </c>
      <c r="B29" s="114" t="s">
        <v>247</v>
      </c>
      <c r="C29" s="111" t="s">
        <v>248</v>
      </c>
      <c r="D29" s="114" t="s">
        <v>249</v>
      </c>
      <c r="E29" s="16"/>
      <c r="F29" s="119">
        <v>162.5</v>
      </c>
      <c r="G29" s="18">
        <f t="shared" si="1"/>
        <v>403.62999999999988</v>
      </c>
      <c r="H29" s="63">
        <v>45274</v>
      </c>
    </row>
    <row r="30" spans="1:8" ht="56.25" x14ac:dyDescent="0.25">
      <c r="A30" s="75">
        <v>16</v>
      </c>
      <c r="B30" s="114" t="s">
        <v>250</v>
      </c>
      <c r="C30" s="120" t="s">
        <v>251</v>
      </c>
      <c r="D30" s="114" t="s">
        <v>37</v>
      </c>
      <c r="E30" s="16"/>
      <c r="F30" s="119">
        <v>65</v>
      </c>
      <c r="G30" s="18">
        <f t="shared" si="1"/>
        <v>338.62999999999988</v>
      </c>
      <c r="H30" s="63">
        <v>45280</v>
      </c>
    </row>
    <row r="31" spans="1:8" ht="45" x14ac:dyDescent="0.25">
      <c r="A31" s="75">
        <v>17</v>
      </c>
      <c r="B31" s="140" t="s">
        <v>44</v>
      </c>
      <c r="C31" s="141" t="s">
        <v>252</v>
      </c>
      <c r="D31" s="140" t="s">
        <v>253</v>
      </c>
      <c r="E31" s="52"/>
      <c r="F31" s="142">
        <v>69.5</v>
      </c>
      <c r="G31" s="18">
        <f>G30-F31</f>
        <v>269.12999999999988</v>
      </c>
      <c r="H31" s="143">
        <v>45281</v>
      </c>
    </row>
    <row r="32" spans="1:8" ht="15.75" x14ac:dyDescent="0.25">
      <c r="B32" s="55"/>
      <c r="C32" s="65"/>
      <c r="D32" s="59"/>
      <c r="E32" s="2"/>
      <c r="F32" s="77"/>
      <c r="G32" s="78"/>
      <c r="H32" s="80"/>
    </row>
    <row r="33" spans="3:8" x14ac:dyDescent="0.25">
      <c r="C33" s="39"/>
      <c r="D33" s="55"/>
      <c r="E33" s="2"/>
      <c r="F33" s="77"/>
      <c r="G33" s="78"/>
      <c r="H33" s="80"/>
    </row>
  </sheetData>
  <mergeCells count="8">
    <mergeCell ref="A9:B9"/>
    <mergeCell ref="A14:D14"/>
    <mergeCell ref="A2:H2"/>
    <mergeCell ref="A3:H3"/>
    <mergeCell ref="A4:H4"/>
    <mergeCell ref="C6:H6"/>
    <mergeCell ref="C7:E7"/>
    <mergeCell ref="C8:E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E2DE-7DF6-4BAA-8A36-3B1A86D81464}">
  <dimension ref="A1:H17"/>
  <sheetViews>
    <sheetView workbookViewId="0">
      <selection activeCell="H4" sqref="H1:I1048576"/>
    </sheetView>
  </sheetViews>
  <sheetFormatPr baseColWidth="10" defaultRowHeight="15" x14ac:dyDescent="0.25"/>
  <cols>
    <col min="1" max="1" width="5" customWidth="1"/>
    <col min="2" max="2" width="18.7109375" customWidth="1"/>
    <col min="3" max="3" width="27" customWidth="1"/>
    <col min="8" max="8" width="12.8554687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27</v>
      </c>
      <c r="D5" s="185"/>
      <c r="E5" s="185"/>
      <c r="F5" s="185"/>
      <c r="G5" s="185"/>
      <c r="H5" s="185"/>
    </row>
    <row r="6" spans="1:8" x14ac:dyDescent="0.25">
      <c r="A6" s="5" t="s">
        <v>5</v>
      </c>
      <c r="B6" s="6"/>
      <c r="C6" s="185" t="s">
        <v>23</v>
      </c>
      <c r="D6" s="185"/>
      <c r="E6" s="185"/>
      <c r="F6" s="6"/>
      <c r="G6" s="6"/>
      <c r="H6" s="6"/>
    </row>
    <row r="7" spans="1:8" x14ac:dyDescent="0.25">
      <c r="A7" s="5" t="s">
        <v>7</v>
      </c>
      <c r="B7" s="6"/>
      <c r="C7" s="185" t="s">
        <v>8</v>
      </c>
      <c r="D7" s="185"/>
      <c r="E7" s="185"/>
      <c r="F7" s="6"/>
      <c r="G7" s="6"/>
      <c r="H7" s="6"/>
    </row>
    <row r="8" spans="1:8" x14ac:dyDescent="0.25">
      <c r="A8" s="186" t="s">
        <v>9</v>
      </c>
      <c r="B8" s="186"/>
      <c r="C8" s="7">
        <v>10000</v>
      </c>
      <c r="D8" s="6"/>
      <c r="E8" s="6"/>
      <c r="F8" s="6"/>
      <c r="G8" s="6"/>
      <c r="H8" s="6"/>
    </row>
    <row r="9" spans="1:8" x14ac:dyDescent="0.25">
      <c r="A9" s="5" t="s">
        <v>10</v>
      </c>
      <c r="B9" s="6"/>
      <c r="C9" s="7">
        <f>SUM(F14:F38)</f>
        <v>2375.7800000000002</v>
      </c>
      <c r="D9" s="5" t="s">
        <v>11</v>
      </c>
      <c r="E9" s="5"/>
      <c r="F9" s="5"/>
      <c r="G9" s="8" t="e">
        <f>SUM(C9-#REF!-#REF!)</f>
        <v>#REF!</v>
      </c>
      <c r="H9" s="6"/>
    </row>
    <row r="10" spans="1:8" x14ac:dyDescent="0.25">
      <c r="A10" s="5" t="s">
        <v>13</v>
      </c>
      <c r="B10" s="6"/>
      <c r="C10" s="7">
        <f>+C8-C9</f>
        <v>7624.2199999999993</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t="s">
        <v>143</v>
      </c>
      <c r="B13" s="182"/>
      <c r="C13" s="182"/>
      <c r="D13" s="183"/>
      <c r="E13" s="11"/>
      <c r="F13" s="11"/>
      <c r="G13" s="58">
        <v>3120.45</v>
      </c>
      <c r="H13" s="11"/>
    </row>
    <row r="14" spans="1:8" ht="114.75" x14ac:dyDescent="0.25">
      <c r="A14" s="20"/>
      <c r="B14" s="24" t="s">
        <v>171</v>
      </c>
      <c r="C14" s="37" t="s">
        <v>172</v>
      </c>
      <c r="D14" s="57" t="s">
        <v>42</v>
      </c>
      <c r="E14" s="103"/>
      <c r="F14" s="123">
        <v>2375.7800000000002</v>
      </c>
      <c r="G14" s="124">
        <f>G13-F14</f>
        <v>744.66999999999962</v>
      </c>
      <c r="H14" s="105">
        <v>45250</v>
      </c>
    </row>
    <row r="15" spans="1:8" x14ac:dyDescent="0.25">
      <c r="A15" s="75"/>
      <c r="B15" s="55"/>
      <c r="C15" s="39"/>
      <c r="D15" s="55"/>
      <c r="E15" s="2"/>
      <c r="F15" s="82"/>
      <c r="G15" s="78"/>
      <c r="H15" s="79"/>
    </row>
    <row r="16" spans="1:8" ht="121.5" customHeight="1" x14ac:dyDescent="0.25">
      <c r="A16" s="75"/>
      <c r="B16" s="55"/>
      <c r="C16" s="39"/>
      <c r="D16" s="55"/>
      <c r="E16" s="2"/>
      <c r="F16" s="82"/>
      <c r="G16" s="78"/>
      <c r="H16" s="79"/>
    </row>
    <row r="17" spans="1:8" x14ac:dyDescent="0.25">
      <c r="A17" s="75"/>
      <c r="B17" s="40"/>
      <c r="C17" s="26"/>
      <c r="D17" s="40"/>
      <c r="E17" s="81"/>
      <c r="F17" s="82"/>
      <c r="G17" s="78"/>
      <c r="H17" s="79"/>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7255-65C9-434B-94B4-6502BCDF3934}">
  <dimension ref="A1:H24"/>
  <sheetViews>
    <sheetView workbookViewId="0">
      <selection activeCell="H4" sqref="H1:I1048576"/>
    </sheetView>
  </sheetViews>
  <sheetFormatPr baseColWidth="10" defaultRowHeight="15" x14ac:dyDescent="0.25"/>
  <cols>
    <col min="1" max="1" width="3.5703125" customWidth="1"/>
    <col min="2" max="2" width="14.5703125" customWidth="1"/>
    <col min="3" max="3" width="37.425781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x14ac:dyDescent="0.25">
      <c r="A5" s="5" t="s">
        <v>3</v>
      </c>
      <c r="B5" s="6"/>
      <c r="C5" s="185" t="s">
        <v>28</v>
      </c>
      <c r="D5" s="185"/>
      <c r="E5" s="185"/>
      <c r="F5" s="185"/>
      <c r="G5" s="185"/>
      <c r="H5" s="185"/>
    </row>
    <row r="6" spans="1:8" x14ac:dyDescent="0.25">
      <c r="A6" s="5" t="s">
        <v>5</v>
      </c>
      <c r="B6" s="6"/>
      <c r="C6" s="185" t="s">
        <v>23</v>
      </c>
      <c r="D6" s="185"/>
      <c r="E6" s="185"/>
      <c r="F6" s="6"/>
      <c r="G6" s="6"/>
      <c r="H6" s="6"/>
    </row>
    <row r="7" spans="1:8" x14ac:dyDescent="0.25">
      <c r="A7" s="5" t="s">
        <v>7</v>
      </c>
      <c r="B7" s="6"/>
      <c r="C7" s="185" t="s">
        <v>8</v>
      </c>
      <c r="D7" s="185"/>
      <c r="E7" s="185"/>
      <c r="F7" s="6"/>
      <c r="G7" s="6"/>
      <c r="H7" s="6"/>
    </row>
    <row r="8" spans="1:8" x14ac:dyDescent="0.25">
      <c r="A8" s="186" t="s">
        <v>9</v>
      </c>
      <c r="B8" s="186"/>
      <c r="C8" s="7">
        <v>7500</v>
      </c>
      <c r="D8" s="6"/>
      <c r="E8" s="6"/>
      <c r="F8" s="6"/>
      <c r="G8" s="6"/>
      <c r="H8" s="6"/>
    </row>
    <row r="9" spans="1:8" x14ac:dyDescent="0.25">
      <c r="A9" s="5" t="s">
        <v>10</v>
      </c>
      <c r="B9" s="6"/>
      <c r="C9" s="7">
        <f>SUM(F14:F40)</f>
        <v>0</v>
      </c>
      <c r="D9" s="5" t="s">
        <v>11</v>
      </c>
      <c r="E9" s="5"/>
      <c r="F9" s="5"/>
      <c r="G9" s="8" t="e">
        <f>SUM(C9-#REF!-#REF!)</f>
        <v>#REF!</v>
      </c>
      <c r="H9" s="6"/>
    </row>
    <row r="10" spans="1:8" x14ac:dyDescent="0.25">
      <c r="A10" s="5" t="s">
        <v>13</v>
      </c>
      <c r="B10" s="6"/>
      <c r="C10" s="7">
        <f>+C8-C9</f>
        <v>7500</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7" t="s">
        <v>57</v>
      </c>
      <c r="B13" s="187"/>
      <c r="C13" s="187"/>
      <c r="D13" s="187"/>
      <c r="E13" s="35"/>
      <c r="F13" s="35"/>
      <c r="G13" s="36"/>
      <c r="H13" s="35"/>
    </row>
    <row r="14" spans="1:8" ht="98.25" customHeight="1" x14ac:dyDescent="0.25">
      <c r="A14" s="38"/>
      <c r="B14" s="38"/>
      <c r="C14" s="39"/>
      <c r="D14" s="38"/>
      <c r="E14" s="2"/>
      <c r="F14" s="82"/>
      <c r="G14" s="78"/>
      <c r="H14" s="79"/>
    </row>
    <row r="15" spans="1:8" x14ac:dyDescent="0.25">
      <c r="A15" s="75"/>
      <c r="B15" s="38"/>
      <c r="C15" s="39"/>
      <c r="D15" s="88"/>
      <c r="E15" s="2"/>
      <c r="F15" s="82"/>
      <c r="G15" s="78"/>
      <c r="H15" s="79"/>
    </row>
    <row r="16" spans="1:8" ht="86.25" customHeight="1" x14ac:dyDescent="0.25">
      <c r="A16" s="75"/>
      <c r="B16" s="38"/>
      <c r="C16" s="39"/>
      <c r="D16" s="89"/>
      <c r="E16" s="2"/>
      <c r="F16" s="82"/>
      <c r="G16" s="78"/>
      <c r="H16" s="79"/>
    </row>
    <row r="17" spans="1:8" ht="94.5" customHeight="1" x14ac:dyDescent="0.25">
      <c r="A17" s="81"/>
      <c r="B17" s="90"/>
      <c r="C17" s="65"/>
      <c r="D17" s="89"/>
      <c r="E17" s="81"/>
      <c r="F17" s="82"/>
      <c r="G17" s="78"/>
      <c r="H17" s="79"/>
    </row>
    <row r="18" spans="1:8" ht="78.75" customHeight="1" x14ac:dyDescent="0.25">
      <c r="A18" s="75"/>
      <c r="B18" s="40"/>
      <c r="C18" s="39"/>
      <c r="D18" s="89"/>
      <c r="E18" s="2"/>
      <c r="F18" s="82"/>
      <c r="G18" s="78"/>
      <c r="H18" s="79"/>
    </row>
    <row r="19" spans="1:8" ht="90" customHeight="1" x14ac:dyDescent="0.25">
      <c r="A19" s="75"/>
      <c r="B19" s="40"/>
      <c r="C19" s="39"/>
      <c r="D19" s="89"/>
      <c r="E19" s="2"/>
      <c r="F19" s="82"/>
      <c r="G19" s="78"/>
      <c r="H19" s="79"/>
    </row>
    <row r="20" spans="1:8" x14ac:dyDescent="0.25">
      <c r="A20" s="75"/>
      <c r="B20" s="40"/>
      <c r="C20" s="26"/>
      <c r="D20" s="38"/>
      <c r="E20" s="2"/>
      <c r="F20" s="82"/>
      <c r="G20" s="78"/>
      <c r="H20" s="79"/>
    </row>
    <row r="21" spans="1:8" x14ac:dyDescent="0.25">
      <c r="A21" s="75"/>
      <c r="B21" s="40"/>
      <c r="C21" s="39"/>
      <c r="D21" s="40"/>
      <c r="E21" s="2"/>
      <c r="F21" s="82"/>
      <c r="G21" s="78"/>
      <c r="H21" s="79"/>
    </row>
    <row r="22" spans="1:8" x14ac:dyDescent="0.25">
      <c r="A22" s="75"/>
      <c r="B22" s="40"/>
      <c r="C22" s="26"/>
      <c r="D22" s="40"/>
      <c r="E22" s="2"/>
      <c r="F22" s="82"/>
      <c r="G22" s="78"/>
      <c r="H22" s="79"/>
    </row>
    <row r="23" spans="1:8" x14ac:dyDescent="0.25">
      <c r="A23" s="75"/>
      <c r="B23" s="40"/>
      <c r="C23" s="26"/>
      <c r="D23" s="91"/>
      <c r="E23" s="2"/>
      <c r="F23" s="82"/>
      <c r="G23" s="78"/>
      <c r="H23" s="79"/>
    </row>
    <row r="24" spans="1:8" x14ac:dyDescent="0.25">
      <c r="A24" s="75"/>
      <c r="B24" s="40"/>
      <c r="C24" s="26"/>
      <c r="D24" s="40"/>
      <c r="E24" s="81"/>
      <c r="F24" s="82"/>
      <c r="G24" s="78"/>
      <c r="H24" s="79"/>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B72F-3C88-4E79-B025-86F166F618CB}">
  <dimension ref="A1:H26"/>
  <sheetViews>
    <sheetView workbookViewId="0">
      <selection activeCell="H4" sqref="H1:I1048576"/>
    </sheetView>
  </sheetViews>
  <sheetFormatPr baseColWidth="10" defaultRowHeight="15" x14ac:dyDescent="0.25"/>
  <cols>
    <col min="1" max="1" width="2.42578125" customWidth="1"/>
    <col min="2" max="2" width="15.28515625" customWidth="1"/>
    <col min="3" max="3" width="37.57031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2"/>
      <c r="G4" s="4"/>
      <c r="H4" s="4"/>
    </row>
    <row r="5" spans="1:8" x14ac:dyDescent="0.25">
      <c r="A5" s="5" t="s">
        <v>3</v>
      </c>
      <c r="B5" s="6"/>
      <c r="C5" s="185" t="s">
        <v>29</v>
      </c>
      <c r="D5" s="185"/>
      <c r="E5" s="185"/>
      <c r="F5" s="185"/>
      <c r="G5" s="185"/>
      <c r="H5" s="185"/>
    </row>
    <row r="6" spans="1:8" x14ac:dyDescent="0.25">
      <c r="A6" s="5" t="s">
        <v>5</v>
      </c>
      <c r="B6" s="6"/>
      <c r="C6" s="185" t="s">
        <v>23</v>
      </c>
      <c r="D6" s="185"/>
      <c r="E6" s="185"/>
      <c r="F6" s="43"/>
      <c r="G6" s="6"/>
      <c r="H6" s="6"/>
    </row>
    <row r="7" spans="1:8" x14ac:dyDescent="0.25">
      <c r="A7" s="5" t="s">
        <v>7</v>
      </c>
      <c r="B7" s="6"/>
      <c r="C7" s="185" t="s">
        <v>8</v>
      </c>
      <c r="D7" s="185"/>
      <c r="E7" s="185"/>
      <c r="F7" s="43"/>
      <c r="G7" s="6"/>
      <c r="H7" s="6"/>
    </row>
    <row r="8" spans="1:8" x14ac:dyDescent="0.25">
      <c r="A8" s="186" t="s">
        <v>9</v>
      </c>
      <c r="B8" s="186"/>
      <c r="C8" s="7">
        <v>10000</v>
      </c>
      <c r="D8" s="6"/>
      <c r="E8" s="6"/>
      <c r="F8" s="43"/>
      <c r="G8" s="6"/>
      <c r="H8" s="6"/>
    </row>
    <row r="9" spans="1:8" x14ac:dyDescent="0.25">
      <c r="A9" s="5" t="s">
        <v>10</v>
      </c>
      <c r="B9" s="6"/>
      <c r="C9" s="7">
        <f>SUM(F14:F67)</f>
        <v>1558.2</v>
      </c>
      <c r="D9" s="5" t="s">
        <v>11</v>
      </c>
      <c r="E9" s="5"/>
      <c r="F9" s="44"/>
      <c r="G9" s="8" t="e">
        <f>SUM(C9-#REF!-#REF!)</f>
        <v>#REF!</v>
      </c>
      <c r="H9" s="6"/>
    </row>
    <row r="10" spans="1:8" x14ac:dyDescent="0.25">
      <c r="A10" s="5" t="s">
        <v>13</v>
      </c>
      <c r="B10" s="6"/>
      <c r="C10" s="7">
        <f>+C8-C9</f>
        <v>8441.7999999999993</v>
      </c>
      <c r="D10" s="6"/>
      <c r="E10" s="6"/>
      <c r="F10" s="43"/>
      <c r="G10" s="6"/>
      <c r="H10" s="6"/>
    </row>
    <row r="11" spans="1:8" x14ac:dyDescent="0.25">
      <c r="A11" s="5"/>
      <c r="B11" s="6"/>
      <c r="C11" s="6"/>
      <c r="D11" s="6"/>
      <c r="E11" s="6"/>
      <c r="F11" s="43"/>
      <c r="G11" s="6"/>
      <c r="H11" s="6"/>
    </row>
    <row r="12" spans="1:8" x14ac:dyDescent="0.25">
      <c r="A12" s="9" t="s">
        <v>14</v>
      </c>
      <c r="B12" s="10" t="s">
        <v>15</v>
      </c>
      <c r="C12" s="10" t="s">
        <v>16</v>
      </c>
      <c r="D12" s="10" t="s">
        <v>17</v>
      </c>
      <c r="E12" s="10" t="s">
        <v>18</v>
      </c>
      <c r="F12" s="45" t="s">
        <v>19</v>
      </c>
      <c r="G12" s="10" t="s">
        <v>20</v>
      </c>
      <c r="H12" s="10" t="s">
        <v>21</v>
      </c>
    </row>
    <row r="13" spans="1:8" x14ac:dyDescent="0.25">
      <c r="A13" s="181" t="s">
        <v>173</v>
      </c>
      <c r="B13" s="182"/>
      <c r="C13" s="182"/>
      <c r="D13" s="183"/>
      <c r="E13" s="11"/>
      <c r="F13" s="12"/>
      <c r="G13" s="12">
        <v>5673.98</v>
      </c>
      <c r="H13" s="11"/>
    </row>
    <row r="14" spans="1:8" ht="69" customHeight="1" x14ac:dyDescent="0.25">
      <c r="A14" s="20">
        <v>1</v>
      </c>
      <c r="B14" s="14" t="s">
        <v>41</v>
      </c>
      <c r="C14" s="86" t="s">
        <v>174</v>
      </c>
      <c r="D14" s="14" t="s">
        <v>175</v>
      </c>
      <c r="E14" s="52"/>
      <c r="F14" s="66">
        <v>88.8</v>
      </c>
      <c r="G14" s="18">
        <f t="shared" ref="G14:G16" si="0">G13-F14</f>
        <v>5585.1799999999994</v>
      </c>
      <c r="H14" s="67">
        <v>45252</v>
      </c>
    </row>
    <row r="15" spans="1:8" ht="102" customHeight="1" x14ac:dyDescent="0.25">
      <c r="A15" s="20">
        <v>2</v>
      </c>
      <c r="B15" s="14" t="s">
        <v>254</v>
      </c>
      <c r="C15" s="86" t="s">
        <v>255</v>
      </c>
      <c r="D15" s="14" t="s">
        <v>256</v>
      </c>
      <c r="E15" s="52"/>
      <c r="F15" s="66">
        <v>1413</v>
      </c>
      <c r="G15" s="18">
        <f t="shared" si="0"/>
        <v>4172.1799999999994</v>
      </c>
      <c r="H15" s="67">
        <v>45280</v>
      </c>
    </row>
    <row r="16" spans="1:8" ht="61.5" customHeight="1" x14ac:dyDescent="0.25">
      <c r="A16" s="81">
        <v>7</v>
      </c>
      <c r="B16" s="14" t="s">
        <v>41</v>
      </c>
      <c r="C16" s="86" t="s">
        <v>384</v>
      </c>
      <c r="D16" s="14" t="s">
        <v>385</v>
      </c>
      <c r="E16" s="52"/>
      <c r="F16" s="66">
        <v>56.4</v>
      </c>
      <c r="G16" s="18">
        <f t="shared" si="0"/>
        <v>4115.78</v>
      </c>
      <c r="H16" s="67">
        <v>45300</v>
      </c>
    </row>
    <row r="17" spans="1:8" ht="70.5" customHeight="1" x14ac:dyDescent="0.25">
      <c r="A17" s="81">
        <v>8</v>
      </c>
      <c r="B17" s="62"/>
      <c r="C17" s="84"/>
      <c r="D17" s="62"/>
      <c r="F17" s="92"/>
      <c r="G17" s="78"/>
      <c r="H17" s="93"/>
    </row>
    <row r="18" spans="1:8" ht="67.5" customHeight="1" x14ac:dyDescent="0.25">
      <c r="A18" s="81">
        <v>9</v>
      </c>
      <c r="B18" s="76"/>
      <c r="C18" s="39"/>
      <c r="D18" s="76"/>
      <c r="F18" s="92"/>
      <c r="G18" s="78"/>
      <c r="H18" s="93"/>
    </row>
    <row r="19" spans="1:8" ht="15" customHeight="1" x14ac:dyDescent="0.25">
      <c r="B19" s="55"/>
      <c r="C19" s="39"/>
      <c r="D19" s="55"/>
      <c r="F19" s="92"/>
      <c r="G19" s="78"/>
      <c r="H19" s="93"/>
    </row>
    <row r="20" spans="1:8" ht="105" customHeight="1" x14ac:dyDescent="0.25">
      <c r="B20" s="68"/>
      <c r="C20" s="39"/>
      <c r="D20" s="55"/>
      <c r="F20" s="92"/>
      <c r="G20" s="78"/>
      <c r="H20" s="93"/>
    </row>
    <row r="21" spans="1:8" x14ac:dyDescent="0.25">
      <c r="B21" s="55"/>
      <c r="C21" s="39"/>
      <c r="D21" s="55"/>
      <c r="F21" s="92"/>
      <c r="G21" s="78"/>
      <c r="H21" s="93"/>
    </row>
    <row r="22" spans="1:8" ht="72" customHeight="1" x14ac:dyDescent="0.25">
      <c r="B22" s="55"/>
      <c r="C22" s="39"/>
      <c r="D22" s="76"/>
      <c r="F22" s="92"/>
      <c r="G22" s="78"/>
      <c r="H22" s="93"/>
    </row>
    <row r="23" spans="1:8" x14ac:dyDescent="0.25">
      <c r="B23" s="55"/>
      <c r="C23" s="39"/>
      <c r="D23" s="64"/>
      <c r="F23" s="92"/>
      <c r="G23" s="78"/>
      <c r="H23" s="93"/>
    </row>
    <row r="24" spans="1:8" x14ac:dyDescent="0.25">
      <c r="B24" s="55"/>
      <c r="C24" s="39"/>
      <c r="D24" s="55"/>
      <c r="F24" s="92"/>
      <c r="G24" s="78"/>
      <c r="H24" s="93"/>
    </row>
    <row r="25" spans="1:8" x14ac:dyDescent="0.25">
      <c r="B25" s="55"/>
      <c r="C25" s="39"/>
      <c r="D25" s="64"/>
      <c r="F25" s="92"/>
      <c r="G25" s="78"/>
      <c r="H25" s="93"/>
    </row>
    <row r="26" spans="1:8" ht="15.75" x14ac:dyDescent="0.25">
      <c r="B26" s="69"/>
      <c r="C26" s="39"/>
      <c r="D26" s="76"/>
      <c r="F26" s="92"/>
      <c r="G26" s="78"/>
      <c r="H26" s="93"/>
    </row>
  </sheetData>
  <mergeCells count="8">
    <mergeCell ref="A8:B8"/>
    <mergeCell ref="A13:D13"/>
    <mergeCell ref="A1:H1"/>
    <mergeCell ref="A2:H2"/>
    <mergeCell ref="A3:H3"/>
    <mergeCell ref="C5:H5"/>
    <mergeCell ref="C6:E6"/>
    <mergeCell ref="C7:E7"/>
  </mergeCell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5D8C-614C-46DC-838F-F6A47AF4FE88}">
  <dimension ref="A1:H23"/>
  <sheetViews>
    <sheetView workbookViewId="0">
      <selection activeCell="M14" sqref="M14"/>
    </sheetView>
  </sheetViews>
  <sheetFormatPr baseColWidth="10" defaultRowHeight="15" x14ac:dyDescent="0.25"/>
  <cols>
    <col min="1" max="1" width="4.5703125" customWidth="1"/>
    <col min="2" max="2" width="19.7109375" customWidth="1"/>
    <col min="3" max="3" width="32.85546875" customWidth="1"/>
    <col min="5" max="5" width="8.1406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
      <c r="G4" s="4"/>
      <c r="H4" s="4"/>
    </row>
    <row r="5" spans="1:8" ht="24" customHeight="1" x14ac:dyDescent="0.25">
      <c r="A5" s="5" t="s">
        <v>3</v>
      </c>
      <c r="B5" s="6"/>
      <c r="C5" s="185" t="s">
        <v>30</v>
      </c>
      <c r="D5" s="185"/>
      <c r="E5" s="185"/>
      <c r="F5" s="185"/>
      <c r="G5" s="185"/>
      <c r="H5" s="185"/>
    </row>
    <row r="6" spans="1:8" x14ac:dyDescent="0.25">
      <c r="A6" s="5" t="s">
        <v>5</v>
      </c>
      <c r="B6" s="6"/>
      <c r="C6" s="185" t="s">
        <v>23</v>
      </c>
      <c r="D6" s="185"/>
      <c r="E6" s="6"/>
      <c r="F6" s="6"/>
      <c r="G6" s="6"/>
      <c r="H6" s="6"/>
    </row>
    <row r="7" spans="1:8" x14ac:dyDescent="0.25">
      <c r="A7" s="5" t="s">
        <v>7</v>
      </c>
      <c r="B7" s="6"/>
      <c r="C7" s="6" t="s">
        <v>8</v>
      </c>
      <c r="D7" s="6"/>
      <c r="E7" s="6"/>
      <c r="F7" s="6"/>
      <c r="G7" s="6"/>
      <c r="H7" s="6"/>
    </row>
    <row r="8" spans="1:8" x14ac:dyDescent="0.25">
      <c r="A8" s="185" t="s">
        <v>9</v>
      </c>
      <c r="B8" s="185"/>
      <c r="C8" s="7">
        <v>30000</v>
      </c>
      <c r="D8" s="6"/>
      <c r="E8" s="6"/>
      <c r="F8" s="6"/>
      <c r="G8" s="6"/>
      <c r="H8" s="6"/>
    </row>
    <row r="9" spans="1:8" x14ac:dyDescent="0.25">
      <c r="A9" s="5" t="s">
        <v>10</v>
      </c>
      <c r="B9" s="6"/>
      <c r="C9" s="7"/>
      <c r="D9" s="5" t="s">
        <v>11</v>
      </c>
      <c r="E9" s="5"/>
      <c r="F9" s="5"/>
      <c r="G9" s="8" t="e">
        <f>SUM(C9-#REF!-#REF!)</f>
        <v>#REF!</v>
      </c>
      <c r="H9" s="6"/>
    </row>
    <row r="10" spans="1:8" x14ac:dyDescent="0.25">
      <c r="A10" s="5" t="s">
        <v>13</v>
      </c>
      <c r="B10" s="6"/>
      <c r="C10" s="7"/>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21</v>
      </c>
    </row>
    <row r="13" spans="1:8" x14ac:dyDescent="0.25">
      <c r="A13" s="181" t="s">
        <v>173</v>
      </c>
      <c r="B13" s="182"/>
      <c r="C13" s="182"/>
      <c r="D13" s="183"/>
      <c r="E13" s="11"/>
      <c r="F13" s="11"/>
      <c r="G13" s="12">
        <v>17220.57</v>
      </c>
      <c r="H13" s="11"/>
    </row>
    <row r="14" spans="1:8" ht="63" x14ac:dyDescent="0.25">
      <c r="A14" s="20"/>
      <c r="B14" s="125" t="s">
        <v>46</v>
      </c>
      <c r="C14" s="86" t="s">
        <v>176</v>
      </c>
      <c r="D14" s="25" t="s">
        <v>177</v>
      </c>
      <c r="E14" s="16"/>
      <c r="F14" s="17">
        <v>465</v>
      </c>
      <c r="G14" s="18">
        <f>G13-F14</f>
        <v>16755.57</v>
      </c>
      <c r="H14" s="19">
        <v>45204</v>
      </c>
    </row>
    <row r="15" spans="1:8" ht="84" x14ac:dyDescent="0.25">
      <c r="A15" s="20"/>
      <c r="B15" s="126" t="s">
        <v>41</v>
      </c>
      <c r="C15" s="86" t="s">
        <v>178</v>
      </c>
      <c r="D15" s="114" t="s">
        <v>179</v>
      </c>
      <c r="E15" s="16"/>
      <c r="F15" s="17">
        <v>314.95</v>
      </c>
      <c r="G15" s="18">
        <f>G14-F15</f>
        <v>16440.62</v>
      </c>
      <c r="H15" s="19">
        <v>45205</v>
      </c>
    </row>
    <row r="16" spans="1:8" ht="84" x14ac:dyDescent="0.25">
      <c r="A16" s="20"/>
      <c r="B16" s="125" t="s">
        <v>41</v>
      </c>
      <c r="C16" s="127" t="s">
        <v>180</v>
      </c>
      <c r="D16" s="25" t="s">
        <v>181</v>
      </c>
      <c r="E16" s="16"/>
      <c r="F16" s="17">
        <v>90</v>
      </c>
      <c r="G16" s="18">
        <f t="shared" ref="G16:G17" si="0">G15-F16</f>
        <v>16350.619999999999</v>
      </c>
      <c r="H16" s="19">
        <v>45205</v>
      </c>
    </row>
    <row r="17" spans="1:8" ht="18.75" customHeight="1" x14ac:dyDescent="0.25">
      <c r="A17" s="20"/>
      <c r="B17" s="125" t="s">
        <v>182</v>
      </c>
      <c r="C17" s="86" t="s">
        <v>183</v>
      </c>
      <c r="D17" s="25" t="s">
        <v>42</v>
      </c>
      <c r="E17" s="16"/>
      <c r="F17" s="17">
        <v>772.7</v>
      </c>
      <c r="G17" s="18">
        <f t="shared" si="0"/>
        <v>15577.919999999998</v>
      </c>
      <c r="H17" s="19">
        <v>45253</v>
      </c>
    </row>
    <row r="18" spans="1:8" ht="83.25" customHeight="1" x14ac:dyDescent="0.25">
      <c r="A18" s="20"/>
      <c r="B18" s="125" t="s">
        <v>46</v>
      </c>
      <c r="C18" s="86" t="s">
        <v>184</v>
      </c>
      <c r="D18" s="25" t="s">
        <v>185</v>
      </c>
      <c r="E18" s="16"/>
      <c r="F18" s="17">
        <v>1515</v>
      </c>
      <c r="G18" s="18">
        <f>G17-F18</f>
        <v>14062.919999999998</v>
      </c>
      <c r="H18" s="19">
        <v>45223</v>
      </c>
    </row>
    <row r="19" spans="1:8" ht="79.5" customHeight="1" x14ac:dyDescent="0.25">
      <c r="A19" s="20"/>
      <c r="B19" s="125" t="s">
        <v>46</v>
      </c>
      <c r="C19" s="15" t="s">
        <v>257</v>
      </c>
      <c r="D19" s="25" t="s">
        <v>258</v>
      </c>
      <c r="E19" s="16"/>
      <c r="F19" s="17">
        <v>1230</v>
      </c>
      <c r="G19" s="18">
        <f>G18-F19</f>
        <v>12832.919999999998</v>
      </c>
      <c r="H19" s="19">
        <v>45268</v>
      </c>
    </row>
    <row r="20" spans="1:8" ht="84.75" customHeight="1" x14ac:dyDescent="0.25">
      <c r="A20" s="20"/>
      <c r="B20" s="125" t="s">
        <v>41</v>
      </c>
      <c r="C20" s="15" t="s">
        <v>259</v>
      </c>
      <c r="D20" s="14" t="s">
        <v>260</v>
      </c>
      <c r="E20" s="16"/>
      <c r="F20" s="17">
        <v>361.75</v>
      </c>
      <c r="G20" s="18">
        <f t="shared" ref="G20:G23" si="1">G19-F20</f>
        <v>12471.169999999998</v>
      </c>
      <c r="H20" s="19">
        <v>45275</v>
      </c>
    </row>
    <row r="21" spans="1:8" ht="96" x14ac:dyDescent="0.25">
      <c r="A21" s="52"/>
      <c r="B21" s="125" t="s">
        <v>182</v>
      </c>
      <c r="C21" s="15" t="s">
        <v>261</v>
      </c>
      <c r="D21" s="14" t="s">
        <v>42</v>
      </c>
      <c r="E21" s="16"/>
      <c r="F21" s="17">
        <v>1117</v>
      </c>
      <c r="G21" s="18">
        <f t="shared" si="1"/>
        <v>11354.169999999998</v>
      </c>
      <c r="H21" s="19">
        <v>45279</v>
      </c>
    </row>
    <row r="22" spans="1:8" ht="84" x14ac:dyDescent="0.25">
      <c r="A22" s="52"/>
      <c r="B22" s="125" t="s">
        <v>46</v>
      </c>
      <c r="C22" s="15" t="s">
        <v>262</v>
      </c>
      <c r="D22" s="25" t="s">
        <v>263</v>
      </c>
      <c r="E22" s="16"/>
      <c r="F22" s="17">
        <v>1350</v>
      </c>
      <c r="G22" s="18">
        <f t="shared" si="1"/>
        <v>10004.169999999998</v>
      </c>
      <c r="H22" s="19">
        <v>45282</v>
      </c>
    </row>
    <row r="23" spans="1:8" ht="108" x14ac:dyDescent="0.25">
      <c r="B23" s="180" t="s">
        <v>41</v>
      </c>
      <c r="C23" s="179" t="s">
        <v>380</v>
      </c>
      <c r="D23" s="14" t="s">
        <v>381</v>
      </c>
      <c r="E23" s="41"/>
      <c r="F23" s="109">
        <v>316.60000000000002</v>
      </c>
      <c r="G23" s="71">
        <f t="shared" si="1"/>
        <v>9687.5699999999979</v>
      </c>
      <c r="H23" s="110">
        <v>45300</v>
      </c>
    </row>
  </sheetData>
  <mergeCells count="7">
    <mergeCell ref="A13:D13"/>
    <mergeCell ref="A1:H1"/>
    <mergeCell ref="A2:H2"/>
    <mergeCell ref="A3:H3"/>
    <mergeCell ref="C5:H5"/>
    <mergeCell ref="C6:D6"/>
    <mergeCell ref="A8:B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A041C-A001-4BFD-BB9C-A29B336A8B81}">
  <dimension ref="A1:H46"/>
  <sheetViews>
    <sheetView topLeftCell="A6" workbookViewId="0">
      <selection activeCell="L14" sqref="L14"/>
    </sheetView>
  </sheetViews>
  <sheetFormatPr baseColWidth="10" defaultRowHeight="15" x14ac:dyDescent="0.25"/>
  <cols>
    <col min="1" max="1" width="3.7109375" customWidth="1"/>
    <col min="2" max="2" width="11.42578125" customWidth="1"/>
    <col min="3" max="3" width="29.85546875" customWidth="1"/>
    <col min="7" max="7" width="13.42578125" customWidth="1"/>
  </cols>
  <sheetData>
    <row r="1" spans="1:8" ht="15.75" x14ac:dyDescent="0.25">
      <c r="A1" s="184" t="s">
        <v>0</v>
      </c>
      <c r="B1" s="184"/>
      <c r="C1" s="184"/>
      <c r="D1" s="184"/>
      <c r="E1" s="184"/>
      <c r="F1" s="184"/>
      <c r="G1" s="184"/>
      <c r="H1" s="184"/>
    </row>
    <row r="2" spans="1:8" ht="15.75" x14ac:dyDescent="0.25">
      <c r="A2" s="184" t="s">
        <v>1</v>
      </c>
      <c r="B2" s="184"/>
      <c r="C2" s="184"/>
      <c r="D2" s="184"/>
      <c r="E2" s="184"/>
      <c r="F2" s="184"/>
      <c r="G2" s="184"/>
      <c r="H2" s="184"/>
    </row>
    <row r="3" spans="1:8" ht="15.75" x14ac:dyDescent="0.25">
      <c r="A3" s="184" t="s">
        <v>2</v>
      </c>
      <c r="B3" s="184"/>
      <c r="C3" s="184"/>
      <c r="D3" s="184"/>
      <c r="E3" s="184"/>
      <c r="F3" s="184"/>
      <c r="G3" s="184"/>
      <c r="H3" s="184"/>
    </row>
    <row r="4" spans="1:8" x14ac:dyDescent="0.25">
      <c r="A4" s="3"/>
      <c r="B4" s="4"/>
      <c r="C4" s="4"/>
      <c r="D4" s="4"/>
      <c r="E4" s="4"/>
      <c r="F4" s="42"/>
      <c r="G4" s="4"/>
      <c r="H4" s="46"/>
    </row>
    <row r="5" spans="1:8" ht="22.5" customHeight="1" x14ac:dyDescent="0.25">
      <c r="A5" s="5" t="s">
        <v>3</v>
      </c>
      <c r="B5" s="6"/>
      <c r="C5" s="185" t="s">
        <v>31</v>
      </c>
      <c r="D5" s="185"/>
      <c r="E5" s="185"/>
      <c r="F5" s="185"/>
      <c r="G5" s="185"/>
      <c r="H5" s="185"/>
    </row>
    <row r="6" spans="1:8" ht="22.5" x14ac:dyDescent="0.25">
      <c r="A6" s="5" t="s">
        <v>5</v>
      </c>
      <c r="B6" s="6"/>
      <c r="C6" s="6" t="s">
        <v>6</v>
      </c>
      <c r="D6" s="6"/>
      <c r="E6" s="6"/>
      <c r="F6" s="43"/>
      <c r="G6" s="6"/>
      <c r="H6" s="47"/>
    </row>
    <row r="7" spans="1:8" x14ac:dyDescent="0.25">
      <c r="A7" s="5" t="s">
        <v>7</v>
      </c>
      <c r="B7" s="6"/>
      <c r="C7" s="6" t="s">
        <v>8</v>
      </c>
      <c r="D7" s="6"/>
      <c r="E7" s="6"/>
      <c r="F7" s="43"/>
      <c r="G7" s="6"/>
      <c r="H7" s="47"/>
    </row>
    <row r="8" spans="1:8" x14ac:dyDescent="0.25">
      <c r="A8" s="185" t="s">
        <v>9</v>
      </c>
      <c r="B8" s="185"/>
      <c r="C8" s="7">
        <v>120000</v>
      </c>
      <c r="D8" s="6"/>
      <c r="E8" s="6"/>
      <c r="F8" s="43"/>
      <c r="G8" s="6"/>
      <c r="H8" s="47"/>
    </row>
    <row r="9" spans="1:8" x14ac:dyDescent="0.25">
      <c r="A9" s="5" t="s">
        <v>10</v>
      </c>
      <c r="B9" s="6"/>
      <c r="C9" s="7">
        <f>SUM(F14:F125)</f>
        <v>37578.30000000001</v>
      </c>
      <c r="D9" s="5" t="s">
        <v>11</v>
      </c>
      <c r="E9" s="5"/>
      <c r="F9" s="44"/>
      <c r="G9" s="48" t="e">
        <f>SUM(C9-#REF!-#REF!)</f>
        <v>#REF!</v>
      </c>
      <c r="H9" s="47"/>
    </row>
    <row r="10" spans="1:8" x14ac:dyDescent="0.25">
      <c r="A10" s="5" t="s">
        <v>13</v>
      </c>
      <c r="B10" s="6"/>
      <c r="C10" s="7">
        <f>+C8-C9</f>
        <v>82421.699999999983</v>
      </c>
      <c r="D10" s="6"/>
      <c r="E10" s="6"/>
      <c r="F10" s="43"/>
      <c r="G10" s="6"/>
      <c r="H10" s="47"/>
    </row>
    <row r="11" spans="1:8" x14ac:dyDescent="0.25">
      <c r="A11" s="5"/>
      <c r="B11" s="6"/>
      <c r="C11" s="6"/>
      <c r="D11" s="6"/>
      <c r="E11" s="6"/>
      <c r="F11" s="43"/>
      <c r="G11" s="6"/>
      <c r="H11" s="47"/>
    </row>
    <row r="12" spans="1:8" x14ac:dyDescent="0.25">
      <c r="A12" s="9" t="s">
        <v>14</v>
      </c>
      <c r="B12" s="10" t="s">
        <v>15</v>
      </c>
      <c r="C12" s="10" t="s">
        <v>16</v>
      </c>
      <c r="D12" s="10" t="s">
        <v>17</v>
      </c>
      <c r="E12" s="10" t="s">
        <v>18</v>
      </c>
      <c r="F12" s="45" t="s">
        <v>19</v>
      </c>
      <c r="G12" s="10" t="s">
        <v>20</v>
      </c>
      <c r="H12" s="49" t="s">
        <v>21</v>
      </c>
    </row>
    <row r="13" spans="1:8" x14ac:dyDescent="0.25">
      <c r="A13" s="181" t="s">
        <v>58</v>
      </c>
      <c r="B13" s="182"/>
      <c r="C13" s="182"/>
      <c r="D13" s="183"/>
      <c r="E13" s="11"/>
      <c r="F13" s="12"/>
      <c r="G13" s="12">
        <v>42248.52</v>
      </c>
      <c r="H13" s="50"/>
    </row>
    <row r="14" spans="1:8" ht="98.25" customHeight="1" x14ac:dyDescent="0.25">
      <c r="A14" s="20"/>
      <c r="B14" s="95" t="s">
        <v>186</v>
      </c>
      <c r="C14" s="15" t="s">
        <v>187</v>
      </c>
      <c r="D14" s="25" t="s">
        <v>37</v>
      </c>
      <c r="E14" s="52"/>
      <c r="F14" s="53">
        <v>277.77999999999997</v>
      </c>
      <c r="G14" s="18">
        <f t="shared" ref="G14:G34" si="0">G13-F14</f>
        <v>41970.74</v>
      </c>
      <c r="H14" s="54">
        <v>45201</v>
      </c>
    </row>
    <row r="15" spans="1:8" ht="100.5" customHeight="1" x14ac:dyDescent="0.25">
      <c r="A15" s="20"/>
      <c r="B15" s="128" t="s">
        <v>188</v>
      </c>
      <c r="C15" s="15" t="s">
        <v>189</v>
      </c>
      <c r="D15" s="25" t="s">
        <v>190</v>
      </c>
      <c r="E15" s="52"/>
      <c r="F15" s="53">
        <v>5070.93</v>
      </c>
      <c r="G15" s="18">
        <f t="shared" si="0"/>
        <v>36899.81</v>
      </c>
      <c r="H15" s="54">
        <v>45204</v>
      </c>
    </row>
    <row r="16" spans="1:8" ht="114" customHeight="1" x14ac:dyDescent="0.25">
      <c r="A16" s="20"/>
      <c r="B16" s="94" t="s">
        <v>45</v>
      </c>
      <c r="C16" s="15" t="s">
        <v>191</v>
      </c>
      <c r="D16" s="25" t="s">
        <v>192</v>
      </c>
      <c r="E16" s="52"/>
      <c r="F16" s="53">
        <v>362.7</v>
      </c>
      <c r="G16" s="18">
        <f t="shared" si="0"/>
        <v>36537.11</v>
      </c>
      <c r="H16" s="54">
        <v>45205</v>
      </c>
    </row>
    <row r="17" spans="1:8" ht="111" customHeight="1" x14ac:dyDescent="0.25">
      <c r="A17" s="20"/>
      <c r="B17" s="95" t="s">
        <v>45</v>
      </c>
      <c r="C17" s="15" t="s">
        <v>193</v>
      </c>
      <c r="D17" s="25" t="s">
        <v>194</v>
      </c>
      <c r="E17" s="52"/>
      <c r="F17" s="53">
        <v>179.6</v>
      </c>
      <c r="G17" s="18">
        <f t="shared" si="0"/>
        <v>36357.51</v>
      </c>
      <c r="H17" s="54">
        <v>45205</v>
      </c>
    </row>
    <row r="18" spans="1:8" ht="89.25" customHeight="1" x14ac:dyDescent="0.25">
      <c r="A18" s="20"/>
      <c r="B18" s="94" t="s">
        <v>45</v>
      </c>
      <c r="C18" s="15" t="s">
        <v>195</v>
      </c>
      <c r="D18" s="25" t="s">
        <v>196</v>
      </c>
      <c r="E18" s="52"/>
      <c r="F18" s="53">
        <v>1298.03</v>
      </c>
      <c r="G18" s="18">
        <f t="shared" si="0"/>
        <v>35059.480000000003</v>
      </c>
      <c r="H18" s="54">
        <v>45205</v>
      </c>
    </row>
    <row r="19" spans="1:8" ht="89.25" customHeight="1" x14ac:dyDescent="0.25">
      <c r="A19" s="20"/>
      <c r="B19" s="94" t="s">
        <v>59</v>
      </c>
      <c r="C19" s="15" t="s">
        <v>197</v>
      </c>
      <c r="D19" s="25" t="s">
        <v>198</v>
      </c>
      <c r="E19" s="52"/>
      <c r="F19" s="53">
        <v>240</v>
      </c>
      <c r="G19" s="18">
        <f t="shared" si="0"/>
        <v>34819.480000000003</v>
      </c>
      <c r="H19" s="54">
        <v>45212</v>
      </c>
    </row>
    <row r="20" spans="1:8" ht="96.75" customHeight="1" x14ac:dyDescent="0.25">
      <c r="A20" s="13"/>
      <c r="B20" s="94" t="s">
        <v>59</v>
      </c>
      <c r="C20" s="15" t="s">
        <v>199</v>
      </c>
      <c r="D20" s="25" t="s">
        <v>200</v>
      </c>
      <c r="E20" s="52"/>
      <c r="F20" s="53">
        <v>336</v>
      </c>
      <c r="G20" s="18">
        <f t="shared" si="0"/>
        <v>34483.480000000003</v>
      </c>
      <c r="H20" s="54">
        <v>45226</v>
      </c>
    </row>
    <row r="21" spans="1:8" ht="108" x14ac:dyDescent="0.25">
      <c r="A21" s="51"/>
      <c r="B21" s="128" t="s">
        <v>59</v>
      </c>
      <c r="C21" s="15" t="s">
        <v>201</v>
      </c>
      <c r="D21" s="25" t="s">
        <v>202</v>
      </c>
      <c r="E21" s="52"/>
      <c r="F21" s="53">
        <v>264</v>
      </c>
      <c r="G21" s="18">
        <f t="shared" si="0"/>
        <v>34219.480000000003</v>
      </c>
      <c r="H21" s="54">
        <v>45240</v>
      </c>
    </row>
    <row r="22" spans="1:8" ht="84" x14ac:dyDescent="0.25">
      <c r="A22" s="51"/>
      <c r="B22" s="94" t="s">
        <v>47</v>
      </c>
      <c r="C22" s="15" t="s">
        <v>203</v>
      </c>
      <c r="D22" s="25" t="s">
        <v>204</v>
      </c>
      <c r="E22" s="52"/>
      <c r="F22" s="53">
        <v>4985.97</v>
      </c>
      <c r="G22" s="18">
        <f t="shared" si="0"/>
        <v>29233.510000000002</v>
      </c>
      <c r="H22" s="54">
        <v>45238</v>
      </c>
    </row>
    <row r="23" spans="1:8" ht="115.5" customHeight="1" x14ac:dyDescent="0.25">
      <c r="A23" s="51"/>
      <c r="B23" s="94" t="s">
        <v>205</v>
      </c>
      <c r="C23" s="15" t="s">
        <v>206</v>
      </c>
      <c r="D23" s="25" t="s">
        <v>207</v>
      </c>
      <c r="E23" s="52"/>
      <c r="F23" s="53">
        <v>312</v>
      </c>
      <c r="G23" s="18">
        <f t="shared" si="0"/>
        <v>28921.510000000002</v>
      </c>
      <c r="H23" s="54">
        <v>45247</v>
      </c>
    </row>
    <row r="24" spans="1:8" ht="78" customHeight="1" x14ac:dyDescent="0.25">
      <c r="A24" s="51"/>
      <c r="B24" s="94" t="s">
        <v>208</v>
      </c>
      <c r="C24" s="15" t="s">
        <v>209</v>
      </c>
      <c r="D24" s="25" t="s">
        <v>210</v>
      </c>
      <c r="E24" s="52"/>
      <c r="F24" s="53">
        <v>82.85</v>
      </c>
      <c r="G24" s="18">
        <f>G23-F24</f>
        <v>28838.660000000003</v>
      </c>
      <c r="H24" s="54">
        <v>45250</v>
      </c>
    </row>
    <row r="25" spans="1:8" ht="120" x14ac:dyDescent="0.25">
      <c r="A25" s="51"/>
      <c r="B25" s="94" t="s">
        <v>211</v>
      </c>
      <c r="C25" s="15" t="s">
        <v>212</v>
      </c>
      <c r="D25" s="25" t="s">
        <v>210</v>
      </c>
      <c r="E25" s="52"/>
      <c r="F25" s="53">
        <v>1974</v>
      </c>
      <c r="G25" s="18">
        <f t="shared" si="0"/>
        <v>26864.660000000003</v>
      </c>
      <c r="H25" s="54">
        <v>45252</v>
      </c>
    </row>
    <row r="26" spans="1:8" ht="96.75" customHeight="1" x14ac:dyDescent="0.25">
      <c r="A26" s="51"/>
      <c r="B26" s="94" t="s">
        <v>45</v>
      </c>
      <c r="C26" s="15" t="s">
        <v>213</v>
      </c>
      <c r="D26" s="25" t="s">
        <v>214</v>
      </c>
      <c r="E26" s="129"/>
      <c r="F26" s="53">
        <v>612.45000000000005</v>
      </c>
      <c r="G26" s="18">
        <f t="shared" si="0"/>
        <v>26252.210000000003</v>
      </c>
      <c r="H26" s="54">
        <v>45252</v>
      </c>
    </row>
    <row r="27" spans="1:8" ht="84" customHeight="1" x14ac:dyDescent="0.25">
      <c r="A27" s="51"/>
      <c r="B27" s="94" t="s">
        <v>59</v>
      </c>
      <c r="C27" s="15" t="s">
        <v>215</v>
      </c>
      <c r="D27" s="25" t="s">
        <v>216</v>
      </c>
      <c r="E27" s="52"/>
      <c r="F27" s="53">
        <v>264</v>
      </c>
      <c r="G27" s="18">
        <f t="shared" si="0"/>
        <v>25988.210000000003</v>
      </c>
      <c r="H27" s="54">
        <v>45254</v>
      </c>
    </row>
    <row r="28" spans="1:8" ht="101.25" customHeight="1" x14ac:dyDescent="0.25">
      <c r="A28" s="51"/>
      <c r="B28" s="94" t="s">
        <v>217</v>
      </c>
      <c r="C28" s="15" t="s">
        <v>218</v>
      </c>
      <c r="D28" s="25" t="s">
        <v>219</v>
      </c>
      <c r="E28" s="52"/>
      <c r="F28" s="53">
        <v>144</v>
      </c>
      <c r="G28" s="18">
        <f t="shared" si="0"/>
        <v>25844.210000000003</v>
      </c>
      <c r="H28" s="54">
        <v>45254</v>
      </c>
    </row>
    <row r="29" spans="1:8" ht="81.75" customHeight="1" x14ac:dyDescent="0.25">
      <c r="A29" s="51"/>
      <c r="B29" s="130" t="s">
        <v>47</v>
      </c>
      <c r="C29" s="15" t="s">
        <v>220</v>
      </c>
      <c r="D29" s="25" t="s">
        <v>221</v>
      </c>
      <c r="E29" s="52"/>
      <c r="F29" s="53">
        <v>4424.49</v>
      </c>
      <c r="G29" s="18">
        <f t="shared" si="0"/>
        <v>21419.72</v>
      </c>
      <c r="H29" s="54">
        <v>45264</v>
      </c>
    </row>
    <row r="30" spans="1:8" ht="90" customHeight="1" x14ac:dyDescent="0.25">
      <c r="A30" s="51"/>
      <c r="B30" s="94" t="s">
        <v>222</v>
      </c>
      <c r="C30" s="15" t="s">
        <v>223</v>
      </c>
      <c r="D30" s="25" t="s">
        <v>224</v>
      </c>
      <c r="E30" s="52"/>
      <c r="F30" s="53">
        <v>560</v>
      </c>
      <c r="G30" s="18">
        <f t="shared" si="0"/>
        <v>20859.72</v>
      </c>
      <c r="H30" s="54">
        <v>45265</v>
      </c>
    </row>
    <row r="31" spans="1:8" ht="91.5" customHeight="1" x14ac:dyDescent="0.25">
      <c r="A31" s="51"/>
      <c r="B31" s="128" t="s">
        <v>59</v>
      </c>
      <c r="C31" s="15" t="s">
        <v>225</v>
      </c>
      <c r="D31" s="25" t="s">
        <v>226</v>
      </c>
      <c r="E31" s="52"/>
      <c r="F31" s="53">
        <v>288</v>
      </c>
      <c r="G31" s="18">
        <f t="shared" si="0"/>
        <v>20571.72</v>
      </c>
      <c r="H31" s="54">
        <v>45268</v>
      </c>
    </row>
    <row r="32" spans="1:8" ht="114" customHeight="1" x14ac:dyDescent="0.25">
      <c r="A32" s="51"/>
      <c r="B32" s="94" t="s">
        <v>227</v>
      </c>
      <c r="C32" s="15" t="s">
        <v>228</v>
      </c>
      <c r="D32" s="25" t="s">
        <v>37</v>
      </c>
      <c r="E32" s="52"/>
      <c r="F32" s="53">
        <v>250</v>
      </c>
      <c r="G32" s="18">
        <f t="shared" si="0"/>
        <v>20321.72</v>
      </c>
      <c r="H32" s="54">
        <v>45272</v>
      </c>
    </row>
    <row r="33" spans="1:8" ht="132" x14ac:dyDescent="0.25">
      <c r="A33" s="52"/>
      <c r="B33" s="130" t="s">
        <v>229</v>
      </c>
      <c r="C33" s="15" t="s">
        <v>230</v>
      </c>
      <c r="D33" s="25" t="s">
        <v>37</v>
      </c>
      <c r="E33" s="52"/>
      <c r="F33" s="53"/>
      <c r="G33" s="18">
        <f t="shared" si="0"/>
        <v>20321.72</v>
      </c>
      <c r="H33" s="54"/>
    </row>
    <row r="34" spans="1:8" ht="144" x14ac:dyDescent="0.25">
      <c r="A34" s="52"/>
      <c r="B34" s="94" t="s">
        <v>231</v>
      </c>
      <c r="C34" s="73" t="s">
        <v>232</v>
      </c>
      <c r="D34" s="22" t="s">
        <v>53</v>
      </c>
      <c r="E34" s="52"/>
      <c r="F34" s="53">
        <v>812</v>
      </c>
      <c r="G34" s="18">
        <f t="shared" si="0"/>
        <v>19509.72</v>
      </c>
      <c r="H34" s="54">
        <v>45272</v>
      </c>
    </row>
    <row r="35" spans="1:8" ht="84" x14ac:dyDescent="0.25">
      <c r="A35" s="52"/>
      <c r="B35" s="144" t="s">
        <v>247</v>
      </c>
      <c r="C35" s="15" t="s">
        <v>264</v>
      </c>
      <c r="D35" s="25" t="s">
        <v>265</v>
      </c>
      <c r="E35" s="52"/>
      <c r="F35" s="53">
        <v>840</v>
      </c>
      <c r="G35" s="18">
        <f>G34-F35</f>
        <v>18669.72</v>
      </c>
      <c r="H35" s="54">
        <v>45274</v>
      </c>
    </row>
    <row r="36" spans="1:8" ht="84" x14ac:dyDescent="0.25">
      <c r="B36" s="94" t="s">
        <v>44</v>
      </c>
      <c r="C36" s="15" t="s">
        <v>266</v>
      </c>
      <c r="D36" s="25" t="s">
        <v>267</v>
      </c>
      <c r="E36" s="52"/>
      <c r="F36" s="53">
        <v>233</v>
      </c>
      <c r="G36" s="18">
        <f>G35-F36</f>
        <v>18436.72</v>
      </c>
      <c r="H36" s="54">
        <v>45274</v>
      </c>
    </row>
    <row r="37" spans="1:8" ht="108" x14ac:dyDescent="0.25">
      <c r="B37" s="94" t="s">
        <v>45</v>
      </c>
      <c r="C37" s="15" t="s">
        <v>268</v>
      </c>
      <c r="D37" s="25" t="s">
        <v>269</v>
      </c>
      <c r="E37" s="52"/>
      <c r="F37" s="53">
        <v>298.45999999999998</v>
      </c>
      <c r="G37" s="18">
        <f t="shared" ref="G37:G46" si="1">G36-F37</f>
        <v>18138.260000000002</v>
      </c>
      <c r="H37" s="54">
        <v>45275</v>
      </c>
    </row>
    <row r="38" spans="1:8" ht="108" x14ac:dyDescent="0.25">
      <c r="B38" s="94" t="s">
        <v>45</v>
      </c>
      <c r="C38" s="15" t="s">
        <v>270</v>
      </c>
      <c r="D38" s="25" t="s">
        <v>271</v>
      </c>
      <c r="E38" s="52"/>
      <c r="F38" s="53">
        <v>256</v>
      </c>
      <c r="G38" s="18">
        <f t="shared" si="1"/>
        <v>17882.260000000002</v>
      </c>
      <c r="H38" s="54">
        <v>45275</v>
      </c>
    </row>
    <row r="39" spans="1:8" ht="108" x14ac:dyDescent="0.25">
      <c r="B39" s="94" t="s">
        <v>45</v>
      </c>
      <c r="C39" s="15" t="s">
        <v>272</v>
      </c>
      <c r="D39" s="25" t="s">
        <v>273</v>
      </c>
      <c r="E39" s="52"/>
      <c r="F39" s="53">
        <v>1130.74</v>
      </c>
      <c r="G39" s="18">
        <f t="shared" si="1"/>
        <v>16751.52</v>
      </c>
      <c r="H39" s="54">
        <v>45275</v>
      </c>
    </row>
    <row r="40" spans="1:8" ht="180" x14ac:dyDescent="0.25">
      <c r="B40" s="94" t="s">
        <v>274</v>
      </c>
      <c r="C40" s="15" t="s">
        <v>275</v>
      </c>
      <c r="D40" s="25" t="s">
        <v>42</v>
      </c>
      <c r="E40" s="52"/>
      <c r="F40" s="53">
        <v>5632</v>
      </c>
      <c r="G40" s="18">
        <f t="shared" si="1"/>
        <v>11119.52</v>
      </c>
      <c r="H40" s="54">
        <v>45275</v>
      </c>
    </row>
    <row r="41" spans="1:8" ht="108" x14ac:dyDescent="0.25">
      <c r="B41" s="94" t="s">
        <v>59</v>
      </c>
      <c r="C41" s="15" t="s">
        <v>276</v>
      </c>
      <c r="D41" s="25" t="s">
        <v>277</v>
      </c>
      <c r="E41" s="52"/>
      <c r="F41" s="53">
        <v>252</v>
      </c>
      <c r="G41" s="18">
        <f t="shared" si="1"/>
        <v>10867.52</v>
      </c>
      <c r="H41" s="54">
        <v>45282</v>
      </c>
    </row>
    <row r="42" spans="1:8" ht="108" x14ac:dyDescent="0.25">
      <c r="B42" s="94" t="s">
        <v>59</v>
      </c>
      <c r="C42" s="15" t="s">
        <v>371</v>
      </c>
      <c r="D42" s="155" t="s">
        <v>372</v>
      </c>
      <c r="E42" s="52"/>
      <c r="F42" s="53">
        <v>216</v>
      </c>
      <c r="G42" s="18">
        <f t="shared" si="1"/>
        <v>10651.52</v>
      </c>
      <c r="H42" s="54">
        <v>45294</v>
      </c>
    </row>
    <row r="43" spans="1:8" ht="84" x14ac:dyDescent="0.25">
      <c r="B43" s="144" t="s">
        <v>47</v>
      </c>
      <c r="C43" s="15" t="s">
        <v>373</v>
      </c>
      <c r="D43" s="25" t="s">
        <v>374</v>
      </c>
      <c r="E43" s="52"/>
      <c r="F43" s="53">
        <v>4315.68</v>
      </c>
      <c r="G43" s="18">
        <f t="shared" si="1"/>
        <v>6335.84</v>
      </c>
      <c r="H43" s="54">
        <v>45268</v>
      </c>
    </row>
    <row r="44" spans="1:8" ht="108" x14ac:dyDescent="0.25">
      <c r="B44" s="94" t="s">
        <v>45</v>
      </c>
      <c r="C44" s="15" t="s">
        <v>375</v>
      </c>
      <c r="D44" s="25" t="s">
        <v>376</v>
      </c>
      <c r="E44" s="52"/>
      <c r="F44" s="53">
        <v>129.15</v>
      </c>
      <c r="G44" s="18">
        <f t="shared" si="1"/>
        <v>6206.6900000000005</v>
      </c>
      <c r="H44" s="54">
        <v>45300</v>
      </c>
    </row>
    <row r="45" spans="1:8" ht="108" x14ac:dyDescent="0.25">
      <c r="B45" s="94" t="s">
        <v>45</v>
      </c>
      <c r="C45" s="15" t="s">
        <v>375</v>
      </c>
      <c r="D45" s="25" t="s">
        <v>377</v>
      </c>
      <c r="E45" s="52"/>
      <c r="F45" s="53">
        <v>456.97</v>
      </c>
      <c r="G45" s="18">
        <f t="shared" si="1"/>
        <v>5749.72</v>
      </c>
      <c r="H45" s="54">
        <v>45300</v>
      </c>
    </row>
    <row r="46" spans="1:8" ht="96" x14ac:dyDescent="0.25">
      <c r="B46" s="94" t="s">
        <v>45</v>
      </c>
      <c r="C46" s="15" t="s">
        <v>378</v>
      </c>
      <c r="D46" s="25" t="s">
        <v>379</v>
      </c>
      <c r="E46" s="52"/>
      <c r="F46" s="53">
        <v>1079.5</v>
      </c>
      <c r="G46" s="18">
        <f t="shared" si="1"/>
        <v>4670.22</v>
      </c>
      <c r="H46" s="54">
        <v>45300</v>
      </c>
    </row>
  </sheetData>
  <mergeCells count="6">
    <mergeCell ref="A13:D13"/>
    <mergeCell ref="A1:H1"/>
    <mergeCell ref="A2:H2"/>
    <mergeCell ref="A3:H3"/>
    <mergeCell ref="C5:H5"/>
    <mergeCell ref="A8:B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DEPORTES </vt:lpstr>
      <vt:lpstr>ALUMBRADO PUBLICO</vt:lpstr>
      <vt:lpstr>APOYO SOLIDARIO </vt:lpstr>
      <vt:lpstr>VEHICULOS</vt:lpstr>
      <vt:lpstr>MOBILIARIO</vt:lpstr>
      <vt:lpstr>DEPORTE INTERCANTONAL</vt:lpstr>
      <vt:lpstr>MEDIO AMBIENTE </vt:lpstr>
      <vt:lpstr>CAMINOS VECINALES</vt:lpstr>
      <vt:lpstr>DESECHOS SOLIDOS </vt:lpstr>
      <vt:lpstr>APOYO A LA MUJER </vt:lpstr>
      <vt:lpstr>DESARROLLO LOCAL </vt:lpstr>
      <vt:lpstr>EVENTOS CULTURALES </vt:lpstr>
      <vt:lpstr>EDUCACION</vt:lpstr>
      <vt:lpstr>ADECUACION ESPACIO RECREATIVO</vt:lpstr>
      <vt:lpstr>FIESTAS PATRONALES 2023</vt:lpstr>
      <vt:lpstr>OBRA DE MITIGACION</vt:lpstr>
      <vt:lpstr>TECHADO ESCUELA CERRO COLORADO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AUXILIAR 1</dc:creator>
  <cp:lastModifiedBy>ing.jdrivera</cp:lastModifiedBy>
  <dcterms:created xsi:type="dcterms:W3CDTF">2023-05-17T14:15:33Z</dcterms:created>
  <dcterms:modified xsi:type="dcterms:W3CDTF">2024-01-16T17:34:16Z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2024-01-16T17:34:16Z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19f4d964-fde0-4b4d-bb45-e82ea68d3609</vt:lpwstr>
  </property>
  <property fmtid="{D5CDD505-2E9C-101B-9397-08002B2CF9AE}" pid="7" name="MSIP_Label_defa4170-0d19-0005-0004-bc88714345d2_ActionId">
    <vt:lpwstr>135232a4-d693-4d2d-8c8e-ed33705c7b23</vt:lpwstr>
  </property>
  <property fmtid="{D5CDD505-2E9C-101B-9397-08002B2CF9AE}" pid="8" name="MSIP_Label_defa4170-0d19-0005-0004-bc88714345d2_ContentBits">
    <vt:lpwstr>0</vt:lpwstr>
  </property>
</Properties>
</file>