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AIP - OFICIAL\Desktop\actualización portal 2023\trimestre 1\"/>
    </mc:Choice>
  </mc:AlternateContent>
  <xr:revisionPtr revIDLastSave="0" documentId="13_ncr:1_{C7D0A509-16B8-48A0-B7D7-F2D97AF050F7}" xr6:coauthVersionLast="47" xr6:coauthVersionMax="47" xr10:uidLastSave="{00000000-0000-0000-0000-000000000000}"/>
  <bookViews>
    <workbookView xWindow="-120" yWindow="-120" windowWidth="29040" windowHeight="15720" firstSheet="7" activeTab="12" xr2:uid="{AAF0F6AE-5F04-409E-A740-B28E639BC2B2}"/>
  </bookViews>
  <sheets>
    <sheet name="DEPORTES " sheetId="1" r:id="rId1"/>
    <sheet name="ALUMBRADO PUBLICO" sheetId="2" r:id="rId2"/>
    <sheet name="APOYO SOLIDARIO " sheetId="3" r:id="rId3"/>
    <sheet name="VEHICULOS" sheetId="4" r:id="rId4"/>
    <sheet name="MOBILIARIO" sheetId="5" r:id="rId5"/>
    <sheet name="DEPORTE INTERCANTONAL" sheetId="6" r:id="rId6"/>
    <sheet name="MEDIO AMBIENTE " sheetId="7" r:id="rId7"/>
    <sheet name="CAMINOS VECINALES" sheetId="8" r:id="rId8"/>
    <sheet name="DESECHOS SOLIDOS " sheetId="9" r:id="rId9"/>
    <sheet name="APOYO A LA MUJER " sheetId="10" r:id="rId10"/>
    <sheet name="DESARROLLO LOCAL " sheetId="11" r:id="rId11"/>
    <sheet name="EVENTOS CULTURALES " sheetId="13" r:id="rId12"/>
    <sheet name="fondo comun" sheetId="1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3" l="1"/>
  <c r="G15" i="13" s="1"/>
  <c r="G16" i="13" s="1"/>
  <c r="I9" i="13"/>
  <c r="H9" i="13"/>
  <c r="C9" i="13"/>
  <c r="C10" i="13" s="1"/>
  <c r="G14" i="11"/>
  <c r="G15" i="11" s="1"/>
  <c r="G16" i="11" s="1"/>
  <c r="I9" i="11"/>
  <c r="H9" i="11"/>
  <c r="C9" i="11"/>
  <c r="G9" i="11" s="1"/>
  <c r="G15" i="10"/>
  <c r="G16" i="10" s="1"/>
  <c r="G17" i="10" s="1"/>
  <c r="G18" i="10" s="1"/>
  <c r="G19" i="10" s="1"/>
  <c r="G14" i="10"/>
  <c r="I9" i="10"/>
  <c r="H9" i="10"/>
  <c r="C9" i="10"/>
  <c r="G9" i="10" s="1"/>
  <c r="G15" i="9"/>
  <c r="G16" i="9" s="1"/>
  <c r="G17" i="9" s="1"/>
  <c r="G18" i="9" s="1"/>
  <c r="G19" i="9" s="1"/>
  <c r="G20" i="9" s="1"/>
  <c r="G21" i="9" s="1"/>
  <c r="G22" i="9" s="1"/>
  <c r="G23" i="9" s="1"/>
  <c r="G24" i="9" s="1"/>
  <c r="G25" i="9" s="1"/>
  <c r="G26" i="9" s="1"/>
  <c r="G27" i="9" s="1"/>
  <c r="G14" i="9"/>
  <c r="I9" i="9"/>
  <c r="H9" i="9"/>
  <c r="C9" i="9"/>
  <c r="G14" i="8"/>
  <c r="G15" i="8" s="1"/>
  <c r="I9" i="8"/>
  <c r="H9" i="8"/>
  <c r="C9" i="8"/>
  <c r="G14" i="7"/>
  <c r="G15" i="7" s="1"/>
  <c r="G16" i="7" s="1"/>
  <c r="G17" i="7" s="1"/>
  <c r="G18" i="7" s="1"/>
  <c r="G19" i="7" s="1"/>
  <c r="G20" i="7" s="1"/>
  <c r="G21" i="7" s="1"/>
  <c r="G22" i="7" s="1"/>
  <c r="I9" i="7"/>
  <c r="H9" i="7"/>
  <c r="C9" i="7"/>
  <c r="G9" i="7" s="1"/>
  <c r="G14" i="6"/>
  <c r="G15" i="6" s="1"/>
  <c r="G16" i="6" s="1"/>
  <c r="I9" i="6"/>
  <c r="H9" i="6"/>
  <c r="C9" i="6"/>
  <c r="G9" i="6" s="1"/>
  <c r="G15" i="5"/>
  <c r="G16" i="5" s="1"/>
  <c r="G17" i="5" s="1"/>
  <c r="G18" i="5" s="1"/>
  <c r="G14" i="5"/>
  <c r="I9" i="5"/>
  <c r="H9" i="5"/>
  <c r="G9" i="5" s="1"/>
  <c r="C9" i="5"/>
  <c r="C10" i="5" s="1"/>
  <c r="G17" i="4"/>
  <c r="G18" i="4" s="1"/>
  <c r="G19" i="4" s="1"/>
  <c r="G20" i="4" s="1"/>
  <c r="G21" i="4" s="1"/>
  <c r="G22" i="4" s="1"/>
  <c r="G23" i="4" s="1"/>
  <c r="G24" i="4" s="1"/>
  <c r="G25" i="4" s="1"/>
  <c r="G26" i="4" s="1"/>
  <c r="G27" i="4" s="1"/>
  <c r="G28" i="4" s="1"/>
  <c r="G29" i="4" s="1"/>
  <c r="G30" i="4" s="1"/>
  <c r="G31" i="4" s="1"/>
  <c r="G32" i="4" s="1"/>
  <c r="G33" i="4" s="1"/>
  <c r="G34" i="4" s="1"/>
  <c r="G16" i="4"/>
  <c r="G15" i="4"/>
  <c r="I10" i="4"/>
  <c r="H10" i="4"/>
  <c r="C10" i="4"/>
  <c r="G10" i="4" s="1"/>
  <c r="G14" i="3"/>
  <c r="G15" i="3" s="1"/>
  <c r="G16" i="3" s="1"/>
  <c r="G17" i="3" s="1"/>
  <c r="G18" i="3" s="1"/>
  <c r="G19" i="3" s="1"/>
  <c r="G20" i="3" s="1"/>
  <c r="G21" i="3" s="1"/>
  <c r="G22" i="3" s="1"/>
  <c r="G23" i="3" s="1"/>
  <c r="G24" i="3" s="1"/>
  <c r="G25" i="3" s="1"/>
  <c r="I9" i="3"/>
  <c r="G9" i="3" s="1"/>
  <c r="H9" i="3"/>
  <c r="C9" i="3"/>
  <c r="C10" i="3" s="1"/>
  <c r="G15" i="2"/>
  <c r="G16" i="2" s="1"/>
  <c r="G14" i="2"/>
  <c r="I10" i="2"/>
  <c r="H10" i="2"/>
  <c r="C10" i="2"/>
  <c r="C9" i="2"/>
  <c r="G9" i="2" s="1"/>
  <c r="G15" i="1"/>
  <c r="G16" i="1" s="1"/>
  <c r="G17" i="1" s="1"/>
  <c r="G18" i="1" s="1"/>
  <c r="G19" i="1" s="1"/>
  <c r="G20" i="1" s="1"/>
  <c r="G21" i="1" s="1"/>
  <c r="G22" i="1" s="1"/>
  <c r="G23" i="1" s="1"/>
  <c r="G24" i="1" s="1"/>
  <c r="G25" i="1" s="1"/>
  <c r="G26" i="1" s="1"/>
  <c r="G27" i="1" s="1"/>
  <c r="G28" i="1" s="1"/>
  <c r="G29" i="1" s="1"/>
  <c r="G30" i="1" s="1"/>
  <c r="G31" i="1" s="1"/>
  <c r="G32" i="1" s="1"/>
  <c r="G33" i="1" s="1"/>
  <c r="G34" i="1" s="1"/>
  <c r="I10" i="1"/>
  <c r="H10" i="1"/>
  <c r="C10" i="1"/>
  <c r="C11" i="1" s="1"/>
  <c r="G9" i="9" l="1"/>
  <c r="G9" i="8"/>
  <c r="C10" i="11"/>
  <c r="C10" i="10"/>
  <c r="C10" i="9"/>
  <c r="C10" i="8"/>
  <c r="C10" i="7"/>
  <c r="C10" i="6"/>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Acer Customer</author>
  </authors>
  <commentList>
    <comment ref="C23" authorId="0" shapeId="0" xr:uid="{28B8BF47-56B9-4DD2-ADB4-744F2E281BF0}">
      <text>
        <r>
          <rPr>
            <b/>
            <sz val="8"/>
            <color indexed="81"/>
            <rFont val="Tahoma"/>
            <family val="2"/>
          </rPr>
          <t>Valued Acer Customer:</t>
        </r>
        <r>
          <rPr>
            <sz val="8"/>
            <color indexed="81"/>
            <rFont val="Tahoma"/>
            <family val="2"/>
          </rPr>
          <t xml:space="preserve">
FALTA INFORME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Valued Acer Customer</author>
  </authors>
  <commentList>
    <comment ref="C30" authorId="0" shapeId="0" xr:uid="{D9CA0193-60A3-414F-AC70-9DD0B2E4CFBD}">
      <text>
        <r>
          <rPr>
            <b/>
            <sz val="8"/>
            <color indexed="81"/>
            <rFont val="Tahoma"/>
            <family val="2"/>
          </rPr>
          <t>Valued Acer Customer:</t>
        </r>
        <r>
          <rPr>
            <sz val="8"/>
            <color indexed="81"/>
            <rFont val="Tahoma"/>
            <family val="2"/>
          </rPr>
          <t xml:space="preserve">
NO HAY INFORMES</t>
        </r>
      </text>
    </comment>
  </commentList>
</comments>
</file>

<file path=xl/sharedStrings.xml><?xml version="1.0" encoding="utf-8"?>
<sst xmlns="http://schemas.openxmlformats.org/spreadsheetml/2006/main" count="675" uniqueCount="339">
  <si>
    <t>ALCALDIA MUNICIPAL DE SAN RAFAEL CEDROS</t>
  </si>
  <si>
    <t>DEPARTAMENTO DE CUSCATLAN</t>
  </si>
  <si>
    <t>CUADRO CONTROL DE PROYECTO</t>
  </si>
  <si>
    <t>NOMBRE DEL PROYECTO:</t>
  </si>
  <si>
    <t>MUNICIPALIDAD DE SAN RAFAEL CEDROS-FOMENTO A LOS DEPORTE Y PREVENCION DE LA VIOLENCIA, 2022/ SAN RAFEL CEDROS, DEPARTAMENTO DE CUSCATLAN/2023</t>
  </si>
  <si>
    <t>FUENTE DE FINANCIAMIENTO:</t>
  </si>
  <si>
    <t>216-FONDO DE APOYO MUNICIPAL D.L. 477</t>
  </si>
  <si>
    <t>MODALIDAD DE EJECUCION:</t>
  </si>
  <si>
    <t>ADMINISTRACION</t>
  </si>
  <si>
    <t>MONTO APROBADO SEGÚN ACUERDO MUNICIPAL:</t>
  </si>
  <si>
    <t>MONTO EJECUTADO:</t>
  </si>
  <si>
    <t>MONTO  LIQUIDO DE TESORERIA MPAL</t>
  </si>
  <si>
    <t xml:space="preserve"> </t>
  </si>
  <si>
    <t>DISPONIBILIDAD PRESUPUESTARIA</t>
  </si>
  <si>
    <t>N°</t>
  </si>
  <si>
    <t>PROVEEDOR</t>
  </si>
  <si>
    <t>CONCEPTO</t>
  </si>
  <si>
    <t>RESPALDO</t>
  </si>
  <si>
    <t>INGRESO</t>
  </si>
  <si>
    <t>MONTO</t>
  </si>
  <si>
    <t>SALDO</t>
  </si>
  <si>
    <t>DES. 1% IVA</t>
  </si>
  <si>
    <t>DES. 10% RENTA</t>
  </si>
  <si>
    <t>FECHA</t>
  </si>
  <si>
    <t>SOLEDAD BEATRIZ GONZÁLEZ DE SORTO</t>
  </si>
  <si>
    <t>Pago por compra de combustible para el funcionamiento del Tractor corta grama  y bomba achicadora utilizada en el mantenimiento del Estadio Municipal de San Rafael Cedros correspondiente a la primera quincena del mes de enero de 2023</t>
  </si>
  <si>
    <t>Factura N° 27933</t>
  </si>
  <si>
    <t>RAFAEL ADALBERTO AGUILUZ  TORRES</t>
  </si>
  <si>
    <t>Por los servicios de transporte para los niños, niñas y acompañantes que integran la Escuela de Futbol Municipal a un encuentro deportivo en la cancha del Municipio de Aguilares, Departamento de San Salvador el pasado 14 de enero del presente año, como parte de la programación de la Escuela Municipal de Futbol, del Municipio de San Rafael Cedros</t>
  </si>
  <si>
    <t>Recibo.</t>
  </si>
  <si>
    <t xml:space="preserve">BLANCA RUBENIA VENTURA MERINO </t>
  </si>
  <si>
    <t>por compra de 175 piezas de uniformes deportivos completo incluye número, nombre y medias, 9 balones mikasa #5, implementos para realización de torneo apertura de papi futbol 2023</t>
  </si>
  <si>
    <t>Factura N° 0734</t>
  </si>
  <si>
    <t>Por los servicios de transporte para los niños, niñas y acompañantes que integran la Escuela de Futbol Municipal a un encuentro deportivo en la cancha del Municipio de Nejapa, Departamento de San Salvador el pasado 28 de enero del presente año, como parte de la programación de la Escuela Municipal de Futbol, del Municipio de San Rafael Cedros</t>
  </si>
  <si>
    <t>SOLEDAD BEATRIZ GONZÁLEZ DE SORTO.</t>
  </si>
  <si>
    <t xml:space="preserve">Pago por compra de combustible para el funcionamiento del Tractor corta grama  y bomba achicadora utilizada en el mantenimiento del Estadio Municipal de San Rafael Cedros correspondiente a la segunda quincena del mes de enero de 2023, pago autorizado en Acta número Uno, fecha 4 de enero de 2023 </t>
  </si>
  <si>
    <t>Factura N° 31129. 32318</t>
  </si>
  <si>
    <t>JORI S.A DE C.V.</t>
  </si>
  <si>
    <t>Pago por compra de 2 cubetas de pintura Látex Blanca para marcación de canchas para eventos deportivos</t>
  </si>
  <si>
    <t>Factura N° 1475</t>
  </si>
  <si>
    <t>Por los servicios de transporte para los niños, y acompañantes que integran la Escuela de Futbol Municipal a un encuentro deportivo en el Municipio de San Sebastián, Departamento de San Vicente el pasado 18 de febrero del presente año, como parte de la programación de la Escuela Municipal de Futbol, del Municipio de San Rafael Cedros</t>
  </si>
  <si>
    <t xml:space="preserve">Recibo </t>
  </si>
  <si>
    <t>MIRNA LISSETTE AMAYA CORTEZ</t>
  </si>
  <si>
    <t>Pago por los servicios de entrenadora de la escuela Municipal de KARATE-DO los días martes según informe, correspondiente al mes de enero  del 2023, Pago conforme al contrato suscrito el día 8 de febrero  de 2023</t>
  </si>
  <si>
    <t>RAFAEL ADALBERTO AGUILUZ  TORRES.</t>
  </si>
  <si>
    <t xml:space="preserve">Por los servicios de transporte para los niños, y acompañantes que integran la Escuela de Futbol Municipal a un encuentro deportivo en el Municipio de Suchitoto, Departamento de Cuscatlán el pasado 21 de febrero del presente año, como parte de la programación de la Escuela Municipal de Futbol, del Municipio de San Rafael Cedros. </t>
  </si>
  <si>
    <t>Pago por compra de combustible para el funcionamiento del Tractor corta grama y mini cargador, esto como parte del  mantenimiento del Estadio Municipal de San Rafael Cedros correspondiente al mes de febrero de 2023, pago conforme al contrato suscrito el día 06 de marzo de 2023</t>
  </si>
  <si>
    <t>Factura N° 35170, 37768, 39587, 40557</t>
  </si>
  <si>
    <t>Pago por los servicios de entrenadora de la escuela Municipal de KARATE-DO los días martes según informe, correspondiente al mes de febrero  del 2023, Pago conforme al contrato suscrito el día 8 de febrero  de 2023</t>
  </si>
  <si>
    <t>FELIPE ANTONIO PORTILLO RODRIGUEZ</t>
  </si>
  <si>
    <t xml:space="preserve">Por los servicios de transporte para los niños, y acompañantes que integran la Escuela de Futbol Municipal a un encuentro deportivo en el Municipio de El Rosario, Departamento de Cuscatlán el pasado 08 de marzo del presente año, como parte de la programación de la Escuela Municipal de Futbol, del Municipio de San Rafael Cedros. </t>
  </si>
  <si>
    <t xml:space="preserve">Por los servicios de transporte para los niños, y acompañantes que integran la Escuela de Futbol Municipal a un encuentro deportivo en el Municipio de Lourdes Colon, Departamento de la Libertad el pasado sábado 11 de marzo del presente año, como parte de la programación de la Escuela Municipal de Futbol, del Municipio de San Rafael Cedros. </t>
  </si>
  <si>
    <t>Por los servicios de transporte para los niños, y acompañantes que integran la Escuela de Futbol Municipal a un encuentro deportivo en el Municipio de Tenancingo, Departamento de Cuscatlán el día jueves 16 de marzo del presente año, como parte de la programación de la Escuela Municipal de Futbol, del Municipio de San Rafael Cedros</t>
  </si>
  <si>
    <t>Pago por la compra de 2 cubetas de pintura látex blanca para marcación de líneas de juego del Estadio Municipal.</t>
  </si>
  <si>
    <t>Factura N°</t>
  </si>
  <si>
    <t>TOROGOZ, S.A. de C.V</t>
  </si>
  <si>
    <t xml:space="preserve">Pago por la compra de 10 medallas y 6 trofeos en apoyo a la premiación de juegos intramuros 2023 del centro escolar “San Rafael Cedros”. </t>
  </si>
  <si>
    <t>Factura N° 10915</t>
  </si>
  <si>
    <t>Blanca Rubenia Ventura Merino.</t>
  </si>
  <si>
    <t>Pago por la compra de 24 uniformes deportivos completos con número y nombre, para el torneo de parvularia del Centro Escolar Tomas Alva Edison</t>
  </si>
  <si>
    <t>Factura N° 0757</t>
  </si>
  <si>
    <t>Pago por los servicios de entrenadora de la escuela Municipal de KARATE-DO los días martes según informe, correspondiente al mes de marzo  del 2023, Pago conforme al contrato suscrito el día 8 de febrero  de 2023</t>
  </si>
  <si>
    <t>Recibo</t>
  </si>
  <si>
    <t>KRISTIAN ALEXIS MUÑOZ VASQUEZ</t>
  </si>
  <si>
    <t>Pago por servicio de transporte para los niños y padres de familia de la escuela de futbol a la ciudad de Cojutepeque, para el partido futbolístico entre la escuela municipal y la escuela de Cojutepeque y Tenancingo, que se realizo el día martes 28 de marzo del presente año</t>
  </si>
  <si>
    <t>MARIA EVA PORTILLO MARTINEZ</t>
  </si>
  <si>
    <t>Pago anual por alquiler de cancha para prácticas deportivas conocida como “El  Conacaste”, ubicada en el cantón La Soledad del municipio de San Rafael Cedros</t>
  </si>
  <si>
    <t>MUNICIPALIDAD DE SAN RAFAEL CEDROS-COMPRA MANTENIMIENTO Y REPARACION DE ALUMBRADO PUBLICO EN EL MUNICIPIO DE SAN RAFEL CEDROS, DEPARTAMENTO DE CUSCATLAN/2023</t>
  </si>
  <si>
    <t>FODES FR120 LIBRE DISPONIBILIDAD</t>
  </si>
  <si>
    <t>JORI, S.A. DE C.V</t>
  </si>
  <si>
    <t>Pago por compra de 50 fotoceldas Fisher original, 50 focos multivoltaje de 50W, 15 rollos de cinta aislante de 3m, 50 chicle #6, 100 tornillos golosos 2x8mm, 2 cajas de cable N # 12 HN, material utilizado para mantenimiento de alumbrado publico 2023</t>
  </si>
  <si>
    <t>Factura N° 1508</t>
  </si>
  <si>
    <t>INVERSIONES QUINPOR, S.A. DE C.V.</t>
  </si>
  <si>
    <t>Pago por compra de 10 lámparas tipo cobra para reemplazo de lámparas dañadas de las mismas características, utilizado para mantenimiento de alumbrado público 2023</t>
  </si>
  <si>
    <t>Factura N° 1084</t>
  </si>
  <si>
    <t>MUNICIPALIDAD DE SAN RAFAEL CEDROS-APOYO SOLIDARIO A PERSONAS DE ESCASOS RECURSOS DEL  MUNICIPIO DE SAN RAFEL CEDROS, DEPARTAMENTO DE CUSCATLAN/2023.</t>
  </si>
  <si>
    <t>216- FONDO DE APOYO NUNICIPAL D.L. 477</t>
  </si>
  <si>
    <t>LUIS ALONSO PEREZ GARCIA.</t>
  </si>
  <si>
    <t>Factura N° 0027</t>
  </si>
  <si>
    <t>Factura N° 0028</t>
  </si>
  <si>
    <t>JORI, S.A DE C.V.</t>
  </si>
  <si>
    <t>Compra 500 laminas canal 3x1 calibre 28, para personas de escasos recursos que reside en el Municipio de San Rafael Cedros,</t>
  </si>
  <si>
    <t>Factura N° 1389</t>
  </si>
  <si>
    <t xml:space="preserve">ODILIO DE JESUS PORTILLO RAMIREZ </t>
  </si>
  <si>
    <t>Compra 200 ladrillos rojos, 8 bolsas de cemento cessa, 1 metro y medio de arena, para personas de escasos recursos que reside en el Cantón El Espinal del Municipio de San Rafael Cedros.</t>
  </si>
  <si>
    <t>Factura N° 0127</t>
  </si>
  <si>
    <t>LUIS ALONSO PEREZ GARCIA</t>
  </si>
  <si>
    <t>Factura N° 0031.</t>
  </si>
  <si>
    <t>Factura N° 0030.</t>
  </si>
  <si>
    <t>MIRNA KARINA VASQUEZ DE MENJIVAR</t>
  </si>
  <si>
    <t xml:space="preserve">Compra de 50 bolsas de cemento cessa, para personas de escasos recursos que reside en el Municipio de San Rafael Cedros, </t>
  </si>
  <si>
    <t>Factura N° 1601</t>
  </si>
  <si>
    <t xml:space="preserve">Compra 1200 ladrillos rojo, para personas de escasos recursos que reside en el Cantón la soledad del Municipio de San Rafael Cedros, </t>
  </si>
  <si>
    <t>Factura N° 0149</t>
  </si>
  <si>
    <t>Factura N° 0038</t>
  </si>
  <si>
    <t>Factura N° 0040</t>
  </si>
  <si>
    <t>Factura N° 0041</t>
  </si>
  <si>
    <t>MUNICIPALIDAD DE SAN RAFAEL CEDROS-COMPRA, MANTENIMIENTO Y REPARACION DE VEHICULOS Y MAQUINARIA INSTITUCIONAL, SAN RAFAEL CEDROS, CUSCATLAN/2023</t>
  </si>
  <si>
    <t>MIGUEL ANGEL HERNANDEZ RAMOS</t>
  </si>
  <si>
    <t>Por compra de motor de arranque y mano de obra por desmontaje y cambio de motor de arranque de vehículo de la Municipalidad de San Rafael Cedros N-5189</t>
  </si>
  <si>
    <t>IVON  WILLIAMS  CASTELLANOS  MOLINA</t>
  </si>
  <si>
    <t>Por la compra de 1 disco de caja de cambios, 1 servicio de torno y mano de obra por soldadura de carrocería, rectificado de volante y presa, montaje y desmontaje de caja de cambio, para la reparación de caja de cambio, volante y carrocería  del pick up blanco placa N-5189 de servicios generales de la Municipalidad de San Rafael Cedros.</t>
  </si>
  <si>
    <t xml:space="preserve">GOLFAN EVER MORENO EVANGELISTA </t>
  </si>
  <si>
    <t>Por la compra  de 2   resortes para  camión compactador N- 6483 y mano de obra por el montaje y cambio de hojas de resorte</t>
  </si>
  <si>
    <t>Factura 0042</t>
  </si>
  <si>
    <t>Por la compra de 6 relay, 1 cable, 1 membrana, 1 mipleria y por mano de obra, para reparación del sistema eléctrico de camión compactador N- 6483</t>
  </si>
  <si>
    <t>Factura 0043</t>
  </si>
  <si>
    <t>JOSE GUILLERMO LEIVA NAVARRETE</t>
  </si>
  <si>
    <t>Por la compra de ¼ de Power Steering, para el mejor funcionamiento del vehículo que se utiliza para los perifoneos municipales N-5189</t>
  </si>
  <si>
    <t>Factura N° 01877</t>
  </si>
  <si>
    <t>Por la compra de una bujia, ¼ de aceite castrol 10w40, para reparación de concretera</t>
  </si>
  <si>
    <t>Factura N° 02020</t>
  </si>
  <si>
    <t>SILVESTRE DE JESUS RODRIGUEZ MENDEZ</t>
  </si>
  <si>
    <t>Por loa servicios de reparación y mantenimiento para concretera sipa 5-10, detallado en orden de compra 0680</t>
  </si>
  <si>
    <t>Por la compra de una cubeta de aceite hidráulico, Para reparación de sistema hidráulico de camión N-6483</t>
  </si>
  <si>
    <t>Factura N° 02004</t>
  </si>
  <si>
    <t>JOSE LAZARO RIVAS MARTINEZ</t>
  </si>
  <si>
    <t>por la compra de Racth de eje trasero, un balero de toma de fuerza y mano de obra por reparación de tomo de fuerza, cambio de balero y cambio de racth. Para reparación de sistema hidráulico de camión N-6483</t>
  </si>
  <si>
    <t>JOSUÉ EMMANUEL PANIAGUA</t>
  </si>
  <si>
    <t>Por los servicios de mano de obra para el mantenimiento de motocicleta institucional placa 481516 color negra, siendo: reparación de carburador, engrase y limpieza de piezas, reparación y revisión de sistema de frenos, revisión de sistema eléctrico. Compra de una bujía Iridiun, 2 aceite 20w50 de ¼.</t>
  </si>
  <si>
    <t>DOUGLAS HERIBERTO ALVARADO CHEVEZ</t>
  </si>
  <si>
    <t>Por los servicios de fabricación de 2 pines para rampla de camión compactador placa N° 6483, siendo de 8 pulgadas de largo y 1 ½ de grosor, armado y desarmado de pines</t>
  </si>
  <si>
    <t xml:space="preserve">SILVESTRE DE JESUS RODRIGUEZ MENDEZ </t>
  </si>
  <si>
    <t>Por los servicios de reparación de la base de hoyo de concretera marca SIPSA-S10 y mantenimiento preventivo para motor GX240, cambio de filtro de aire y válvula nueva</t>
  </si>
  <si>
    <t>CENTRO DE SERVICIOS LA DURAMIL, S.A DE C.V</t>
  </si>
  <si>
    <t>Pago por la compra de un filtro, 1 galón de aceite Motul 2100 10W30, 3 botes de ¼  de aceite Motul 2100 10W30, y limpieza y regulación de frenos, para vehículo Mitsubishi placas N 18841</t>
  </si>
  <si>
    <t>Factura N° 14783</t>
  </si>
  <si>
    <t>JOSE GUILLERMO LEIVA NAVARRETE.</t>
  </si>
  <si>
    <t>Pago por la compra de 2 cubetas CRB 15W40, un filtro BD 7250 y engrase  del vehículo placas 12244 para el uso de recolección de basura orgánica</t>
  </si>
  <si>
    <t>Factura N° 02412</t>
  </si>
  <si>
    <t>Pago por la compra de un cambio de cruceta, y por los servicios del cambio de la cruceta, para reparación del vehículo institucional, camión verde placas N-12244</t>
  </si>
  <si>
    <t>ANTONIO BAIRES OLIVAR.</t>
  </si>
  <si>
    <t>Pago por el mantenimiento y reparación de maquinaria y vehículo institucional, correspondiente al mes de marzo del presente año, que se detalla en la orden de compra N° 0756</t>
  </si>
  <si>
    <t>Factura N° 2224</t>
  </si>
  <si>
    <t>MIGUEL ANGEL HERMANDEZ RAMOS</t>
  </si>
  <si>
    <t>Pago por servicio de cambio de puente de batería del sistema eléctrico de la ambulancia institucional</t>
  </si>
  <si>
    <t>por la compra de 2 cubetas de aceite, 1 filtro y por los servicios de engrase de vehículo recolector de basura orgánica placa 14046</t>
  </si>
  <si>
    <t>FACTURA</t>
  </si>
  <si>
    <t>JULIAN AYALA HERNÁNDEZ</t>
  </si>
  <si>
    <t>pago por  servicio de mantenimiento preventivo de 2000 horas y pago de repuestos según detalle de orden de compra 0760</t>
  </si>
  <si>
    <t>FACTURA 0011</t>
  </si>
  <si>
    <t>pago por  servicio de remover, reparar e instalar motor hidráulico del ventilador y compra de kit de sellos para reparar motor hidráulico del ventilador, 5 espárragos de instalación de las llantas con sus tuercas y una bomba de engrase manual</t>
  </si>
  <si>
    <t>FACTURA 0010</t>
  </si>
  <si>
    <t>MUNICIPALIDAD DE SAN RAFAEL CEDROS- COMPRA MANTENIMIENTO Y REPARACION DE MOBILIARIO Y EQUIPO ADMINISTRATIVO E INFORMATICO  DEL MUNICIPIO DE SAN RAFAEL CEDROS, CUSCATLAN/2023</t>
  </si>
  <si>
    <t>HECTOR ORLANDO GUZMAN RAMOS</t>
  </si>
  <si>
    <t xml:space="preserve">Por la compra de 2 batería para UPS de 12V/4.5 AMP Orbitec, 2 batería para UPS de 12V/7.0 AMP Orbitec, para el funcionamiento del Equipo Informático de la Alcaldía Municipal de San Rafael Cedros. </t>
  </si>
  <si>
    <t>Factura N° 0719</t>
  </si>
  <si>
    <t>DM INGENIEROS, S.A. DE C.V.</t>
  </si>
  <si>
    <t>Por la compra de 20 estantes metálicos con medidas, 2 mts. X 92 de frente y 40 de fondo, estantes asignados a la unidad de Archivo Municipal. de la Alcaldía Municipal de San Rafael Cedros</t>
  </si>
  <si>
    <t>Factura N° 001510</t>
  </si>
  <si>
    <t>Por la compra de 8 sillas de  secretaria semi ejecutiva, 4 archivos de 4 gavetas, un retroproyector Epson  Serie E20, un detector de billetes falsos Luz Ultra Violeta, una silla ejecutiva tipo cuero, para unidades administrativas y despacho municipal, de la Alcaldía de San Rafael Cedros</t>
  </si>
  <si>
    <t>Factura N° 1085</t>
  </si>
  <si>
    <t>HECTOR ORLANDO GUZMAN RAMOS.</t>
  </si>
  <si>
    <t>Por la compra de una impresora WORK FORCE PRO 5890 inalámbrica con sistema de bolsa de tintas reemplazables, para uso de registro de Estado Familiar para imprimir papel membretado para las certificaciones, de la Alcaldía de San Rafael Cedros</t>
  </si>
  <si>
    <t>Factura N° 0818</t>
  </si>
  <si>
    <t xml:space="preserve">Por la compra de cinta EPSON 5015335 para impresor matricial 2190/2090, para uso de impresora de tesorería de la Alcaldía de San Rafael Cedros. </t>
  </si>
  <si>
    <t>Factura N° 0817</t>
  </si>
  <si>
    <t>MUNICIPALIDAD DE SAN RAFAEL CEDROS- APOYO AL DEPORTE INTER CANTONAL Y URBANO  SAN RAFAEL CEDROS, CUSCATLAN/2022</t>
  </si>
  <si>
    <t>Compra de 24 juegos de uniformes de 15 piezas, y 12 balones de futbol #5 para equipos que participan en el torneo relámpago inter-cantonal de futbol municipal 2022, que se realizara en las instalaciones del estadio municipal el día domingo 18 de diciembre de 2022</t>
  </si>
  <si>
    <t>Factura: 0729</t>
  </si>
  <si>
    <t>por venta de 360 piezas de medias deportiva, como complemento de 24 juegos de uniforme entregados a equipos de futbol para torneo inter cantonal que se realizo en las instalaciones del estadio municipal el día domingo 18 de diciembre de 2022</t>
  </si>
  <si>
    <t>por venta de 90 piezas de uniformes deportivos con nombre, número y medias, 6 balones mikasa # 5, uniformes femeninos de futbol para torneo inter cantonal relámpago que se realizara en las instalaciones del estadio municipal el día sábado 04 de febrero de 2023</t>
  </si>
  <si>
    <t>Factura: 0737</t>
  </si>
  <si>
    <t>MUNICIPALIDAD DE SAN RAFAEL CEDROS-APOYO A LA UNIDAD DE MEDIO AMBIENTE DE SAN RAFAEL CEDROS, CUSCATLAN/2023</t>
  </si>
  <si>
    <t>AZUCENA DEL ROSARIO RIVAS DE FLORES</t>
  </si>
  <si>
    <t>Compra de 20 sándwiches, y 20 sodas, para participantes de la formulación de diagnóstico ambiental realizado el martes 19 de enero de 2023, como parte de las Actividades de la unidad Ambiental Municipal de San Rafael Cedros.</t>
  </si>
  <si>
    <t>Factura N° 001101</t>
  </si>
  <si>
    <t>JORI, S.A. DE C.V.</t>
  </si>
  <si>
    <t>Por la compra de 12 pares de guantes de látex manga larga, 1000 bolsas para vivero, 6 pares de guante de poliéster cubiertos de látex, 2 cumas derechas mango Imacasa, 2 limas para afilar. para herramientas y materiales para el funcionamiento de la Unidad de Medio Ambiente, como parte de las acciones establecidas en plan de trabajo de la Unidad Ambiental de la Alcaldía Municipal de San Rafael Cedros</t>
  </si>
  <si>
    <t>Factura N° 1385,1386</t>
  </si>
  <si>
    <t>SOLEDAD BEATRIZ GONZALEZ DE SORTO.</t>
  </si>
  <si>
    <t>Compra de combustible para MINICARGADOR que se utilizó para limpieza de quebrada en Colonia Las Mercedes, esto como parte de las actividades de la unidad Ambiental municipal, de la Alcaldía de San Rafael Cedros</t>
  </si>
  <si>
    <t>Factura N° 32082</t>
  </si>
  <si>
    <t>SUPER TIENDA SAN CARLOS S.A DE C.V.</t>
  </si>
  <si>
    <t>Compra de 10 paquetes de bolsa jardinera, para la unidad de medio ambiente, de la Alcaldía Municipal de San Rafael Cedros</t>
  </si>
  <si>
    <t>Factura N° 2973</t>
  </si>
  <si>
    <t>KEVIN GEOVANNI ALFARO MIRANDA</t>
  </si>
  <si>
    <t>por compra de 6 limas de 3/16, 6 limas de 5/32, 6 limas de 1/8; compra de un galón de aceite dos tiempos, 1 cadena de 16 pulgada, 1 cadena de 18 pulgadas. repuestos de mantenimiento de motosierra utilizada para la poda de árboles que generan riesgo</t>
  </si>
  <si>
    <t xml:space="preserve">Factura N° </t>
  </si>
  <si>
    <t>SOLEDAD BEATRIZ GONZALEZ DE SORTO</t>
  </si>
  <si>
    <t>Compra de combustible para MINICARGADOR que se utilizó para limpieza de canaletas del casco urbano, para poda de árboles de riesgo en todo el municipio, y para fumigación, esto como parte de las actividades de la unidad Ambiental municipal durante el mes de febrero, de la Alcaldía de San Rafael Cedros, pago conforme al contrato suscrito el día 06 de marzo de 2023</t>
  </si>
  <si>
    <t>Factura N° 38787, 35924, 34218</t>
  </si>
  <si>
    <t>SANTOS PAULINO MOLINA NAJARRO</t>
  </si>
  <si>
    <t>Pago por la compra de 16 paquetes de bolsa jardinera, 1 caja de guantes de látex, 2 cajas de mascarilla quirúrgica celeste, 2 pares de botas de hule negra Dakota</t>
  </si>
  <si>
    <t>Factura N° 0063</t>
  </si>
  <si>
    <t>Pago por la compra de bebida hidratante gatorade  pet 600ml, para campaña de limpieza en el Rio Jiboa, Colonia Las Mercedes, el día 22 de febrero del presente año</t>
  </si>
  <si>
    <t>Factura N° 1353</t>
  </si>
  <si>
    <t>MUNICIPALIDAD DE SAN RAFAEL CEDROS-MANTENIMIENTO, AMPLIACION Y REPARACION CALLES URBANAS Y CAMINOS VECINALES DE SAN RAFEL CEDROS, DEPARTAMENTO DE CUSCATLAN/2023.</t>
  </si>
  <si>
    <t>Pago por compra de combustible correspondiente  a la segunda quincena del mes de enero para el funcionamiento del Mini-Cargador, en el mantenimiento de calles del Municipio de San Rafael Cedros 2023</t>
  </si>
  <si>
    <t>Factura N° 33747</t>
  </si>
  <si>
    <t>ADIMACON S.A. DE C.V.</t>
  </si>
  <si>
    <t>Compra de un rollo de alambre de pues marca TITAN de 400v calidad corinca y compra de 5 libras de grapa para cerco, el cual será para cercado perimetral en cementerio municipal donde se resguardará adoquín para luego ser distribuido a las comunidades</t>
  </si>
  <si>
    <t>Factura N° 28498</t>
  </si>
  <si>
    <t>MUNICIPALIDAD DE SAN RAFAEL CEDROS-RECOLECCION, SEPARACION, TRASLADO DISPOSICION DINAL DE DESECHOS SOLIDOS Y ORGANICOS DE  SAN RAFEL CEDROS, DEPARTAMENTO DE CUSCATLAN/2023.</t>
  </si>
  <si>
    <t xml:space="preserve">Por compra de combustible para camión Compactador Recolector de desechos sólidos y orgánicos, del municipio de San Rafael Cedros Placa N-14225, Placa C122244, N 6483 y Minicargador  correspondiente a la primera quincena del mes de enero </t>
  </si>
  <si>
    <t>Factura N° 27907, 27908, 27913, 28605, 29110</t>
  </si>
  <si>
    <t xml:space="preserve">CENTRO DE SERVICIOS LA DURAMIL, S.A. DE C.V. </t>
  </si>
  <si>
    <t>Por compra de 2 cubetas de aceite delo Gold 15w40, 1 engrase completo, filtro de combustible PEC3022, Filtro de Aceite PEL2002, mantenimiento preventivo de camión Compactador Recolector de desechos sólidos y orgánicos, del municipio de San Rafael Cedros Placa N-14225</t>
  </si>
  <si>
    <t>Factura N° 13250</t>
  </si>
  <si>
    <t xml:space="preserve">CESAR ALEXANDER SERVELLON RIVAS </t>
  </si>
  <si>
    <t>Por compra de 1 juego de zapatas traseras, mantenimiento preventivo de camión Compactador Recolector de desechos sólidos y orgánicos, del municipio de San Rafael Cedros Placa N-14225</t>
  </si>
  <si>
    <t>Factura N° 000959</t>
  </si>
  <si>
    <t xml:space="preserve">Por compra de combustible para camión Compactador Recolector de desechos sólidos y orgánicos, del municipio de San Rafael Cedros Placa C122244, correspondiente a la segunda quincena del mes de enero </t>
  </si>
  <si>
    <t>Factura N° 33719</t>
  </si>
  <si>
    <t xml:space="preserve">SOLEDAD BEATRIZ GONZALEZ DE SORTO. </t>
  </si>
  <si>
    <t>Por compra de combustible para camión Compactador Recolector de desechos sólidos y orgánicos, del municipio de San Rafael Cedros Placa N 14225, correspondiente a la segunda  quincena del mes de enero</t>
  </si>
  <si>
    <t>Factura N° 30238, 31776, 32959</t>
  </si>
  <si>
    <t>Por compra de combustible para camión Compactador Recolector de desechos sólidos y orgánicos, del municipio de San Rafael Cedros Placa N 6483, correspondiente a la segunda  quincena del mes de enero</t>
  </si>
  <si>
    <t>Factura N° 32512, 30189</t>
  </si>
  <si>
    <t>PARACENTRAL, S.E.M de C.V.</t>
  </si>
  <si>
    <r>
      <t>Pago por el servicio de tratamiento y disposición final de desechos sólidos comunes del municipio de San Rafael Cedros, correspondientes</t>
    </r>
    <r>
      <rPr>
        <b/>
        <sz val="9"/>
        <color theme="1"/>
        <rFont val="Cambria"/>
        <family val="1"/>
      </rPr>
      <t xml:space="preserve"> </t>
    </r>
    <r>
      <rPr>
        <sz val="9"/>
        <color theme="1"/>
        <rFont val="Cambria"/>
        <family val="1"/>
      </rPr>
      <t>del 01 al 31 de enero de 2023</t>
    </r>
  </si>
  <si>
    <t>Factura N° 0231</t>
  </si>
  <si>
    <t>SUPER TIENDA SAN CARLOS, S.A DE C.V.</t>
  </si>
  <si>
    <t>Pago por compra de 40 paquete de Bolsa Jardinera, 40 paquetes de bolsa ½ jardín, 1 paquete bolsa gabacha # 4, insumos utilizados para la recolección de desechos</t>
  </si>
  <si>
    <t>Factura N° 0729</t>
  </si>
  <si>
    <r>
      <t>Pago por el servicio de tratamiento y disposición final de desechos sólidos comunes del municipio de San Rafael Cedros, correspondientes</t>
    </r>
    <r>
      <rPr>
        <b/>
        <sz val="9"/>
        <color theme="1"/>
        <rFont val="Cambria"/>
        <family val="1"/>
      </rPr>
      <t xml:space="preserve"> </t>
    </r>
    <r>
      <rPr>
        <sz val="9"/>
        <color theme="1"/>
        <rFont val="Cambria"/>
        <family val="1"/>
      </rPr>
      <t>del 01 al 28 de febrero de 2023, pago autorizado en  Acta número Uno, fecha 4 de enero de 2023</t>
    </r>
  </si>
  <si>
    <t>Factura N° 0251</t>
  </si>
  <si>
    <t>Por compra de combustible para camión Compactador Recolector de desechos sólidos y orgánicos, del municipio de San Rafael Cedros Placa N 14225, correspondiente al mes de febrero</t>
  </si>
  <si>
    <t>Factura N° 34305, 35710, 37217, 38815, 40015</t>
  </si>
  <si>
    <t>Por compra de combustible para minicargador para mantenimiento y recolección de desechos sólidos y orgánicos, del municipio de San Rafael Cedros, correspondiente al mes de febrero</t>
  </si>
  <si>
    <t>Factura N° 37769</t>
  </si>
  <si>
    <t>Por compra de combustible para camión Compactador Recolector de desechos sólidos y orgánicos, del municipio de San Rafael Cedros Placa N 6483, correspondiente al mes de febrero</t>
  </si>
  <si>
    <t>Factura N° 34228, 36881, 40537</t>
  </si>
  <si>
    <t>CALZADO COBRA S.A de C.V</t>
  </si>
  <si>
    <t>Pago por compra de 2 pares de botas industriales con cubo alto #6 color café, para uso de personal eventual de recolección de desechos sólidos de la municipalidad</t>
  </si>
  <si>
    <t>Factura 0009</t>
  </si>
  <si>
    <t>Por compra de combustible para camión Compactador Recolector de desechos sólidos y orgánicos, del municipio de San Rafael Cedros Placa C122244, correspondiente al mes de febrero, pago conforme a contrato suscrito el día 06 de marzo de 2023</t>
  </si>
  <si>
    <t>Factura N° 40585, 37199, 39470</t>
  </si>
  <si>
    <t>MUNICIPALIDAD DE SAN RAFAEL CEDROS-FORTALECIMIENTO Y APOYO A LA UNIDAD DE LA MUJER DE SAN RAFAEL CEDROS CUSCATLAN/2022</t>
  </si>
  <si>
    <t>216-FONDO DE APOYO MUNICIPAL D.L.477</t>
  </si>
  <si>
    <t xml:space="preserve">AZUCENA DEL ROSARIO RIVAS DE FLORES   </t>
  </si>
  <si>
    <t>Por la compra de 75 Sanwic hez, refrigerios para jornada medica denominada cuidando de Ti, impulsada por gobernación en coordinación con la Municipalidad, realizado el día 09/12/2022</t>
  </si>
  <si>
    <t xml:space="preserve">ALBERTO JAVIER HUEZO </t>
  </si>
  <si>
    <t>Pago por compra de edición de documento Plan Municipal de Igualdad y Prevencion de la violencia contra la mujer y reproducción de documento Plan Municipal de Igualdad y Prevencion de Violencia contra la mujer, tamaño carta empastado</t>
  </si>
  <si>
    <t>Factura N° 0071</t>
  </si>
  <si>
    <t xml:space="preserve">KARLA PATRICIA DIAZ URBINA </t>
  </si>
  <si>
    <t>Pago por refrigerios para los asistentes a la reunión de las mesas 2, 3 Y 4 del CMVP, realizado el día 16 de febrero del 2023</t>
  </si>
  <si>
    <t>Pago por refrigerios para los asistentes a la reunión del comité municipal de prevención de la violencia que se llevó a cabo el día jueves 16 de marzo en horario de 8:30 a 12 del mediodía</t>
  </si>
  <si>
    <t xml:space="preserve">CARLOS ORLANDO RAMIREZ ORTIZ </t>
  </si>
  <si>
    <r>
      <t>:</t>
    </r>
    <r>
      <rPr>
        <sz val="9"/>
        <color theme="1"/>
        <rFont val="Cambria"/>
        <family val="1"/>
      </rPr>
      <t xml:space="preserve"> Pago por la compra de 50 páginas carta opalina 230 gr, 15 pliegos de papel crespón morado, y 2 bolsas de vejigas #9 de 100 unidades, para evento de conmemoración del Dia Internacional de la Mujer</t>
    </r>
  </si>
  <si>
    <t>Factura N° 1936</t>
  </si>
  <si>
    <t xml:space="preserve">IMELDA MARGARITA LOPEZ DE RIVAS </t>
  </si>
  <si>
    <t>Pago por el alquiler de 100 sillas y 10 mesas, para evento de conmemoración del Dia Internacional de la Mujer</t>
  </si>
  <si>
    <t>MUNICIPALIDAD DE SAN RAFAEL CEDROS-FORTALECIMIENTO Y APOYO A LA UNIDAD DE DESARROLLO/2022 SAN RAFAEL CEDROS, DEPARTAMENTO DE CUSCATLAN.</t>
  </si>
  <si>
    <t>MILAGRO SANTOS VDA. DE VASQUEZ</t>
  </si>
  <si>
    <t>Compra de 24 refrigerios para asistentes en actividad de socialización del proyecto de formación virtual en áreas técnicas a través de la plataforma fundación Gloria de Kriete a Jóvenes del Instituto Nacional de San Rafael Cedros</t>
  </si>
  <si>
    <r>
      <t>Destino de los fondos:</t>
    </r>
    <r>
      <rPr>
        <sz val="9"/>
        <color theme="1"/>
        <rFont val="Cambria"/>
        <family val="1"/>
      </rPr>
      <t xml:space="preserve"> Pago por la compra de 6 desayunos, 6 almuerzos y 15 refrigerios para los participantes en el casting que se llevó a cabo el día 6 de marzo en el festival gastronómico de emprendedores denominado Mujeres Emprendedoras Empoderadas</t>
    </r>
  </si>
  <si>
    <t xml:space="preserve">HIRVIN APARICIO AGUILAR </t>
  </si>
  <si>
    <t>Pago por la contratación de un payaso para animación en el Festival Gastronómico denominado Mujeres Empoderadas, celebrado el domingo 26 de marzo del presente año</t>
  </si>
  <si>
    <t>MUNICIPALIDAD DE SAN RAFAEL CEDROS-EVENTOS CULTURALES- MUNICIPIO DE SAN RAFAEL CEDROS, CUSCATLAN/ 2023</t>
  </si>
  <si>
    <t>FONDOS GOES</t>
  </si>
  <si>
    <t>OMAR EFRAIN CALDERON PEREZ</t>
  </si>
  <si>
    <t>Pago por servicio de elaboración de  alfombra con las medidas de 10m de largo por 5m de ancho, en frente de las instalaciones de la Alcaldía Municipal  para el viernes santo</t>
  </si>
  <si>
    <t>KARLA PATRICIA DIAZ URBINA</t>
  </si>
  <si>
    <t>Pago por la compra de 24 refrigerios y 24 almuerzos para personal que realizara la tradicional  alfombra, con las medidas de 10m de largo por 5m de ancho, en frente de las instalaciones de la Alcaldía Municipal  para el viernes santo</t>
  </si>
  <si>
    <t xml:space="preserve">LUCIO ALEXANDER GUZMAN VASQUEZ </t>
  </si>
  <si>
    <t>Pago por la compra de 27 quintales de sal gruesa, y 3 quintales de sal molida, para realizar la tradicional  alfombra, con las medidas de 10m de largo por 5m de ancho, en frente de las instalaciones de la Alcaldía Municipal  para el viernes santo</t>
  </si>
  <si>
    <t>Factura N° 0010</t>
  </si>
  <si>
    <t>Compra de un ataúd tipo económico</t>
  </si>
  <si>
    <t xml:space="preserve">Compra de un ataúd tipo económico, </t>
  </si>
  <si>
    <t>Compra de un ataúd tipo económico,</t>
  </si>
  <si>
    <t>Aporte económico para transporte</t>
  </si>
  <si>
    <t>CAESS, S.A. DE C.V</t>
  </si>
  <si>
    <t>Pago por energía consumida y no facturada utilizada desde el 01 de diciembre de 2022 hasta el 06 de enero de 2023para iluminación navideña.</t>
  </si>
  <si>
    <t>FACTURA N° 133512361</t>
  </si>
  <si>
    <t xml:space="preserve">Compra de 2 baterías para UPS, un rodillo de arrastre de papel, mano de obra, para  el funcionamiento de la Unidad de Registro del Estado Familiar y Unidad de Tesorería de la Alcaldía Municipal de San Rafael Cedros. </t>
  </si>
  <si>
    <t>Factura N° 0671</t>
  </si>
  <si>
    <t>NOMBRE EN PLANILLA</t>
  </si>
  <si>
    <t xml:space="preserve"> Por los servicios de auxiliares, para desinstalación de luces navideñas del parque y calle principal del Municipio, correspondiente al periodo del 03 al 18 de enero del 2023. </t>
  </si>
  <si>
    <t>Planilla.</t>
  </si>
  <si>
    <t>JORI, S.A DE C.V</t>
  </si>
  <si>
    <t>Pago por la compra de 1 lamina Zintro- Alum 2 mt, 1 lamina Zintro- Alum 4.5 mt, 1 lamina Zintro- Alum 7 mt, 100 tornillos de 1”, 50 tornillos de ¾”, 4 tubos Sika- Flex gris, 1 pliego de lámina lisa de 3x2 cal 26, para reparación del techo de las oficinas de la Unidad de la Mujer, ya que se filtra el agua en época de lluvia.</t>
  </si>
  <si>
    <t>Factura N° 1343</t>
  </si>
  <si>
    <t xml:space="preserve">Odilio de Jesús Portillo Ramírez </t>
  </si>
  <si>
    <t>Pago por la compra de 20  polines galvanizados chapa 14, para donación al señor Víctor Manuel Antonio Ayala, autorizado por acuerdo 18 de acta dos, fecha 10 de enero de 2023</t>
  </si>
  <si>
    <t>Factura N° 0126</t>
  </si>
  <si>
    <t>Por compra de combustible utilizado en el MAQUINA DESGRANADORA, utilizada para diferentes lugares del municipio para la actividad de DESGRANADO DE MAIZ, correspondiente a la primera quincena de enero 2023, pago autorizado en Acta número Uno, acuerdo ocho de fecha 4 de enero de 2023</t>
  </si>
  <si>
    <t>Factura N° 27906, 27911, 29090</t>
  </si>
  <si>
    <t>RONALD MIGUEL RAMIREZ FERMAN</t>
  </si>
  <si>
    <t xml:space="preserve">Por la compra de 4 kaspersky total security es d10 divicis para 10 computadoras, 1 renovación de hosting y alojamiento para el año 2023. Licencias de antivirus para 40 computadoras y hosting para ser utilizadas en el funcionamiento de equipos informáticos de la Municipalidad, como parte del funcionamiento y agilidad de las unidades de la Alcaldía Municipal de San Rafael Cedros. </t>
  </si>
  <si>
    <t>Facturas N°0039</t>
  </si>
  <si>
    <t>EDUARDO JOSUE RIVAS FERMAN</t>
  </si>
  <si>
    <t>Por los servicios de desmontaje y cambio de techo, elaboración de canal de aguas lluvias e instalación en oficinas de Unidad de Genero y UDEL, de la Alcaldía Municipal.</t>
  </si>
  <si>
    <t>LUCIANO ANTONIO URBINA GUARDADO</t>
  </si>
  <si>
    <t>Por los servicios de Marimba completo 5 músicos se incluyen set de 5 minutos, para la celebración del día del adulto mayor el día 27 de enero 2023, aprobado el día 24/01/2023 en acta 4 acuerdo tres</t>
  </si>
  <si>
    <t>BLANCA ELIZABETH BONILLA PEÑA</t>
  </si>
  <si>
    <t>Por compra de 125 quesadillas de queso, refrigerios  para la celebración del día del adulto mayor el día 27 de enero 2023, aprobado el día 24/01/2023 en acta 4 acuerdo tres</t>
  </si>
  <si>
    <t>MARIA JACINTA LOPEZ DE LOPEZ</t>
  </si>
  <si>
    <t>Por compra de 250 vasos con atole de maíz tostado, refrigerios  para la celebración del día del adulto mayor el día 27 de enero 2023, aprobado el día 24/01/2023 en acta 4 acuerdo tres.</t>
  </si>
  <si>
    <t xml:space="preserve">TERESA ALEJANDRA PINEDA NAVARRO </t>
  </si>
  <si>
    <t>Por pago  de 6 arreglos con globos para decoración en la celebración del día del adulto mayor el 27 de enero 2023, aprobado el día 24/01/2023 en acta 4 acuerdo tres</t>
  </si>
  <si>
    <t xml:space="preserve">CINDY SOFIA AYALA IRAHETA </t>
  </si>
  <si>
    <t>Por pago  de 30  refrigerios, para la primera reunión del CMPV, el día jueves 26  de enero de  2023.</t>
  </si>
  <si>
    <t>CAESS, S.A. DE C.V.</t>
  </si>
  <si>
    <t>Pago por energía consumida y no facturada por evento denominado Gran Baile Navideño 2022, celebrado el 22 de diciembre de 2022</t>
  </si>
  <si>
    <t>FACTURA N° 134056829</t>
  </si>
  <si>
    <t>ALBERTO JAVIER HUEZO</t>
  </si>
  <si>
    <t>Por compra de 100 tazas con diseño y sublimación para ser entregadas como recuerdo en la celebración del día del adulto mayor el 27 de enero 2023, aprobado el día 24/01/2023 en acta 4 acuerdo tres.</t>
  </si>
  <si>
    <t>Facturas N° 0059</t>
  </si>
  <si>
    <t>Por compra de combustible utilizado para diligencias oficiales en  vehículo particular P 425640, para asistir a  las reuniones de mesa ambiental para mantener coordinación de actividades departamentales, se agrega informe respectivo, pago autorizado en Acta número Uno, acuerdo ocho de fecha 4 de enero de 2023</t>
  </si>
  <si>
    <t>Factura N° 29919</t>
  </si>
  <si>
    <t>SUPER TIENDA SAN CARLOS, S.A. DE C.V.</t>
  </si>
  <si>
    <t>Pago de 3 fardos de jugos cascada, 3 unidades de jugos cascada y 7 paquetes de galletas Can Can, para los asistentes a la reunión  de reestructuración de ADESCO, el día 28 de enero del 2023</t>
  </si>
  <si>
    <t>Factura N° 3319</t>
  </si>
  <si>
    <t>Pago de  6 fardos de jugos cascada, 6 unidades de jugos cascada y 13 paquetes de galletas Can Cam  para los asistentes a la reunión  de reestructuración de ADESCO, el día 7 de enero del 2023</t>
  </si>
  <si>
    <t>Factura N° 2064</t>
  </si>
  <si>
    <t>JOSE OSCAR FLORES QUINTANILLA</t>
  </si>
  <si>
    <t>Pago por compra de 2 cortinas completas  2x1.06 mts, 1 cortina completa 1x1 mts, utilizadas para la unidad de Recursos Humanos, Presupuesto y Lactario.</t>
  </si>
  <si>
    <t>Factura N° 000001</t>
  </si>
  <si>
    <t xml:space="preserve">SALVADOR PEÑA LINARES </t>
  </si>
  <si>
    <t>Pago por compra de un empastado de libro de actas y acuerdos municipales 2022, y un empastado de libro de actas de matrimonio, años 2021-2022</t>
  </si>
  <si>
    <t>Factura N° 0162</t>
  </si>
  <si>
    <t xml:space="preserve">José Porfirio González  </t>
  </si>
  <si>
    <t>Pago por honorarios profesionales por elaboración de 4 escrituras de donación de inmueble, pago autorizado mediante acuerdo tres actas siete.</t>
  </si>
  <si>
    <t>Factura N°00205</t>
  </si>
  <si>
    <t>SALVADOR PEÑA LINARES</t>
  </si>
  <si>
    <t>Por la compra de sello fechador de pagada para colecturía marca TRODAT 4729</t>
  </si>
  <si>
    <t>Factura N° 0163</t>
  </si>
  <si>
    <t>Por compra de combustible utilizado para diligencias oficiales en  vehículo particular P 425640, para asistir a  las reuniones de mesa ambiental para mantener coordinación de actividades departamentales, pago autorizado en Acta número Uno, acuerdo ocho de fecha 4 de enero de 2023</t>
  </si>
  <si>
    <t>Factura N° 39594</t>
  </si>
  <si>
    <t xml:space="preserve">Rafael Ernesto Castaneda Guerrero </t>
  </si>
  <si>
    <t>Pago por compra de  un sello redondo en máquina, un sello redondo en madera, un sello en madera y un sello 6 cm x 4 cm para funcionamiento de la nueva unidad de compras públicas</t>
  </si>
  <si>
    <t>Factura N° 494</t>
  </si>
  <si>
    <t xml:space="preserve">ADIMACON S.A DE C.V.  </t>
  </si>
  <si>
    <t>Pago por la compra de materiales eléctricos que serán donados por la municipalidad al Instituto Nacional San Rafael Cedros, para instalación eléctrica en el Anexo de dicha institución. Según Acta Numero Nueve, Acuerdo Municipal Número  Cuatro, de fecha siete de marzo de 2023.</t>
  </si>
  <si>
    <t>Factura N° 06993, 06994, 06995, 06996, 06997, 07012</t>
  </si>
  <si>
    <r>
      <t>ALBERTO JAVIER HUEZO</t>
    </r>
    <r>
      <rPr>
        <sz val="10"/>
        <color theme="1"/>
        <rFont val="Cambria"/>
        <family val="1"/>
      </rPr>
      <t xml:space="preserve"> </t>
    </r>
  </si>
  <si>
    <t>Pago por compra de  un banner informativo a comerciantes del tiangue municipal, con las medidas de un metro de alto por 1.50m de ancho.</t>
  </si>
  <si>
    <t>Factura N° 0080</t>
  </si>
  <si>
    <t>CARLOS ORLANDO RAMIREZ ORTIZ</t>
  </si>
  <si>
    <r>
      <t>Pago por la compra de 1 caja de grapas 23/20 y 2 tablas portan papel ½ carta, para</t>
    </r>
    <r>
      <rPr>
        <b/>
        <sz val="10"/>
        <color theme="1"/>
        <rFont val="Cambria"/>
        <family val="1"/>
      </rPr>
      <t xml:space="preserve"> </t>
    </r>
    <r>
      <rPr>
        <sz val="10"/>
        <color theme="1"/>
        <rFont val="Cambria"/>
        <family val="1"/>
      </rPr>
      <t xml:space="preserve">labores del tiangue municipal </t>
    </r>
  </si>
  <si>
    <t>Factura N° 1937</t>
  </si>
  <si>
    <t>OSCAR ERNESTO VASQUEZ BARRERA.</t>
  </si>
  <si>
    <t>Pago por la reparación con soldadura de puertas del corral y colocación de tubo dañado del tiangue municipal, y refuerzo  con soldadura de columpios del parque municipal</t>
  </si>
  <si>
    <t>Pago por la compra de 2 cajas blinder de 2 pulgadas, 2 cajas de blinder clip de 1 5/8 y 2 cajas blinder de ¾, para la unidad de tesorería municipal</t>
  </si>
  <si>
    <t>Factura N° 1950</t>
  </si>
  <si>
    <t xml:space="preserve">ASEGURADORA ABANK, S.A </t>
  </si>
  <si>
    <t>Pago por la renovación de  seguro colectivo de vida, según póliza 1-36-368, del personal de la municipalidad y miembros del Consejo Municipal, con la Aseguradora ABANK, S.A. para el periodo comprendido del 01/04/2023 al 01/04/2024, según contrato suscrito el 26 de abril de 2022. Ratificado según Acta Número Doce, Acuerdo Municipal Número Uno, de fecha veintiocho de marzo del presente año.</t>
  </si>
  <si>
    <t>Factura N° 001182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</si>
</sst>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quot;$&quot;#,##0.00_);[Red]\(&quot;$&quot;#,##0.00\)"/>
    <numFmt numFmtId="166" formatCode="&quot;$&quot;#,##0.00"/>
    <numFmt numFmtId="169" formatCode="_-&quot;$&quot;* #,##0.00_-;\-&quot;$&quot;* #,##0.00_-;_-&quot;$&quot;* &quot;-&quot;??_-;_-@_-"/>
  </numFmts>
  <fonts count="31" x14ac:knownFonts="1">
    <font>
      <sz val="11"/>
      <color theme="1"/>
      <name val="Calibri"/>
      <family val="2"/>
      <scheme val="minor"/>
    </font>
    <font>
      <sz val="11"/>
      <color theme="1"/>
      <name val="Calibri"/>
      <family val="2"/>
      <scheme val="minor"/>
    </font>
    <font>
      <b/>
      <sz val="8"/>
      <color theme="1"/>
      <name val="Calibri Light"/>
      <family val="1"/>
      <scheme val="major"/>
    </font>
    <font>
      <b/>
      <sz val="12"/>
      <name val="Times New Roman"/>
      <family val="1"/>
    </font>
    <font>
      <b/>
      <sz val="8"/>
      <name val="Calibri Light"/>
      <family val="1"/>
      <scheme val="major"/>
    </font>
    <font>
      <b/>
      <sz val="9"/>
      <color theme="1"/>
      <name val="Cambria"/>
      <family val="1"/>
    </font>
    <font>
      <sz val="9"/>
      <color theme="1"/>
      <name val="Cambria"/>
      <family val="1"/>
    </font>
    <font>
      <sz val="8"/>
      <name val="Calibri Light"/>
      <family val="1"/>
      <scheme val="major"/>
    </font>
    <font>
      <b/>
      <sz val="9"/>
      <color theme="1"/>
      <name val="Calibri Light"/>
      <family val="1"/>
      <scheme val="major"/>
    </font>
    <font>
      <b/>
      <sz val="9"/>
      <name val="Calibri Light"/>
      <family val="1"/>
      <scheme val="major"/>
    </font>
    <font>
      <b/>
      <sz val="9"/>
      <color rgb="FFFF0000"/>
      <name val="Cambria"/>
      <family val="1"/>
    </font>
    <font>
      <b/>
      <sz val="9"/>
      <name val="Cambria"/>
      <family val="1"/>
    </font>
    <font>
      <b/>
      <sz val="8"/>
      <color theme="1"/>
      <name val="Cambria"/>
      <family val="1"/>
    </font>
    <font>
      <b/>
      <sz val="8"/>
      <color indexed="81"/>
      <name val="Tahoma"/>
      <family val="2"/>
    </font>
    <font>
      <sz val="8"/>
      <color indexed="81"/>
      <name val="Tahoma"/>
      <family val="2"/>
    </font>
    <font>
      <b/>
      <sz val="12"/>
      <color theme="1"/>
      <name val="Cambria"/>
      <family val="1"/>
    </font>
    <font>
      <sz val="12"/>
      <color theme="1"/>
      <name val="Cambria"/>
      <family val="1"/>
    </font>
    <font>
      <sz val="10"/>
      <color theme="1"/>
      <name val="Cambria"/>
      <family val="1"/>
    </font>
    <font>
      <b/>
      <sz val="10"/>
      <color theme="1"/>
      <name val="Cambria"/>
      <family val="1"/>
    </font>
    <font>
      <sz val="9"/>
      <color theme="1"/>
      <name val="Times New Roman"/>
      <family val="1"/>
    </font>
    <font>
      <b/>
      <sz val="10"/>
      <color theme="1"/>
      <name val="Calibri Light"/>
      <family val="1"/>
      <scheme val="major"/>
    </font>
    <font>
      <b/>
      <sz val="8"/>
      <color theme="1"/>
      <name val="Calibri"/>
      <family val="2"/>
      <scheme val="minor"/>
    </font>
    <font>
      <b/>
      <sz val="11"/>
      <color theme="1"/>
      <name val="Calibri"/>
      <family val="2"/>
      <scheme val="minor"/>
    </font>
    <font>
      <b/>
      <sz val="14"/>
      <color theme="1"/>
      <name val="Calibri Light"/>
      <family val="2"/>
    </font>
    <font>
      <b/>
      <sz val="10"/>
      <color theme="1"/>
      <name val="Calibri Light"/>
      <family val="2"/>
    </font>
    <font>
      <b/>
      <sz val="9"/>
      <color theme="1"/>
      <name val="Calibri Light"/>
      <family val="2"/>
    </font>
    <font>
      <sz val="12"/>
      <color theme="1"/>
      <name val="Calibri Light"/>
      <family val="2"/>
    </font>
    <font>
      <sz val="11"/>
      <color theme="1"/>
      <name val="Calibri Light"/>
      <family val="2"/>
    </font>
    <font>
      <b/>
      <sz val="8"/>
      <color theme="1"/>
      <name val="Calibri Light"/>
      <family val="2"/>
    </font>
    <font>
      <sz val="10"/>
      <color theme="1"/>
      <name val="Calibri Light"/>
      <family val="2"/>
    </font>
    <font>
      <b/>
      <sz val="9"/>
      <color theme="1"/>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169" fontId="1" fillId="0" borderId="0" applyFont="0" applyFill="0" applyBorder="0" applyAlignment="0" applyProtection="0"/>
  </cellStyleXfs>
  <cellXfs count="135">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left" vertical="center" wrapText="1"/>
    </xf>
    <xf numFmtId="164" fontId="4" fillId="0" borderId="0" xfId="0" applyNumberFormat="1" applyFont="1" applyAlignment="1">
      <alignment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44" fontId="4" fillId="3" borderId="1" xfId="1" applyFont="1" applyFill="1" applyBorder="1" applyAlignment="1">
      <alignment horizontal="left" vertical="center" wrapText="1"/>
    </xf>
    <xf numFmtId="0" fontId="4" fillId="4" borderId="5" xfId="0" applyFont="1" applyFill="1" applyBorder="1" applyAlignment="1">
      <alignment horizontal="left" vertical="center"/>
    </xf>
    <xf numFmtId="0" fontId="5" fillId="0" borderId="5" xfId="0" applyFont="1" applyBorder="1" applyAlignment="1">
      <alignment horizontal="center" vertical="center" wrapText="1"/>
    </xf>
    <xf numFmtId="0" fontId="6" fillId="0" borderId="5" xfId="0" applyFont="1" applyBorder="1" applyAlignment="1">
      <alignment vertical="top" wrapText="1"/>
    </xf>
    <xf numFmtId="0" fontId="2" fillId="0" borderId="5" xfId="0" applyFont="1" applyBorder="1" applyAlignment="1">
      <alignment horizontal="left" vertical="center" wrapText="1"/>
    </xf>
    <xf numFmtId="44" fontId="4" fillId="4" borderId="5" xfId="1" applyFont="1" applyFill="1" applyBorder="1" applyAlignment="1">
      <alignment horizontal="left" vertical="center" wrapText="1"/>
    </xf>
    <xf numFmtId="44" fontId="7" fillId="4" borderId="5" xfId="1" applyFont="1" applyFill="1" applyBorder="1" applyAlignment="1">
      <alignment horizontal="left" vertical="center" wrapText="1"/>
    </xf>
    <xf numFmtId="14" fontId="4" fillId="4" borderId="5" xfId="1" applyNumberFormat="1" applyFont="1" applyFill="1" applyBorder="1" applyAlignment="1">
      <alignment horizontal="left" vertical="center" wrapText="1"/>
    </xf>
    <xf numFmtId="0" fontId="5" fillId="0" borderId="5" xfId="0" applyFont="1" applyBorder="1" applyAlignment="1">
      <alignment horizontal="center" vertical="center"/>
    </xf>
    <xf numFmtId="0" fontId="4" fillId="4" borderId="5" xfId="0" applyFont="1" applyFill="1" applyBorder="1" applyAlignment="1">
      <alignment horizontal="left" vertical="center" wrapText="1"/>
    </xf>
    <xf numFmtId="0" fontId="5" fillId="0" borderId="5" xfId="0" applyFont="1" applyBorder="1" applyAlignment="1">
      <alignment vertical="center" wrapText="1"/>
    </xf>
    <xf numFmtId="0" fontId="8" fillId="0" borderId="5" xfId="0" applyFont="1" applyBorder="1" applyAlignment="1">
      <alignment horizontal="left" vertical="center"/>
    </xf>
    <xf numFmtId="0" fontId="9" fillId="4" borderId="5" xfId="0" applyFont="1" applyFill="1" applyBorder="1" applyAlignment="1">
      <alignment horizontal="left" vertical="center" wrapText="1"/>
    </xf>
    <xf numFmtId="0" fontId="6" fillId="0" borderId="5" xfId="0" applyFont="1" applyBorder="1" applyAlignment="1">
      <alignment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12" fillId="0" borderId="5" xfId="0" applyFont="1" applyBorder="1" applyAlignment="1">
      <alignment vertical="center" wrapText="1"/>
    </xf>
    <xf numFmtId="0" fontId="5" fillId="0" borderId="5" xfId="0" applyFont="1" applyBorder="1" applyAlignment="1">
      <alignment vertical="center"/>
    </xf>
    <xf numFmtId="165" fontId="4" fillId="0" borderId="0" xfId="0" applyNumberFormat="1" applyFont="1" applyAlignment="1">
      <alignment horizontal="left" vertical="center" wrapText="1"/>
    </xf>
    <xf numFmtId="166" fontId="4" fillId="3" borderId="1" xfId="0" applyNumberFormat="1" applyFont="1" applyFill="1" applyBorder="1" applyAlignment="1">
      <alignment horizontal="left" vertical="center" wrapText="1"/>
    </xf>
    <xf numFmtId="0" fontId="15" fillId="0" borderId="5" xfId="0" applyFont="1" applyBorder="1" applyAlignment="1">
      <alignment horizontal="center" vertical="center" wrapText="1"/>
    </xf>
    <xf numFmtId="0" fontId="16" fillId="0" borderId="5" xfId="0" applyFont="1" applyBorder="1" applyAlignment="1">
      <alignment vertical="top" wrapText="1"/>
    </xf>
    <xf numFmtId="0" fontId="15" fillId="0" borderId="5" xfId="0" applyFont="1" applyBorder="1" applyAlignment="1">
      <alignment vertical="center" wrapText="1"/>
    </xf>
    <xf numFmtId="0" fontId="12" fillId="0" borderId="5" xfId="0" applyFont="1" applyBorder="1" applyAlignment="1">
      <alignment horizontal="center" vertical="center"/>
    </xf>
    <xf numFmtId="0" fontId="17" fillId="0" borderId="5" xfId="0" applyFont="1" applyBorder="1" applyAlignment="1">
      <alignment wrapText="1"/>
    </xf>
    <xf numFmtId="0" fontId="18" fillId="0" borderId="5" xfId="0" applyFont="1" applyBorder="1" applyAlignment="1">
      <alignment horizontal="center" vertical="center" wrapText="1"/>
    </xf>
    <xf numFmtId="0" fontId="12" fillId="0" borderId="5" xfId="0" applyFont="1" applyBorder="1" applyAlignment="1">
      <alignment horizontal="center" vertical="center" wrapText="1"/>
    </xf>
    <xf numFmtId="44" fontId="2" fillId="4" borderId="5" xfId="1" applyFont="1" applyFill="1" applyBorder="1" applyAlignment="1">
      <alignment horizontal="left" vertical="center" wrapText="1"/>
    </xf>
    <xf numFmtId="0" fontId="12" fillId="0" borderId="0" xfId="0" applyFont="1" applyAlignment="1">
      <alignment vertical="center" wrapText="1"/>
    </xf>
    <xf numFmtId="0" fontId="6" fillId="0" borderId="0" xfId="0" applyFont="1" applyAlignment="1">
      <alignment vertical="top" wrapText="1"/>
    </xf>
    <xf numFmtId="0" fontId="4" fillId="2" borderId="5" xfId="0" applyFont="1" applyFill="1" applyBorder="1" applyAlignment="1">
      <alignment horizontal="left" vertical="center"/>
    </xf>
    <xf numFmtId="0" fontId="4" fillId="2" borderId="5" xfId="0" applyFont="1" applyFill="1" applyBorder="1" applyAlignment="1">
      <alignment horizontal="left" vertical="center" wrapText="1"/>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164" fontId="4" fillId="0" borderId="5" xfId="0" applyNumberFormat="1" applyFont="1" applyBorder="1" applyAlignment="1">
      <alignment horizontal="left" vertical="center" wrapText="1"/>
    </xf>
    <xf numFmtId="164" fontId="4" fillId="0" borderId="5" xfId="0" applyNumberFormat="1" applyFont="1" applyBorder="1" applyAlignment="1">
      <alignment vertical="center" wrapText="1"/>
    </xf>
    <xf numFmtId="0" fontId="4" fillId="3" borderId="5" xfId="0" applyFont="1" applyFill="1" applyBorder="1" applyAlignment="1">
      <alignment horizontal="left" vertical="center"/>
    </xf>
    <xf numFmtId="0" fontId="4" fillId="3"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44" fontId="4" fillId="3" borderId="5" xfId="1" applyFont="1" applyFill="1" applyBorder="1" applyAlignment="1">
      <alignment horizontal="left" vertical="center" wrapText="1"/>
    </xf>
    <xf numFmtId="0" fontId="17" fillId="0" borderId="5" xfId="0" applyFont="1" applyBorder="1" applyAlignment="1">
      <alignment vertical="top" wrapText="1"/>
    </xf>
    <xf numFmtId="0" fontId="5" fillId="0" borderId="5" xfId="0" applyFont="1" applyBorder="1" applyAlignment="1">
      <alignment horizontal="left" vertical="center" wrapText="1"/>
    </xf>
    <xf numFmtId="0" fontId="19" fillId="0" borderId="5" xfId="0" applyFont="1" applyBorder="1" applyAlignment="1">
      <alignment vertical="center" wrapText="1"/>
    </xf>
    <xf numFmtId="0" fontId="19" fillId="0" borderId="5" xfId="0" applyFont="1" applyBorder="1" applyAlignment="1">
      <alignment vertical="top" wrapText="1"/>
    </xf>
    <xf numFmtId="0" fontId="20" fillId="0" borderId="5" xfId="0" applyFont="1" applyBorder="1" applyAlignment="1">
      <alignment horizontal="left" vertical="center" wrapText="1"/>
    </xf>
    <xf numFmtId="0" fontId="15" fillId="0" borderId="5" xfId="0" applyFont="1" applyBorder="1" applyAlignment="1">
      <alignment vertical="center"/>
    </xf>
    <xf numFmtId="0" fontId="17" fillId="0" borderId="5" xfId="0" applyFont="1" applyBorder="1" applyAlignment="1">
      <alignment vertical="center" wrapText="1"/>
    </xf>
    <xf numFmtId="0" fontId="6" fillId="0" borderId="5" xfId="0" applyFont="1" applyBorder="1" applyAlignment="1">
      <alignment horizontal="justify" vertical="top"/>
    </xf>
    <xf numFmtId="0" fontId="18" fillId="0" borderId="0" xfId="0" applyFont="1" applyAlignment="1">
      <alignment vertical="center" wrapText="1"/>
    </xf>
    <xf numFmtId="0" fontId="17" fillId="0" borderId="0" xfId="0" applyFont="1" applyAlignment="1">
      <alignment vertical="top" wrapText="1"/>
    </xf>
    <xf numFmtId="0" fontId="5" fillId="0" borderId="0" xfId="0" applyFont="1" applyAlignment="1">
      <alignment vertical="center"/>
    </xf>
    <xf numFmtId="0" fontId="5" fillId="0" borderId="0" xfId="0" applyFont="1" applyAlignment="1">
      <alignment vertical="center" wrapText="1"/>
    </xf>
    <xf numFmtId="44" fontId="4" fillId="2" borderId="0" xfId="1" applyFont="1" applyFill="1" applyAlignment="1">
      <alignment horizontal="left" vertical="center" wrapText="1"/>
    </xf>
    <xf numFmtId="44" fontId="4" fillId="0" borderId="0" xfId="1" applyFont="1" applyFill="1" applyAlignment="1">
      <alignment horizontal="left" vertical="center" wrapText="1"/>
    </xf>
    <xf numFmtId="44" fontId="4" fillId="0" borderId="0" xfId="1" applyFont="1" applyFill="1" applyAlignment="1">
      <alignment horizontal="left" vertical="center"/>
    </xf>
    <xf numFmtId="44" fontId="4" fillId="0" borderId="0" xfId="1" applyFont="1" applyFill="1" applyAlignment="1">
      <alignment vertical="center" wrapText="1"/>
    </xf>
    <xf numFmtId="44" fontId="4" fillId="3" borderId="1" xfId="1" applyFont="1" applyFill="1" applyBorder="1" applyAlignment="1">
      <alignment horizontal="center" vertical="center" wrapText="1"/>
    </xf>
    <xf numFmtId="164" fontId="7" fillId="0" borderId="0" xfId="0" applyNumberFormat="1" applyFont="1" applyAlignment="1">
      <alignment vertical="center" wrapText="1"/>
    </xf>
    <xf numFmtId="14" fontId="4" fillId="2" borderId="0" xfId="0" applyNumberFormat="1" applyFont="1" applyFill="1" applyAlignment="1">
      <alignment horizontal="left" vertical="center" wrapText="1"/>
    </xf>
    <xf numFmtId="14" fontId="4" fillId="0" borderId="0" xfId="0" applyNumberFormat="1" applyFont="1" applyAlignment="1">
      <alignment horizontal="left" vertical="center" wrapText="1"/>
    </xf>
    <xf numFmtId="44" fontId="4" fillId="0" borderId="0" xfId="0" applyNumberFormat="1" applyFont="1" applyAlignment="1">
      <alignment vertical="center" wrapText="1"/>
    </xf>
    <xf numFmtId="14"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5" fillId="0" borderId="0" xfId="0" applyFont="1" applyAlignment="1">
      <alignment horizontal="justify" vertical="center"/>
    </xf>
    <xf numFmtId="0" fontId="0" fillId="0" borderId="5" xfId="0" applyBorder="1" applyAlignment="1">
      <alignment vertical="center"/>
    </xf>
    <xf numFmtId="0" fontId="12" fillId="0" borderId="0" xfId="0" applyFont="1" applyAlignment="1">
      <alignment horizontal="justify" vertical="center"/>
    </xf>
    <xf numFmtId="0" fontId="0" fillId="0" borderId="5" xfId="0" applyBorder="1"/>
    <xf numFmtId="44" fontId="21" fillId="0" borderId="5" xfId="1" applyFont="1" applyBorder="1" applyAlignment="1">
      <alignment vertical="center"/>
    </xf>
    <xf numFmtId="14" fontId="2" fillId="0" borderId="5" xfId="0" applyNumberFormat="1" applyFont="1" applyBorder="1" applyAlignment="1">
      <alignment horizontal="left" vertical="center"/>
    </xf>
    <xf numFmtId="0" fontId="5" fillId="0" borderId="0" xfId="0" applyFont="1" applyAlignment="1">
      <alignment vertical="top" wrapText="1"/>
    </xf>
    <xf numFmtId="0" fontId="12" fillId="0" borderId="5" xfId="0" applyFont="1" applyBorder="1" applyAlignment="1">
      <alignment horizontal="left" vertical="center" wrapText="1"/>
    </xf>
    <xf numFmtId="44" fontId="4" fillId="4" borderId="6" xfId="1" applyFont="1" applyFill="1" applyBorder="1" applyAlignment="1">
      <alignment horizontal="left" vertical="center" wrapText="1"/>
    </xf>
    <xf numFmtId="0" fontId="18" fillId="0" borderId="5" xfId="0" applyFont="1" applyBorder="1" applyAlignment="1">
      <alignment horizontal="left" vertical="center" wrapText="1"/>
    </xf>
    <xf numFmtId="0" fontId="15" fillId="0" borderId="0" xfId="0" applyFont="1" applyAlignment="1">
      <alignment vertical="center" wrapText="1"/>
    </xf>
    <xf numFmtId="0" fontId="18" fillId="0" borderId="0" xfId="0" applyFont="1" applyAlignment="1">
      <alignment horizontal="center" vertical="center" wrapText="1"/>
    </xf>
    <xf numFmtId="0" fontId="18" fillId="0" borderId="5" xfId="0" applyFont="1" applyBorder="1" applyAlignment="1">
      <alignment vertical="center"/>
    </xf>
    <xf numFmtId="0" fontId="2" fillId="0" borderId="6" xfId="0" applyFont="1" applyBorder="1" applyAlignment="1">
      <alignment horizontal="left" vertical="center" wrapText="1"/>
    </xf>
    <xf numFmtId="14" fontId="4" fillId="4" borderId="6" xfId="1" applyNumberFormat="1" applyFont="1" applyFill="1" applyBorder="1" applyAlignment="1">
      <alignment horizontal="left" vertical="center" wrapText="1"/>
    </xf>
    <xf numFmtId="0" fontId="18" fillId="0" borderId="5" xfId="0" applyFont="1" applyBorder="1" applyAlignment="1">
      <alignmen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2" borderId="0" xfId="0" applyFont="1" applyFill="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3" borderId="5"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5" xfId="0" applyFont="1" applyBorder="1" applyAlignment="1">
      <alignment horizontal="center"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69" fontId="4" fillId="3" borderId="1" xfId="2" applyFont="1" applyFill="1" applyBorder="1" applyAlignment="1">
      <alignment horizontal="left" vertical="center" wrapText="1"/>
    </xf>
    <xf numFmtId="0" fontId="4" fillId="4" borderId="5" xfId="0" applyFont="1" applyFill="1" applyBorder="1" applyAlignment="1">
      <alignment horizontal="left" vertical="center" wrapText="1"/>
    </xf>
    <xf numFmtId="0" fontId="2" fillId="0" borderId="5" xfId="0" applyFont="1" applyBorder="1" applyAlignment="1">
      <alignment horizontal="left" vertical="center" wrapText="1"/>
    </xf>
    <xf numFmtId="169" fontId="4" fillId="4" borderId="5" xfId="2" applyFont="1" applyFill="1" applyBorder="1" applyAlignment="1">
      <alignment horizontal="left" vertical="center" wrapText="1"/>
    </xf>
    <xf numFmtId="169" fontId="7" fillId="4" borderId="5" xfId="2" applyFont="1" applyFill="1" applyBorder="1" applyAlignment="1">
      <alignment horizontal="left" vertical="center" wrapText="1"/>
    </xf>
    <xf numFmtId="14" fontId="4" fillId="4" borderId="5" xfId="2" applyNumberFormat="1" applyFont="1" applyFill="1" applyBorder="1" applyAlignment="1">
      <alignment horizontal="left" vertical="center" wrapText="1"/>
    </xf>
    <xf numFmtId="169" fontId="2" fillId="4" borderId="5" xfId="2" applyFont="1" applyFill="1" applyBorder="1" applyAlignment="1">
      <alignment horizontal="left" vertical="center" wrapText="1"/>
    </xf>
    <xf numFmtId="0" fontId="4" fillId="4" borderId="5"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23"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27" fillId="0" borderId="5" xfId="0" applyFont="1" applyBorder="1" applyAlignment="1">
      <alignment horizontal="justify" vertical="center"/>
    </xf>
    <xf numFmtId="0" fontId="28" fillId="0" borderId="5" xfId="0" applyFont="1" applyBorder="1" applyAlignment="1">
      <alignment vertical="center" wrapText="1"/>
    </xf>
    <xf numFmtId="0" fontId="0" fillId="0" borderId="5" xfId="0" applyBorder="1"/>
    <xf numFmtId="169" fontId="22" fillId="0" borderId="5" xfId="2" applyFont="1" applyBorder="1" applyAlignment="1">
      <alignment horizontal="center" vertical="center"/>
    </xf>
    <xf numFmtId="169" fontId="30" fillId="0" borderId="5" xfId="2" applyFont="1" applyBorder="1" applyAlignment="1">
      <alignment horizontal="center" vertical="center"/>
    </xf>
    <xf numFmtId="0" fontId="29" fillId="0" borderId="5" xfId="0" applyFont="1" applyBorder="1" applyAlignment="1">
      <alignment horizontal="justify" vertical="center"/>
    </xf>
    <xf numFmtId="0" fontId="24" fillId="0" borderId="5" xfId="0" applyFont="1" applyBorder="1" applyAlignment="1">
      <alignment vertical="center" wrapText="1"/>
    </xf>
    <xf numFmtId="0" fontId="26" fillId="0" borderId="5" xfId="0" applyFont="1" applyBorder="1" applyAlignment="1">
      <alignment horizontal="justify" vertical="center"/>
    </xf>
    <xf numFmtId="0" fontId="25" fillId="0" borderId="5" xfId="0" applyFont="1" applyBorder="1" applyAlignment="1">
      <alignment horizontal="center" vertical="center"/>
    </xf>
    <xf numFmtId="0" fontId="29" fillId="0" borderId="5" xfId="0" applyFont="1" applyBorder="1" applyAlignment="1">
      <alignment vertical="top" wrapText="1"/>
    </xf>
    <xf numFmtId="0" fontId="24" fillId="0" borderId="5" xfId="0" applyFont="1" applyBorder="1" applyAlignment="1">
      <alignment horizontal="center" vertical="center" wrapText="1"/>
    </xf>
    <xf numFmtId="0" fontId="24" fillId="0" borderId="5" xfId="0" applyFont="1" applyBorder="1" applyAlignment="1">
      <alignment horizontal="center" vertical="center"/>
    </xf>
    <xf numFmtId="0" fontId="24" fillId="0" borderId="5" xfId="0" applyFont="1" applyBorder="1" applyAlignment="1">
      <alignment vertical="top" wrapText="1"/>
    </xf>
    <xf numFmtId="0" fontId="29" fillId="0" borderId="5" xfId="0" applyFont="1" applyBorder="1" applyAlignment="1">
      <alignment horizontal="justify" vertical="top"/>
    </xf>
    <xf numFmtId="0" fontId="18" fillId="0" borderId="5" xfId="0" applyFont="1" applyBorder="1" applyAlignment="1">
      <alignment horizontal="center" vertical="center" wrapText="1"/>
    </xf>
    <xf numFmtId="0" fontId="17" fillId="0" borderId="5" xfId="0" applyFont="1" applyBorder="1" applyAlignment="1">
      <alignment horizontal="justify" vertical="top"/>
    </xf>
    <xf numFmtId="0" fontId="17" fillId="0" borderId="5" xfId="0" applyFont="1" applyBorder="1" applyAlignment="1">
      <alignment horizontal="center" vertical="center" wrapText="1"/>
    </xf>
    <xf numFmtId="0" fontId="18" fillId="0" borderId="5" xfId="0" applyFont="1" applyBorder="1" applyAlignment="1">
      <alignment horizontal="center" vertical="center"/>
    </xf>
    <xf numFmtId="0" fontId="17" fillId="0" borderId="5" xfId="0" applyFont="1" applyBorder="1" applyAlignment="1">
      <alignment vertical="top" wrapText="1"/>
    </xf>
  </cellXfs>
  <cellStyles count="3">
    <cellStyle name="Moneda" xfId="1" builtinId="4"/>
    <cellStyle name="Moneda 2" xfId="2" xr:uid="{176C59C3-9B5B-4D66-97EC-58D0B91BF83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495300</xdr:colOff>
      <xdr:row>1</xdr:row>
      <xdr:rowOff>19050</xdr:rowOff>
    </xdr:from>
    <xdr:to>
      <xdr:col>9</xdr:col>
      <xdr:colOff>377016</xdr:colOff>
      <xdr:row>4</xdr:row>
      <xdr:rowOff>170535</xdr:rowOff>
    </xdr:to>
    <xdr:pic>
      <xdr:nvPicPr>
        <xdr:cNvPr id="2" name="1 Imagen">
          <a:extLst>
            <a:ext uri="{FF2B5EF4-FFF2-40B4-BE49-F238E27FC236}">
              <a16:creationId xmlns:a16="http://schemas.microsoft.com/office/drawing/2014/main" id="{C9F72891-43BD-43FF-ADA0-D2595ACCBC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209550"/>
          <a:ext cx="1405716" cy="72298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433107</xdr:colOff>
      <xdr:row>3</xdr:row>
      <xdr:rowOff>170535</xdr:rowOff>
    </xdr:to>
    <xdr:pic>
      <xdr:nvPicPr>
        <xdr:cNvPr id="2" name="1 Imagen">
          <a:extLst>
            <a:ext uri="{FF2B5EF4-FFF2-40B4-BE49-F238E27FC236}">
              <a16:creationId xmlns:a16="http://schemas.microsoft.com/office/drawing/2014/main" id="{4B9834B8-BF5C-4B68-B64E-C1FA8AD7F2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1350" y="19050"/>
          <a:ext cx="1461807" cy="72298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433107</xdr:colOff>
      <xdr:row>3</xdr:row>
      <xdr:rowOff>170535</xdr:rowOff>
    </xdr:to>
    <xdr:pic>
      <xdr:nvPicPr>
        <xdr:cNvPr id="2" name="1 Imagen">
          <a:extLst>
            <a:ext uri="{FF2B5EF4-FFF2-40B4-BE49-F238E27FC236}">
              <a16:creationId xmlns:a16="http://schemas.microsoft.com/office/drawing/2014/main" id="{5B79DA12-8A41-440C-BCEA-8C5CF336A5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19050"/>
          <a:ext cx="1461807" cy="72298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385482</xdr:colOff>
      <xdr:row>4</xdr:row>
      <xdr:rowOff>8610</xdr:rowOff>
    </xdr:to>
    <xdr:pic>
      <xdr:nvPicPr>
        <xdr:cNvPr id="2" name="1 Imagen">
          <a:extLst>
            <a:ext uri="{FF2B5EF4-FFF2-40B4-BE49-F238E27FC236}">
              <a16:creationId xmlns:a16="http://schemas.microsoft.com/office/drawing/2014/main" id="{8D5DC279-B5B7-4DCD-BAFD-0FEA3C7181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8475" y="209550"/>
          <a:ext cx="1414182" cy="7515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152870</xdr:colOff>
      <xdr:row>0</xdr:row>
      <xdr:rowOff>1</xdr:rowOff>
    </xdr:from>
    <xdr:to>
      <xdr:col>9</xdr:col>
      <xdr:colOff>496254</xdr:colOff>
      <xdr:row>3</xdr:row>
      <xdr:rowOff>154073</xdr:rowOff>
    </xdr:to>
    <xdr:pic>
      <xdr:nvPicPr>
        <xdr:cNvPr id="2" name="1 Imagen">
          <a:extLst>
            <a:ext uri="{FF2B5EF4-FFF2-40B4-BE49-F238E27FC236}">
              <a16:creationId xmlns:a16="http://schemas.microsoft.com/office/drawing/2014/main" id="{60CAB0DD-88A5-42C5-AF0F-D3CD00D2B9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595" y="1"/>
          <a:ext cx="1105384" cy="72557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80682</xdr:colOff>
      <xdr:row>3</xdr:row>
      <xdr:rowOff>170535</xdr:rowOff>
    </xdr:to>
    <xdr:pic>
      <xdr:nvPicPr>
        <xdr:cNvPr id="2" name="1 Imagen">
          <a:extLst>
            <a:ext uri="{FF2B5EF4-FFF2-40B4-BE49-F238E27FC236}">
              <a16:creationId xmlns:a16="http://schemas.microsoft.com/office/drawing/2014/main" id="{DB3E83E0-9209-41E0-BEDB-E436C2DF91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3325" y="209550"/>
          <a:ext cx="1109382" cy="7229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495300</xdr:colOff>
      <xdr:row>1</xdr:row>
      <xdr:rowOff>19050</xdr:rowOff>
    </xdr:from>
    <xdr:to>
      <xdr:col>9</xdr:col>
      <xdr:colOff>379967</xdr:colOff>
      <xdr:row>4</xdr:row>
      <xdr:rowOff>170535</xdr:rowOff>
    </xdr:to>
    <xdr:pic>
      <xdr:nvPicPr>
        <xdr:cNvPr id="2" name="1 Imagen">
          <a:extLst>
            <a:ext uri="{FF2B5EF4-FFF2-40B4-BE49-F238E27FC236}">
              <a16:creationId xmlns:a16="http://schemas.microsoft.com/office/drawing/2014/main" id="{6A3DD67E-DFF4-4173-88AA-D3F9323E4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209550"/>
          <a:ext cx="1408667" cy="72298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445013</xdr:colOff>
      <xdr:row>3</xdr:row>
      <xdr:rowOff>170535</xdr:rowOff>
    </xdr:to>
    <xdr:pic>
      <xdr:nvPicPr>
        <xdr:cNvPr id="3" name="1 Imagen">
          <a:extLst>
            <a:ext uri="{FF2B5EF4-FFF2-40B4-BE49-F238E27FC236}">
              <a16:creationId xmlns:a16="http://schemas.microsoft.com/office/drawing/2014/main" id="{2D0EE8A3-2802-4619-961C-81935EDDD9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19050"/>
          <a:ext cx="1473713" cy="7229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433107</xdr:colOff>
      <xdr:row>4</xdr:row>
      <xdr:rowOff>8610</xdr:rowOff>
    </xdr:to>
    <xdr:pic>
      <xdr:nvPicPr>
        <xdr:cNvPr id="2" name="1 Imagen">
          <a:extLst>
            <a:ext uri="{FF2B5EF4-FFF2-40B4-BE49-F238E27FC236}">
              <a16:creationId xmlns:a16="http://schemas.microsoft.com/office/drawing/2014/main" id="{C6A32574-096D-41C4-8CFB-6D3007F1B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2325" y="19050"/>
          <a:ext cx="1461807" cy="7515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495300</xdr:colOff>
      <xdr:row>0</xdr:row>
      <xdr:rowOff>0</xdr:rowOff>
    </xdr:from>
    <xdr:to>
      <xdr:col>8</xdr:col>
      <xdr:colOff>385482</xdr:colOff>
      <xdr:row>3</xdr:row>
      <xdr:rowOff>151485</xdr:rowOff>
    </xdr:to>
    <xdr:pic>
      <xdr:nvPicPr>
        <xdr:cNvPr id="2" name="2 Imagen">
          <a:extLst>
            <a:ext uri="{FF2B5EF4-FFF2-40B4-BE49-F238E27FC236}">
              <a16:creationId xmlns:a16="http://schemas.microsoft.com/office/drawing/2014/main" id="{49F4B80A-DB67-4DC1-B4EE-0A939213CA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5675" y="0"/>
          <a:ext cx="1414182" cy="72298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585507</xdr:colOff>
      <xdr:row>3</xdr:row>
      <xdr:rowOff>170535</xdr:rowOff>
    </xdr:to>
    <xdr:pic>
      <xdr:nvPicPr>
        <xdr:cNvPr id="2" name="1 Imagen">
          <a:extLst>
            <a:ext uri="{FF2B5EF4-FFF2-40B4-BE49-F238E27FC236}">
              <a16:creationId xmlns:a16="http://schemas.microsoft.com/office/drawing/2014/main" id="{46D70294-F9F3-40DB-8541-CB822E110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8475" y="19050"/>
          <a:ext cx="1414182" cy="72298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388204</xdr:colOff>
      <xdr:row>3</xdr:row>
      <xdr:rowOff>170535</xdr:rowOff>
    </xdr:to>
    <xdr:pic>
      <xdr:nvPicPr>
        <xdr:cNvPr id="2" name="1 Imagen">
          <a:extLst>
            <a:ext uri="{FF2B5EF4-FFF2-40B4-BE49-F238E27FC236}">
              <a16:creationId xmlns:a16="http://schemas.microsoft.com/office/drawing/2014/main" id="{DAFC9419-7E00-472E-B958-9A1826D98B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8450" y="19050"/>
          <a:ext cx="1416904" cy="72298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6FD-E0C3-480A-B7C7-6491824AA754}">
  <dimension ref="A1:J34"/>
  <sheetViews>
    <sheetView topLeftCell="A28" workbookViewId="0">
      <selection activeCell="A35" sqref="A35:XFD36"/>
    </sheetView>
  </sheetViews>
  <sheetFormatPr baseColWidth="10" defaultRowHeight="15" x14ac:dyDescent="0.25"/>
  <cols>
    <col min="1" max="1" width="4.140625" customWidth="1"/>
    <col min="2" max="2" width="19.5703125" customWidth="1"/>
    <col min="3" max="3" width="40.85546875" customWidth="1"/>
  </cols>
  <sheetData>
    <row r="1" spans="1:10" x14ac:dyDescent="0.25">
      <c r="A1" s="1"/>
      <c r="B1" s="2"/>
      <c r="C1" s="2"/>
      <c r="D1" s="2"/>
      <c r="E1" s="2"/>
      <c r="F1" s="2"/>
      <c r="G1" s="2"/>
      <c r="H1" s="2"/>
      <c r="I1" s="2"/>
      <c r="J1" s="2"/>
    </row>
    <row r="2" spans="1:10" ht="15.75" x14ac:dyDescent="0.25">
      <c r="A2" s="94" t="s">
        <v>0</v>
      </c>
      <c r="B2" s="94"/>
      <c r="C2" s="94"/>
      <c r="D2" s="94"/>
      <c r="E2" s="94"/>
      <c r="F2" s="94"/>
      <c r="G2" s="94"/>
      <c r="H2" s="94"/>
      <c r="I2" s="94"/>
      <c r="J2" s="94"/>
    </row>
    <row r="3" spans="1:10" ht="15.75" x14ac:dyDescent="0.25">
      <c r="A3" s="94" t="s">
        <v>1</v>
      </c>
      <c r="B3" s="94"/>
      <c r="C3" s="94"/>
      <c r="D3" s="94"/>
      <c r="E3" s="94"/>
      <c r="F3" s="94"/>
      <c r="G3" s="94"/>
      <c r="H3" s="94"/>
      <c r="I3" s="94"/>
      <c r="J3" s="94"/>
    </row>
    <row r="4" spans="1:10" ht="15.75" x14ac:dyDescent="0.25">
      <c r="A4" s="94" t="s">
        <v>2</v>
      </c>
      <c r="B4" s="94"/>
      <c r="C4" s="94"/>
      <c r="D4" s="94"/>
      <c r="E4" s="94"/>
      <c r="F4" s="94"/>
      <c r="G4" s="94"/>
      <c r="H4" s="94"/>
      <c r="I4" s="94"/>
      <c r="J4" s="94"/>
    </row>
    <row r="5" spans="1:10" x14ac:dyDescent="0.25">
      <c r="A5" s="3"/>
      <c r="B5" s="4"/>
      <c r="C5" s="4"/>
      <c r="D5" s="4"/>
      <c r="E5" s="4"/>
      <c r="F5" s="4"/>
      <c r="G5" s="4"/>
      <c r="H5" s="4"/>
      <c r="I5" s="4"/>
      <c r="J5" s="4"/>
    </row>
    <row r="6" spans="1:10" ht="20.25" customHeight="1" x14ac:dyDescent="0.25">
      <c r="A6" s="5" t="s">
        <v>3</v>
      </c>
      <c r="B6" s="6"/>
      <c r="C6" s="95" t="s">
        <v>4</v>
      </c>
      <c r="D6" s="95"/>
      <c r="E6" s="95"/>
      <c r="F6" s="95"/>
      <c r="G6" s="95"/>
      <c r="H6" s="95"/>
      <c r="I6" s="95"/>
      <c r="J6" s="95"/>
    </row>
    <row r="7" spans="1:10" x14ac:dyDescent="0.25">
      <c r="A7" s="5" t="s">
        <v>5</v>
      </c>
      <c r="B7" s="6"/>
      <c r="C7" s="95" t="s">
        <v>6</v>
      </c>
      <c r="D7" s="95"/>
      <c r="E7" s="6"/>
      <c r="F7" s="6"/>
      <c r="G7" s="6"/>
      <c r="H7" s="6"/>
      <c r="I7" s="6"/>
      <c r="J7" s="6"/>
    </row>
    <row r="8" spans="1:10" ht="22.5" x14ac:dyDescent="0.25">
      <c r="A8" s="5" t="s">
        <v>7</v>
      </c>
      <c r="B8" s="6"/>
      <c r="C8" s="6" t="s">
        <v>8</v>
      </c>
      <c r="D8" s="6"/>
      <c r="E8" s="6"/>
      <c r="F8" s="6"/>
      <c r="G8" s="6"/>
      <c r="H8" s="6"/>
      <c r="I8" s="6"/>
      <c r="J8" s="6"/>
    </row>
    <row r="9" spans="1:10" ht="23.25" customHeight="1" x14ac:dyDescent="0.25">
      <c r="A9" s="96" t="s">
        <v>9</v>
      </c>
      <c r="B9" s="96"/>
      <c r="C9" s="7">
        <v>30000</v>
      </c>
      <c r="D9" s="6"/>
      <c r="E9" s="6"/>
      <c r="F9" s="6"/>
      <c r="G9" s="6"/>
      <c r="H9" s="6"/>
      <c r="I9" s="6"/>
      <c r="J9" s="6"/>
    </row>
    <row r="10" spans="1:10" x14ac:dyDescent="0.25">
      <c r="A10" s="5" t="s">
        <v>10</v>
      </c>
      <c r="B10" s="6"/>
      <c r="C10" s="7">
        <f>SUM(F15:F95)</f>
        <v>4251.9599999999991</v>
      </c>
      <c r="D10" s="5" t="s">
        <v>11</v>
      </c>
      <c r="E10" s="5"/>
      <c r="F10" s="5"/>
      <c r="G10" s="8" t="s">
        <v>12</v>
      </c>
      <c r="H10" s="8">
        <f>SUM(H15:H180)</f>
        <v>15.83</v>
      </c>
      <c r="I10" s="8">
        <f>SUM(I15:I180)</f>
        <v>208.69</v>
      </c>
      <c r="J10" s="6"/>
    </row>
    <row r="11" spans="1:10" ht="20.25" customHeight="1" x14ac:dyDescent="0.25">
      <c r="A11" s="5" t="s">
        <v>13</v>
      </c>
      <c r="B11" s="6"/>
      <c r="C11" s="7">
        <f>+C9-C10</f>
        <v>25748.04</v>
      </c>
      <c r="D11" s="6"/>
      <c r="E11" s="6"/>
      <c r="F11" s="6"/>
      <c r="G11" s="6"/>
      <c r="H11" s="6"/>
      <c r="I11" s="6"/>
      <c r="J11" s="6"/>
    </row>
    <row r="12" spans="1:10" x14ac:dyDescent="0.25">
      <c r="A12" s="5"/>
      <c r="B12" s="6"/>
      <c r="C12" s="6"/>
      <c r="D12" s="6"/>
      <c r="E12" s="6"/>
      <c r="F12" s="6"/>
      <c r="G12" s="6"/>
      <c r="H12" s="6"/>
      <c r="I12" s="6"/>
      <c r="J12" s="6"/>
    </row>
    <row r="13" spans="1:10" ht="22.5" x14ac:dyDescent="0.25">
      <c r="A13" s="9" t="s">
        <v>14</v>
      </c>
      <c r="B13" s="10" t="s">
        <v>15</v>
      </c>
      <c r="C13" s="10" t="s">
        <v>16</v>
      </c>
      <c r="D13" s="10" t="s">
        <v>17</v>
      </c>
      <c r="E13" s="10" t="s">
        <v>18</v>
      </c>
      <c r="F13" s="10" t="s">
        <v>19</v>
      </c>
      <c r="G13" s="10" t="s">
        <v>20</v>
      </c>
      <c r="H13" s="10" t="s">
        <v>21</v>
      </c>
      <c r="I13" s="10" t="s">
        <v>22</v>
      </c>
      <c r="J13" s="10" t="s">
        <v>23</v>
      </c>
    </row>
    <row r="14" spans="1:10" x14ac:dyDescent="0.25">
      <c r="A14" s="91"/>
      <c r="B14" s="92"/>
      <c r="C14" s="92"/>
      <c r="D14" s="93"/>
      <c r="E14" s="11"/>
      <c r="F14" s="11"/>
      <c r="G14" s="12">
        <v>30000</v>
      </c>
      <c r="H14" s="11"/>
      <c r="I14" s="11"/>
      <c r="J14" s="11"/>
    </row>
    <row r="15" spans="1:10" ht="79.5" customHeight="1" x14ac:dyDescent="0.25">
      <c r="A15" s="13">
        <v>1</v>
      </c>
      <c r="B15" s="14" t="s">
        <v>24</v>
      </c>
      <c r="C15" s="15" t="s">
        <v>25</v>
      </c>
      <c r="D15" s="14" t="s">
        <v>26</v>
      </c>
      <c r="E15" s="16"/>
      <c r="F15" s="17">
        <v>19.3</v>
      </c>
      <c r="G15" s="18">
        <f>G14-F15</f>
        <v>29980.7</v>
      </c>
      <c r="H15" s="17"/>
      <c r="I15" s="17"/>
      <c r="J15" s="19">
        <v>44944</v>
      </c>
    </row>
    <row r="16" spans="1:10" ht="96" x14ac:dyDescent="0.25">
      <c r="A16" s="13">
        <v>2</v>
      </c>
      <c r="B16" s="14" t="s">
        <v>27</v>
      </c>
      <c r="C16" s="15" t="s">
        <v>28</v>
      </c>
      <c r="D16" s="20" t="s">
        <v>29</v>
      </c>
      <c r="E16" s="16"/>
      <c r="F16" s="17">
        <v>140</v>
      </c>
      <c r="G16" s="18">
        <f t="shared" ref="G16:G34" si="0">G15-F16</f>
        <v>29840.7</v>
      </c>
      <c r="H16" s="17"/>
      <c r="I16" s="17">
        <v>14</v>
      </c>
      <c r="J16" s="19">
        <v>44944</v>
      </c>
    </row>
    <row r="17" spans="1:10" ht="48" x14ac:dyDescent="0.25">
      <c r="A17" s="13">
        <v>3</v>
      </c>
      <c r="B17" s="14" t="s">
        <v>30</v>
      </c>
      <c r="C17" s="15" t="s">
        <v>31</v>
      </c>
      <c r="D17" s="14" t="s">
        <v>32</v>
      </c>
      <c r="E17" s="16"/>
      <c r="F17" s="17">
        <v>1590.75</v>
      </c>
      <c r="G17" s="18">
        <f t="shared" si="0"/>
        <v>28249.95</v>
      </c>
      <c r="H17" s="17">
        <v>14.08</v>
      </c>
      <c r="I17" s="17"/>
      <c r="J17" s="19">
        <v>44952</v>
      </c>
    </row>
    <row r="18" spans="1:10" ht="84" x14ac:dyDescent="0.25">
      <c r="A18" s="13">
        <v>6</v>
      </c>
      <c r="B18" s="14" t="s">
        <v>27</v>
      </c>
      <c r="C18" s="15" t="s">
        <v>33</v>
      </c>
      <c r="D18" s="20" t="s">
        <v>29</v>
      </c>
      <c r="E18" s="16"/>
      <c r="F18" s="17">
        <v>167</v>
      </c>
      <c r="G18" s="18" t="e">
        <f>#REF!-F18</f>
        <v>#REF!</v>
      </c>
      <c r="H18" s="17"/>
      <c r="I18" s="17">
        <v>16.7</v>
      </c>
      <c r="J18" s="19">
        <v>44956</v>
      </c>
    </row>
    <row r="19" spans="1:10" ht="84" x14ac:dyDescent="0.25">
      <c r="A19" s="13">
        <v>7</v>
      </c>
      <c r="B19" s="14" t="s">
        <v>34</v>
      </c>
      <c r="C19" s="15" t="s">
        <v>35</v>
      </c>
      <c r="D19" s="14" t="s">
        <v>36</v>
      </c>
      <c r="E19" s="16"/>
      <c r="F19" s="17">
        <v>23.99</v>
      </c>
      <c r="G19" s="18" t="e">
        <f t="shared" si="0"/>
        <v>#REF!</v>
      </c>
      <c r="H19" s="17"/>
      <c r="I19" s="17"/>
      <c r="J19" s="19">
        <v>44963</v>
      </c>
    </row>
    <row r="20" spans="1:10" ht="36" x14ac:dyDescent="0.25">
      <c r="A20" s="13">
        <v>8</v>
      </c>
      <c r="B20" s="20" t="s">
        <v>37</v>
      </c>
      <c r="C20" s="15" t="s">
        <v>38</v>
      </c>
      <c r="D20" s="14" t="s">
        <v>39</v>
      </c>
      <c r="E20" s="16"/>
      <c r="F20" s="17">
        <v>66</v>
      </c>
      <c r="G20" s="18" t="e">
        <f t="shared" si="0"/>
        <v>#REF!</v>
      </c>
      <c r="H20" s="17"/>
      <c r="I20" s="17"/>
      <c r="J20" s="19">
        <v>44972</v>
      </c>
    </row>
    <row r="21" spans="1:10" ht="84" x14ac:dyDescent="0.25">
      <c r="A21" s="13">
        <v>9</v>
      </c>
      <c r="B21" s="22" t="s">
        <v>27</v>
      </c>
      <c r="C21" s="15" t="s">
        <v>40</v>
      </c>
      <c r="D21" s="23" t="s">
        <v>41</v>
      </c>
      <c r="E21" s="16"/>
      <c r="F21" s="17">
        <v>85</v>
      </c>
      <c r="G21" s="18" t="e">
        <f t="shared" si="0"/>
        <v>#REF!</v>
      </c>
      <c r="H21" s="17"/>
      <c r="I21" s="17">
        <v>8.5</v>
      </c>
      <c r="J21" s="19">
        <v>44979</v>
      </c>
    </row>
    <row r="22" spans="1:10" ht="60" x14ac:dyDescent="0.25">
      <c r="A22" s="13">
        <v>10</v>
      </c>
      <c r="B22" s="22" t="s">
        <v>42</v>
      </c>
      <c r="C22" s="15" t="s">
        <v>43</v>
      </c>
      <c r="D22" s="23" t="s">
        <v>41</v>
      </c>
      <c r="E22" s="16"/>
      <c r="F22" s="17">
        <v>208.33</v>
      </c>
      <c r="G22" s="18" t="e">
        <f t="shared" si="0"/>
        <v>#REF!</v>
      </c>
      <c r="H22" s="17"/>
      <c r="I22" s="17">
        <v>20.83</v>
      </c>
      <c r="J22" s="19">
        <v>44979</v>
      </c>
    </row>
    <row r="23" spans="1:10" ht="84" x14ac:dyDescent="0.25">
      <c r="A23" s="13">
        <v>11</v>
      </c>
      <c r="B23" s="22" t="s">
        <v>44</v>
      </c>
      <c r="C23" s="15" t="s">
        <v>45</v>
      </c>
      <c r="D23" s="23" t="s">
        <v>41</v>
      </c>
      <c r="E23" s="21"/>
      <c r="F23" s="17">
        <v>167</v>
      </c>
      <c r="G23" s="18" t="e">
        <f t="shared" si="0"/>
        <v>#REF!</v>
      </c>
      <c r="H23" s="17"/>
      <c r="I23" s="17">
        <v>16.7</v>
      </c>
      <c r="J23" s="19">
        <v>44980</v>
      </c>
    </row>
    <row r="24" spans="1:10" ht="84" x14ac:dyDescent="0.25">
      <c r="A24" s="13">
        <v>14</v>
      </c>
      <c r="B24" s="22" t="s">
        <v>24</v>
      </c>
      <c r="C24" s="25" t="s">
        <v>46</v>
      </c>
      <c r="D24" s="22" t="s">
        <v>47</v>
      </c>
      <c r="E24" s="16"/>
      <c r="F24" s="17">
        <v>115.93</v>
      </c>
      <c r="G24" s="18" t="e">
        <f>#REF!-F24</f>
        <v>#REF!</v>
      </c>
      <c r="H24" s="17"/>
      <c r="I24" s="17"/>
      <c r="J24" s="19">
        <v>45001</v>
      </c>
    </row>
    <row r="25" spans="1:10" ht="60" x14ac:dyDescent="0.25">
      <c r="A25" s="13">
        <v>15</v>
      </c>
      <c r="B25" s="22" t="s">
        <v>42</v>
      </c>
      <c r="C25" s="15" t="s">
        <v>48</v>
      </c>
      <c r="D25" s="23" t="s">
        <v>41</v>
      </c>
      <c r="E25" s="16"/>
      <c r="F25" s="17">
        <v>208.33</v>
      </c>
      <c r="G25" s="18" t="e">
        <f t="shared" si="0"/>
        <v>#REF!</v>
      </c>
      <c r="H25" s="17"/>
      <c r="I25" s="17">
        <v>20.83</v>
      </c>
      <c r="J25" s="19">
        <v>44627</v>
      </c>
    </row>
    <row r="26" spans="1:10" ht="84" x14ac:dyDescent="0.25">
      <c r="A26" s="13">
        <v>16</v>
      </c>
      <c r="B26" s="22" t="s">
        <v>49</v>
      </c>
      <c r="C26" s="15" t="s">
        <v>50</v>
      </c>
      <c r="D26" s="23" t="s">
        <v>41</v>
      </c>
      <c r="E26" s="21"/>
      <c r="F26" s="17">
        <v>28</v>
      </c>
      <c r="G26" s="18" t="e">
        <f t="shared" si="0"/>
        <v>#REF!</v>
      </c>
      <c r="H26" s="17"/>
      <c r="I26" s="17">
        <v>2.8</v>
      </c>
      <c r="J26" s="19">
        <v>44992</v>
      </c>
    </row>
    <row r="27" spans="1:10" ht="84" x14ac:dyDescent="0.25">
      <c r="A27" s="13">
        <v>17</v>
      </c>
      <c r="B27" s="22" t="s">
        <v>27</v>
      </c>
      <c r="C27" s="15" t="s">
        <v>51</v>
      </c>
      <c r="D27" s="23" t="s">
        <v>41</v>
      </c>
      <c r="E27" s="16"/>
      <c r="F27" s="17">
        <v>150</v>
      </c>
      <c r="G27" s="18" t="e">
        <f t="shared" si="0"/>
        <v>#REF!</v>
      </c>
      <c r="H27" s="17"/>
      <c r="I27" s="17">
        <v>15</v>
      </c>
      <c r="J27" s="19">
        <v>44998</v>
      </c>
    </row>
    <row r="28" spans="1:10" ht="84" x14ac:dyDescent="0.25">
      <c r="A28" s="13">
        <v>18</v>
      </c>
      <c r="B28" s="22" t="s">
        <v>44</v>
      </c>
      <c r="C28" s="15" t="s">
        <v>52</v>
      </c>
      <c r="D28" s="23" t="s">
        <v>41</v>
      </c>
      <c r="E28" s="16"/>
      <c r="F28" s="17">
        <v>125</v>
      </c>
      <c r="G28" s="18" t="e">
        <f t="shared" si="0"/>
        <v>#REF!</v>
      </c>
      <c r="H28" s="17"/>
      <c r="I28" s="17">
        <v>12.5</v>
      </c>
      <c r="J28" s="19">
        <v>45001</v>
      </c>
    </row>
    <row r="29" spans="1:10" ht="36" x14ac:dyDescent="0.25">
      <c r="A29" s="13">
        <v>19</v>
      </c>
      <c r="B29" s="22" t="s">
        <v>37</v>
      </c>
      <c r="C29" s="15" t="s">
        <v>53</v>
      </c>
      <c r="D29" s="26" t="s">
        <v>54</v>
      </c>
      <c r="E29" s="16"/>
      <c r="F29" s="17">
        <v>66</v>
      </c>
      <c r="G29" s="18" t="e">
        <f t="shared" si="0"/>
        <v>#REF!</v>
      </c>
      <c r="H29" s="17"/>
      <c r="I29" s="17"/>
      <c r="J29" s="19">
        <v>45008</v>
      </c>
    </row>
    <row r="30" spans="1:10" ht="36" x14ac:dyDescent="0.25">
      <c r="A30" s="13">
        <v>20</v>
      </c>
      <c r="B30" s="22" t="s">
        <v>55</v>
      </c>
      <c r="C30" s="15" t="s">
        <v>56</v>
      </c>
      <c r="D30" s="27" t="s">
        <v>57</v>
      </c>
      <c r="E30" s="16"/>
      <c r="F30" s="17">
        <v>80</v>
      </c>
      <c r="G30" s="18" t="e">
        <f t="shared" si="0"/>
        <v>#REF!</v>
      </c>
      <c r="H30" s="17"/>
      <c r="I30" s="17"/>
      <c r="J30" s="19">
        <v>45008</v>
      </c>
    </row>
    <row r="31" spans="1:10" ht="36" x14ac:dyDescent="0.25">
      <c r="A31" s="13">
        <v>21</v>
      </c>
      <c r="B31" s="22" t="s">
        <v>58</v>
      </c>
      <c r="C31" s="15" t="s">
        <v>59</v>
      </c>
      <c r="D31" s="22" t="s">
        <v>60</v>
      </c>
      <c r="E31" s="16"/>
      <c r="F31" s="17">
        <v>198</v>
      </c>
      <c r="G31" s="18" t="e">
        <f t="shared" si="0"/>
        <v>#REF!</v>
      </c>
      <c r="H31" s="17">
        <v>1.75</v>
      </c>
      <c r="I31" s="17"/>
      <c r="J31" s="19">
        <v>45012</v>
      </c>
    </row>
    <row r="32" spans="1:10" ht="60" x14ac:dyDescent="0.25">
      <c r="A32" s="13">
        <v>22</v>
      </c>
      <c r="B32" s="22" t="s">
        <v>42</v>
      </c>
      <c r="C32" s="15" t="s">
        <v>61</v>
      </c>
      <c r="D32" s="28" t="s">
        <v>62</v>
      </c>
      <c r="E32" s="16"/>
      <c r="F32" s="17">
        <v>208.33</v>
      </c>
      <c r="G32" s="18" t="e">
        <f t="shared" si="0"/>
        <v>#REF!</v>
      </c>
      <c r="H32" s="17"/>
      <c r="I32" s="17">
        <v>20.83</v>
      </c>
      <c r="J32" s="19">
        <v>45013</v>
      </c>
    </row>
    <row r="33" spans="1:10" ht="72" x14ac:dyDescent="0.25">
      <c r="A33" s="13">
        <v>23</v>
      </c>
      <c r="B33" s="22" t="s">
        <v>63</v>
      </c>
      <c r="C33" s="15" t="s">
        <v>64</v>
      </c>
      <c r="D33" s="28" t="s">
        <v>62</v>
      </c>
      <c r="E33" s="16"/>
      <c r="F33" s="17">
        <v>50</v>
      </c>
      <c r="G33" s="18" t="e">
        <f t="shared" si="0"/>
        <v>#REF!</v>
      </c>
      <c r="H33" s="17"/>
      <c r="I33" s="17">
        <v>5</v>
      </c>
      <c r="J33" s="19">
        <v>45014</v>
      </c>
    </row>
    <row r="34" spans="1:10" ht="48" x14ac:dyDescent="0.25">
      <c r="A34" s="13">
        <v>24</v>
      </c>
      <c r="B34" s="22" t="s">
        <v>65</v>
      </c>
      <c r="C34" s="15" t="s">
        <v>66</v>
      </c>
      <c r="D34" s="16" t="s">
        <v>62</v>
      </c>
      <c r="E34" s="16"/>
      <c r="F34" s="17">
        <v>555</v>
      </c>
      <c r="G34" s="18" t="e">
        <f t="shared" si="0"/>
        <v>#REF!</v>
      </c>
      <c r="H34" s="17"/>
      <c r="I34" s="17">
        <v>55</v>
      </c>
      <c r="J34" s="19">
        <v>45015</v>
      </c>
    </row>
  </sheetData>
  <mergeCells count="7">
    <mergeCell ref="A14:D14"/>
    <mergeCell ref="A2:J2"/>
    <mergeCell ref="A3:J3"/>
    <mergeCell ref="A4:J4"/>
    <mergeCell ref="C6:J6"/>
    <mergeCell ref="C7:D7"/>
    <mergeCell ref="A9:B9"/>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9C12-F30D-40E6-AADC-696D53861839}">
  <dimension ref="A1:J19"/>
  <sheetViews>
    <sheetView topLeftCell="A14" workbookViewId="0">
      <selection activeCell="C17" sqref="C17"/>
    </sheetView>
  </sheetViews>
  <sheetFormatPr baseColWidth="10" defaultRowHeight="15" x14ac:dyDescent="0.25"/>
  <cols>
    <col min="1" max="1" width="2.7109375" customWidth="1"/>
    <col min="2" max="2" width="14.7109375" customWidth="1"/>
    <col min="3" max="3" width="26.14062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4"/>
      <c r="G4" s="4"/>
      <c r="H4" s="64"/>
      <c r="I4" s="64"/>
      <c r="J4" s="4"/>
    </row>
    <row r="5" spans="1:10" x14ac:dyDescent="0.25">
      <c r="A5" s="5" t="s">
        <v>3</v>
      </c>
      <c r="B5" s="6"/>
      <c r="C5" s="95" t="s">
        <v>228</v>
      </c>
      <c r="D5" s="95"/>
      <c r="E5" s="95"/>
      <c r="F5" s="95"/>
      <c r="G5" s="95"/>
      <c r="H5" s="95"/>
      <c r="I5" s="95"/>
      <c r="J5" s="95"/>
    </row>
    <row r="6" spans="1:10" x14ac:dyDescent="0.25">
      <c r="A6" s="5" t="s">
        <v>5</v>
      </c>
      <c r="B6" s="6"/>
      <c r="C6" s="95" t="s">
        <v>229</v>
      </c>
      <c r="D6" s="95"/>
      <c r="E6" s="95"/>
      <c r="F6" s="6"/>
      <c r="G6" s="6"/>
      <c r="H6" s="65"/>
      <c r="I6" s="65"/>
      <c r="J6" s="6"/>
    </row>
    <row r="7" spans="1:10" x14ac:dyDescent="0.25">
      <c r="A7" s="5" t="s">
        <v>7</v>
      </c>
      <c r="B7" s="6"/>
      <c r="C7" s="95" t="s">
        <v>8</v>
      </c>
      <c r="D7" s="95"/>
      <c r="E7" s="95"/>
      <c r="F7" s="6"/>
      <c r="G7" s="6"/>
      <c r="H7" s="65"/>
      <c r="I7" s="65"/>
      <c r="J7" s="6"/>
    </row>
    <row r="8" spans="1:10" ht="22.5" customHeight="1" x14ac:dyDescent="0.25">
      <c r="A8" s="96" t="s">
        <v>9</v>
      </c>
      <c r="B8" s="96"/>
      <c r="C8" s="7">
        <v>10000</v>
      </c>
      <c r="D8" s="6"/>
      <c r="E8" s="6"/>
      <c r="F8" s="6"/>
      <c r="G8" s="6"/>
      <c r="H8" s="65"/>
      <c r="I8" s="65"/>
      <c r="J8" s="6"/>
    </row>
    <row r="9" spans="1:10" x14ac:dyDescent="0.25">
      <c r="A9" s="5" t="s">
        <v>10</v>
      </c>
      <c r="B9" s="6"/>
      <c r="C9" s="7">
        <f>SUM(F14:F48)</f>
        <v>351.98</v>
      </c>
      <c r="D9" s="5" t="s">
        <v>11</v>
      </c>
      <c r="E9" s="5"/>
      <c r="F9" s="5"/>
      <c r="G9" s="72">
        <f>SUM(C9-H9-I9)</f>
        <v>347.27000000000004</v>
      </c>
      <c r="H9" s="67">
        <f>SUM(H14:H98)</f>
        <v>1.46</v>
      </c>
      <c r="I9" s="67">
        <f>SUM(I14:I98)</f>
        <v>3.25</v>
      </c>
      <c r="J9" s="6"/>
    </row>
    <row r="10" spans="1:10" x14ac:dyDescent="0.25">
      <c r="A10" s="5" t="s">
        <v>13</v>
      </c>
      <c r="B10" s="6"/>
      <c r="C10" s="7">
        <f>+C8-C9</f>
        <v>9648.02</v>
      </c>
      <c r="D10" s="6"/>
      <c r="E10" s="6"/>
      <c r="F10" s="6"/>
      <c r="G10" s="6"/>
      <c r="H10" s="65"/>
      <c r="I10" s="65"/>
      <c r="J10" s="6"/>
    </row>
    <row r="11" spans="1:10" x14ac:dyDescent="0.25">
      <c r="A11" s="5"/>
      <c r="B11" s="6"/>
      <c r="C11" s="6"/>
      <c r="D11" s="6"/>
      <c r="E11" s="6"/>
      <c r="F11" s="6"/>
      <c r="G11" s="6"/>
      <c r="H11" s="65"/>
      <c r="I11" s="65"/>
      <c r="J11" s="6"/>
    </row>
    <row r="12" spans="1:10" ht="22.5" x14ac:dyDescent="0.25">
      <c r="A12" s="9" t="s">
        <v>14</v>
      </c>
      <c r="B12" s="10" t="s">
        <v>15</v>
      </c>
      <c r="C12" s="10" t="s">
        <v>16</v>
      </c>
      <c r="D12" s="10" t="s">
        <v>17</v>
      </c>
      <c r="E12" s="10" t="s">
        <v>18</v>
      </c>
      <c r="F12" s="10" t="s">
        <v>19</v>
      </c>
      <c r="G12" s="10" t="s">
        <v>20</v>
      </c>
      <c r="H12" s="68" t="s">
        <v>21</v>
      </c>
      <c r="I12" s="68" t="s">
        <v>22</v>
      </c>
      <c r="J12" s="10" t="s">
        <v>23</v>
      </c>
    </row>
    <row r="13" spans="1:10" x14ac:dyDescent="0.25">
      <c r="A13" s="91"/>
      <c r="B13" s="92"/>
      <c r="C13" s="92"/>
      <c r="D13" s="93"/>
      <c r="E13" s="11"/>
      <c r="F13" s="11"/>
      <c r="G13" s="12">
        <v>10000</v>
      </c>
      <c r="H13" s="12"/>
      <c r="I13" s="12"/>
      <c r="J13" s="11"/>
    </row>
    <row r="14" spans="1:10" ht="88.5" customHeight="1" x14ac:dyDescent="0.25">
      <c r="A14" s="21">
        <v>1</v>
      </c>
      <c r="B14" s="63" t="s">
        <v>230</v>
      </c>
      <c r="C14" s="41" t="s">
        <v>231</v>
      </c>
      <c r="D14" s="63" t="s">
        <v>178</v>
      </c>
      <c r="E14" s="16"/>
      <c r="F14" s="17">
        <v>56.25</v>
      </c>
      <c r="G14" s="18">
        <f>G13-F14</f>
        <v>9943.75</v>
      </c>
      <c r="H14" s="17"/>
      <c r="I14" s="17"/>
      <c r="J14" s="19">
        <v>44994</v>
      </c>
    </row>
    <row r="15" spans="1:10" ht="102.75" customHeight="1" x14ac:dyDescent="0.25">
      <c r="A15" s="13"/>
      <c r="B15" s="63" t="s">
        <v>232</v>
      </c>
      <c r="C15" s="41" t="s">
        <v>233</v>
      </c>
      <c r="D15" s="75" t="s">
        <v>234</v>
      </c>
      <c r="E15" s="16"/>
      <c r="F15" s="17">
        <v>164.98</v>
      </c>
      <c r="G15" s="18">
        <f t="shared" ref="G15:G19" si="0">G14-F15</f>
        <v>9778.77</v>
      </c>
      <c r="H15" s="17">
        <v>1.46</v>
      </c>
      <c r="I15" s="17"/>
      <c r="J15" s="19">
        <v>44991</v>
      </c>
    </row>
    <row r="16" spans="1:10" ht="78.75" customHeight="1" x14ac:dyDescent="0.25">
      <c r="A16" s="13"/>
      <c r="B16" s="63" t="s">
        <v>235</v>
      </c>
      <c r="C16" s="41" t="s">
        <v>236</v>
      </c>
      <c r="D16" s="62" t="s">
        <v>62</v>
      </c>
      <c r="E16" s="16"/>
      <c r="F16" s="17">
        <v>37.5</v>
      </c>
      <c r="G16" s="18">
        <f t="shared" si="0"/>
        <v>9741.27</v>
      </c>
      <c r="H16" s="17"/>
      <c r="I16" s="17"/>
      <c r="J16" s="19">
        <v>44992</v>
      </c>
    </row>
    <row r="17" spans="1:10" ht="84" x14ac:dyDescent="0.25">
      <c r="A17" s="13"/>
      <c r="B17" s="63" t="s">
        <v>235</v>
      </c>
      <c r="C17" s="41" t="s">
        <v>237</v>
      </c>
      <c r="D17" s="53" t="s">
        <v>62</v>
      </c>
      <c r="E17" s="21"/>
      <c r="F17" s="17">
        <v>37.5</v>
      </c>
      <c r="G17" s="18">
        <f t="shared" si="0"/>
        <v>9703.77</v>
      </c>
      <c r="H17" s="17"/>
      <c r="I17" s="17"/>
      <c r="J17" s="19">
        <v>45002</v>
      </c>
    </row>
    <row r="18" spans="1:10" ht="87" customHeight="1" x14ac:dyDescent="0.25">
      <c r="A18" s="13"/>
      <c r="B18" s="63" t="s">
        <v>238</v>
      </c>
      <c r="C18" s="81" t="s">
        <v>239</v>
      </c>
      <c r="D18" s="75" t="s">
        <v>240</v>
      </c>
      <c r="E18" s="16"/>
      <c r="F18" s="17">
        <v>23.25</v>
      </c>
      <c r="G18" s="18">
        <f t="shared" si="0"/>
        <v>9680.52</v>
      </c>
      <c r="H18" s="17"/>
      <c r="I18" s="17"/>
      <c r="J18" s="19">
        <v>45012</v>
      </c>
    </row>
    <row r="19" spans="1:10" ht="66.75" customHeight="1" x14ac:dyDescent="0.25">
      <c r="A19" s="13"/>
      <c r="B19" s="63" t="s">
        <v>241</v>
      </c>
      <c r="C19" s="41" t="s">
        <v>242</v>
      </c>
      <c r="D19" s="82" t="s">
        <v>62</v>
      </c>
      <c r="E19" s="16"/>
      <c r="F19" s="83">
        <v>32.5</v>
      </c>
      <c r="G19" s="18">
        <f t="shared" si="0"/>
        <v>9648.02</v>
      </c>
      <c r="H19" s="17"/>
      <c r="I19" s="17">
        <v>3.25</v>
      </c>
      <c r="J19" s="19">
        <v>45014</v>
      </c>
    </row>
  </sheetData>
  <mergeCells count="8">
    <mergeCell ref="A8:B8"/>
    <mergeCell ref="A13:D13"/>
    <mergeCell ref="A1:J1"/>
    <mergeCell ref="A2:J2"/>
    <mergeCell ref="A3:J3"/>
    <mergeCell ref="C5:J5"/>
    <mergeCell ref="C6:E6"/>
    <mergeCell ref="C7:E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7195E-CFE8-40BD-AED9-D6B0935502F8}">
  <dimension ref="A1:J16"/>
  <sheetViews>
    <sheetView topLeftCell="A10" workbookViewId="0">
      <selection activeCell="C14" sqref="C14"/>
    </sheetView>
  </sheetViews>
  <sheetFormatPr baseColWidth="10" defaultRowHeight="15" x14ac:dyDescent="0.25"/>
  <cols>
    <col min="1" max="1" width="5.42578125" customWidth="1"/>
    <col min="2" max="2" width="17.85546875" customWidth="1"/>
    <col min="3" max="3" width="27.2851562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4"/>
      <c r="G4" s="4"/>
      <c r="H4" s="64"/>
      <c r="I4" s="64"/>
      <c r="J4" s="4"/>
    </row>
    <row r="5" spans="1:10" ht="22.5" customHeight="1" x14ac:dyDescent="0.25">
      <c r="A5" s="5" t="s">
        <v>3</v>
      </c>
      <c r="B5" s="6"/>
      <c r="C5" s="95" t="s">
        <v>243</v>
      </c>
      <c r="D5" s="95"/>
      <c r="E5" s="95"/>
      <c r="F5" s="95"/>
      <c r="G5" s="95"/>
      <c r="H5" s="95"/>
      <c r="I5" s="95"/>
      <c r="J5" s="95"/>
    </row>
    <row r="6" spans="1:10" x14ac:dyDescent="0.25">
      <c r="A6" s="5" t="s">
        <v>5</v>
      </c>
      <c r="B6" s="6"/>
      <c r="C6" s="95" t="s">
        <v>6</v>
      </c>
      <c r="D6" s="95"/>
      <c r="E6" s="95"/>
      <c r="F6" s="6"/>
      <c r="G6" s="6"/>
      <c r="H6" s="65"/>
      <c r="I6" s="65"/>
      <c r="J6" s="6"/>
    </row>
    <row r="7" spans="1:10" x14ac:dyDescent="0.25">
      <c r="A7" s="5" t="s">
        <v>7</v>
      </c>
      <c r="B7" s="6"/>
      <c r="C7" s="95" t="s">
        <v>8</v>
      </c>
      <c r="D7" s="95"/>
      <c r="E7" s="95"/>
      <c r="F7" s="6"/>
      <c r="G7" s="6"/>
      <c r="H7" s="65"/>
      <c r="I7" s="65"/>
      <c r="J7" s="6"/>
    </row>
    <row r="8" spans="1:10" x14ac:dyDescent="0.25">
      <c r="A8" s="96" t="s">
        <v>9</v>
      </c>
      <c r="B8" s="96"/>
      <c r="C8" s="7">
        <v>10000</v>
      </c>
      <c r="D8" s="6"/>
      <c r="E8" s="6"/>
      <c r="F8" s="6"/>
      <c r="G8" s="6"/>
      <c r="H8" s="65"/>
      <c r="I8" s="65"/>
      <c r="J8" s="6"/>
    </row>
    <row r="9" spans="1:10" x14ac:dyDescent="0.25">
      <c r="A9" s="5" t="s">
        <v>10</v>
      </c>
      <c r="B9" s="6"/>
      <c r="C9" s="7">
        <f>SUM(F14:F49)</f>
        <v>296</v>
      </c>
      <c r="D9" s="5" t="s">
        <v>11</v>
      </c>
      <c r="E9" s="5"/>
      <c r="F9" s="5"/>
      <c r="G9" s="72">
        <f>SUM(C9-H9-I9)</f>
        <v>296</v>
      </c>
      <c r="H9" s="67">
        <f>SUM(H14:H99)</f>
        <v>0</v>
      </c>
      <c r="I9" s="67">
        <f>SUM(I14:I99)</f>
        <v>0</v>
      </c>
      <c r="J9" s="6"/>
    </row>
    <row r="10" spans="1:10" x14ac:dyDescent="0.25">
      <c r="A10" s="5" t="s">
        <v>13</v>
      </c>
      <c r="B10" s="6"/>
      <c r="C10" s="7">
        <f>+C8-C9</f>
        <v>9704</v>
      </c>
      <c r="D10" s="6"/>
      <c r="E10" s="6"/>
      <c r="F10" s="6"/>
      <c r="G10" s="6"/>
      <c r="H10" s="65"/>
      <c r="I10" s="65"/>
      <c r="J10" s="6"/>
    </row>
    <row r="11" spans="1:10" x14ac:dyDescent="0.25">
      <c r="A11" s="5"/>
      <c r="B11" s="6"/>
      <c r="C11" s="6"/>
      <c r="D11" s="6"/>
      <c r="E11" s="6"/>
      <c r="F11" s="6"/>
      <c r="G11" s="6"/>
      <c r="H11" s="65"/>
      <c r="I11" s="65"/>
      <c r="J11" s="6"/>
    </row>
    <row r="12" spans="1:10" ht="22.5" x14ac:dyDescent="0.25">
      <c r="A12" s="9" t="s">
        <v>14</v>
      </c>
      <c r="B12" s="10" t="s">
        <v>15</v>
      </c>
      <c r="C12" s="10" t="s">
        <v>16</v>
      </c>
      <c r="D12" s="10" t="s">
        <v>17</v>
      </c>
      <c r="E12" s="10" t="s">
        <v>18</v>
      </c>
      <c r="F12" s="10" t="s">
        <v>19</v>
      </c>
      <c r="G12" s="10" t="s">
        <v>20</v>
      </c>
      <c r="H12" s="68" t="s">
        <v>21</v>
      </c>
      <c r="I12" s="68" t="s">
        <v>22</v>
      </c>
      <c r="J12" s="10" t="s">
        <v>23</v>
      </c>
    </row>
    <row r="13" spans="1:10" x14ac:dyDescent="0.25">
      <c r="A13" s="91"/>
      <c r="B13" s="92"/>
      <c r="C13" s="92"/>
      <c r="D13" s="93"/>
      <c r="E13" s="11"/>
      <c r="F13" s="11"/>
      <c r="G13" s="12">
        <v>10000</v>
      </c>
      <c r="H13" s="12"/>
      <c r="I13" s="12"/>
      <c r="J13" s="11"/>
    </row>
    <row r="14" spans="1:10" ht="92.25" customHeight="1" x14ac:dyDescent="0.25">
      <c r="A14" s="21"/>
      <c r="B14" s="63" t="s">
        <v>244</v>
      </c>
      <c r="C14" s="41" t="s">
        <v>245</v>
      </c>
      <c r="D14" s="62" t="s">
        <v>62</v>
      </c>
      <c r="E14" s="16"/>
      <c r="F14" s="17">
        <v>68</v>
      </c>
      <c r="G14" s="18">
        <f>G13-F14</f>
        <v>9932</v>
      </c>
      <c r="H14" s="17"/>
      <c r="I14" s="17"/>
      <c r="J14" s="19">
        <v>44991</v>
      </c>
    </row>
    <row r="15" spans="1:10" ht="120" customHeight="1" x14ac:dyDescent="0.25">
      <c r="A15" s="21"/>
      <c r="B15" s="63" t="s">
        <v>244</v>
      </c>
      <c r="C15" s="81" t="s">
        <v>246</v>
      </c>
      <c r="D15" s="29" t="s">
        <v>62</v>
      </c>
      <c r="E15" s="16"/>
      <c r="F15" s="17">
        <v>78</v>
      </c>
      <c r="G15" s="18">
        <f t="shared" ref="G15:G16" si="0">G14-F15</f>
        <v>9854</v>
      </c>
      <c r="H15" s="17"/>
      <c r="I15" s="17"/>
      <c r="J15" s="19">
        <v>45012</v>
      </c>
    </row>
    <row r="16" spans="1:10" ht="90.75" customHeight="1" x14ac:dyDescent="0.25">
      <c r="A16" s="13"/>
      <c r="B16" s="63" t="s">
        <v>247</v>
      </c>
      <c r="C16" s="41" t="s">
        <v>248</v>
      </c>
      <c r="D16" s="84" t="s">
        <v>62</v>
      </c>
      <c r="E16" s="16"/>
      <c r="F16" s="17">
        <v>150</v>
      </c>
      <c r="G16" s="18">
        <f t="shared" si="0"/>
        <v>9704</v>
      </c>
      <c r="H16" s="17"/>
      <c r="I16" s="17"/>
      <c r="J16" s="19">
        <v>45013</v>
      </c>
    </row>
  </sheetData>
  <mergeCells count="8">
    <mergeCell ref="A8:B8"/>
    <mergeCell ref="A13:D13"/>
    <mergeCell ref="A1:J1"/>
    <mergeCell ref="A2:J2"/>
    <mergeCell ref="A3:J3"/>
    <mergeCell ref="C5:J5"/>
    <mergeCell ref="C6:E6"/>
    <mergeCell ref="C7:E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1B75D-E227-4B26-A03D-CC52C5152F04}">
  <dimension ref="A1:J16"/>
  <sheetViews>
    <sheetView topLeftCell="A2" workbookViewId="0">
      <selection activeCell="H16" sqref="H16"/>
    </sheetView>
  </sheetViews>
  <sheetFormatPr baseColWidth="10" defaultRowHeight="15" x14ac:dyDescent="0.25"/>
  <cols>
    <col min="1" max="1" width="4.42578125" customWidth="1"/>
    <col min="2" max="2" width="23.42578125" customWidth="1"/>
    <col min="3" max="3" width="28.140625" customWidth="1"/>
    <col min="4" max="4" width="12.2851562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4"/>
      <c r="G4" s="4"/>
      <c r="H4" s="4"/>
      <c r="I4" s="4"/>
      <c r="J4" s="4"/>
    </row>
    <row r="5" spans="1:10" x14ac:dyDescent="0.25">
      <c r="A5" s="5" t="s">
        <v>3</v>
      </c>
      <c r="B5" s="6"/>
      <c r="C5" s="95" t="s">
        <v>249</v>
      </c>
      <c r="D5" s="95"/>
      <c r="E5" s="95"/>
      <c r="F5" s="95"/>
      <c r="G5" s="95"/>
      <c r="H5" s="95"/>
      <c r="I5" s="95"/>
      <c r="J5" s="95"/>
    </row>
    <row r="6" spans="1:10" x14ac:dyDescent="0.25">
      <c r="A6" s="5" t="s">
        <v>5</v>
      </c>
      <c r="B6" s="6"/>
      <c r="C6" s="95" t="s">
        <v>250</v>
      </c>
      <c r="D6" s="95"/>
      <c r="E6" s="6"/>
      <c r="F6" s="6"/>
      <c r="G6" s="6"/>
      <c r="H6" s="6"/>
      <c r="I6" s="6"/>
      <c r="J6" s="6"/>
    </row>
    <row r="7" spans="1:10" ht="22.5" x14ac:dyDescent="0.25">
      <c r="A7" s="5" t="s">
        <v>7</v>
      </c>
      <c r="B7" s="6"/>
      <c r="C7" s="6" t="s">
        <v>8</v>
      </c>
      <c r="D7" s="6"/>
      <c r="E7" s="6"/>
      <c r="F7" s="6"/>
      <c r="G7" s="6"/>
      <c r="H7" s="6"/>
      <c r="I7" s="6"/>
      <c r="J7" s="6"/>
    </row>
    <row r="8" spans="1:10" ht="21.75" customHeight="1" x14ac:dyDescent="0.25">
      <c r="A8" s="96" t="s">
        <v>9</v>
      </c>
      <c r="B8" s="96"/>
      <c r="C8" s="7">
        <v>30000</v>
      </c>
      <c r="D8" s="6"/>
      <c r="E8" s="6"/>
      <c r="F8" s="6"/>
      <c r="G8" s="6"/>
      <c r="H8" s="6"/>
      <c r="I8" s="6"/>
      <c r="J8" s="6"/>
    </row>
    <row r="9" spans="1:10" x14ac:dyDescent="0.25">
      <c r="A9" s="5" t="s">
        <v>10</v>
      </c>
      <c r="B9" s="6"/>
      <c r="C9" s="7">
        <f>SUM(F14:F69)</f>
        <v>446</v>
      </c>
      <c r="D9" s="5" t="s">
        <v>11</v>
      </c>
      <c r="E9" s="5"/>
      <c r="F9" s="5"/>
      <c r="G9" s="8" t="s">
        <v>12</v>
      </c>
      <c r="H9" s="8">
        <f>SUM(H14:H119)</f>
        <v>2.44</v>
      </c>
      <c r="I9" s="8">
        <f>SUM(I14:I119)</f>
        <v>0</v>
      </c>
      <c r="J9" s="6"/>
    </row>
    <row r="10" spans="1:10" x14ac:dyDescent="0.25">
      <c r="A10" s="5" t="s">
        <v>13</v>
      </c>
      <c r="B10" s="6"/>
      <c r="C10" s="7">
        <f>+C8-C9</f>
        <v>29554</v>
      </c>
      <c r="D10" s="6"/>
      <c r="E10" s="6"/>
      <c r="F10" s="6"/>
      <c r="G10" s="6"/>
      <c r="H10" s="6"/>
      <c r="I10" s="6"/>
      <c r="J10" s="6"/>
    </row>
    <row r="11" spans="1:10" x14ac:dyDescent="0.25">
      <c r="A11" s="5"/>
      <c r="B11" s="6"/>
      <c r="C11" s="6"/>
      <c r="D11" s="6"/>
      <c r="E11" s="6"/>
      <c r="F11" s="6"/>
      <c r="G11" s="6"/>
      <c r="H11" s="6"/>
      <c r="I11" s="6"/>
      <c r="J11" s="6"/>
    </row>
    <row r="12" spans="1:10" ht="22.5" x14ac:dyDescent="0.25">
      <c r="A12" s="9" t="s">
        <v>14</v>
      </c>
      <c r="B12" s="10" t="s">
        <v>15</v>
      </c>
      <c r="C12" s="10" t="s">
        <v>16</v>
      </c>
      <c r="D12" s="10" t="s">
        <v>17</v>
      </c>
      <c r="E12" s="10" t="s">
        <v>18</v>
      </c>
      <c r="F12" s="10" t="s">
        <v>19</v>
      </c>
      <c r="G12" s="10" t="s">
        <v>20</v>
      </c>
      <c r="H12" s="10" t="s">
        <v>21</v>
      </c>
      <c r="I12" s="10" t="s">
        <v>22</v>
      </c>
      <c r="J12" s="10" t="s">
        <v>23</v>
      </c>
    </row>
    <row r="13" spans="1:10" x14ac:dyDescent="0.25">
      <c r="A13" s="91"/>
      <c r="B13" s="92"/>
      <c r="C13" s="92"/>
      <c r="D13" s="93"/>
      <c r="E13" s="11"/>
      <c r="F13" s="11"/>
      <c r="G13" s="12">
        <v>30000</v>
      </c>
      <c r="H13" s="11"/>
      <c r="I13" s="11"/>
      <c r="J13" s="11"/>
    </row>
    <row r="14" spans="1:10" ht="88.5" customHeight="1" x14ac:dyDescent="0.25">
      <c r="A14" s="13">
        <v>1</v>
      </c>
      <c r="B14" s="86" t="s">
        <v>251</v>
      </c>
      <c r="C14" s="61" t="s">
        <v>252</v>
      </c>
      <c r="D14" s="85" t="s">
        <v>62</v>
      </c>
      <c r="E14" s="16"/>
      <c r="F14" s="17">
        <v>50</v>
      </c>
      <c r="G14" s="18">
        <f>G13-F14</f>
        <v>29950</v>
      </c>
      <c r="H14" s="17"/>
      <c r="I14" s="17"/>
      <c r="J14" s="19">
        <v>45028</v>
      </c>
    </row>
    <row r="15" spans="1:10" ht="115.5" customHeight="1" x14ac:dyDescent="0.25">
      <c r="A15" s="13">
        <v>2</v>
      </c>
      <c r="B15" s="86" t="s">
        <v>253</v>
      </c>
      <c r="C15" s="61" t="s">
        <v>254</v>
      </c>
      <c r="D15" s="87" t="s">
        <v>62</v>
      </c>
      <c r="E15" s="16"/>
      <c r="F15" s="17">
        <v>120</v>
      </c>
      <c r="G15" s="18">
        <f t="shared" ref="G15:G16" si="0">G14-F15</f>
        <v>29830</v>
      </c>
      <c r="H15" s="17"/>
      <c r="I15" s="17"/>
      <c r="J15" s="19">
        <v>45028</v>
      </c>
    </row>
    <row r="16" spans="1:10" ht="120.75" customHeight="1" x14ac:dyDescent="0.25">
      <c r="A16" s="13"/>
      <c r="B16" s="86" t="s">
        <v>255</v>
      </c>
      <c r="C16" s="61" t="s">
        <v>256</v>
      </c>
      <c r="D16" s="60" t="s">
        <v>257</v>
      </c>
      <c r="E16" s="88"/>
      <c r="F16" s="83">
        <v>276</v>
      </c>
      <c r="G16" s="18">
        <f t="shared" si="0"/>
        <v>29554</v>
      </c>
      <c r="H16" s="83">
        <v>2.44</v>
      </c>
      <c r="I16" s="83"/>
      <c r="J16" s="89">
        <v>44998</v>
      </c>
    </row>
  </sheetData>
  <mergeCells count="7">
    <mergeCell ref="A13:D13"/>
    <mergeCell ref="A1:J1"/>
    <mergeCell ref="A2:J2"/>
    <mergeCell ref="A3:J3"/>
    <mergeCell ref="C5:J5"/>
    <mergeCell ref="C6:D6"/>
    <mergeCell ref="A8:B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8454B-7A53-432F-A63C-BFE7FD962FA8}">
  <dimension ref="A1:J37"/>
  <sheetViews>
    <sheetView tabSelected="1" topLeftCell="A33" zoomScale="75" zoomScaleNormal="75" workbookViewId="0">
      <selection activeCell="G41" sqref="G41"/>
    </sheetView>
  </sheetViews>
  <sheetFormatPr baseColWidth="10" defaultRowHeight="15" x14ac:dyDescent="0.25"/>
  <sheetData>
    <row r="1" spans="1:10" ht="15.75" x14ac:dyDescent="0.25">
      <c r="A1" s="94" t="s">
        <v>2</v>
      </c>
      <c r="B1" s="94"/>
      <c r="C1" s="94"/>
      <c r="D1" s="94"/>
      <c r="E1" s="94"/>
      <c r="F1" s="94"/>
      <c r="G1" s="94"/>
      <c r="H1" s="94"/>
      <c r="I1" s="94"/>
      <c r="J1" s="94"/>
    </row>
    <row r="2" spans="1:10" x14ac:dyDescent="0.25">
      <c r="A2" s="112"/>
      <c r="B2" s="113"/>
      <c r="C2" s="113"/>
      <c r="D2" s="113"/>
      <c r="E2" s="113"/>
      <c r="F2" s="113"/>
      <c r="G2" s="113"/>
      <c r="H2" s="113"/>
      <c r="I2" s="113"/>
      <c r="J2" s="113"/>
    </row>
    <row r="5" spans="1:10" ht="22.5" x14ac:dyDescent="0.25">
      <c r="A5" s="101" t="s">
        <v>14</v>
      </c>
      <c r="B5" s="102" t="s">
        <v>15</v>
      </c>
      <c r="C5" s="102" t="s">
        <v>16</v>
      </c>
      <c r="D5" s="102" t="s">
        <v>17</v>
      </c>
      <c r="E5" s="102" t="s">
        <v>18</v>
      </c>
      <c r="F5" s="102" t="s">
        <v>19</v>
      </c>
      <c r="G5" s="102" t="s">
        <v>20</v>
      </c>
      <c r="H5" s="102" t="s">
        <v>21</v>
      </c>
      <c r="I5" s="102" t="s">
        <v>22</v>
      </c>
      <c r="J5" s="102" t="s">
        <v>23</v>
      </c>
    </row>
    <row r="6" spans="1:10" x14ac:dyDescent="0.25">
      <c r="A6" s="91"/>
      <c r="B6" s="92"/>
      <c r="C6" s="92"/>
      <c r="D6" s="93"/>
      <c r="E6" s="103"/>
      <c r="F6" s="103"/>
      <c r="G6" s="104"/>
      <c r="H6" s="103"/>
      <c r="I6" s="103"/>
      <c r="J6" s="103"/>
    </row>
    <row r="7" spans="1:10" ht="225" x14ac:dyDescent="0.25">
      <c r="A7" s="114">
        <v>1</v>
      </c>
      <c r="B7" s="115" t="s">
        <v>262</v>
      </c>
      <c r="C7" s="116" t="s">
        <v>263</v>
      </c>
      <c r="D7" s="117" t="s">
        <v>264</v>
      </c>
      <c r="E7" s="106"/>
      <c r="F7" s="107">
        <v>414.17</v>
      </c>
      <c r="G7" s="108">
        <v>417.14</v>
      </c>
      <c r="H7" s="107">
        <v>3.67</v>
      </c>
      <c r="I7" s="107"/>
      <c r="J7" s="109">
        <v>44936</v>
      </c>
    </row>
    <row r="8" spans="1:10" ht="255" x14ac:dyDescent="0.25">
      <c r="A8" s="105">
        <v>2</v>
      </c>
      <c r="B8" s="115" t="s">
        <v>144</v>
      </c>
      <c r="C8" s="121" t="s">
        <v>265</v>
      </c>
      <c r="D8" s="122" t="s">
        <v>266</v>
      </c>
      <c r="E8" s="106"/>
      <c r="F8" s="107">
        <v>110.8</v>
      </c>
      <c r="G8" s="108">
        <v>527.93999999999994</v>
      </c>
      <c r="H8" s="107">
        <v>1</v>
      </c>
      <c r="I8" s="107"/>
      <c r="J8" s="109">
        <v>44936</v>
      </c>
    </row>
    <row r="9" spans="1:10" ht="330.75" x14ac:dyDescent="0.25">
      <c r="A9" s="105">
        <v>3</v>
      </c>
      <c r="B9" s="115" t="s">
        <v>267</v>
      </c>
      <c r="C9" s="123" t="s">
        <v>268</v>
      </c>
      <c r="D9" s="124" t="s">
        <v>269</v>
      </c>
      <c r="E9" s="105"/>
      <c r="F9" s="107">
        <v>288</v>
      </c>
      <c r="G9" s="108">
        <v>815.93999999999994</v>
      </c>
      <c r="H9" s="110">
        <v>28.8</v>
      </c>
      <c r="I9" s="107"/>
      <c r="J9" s="109">
        <v>44944</v>
      </c>
    </row>
    <row r="10" spans="1:10" ht="344.25" x14ac:dyDescent="0.25">
      <c r="A10" s="105">
        <v>4</v>
      </c>
      <c r="B10" s="122" t="s">
        <v>270</v>
      </c>
      <c r="C10" s="125" t="s">
        <v>271</v>
      </c>
      <c r="D10" s="122" t="s">
        <v>272</v>
      </c>
      <c r="E10" s="106"/>
      <c r="F10" s="107">
        <v>217.38</v>
      </c>
      <c r="G10" s="108">
        <v>1033.32</v>
      </c>
      <c r="H10" s="107">
        <v>1.92</v>
      </c>
      <c r="I10" s="107"/>
      <c r="J10" s="109">
        <v>44944</v>
      </c>
    </row>
    <row r="11" spans="1:10" ht="216.75" x14ac:dyDescent="0.25">
      <c r="A11" s="105">
        <v>5</v>
      </c>
      <c r="B11" s="126" t="s">
        <v>273</v>
      </c>
      <c r="C11" s="121" t="s">
        <v>274</v>
      </c>
      <c r="D11" s="122" t="s">
        <v>275</v>
      </c>
      <c r="E11" s="106"/>
      <c r="F11" s="107">
        <v>390</v>
      </c>
      <c r="G11" s="108">
        <v>1423.32</v>
      </c>
      <c r="H11" s="107">
        <v>3.45</v>
      </c>
      <c r="I11" s="107"/>
      <c r="J11" s="109">
        <v>44944</v>
      </c>
    </row>
    <row r="12" spans="1:10" ht="357" x14ac:dyDescent="0.25">
      <c r="A12" s="111">
        <v>6</v>
      </c>
      <c r="B12" s="126" t="s">
        <v>179</v>
      </c>
      <c r="C12" s="121" t="s">
        <v>276</v>
      </c>
      <c r="D12" s="122" t="s">
        <v>277</v>
      </c>
      <c r="E12" s="106"/>
      <c r="F12" s="107">
        <v>65.400000000000006</v>
      </c>
      <c r="G12" s="108">
        <v>1488.72</v>
      </c>
      <c r="H12" s="107"/>
      <c r="I12" s="107"/>
      <c r="J12" s="109">
        <v>44944</v>
      </c>
    </row>
    <row r="13" spans="1:10" ht="409.5" x14ac:dyDescent="0.25">
      <c r="A13" s="111">
        <v>7</v>
      </c>
      <c r="B13" s="126" t="s">
        <v>278</v>
      </c>
      <c r="C13" s="121" t="s">
        <v>279</v>
      </c>
      <c r="D13" s="126" t="s">
        <v>280</v>
      </c>
      <c r="E13" s="106"/>
      <c r="F13" s="107">
        <v>1781.5</v>
      </c>
      <c r="G13" s="108">
        <v>3270.2200000000003</v>
      </c>
      <c r="H13" s="107">
        <v>15.77</v>
      </c>
      <c r="I13" s="107"/>
      <c r="J13" s="109">
        <v>44949</v>
      </c>
    </row>
    <row r="14" spans="1:10" ht="191.25" x14ac:dyDescent="0.25">
      <c r="A14" s="118">
        <v>8</v>
      </c>
      <c r="B14" s="126" t="s">
        <v>281</v>
      </c>
      <c r="C14" s="121" t="s">
        <v>282</v>
      </c>
      <c r="D14" s="127" t="s">
        <v>29</v>
      </c>
      <c r="E14" s="118"/>
      <c r="F14" s="107">
        <v>250</v>
      </c>
      <c r="G14" s="108">
        <v>3520.2200000000003</v>
      </c>
      <c r="H14" s="107">
        <v>25</v>
      </c>
      <c r="I14" s="118"/>
      <c r="J14" s="109">
        <v>44949</v>
      </c>
    </row>
    <row r="15" spans="1:10" ht="229.5" x14ac:dyDescent="0.25">
      <c r="A15" s="118">
        <v>9</v>
      </c>
      <c r="B15" s="126" t="s">
        <v>283</v>
      </c>
      <c r="C15" s="125" t="s">
        <v>284</v>
      </c>
      <c r="D15" s="126" t="s">
        <v>62</v>
      </c>
      <c r="E15" s="118"/>
      <c r="F15" s="107">
        <v>400</v>
      </c>
      <c r="G15" s="108">
        <v>3920.2200000000003</v>
      </c>
      <c r="H15" s="107">
        <v>40</v>
      </c>
      <c r="I15" s="118"/>
      <c r="J15" s="109">
        <v>44953</v>
      </c>
    </row>
    <row r="16" spans="1:10" ht="204" x14ac:dyDescent="0.25">
      <c r="A16" s="118">
        <v>10</v>
      </c>
      <c r="B16" s="126" t="s">
        <v>285</v>
      </c>
      <c r="C16" s="125" t="s">
        <v>286</v>
      </c>
      <c r="D16" s="126" t="s">
        <v>29</v>
      </c>
      <c r="E16" s="118"/>
      <c r="F16" s="107">
        <v>125</v>
      </c>
      <c r="G16" s="108">
        <v>4045.2200000000003</v>
      </c>
      <c r="H16" s="107"/>
      <c r="I16" s="118"/>
      <c r="J16" s="109">
        <v>44953</v>
      </c>
    </row>
    <row r="17" spans="1:10" ht="204" x14ac:dyDescent="0.25">
      <c r="A17" s="118">
        <v>11</v>
      </c>
      <c r="B17" s="126" t="s">
        <v>287</v>
      </c>
      <c r="C17" s="125" t="s">
        <v>288</v>
      </c>
      <c r="D17" s="126" t="s">
        <v>29</v>
      </c>
      <c r="E17" s="118"/>
      <c r="F17" s="107">
        <v>87.5</v>
      </c>
      <c r="G17" s="108">
        <v>4132.72</v>
      </c>
      <c r="H17" s="107"/>
      <c r="I17" s="118"/>
      <c r="J17" s="109">
        <v>44953</v>
      </c>
    </row>
    <row r="18" spans="1:10" ht="204" x14ac:dyDescent="0.25">
      <c r="A18" s="118">
        <v>12</v>
      </c>
      <c r="B18" s="128" t="s">
        <v>289</v>
      </c>
      <c r="C18" s="125" t="s">
        <v>290</v>
      </c>
      <c r="D18" s="126" t="s">
        <v>29</v>
      </c>
      <c r="E18" s="118"/>
      <c r="F18" s="107">
        <v>30</v>
      </c>
      <c r="G18" s="108">
        <v>4162.72</v>
      </c>
      <c r="H18" s="107"/>
      <c r="I18" s="118"/>
      <c r="J18" s="109">
        <v>44953</v>
      </c>
    </row>
    <row r="19" spans="1:10" ht="127.5" x14ac:dyDescent="0.25">
      <c r="A19" s="118">
        <v>13</v>
      </c>
      <c r="B19" s="126" t="s">
        <v>291</v>
      </c>
      <c r="C19" s="129" t="s">
        <v>292</v>
      </c>
      <c r="D19" s="126" t="s">
        <v>29</v>
      </c>
      <c r="E19" s="118"/>
      <c r="F19" s="107">
        <v>45</v>
      </c>
      <c r="G19" s="108">
        <v>4207.72</v>
      </c>
      <c r="H19" s="107"/>
      <c r="I19" s="118"/>
      <c r="J19" s="109">
        <v>44953</v>
      </c>
    </row>
    <row r="20" spans="1:10" ht="165.75" x14ac:dyDescent="0.25">
      <c r="A20" s="118">
        <v>14</v>
      </c>
      <c r="B20" s="126" t="s">
        <v>293</v>
      </c>
      <c r="C20" s="125" t="s">
        <v>294</v>
      </c>
      <c r="D20" s="126" t="s">
        <v>295</v>
      </c>
      <c r="E20" s="118"/>
      <c r="F20" s="107">
        <v>246.79</v>
      </c>
      <c r="G20" s="108">
        <v>4454.51</v>
      </c>
      <c r="H20" s="107">
        <v>2.1800000000000002</v>
      </c>
      <c r="I20" s="118"/>
      <c r="J20" s="109">
        <v>44953</v>
      </c>
    </row>
    <row r="21" spans="1:10" ht="229.5" x14ac:dyDescent="0.25">
      <c r="A21" s="118">
        <v>15</v>
      </c>
      <c r="B21" s="126" t="s">
        <v>296</v>
      </c>
      <c r="C21" s="129" t="s">
        <v>297</v>
      </c>
      <c r="D21" s="126" t="s">
        <v>298</v>
      </c>
      <c r="E21" s="118"/>
      <c r="F21" s="107">
        <v>275</v>
      </c>
      <c r="G21" s="108">
        <v>4729.51</v>
      </c>
      <c r="H21" s="107">
        <v>2.4300000000000002</v>
      </c>
      <c r="I21" s="118"/>
      <c r="J21" s="109">
        <v>44959</v>
      </c>
    </row>
    <row r="22" spans="1:10" ht="382.5" x14ac:dyDescent="0.25">
      <c r="A22" s="118"/>
      <c r="B22" s="126" t="s">
        <v>179</v>
      </c>
      <c r="C22" s="129" t="s">
        <v>299</v>
      </c>
      <c r="D22" s="126" t="s">
        <v>300</v>
      </c>
      <c r="E22" s="118"/>
      <c r="F22" s="107">
        <v>10</v>
      </c>
      <c r="G22" s="108">
        <v>4739.51</v>
      </c>
      <c r="H22" s="107"/>
      <c r="I22" s="118"/>
      <c r="J22" s="109">
        <v>44963</v>
      </c>
    </row>
    <row r="23" spans="1:10" ht="229.5" x14ac:dyDescent="0.25">
      <c r="A23" s="118"/>
      <c r="B23" s="126" t="s">
        <v>301</v>
      </c>
      <c r="C23" s="125" t="s">
        <v>302</v>
      </c>
      <c r="D23" s="126" t="s">
        <v>303</v>
      </c>
      <c r="E23" s="118"/>
      <c r="F23" s="107">
        <v>26.99</v>
      </c>
      <c r="G23" s="108">
        <v>4766.5</v>
      </c>
      <c r="H23" s="107"/>
      <c r="I23" s="118"/>
      <c r="J23" s="109">
        <v>44964</v>
      </c>
    </row>
    <row r="24" spans="1:10" ht="229.5" x14ac:dyDescent="0.25">
      <c r="A24" s="118"/>
      <c r="B24" s="126" t="s">
        <v>301</v>
      </c>
      <c r="C24" s="125" t="s">
        <v>304</v>
      </c>
      <c r="D24" s="126" t="s">
        <v>305</v>
      </c>
      <c r="E24" s="118"/>
      <c r="F24" s="107">
        <v>51.9</v>
      </c>
      <c r="G24" s="108">
        <v>4818.3999999999996</v>
      </c>
      <c r="H24" s="107"/>
      <c r="I24" s="118"/>
      <c r="J24" s="109">
        <v>44964</v>
      </c>
    </row>
    <row r="25" spans="1:10" ht="191.25" x14ac:dyDescent="0.25">
      <c r="A25" s="118"/>
      <c r="B25" s="126" t="s">
        <v>306</v>
      </c>
      <c r="C25" s="129" t="s">
        <v>307</v>
      </c>
      <c r="D25" s="126" t="s">
        <v>308</v>
      </c>
      <c r="E25" s="118"/>
      <c r="F25" s="107">
        <v>175</v>
      </c>
      <c r="G25" s="108">
        <v>5493.4</v>
      </c>
      <c r="H25" s="107">
        <v>1.55</v>
      </c>
      <c r="I25" s="120"/>
      <c r="J25" s="109">
        <v>44970</v>
      </c>
    </row>
    <row r="26" spans="1:10" ht="178.5" x14ac:dyDescent="0.25">
      <c r="A26" s="118"/>
      <c r="B26" s="126" t="s">
        <v>309</v>
      </c>
      <c r="C26" s="129" t="s">
        <v>310</v>
      </c>
      <c r="D26" s="126" t="s">
        <v>311</v>
      </c>
      <c r="E26" s="118"/>
      <c r="F26" s="107">
        <v>70</v>
      </c>
      <c r="G26" s="108">
        <v>5563.4</v>
      </c>
      <c r="H26" s="107"/>
      <c r="I26" s="120"/>
      <c r="J26" s="109">
        <v>44979</v>
      </c>
    </row>
    <row r="27" spans="1:10" ht="178.5" x14ac:dyDescent="0.25">
      <c r="A27" s="118"/>
      <c r="B27" s="126" t="s">
        <v>312</v>
      </c>
      <c r="C27" s="121" t="s">
        <v>313</v>
      </c>
      <c r="D27" s="126" t="s">
        <v>314</v>
      </c>
      <c r="E27" s="118"/>
      <c r="F27" s="107">
        <v>500</v>
      </c>
      <c r="G27" s="108">
        <v>6063.4</v>
      </c>
      <c r="H27" s="107">
        <v>4.42</v>
      </c>
      <c r="I27" s="120">
        <v>44.25</v>
      </c>
      <c r="J27" s="109">
        <v>44981</v>
      </c>
    </row>
    <row r="28" spans="1:10" ht="102" x14ac:dyDescent="0.25">
      <c r="A28" s="118"/>
      <c r="B28" s="126" t="s">
        <v>315</v>
      </c>
      <c r="C28" s="125" t="s">
        <v>316</v>
      </c>
      <c r="D28" s="126" t="s">
        <v>317</v>
      </c>
      <c r="E28" s="118"/>
      <c r="F28" s="107">
        <v>45</v>
      </c>
      <c r="G28" s="108">
        <v>6608.4</v>
      </c>
      <c r="H28" s="107"/>
      <c r="I28" s="119"/>
      <c r="J28" s="109">
        <v>44987</v>
      </c>
    </row>
    <row r="29" spans="1:10" ht="344.25" x14ac:dyDescent="0.25">
      <c r="A29" s="118"/>
      <c r="B29" s="126" t="s">
        <v>179</v>
      </c>
      <c r="C29" s="129" t="s">
        <v>318</v>
      </c>
      <c r="D29" s="126" t="s">
        <v>319</v>
      </c>
      <c r="E29" s="118"/>
      <c r="F29" s="107">
        <v>12</v>
      </c>
      <c r="G29" s="108">
        <v>6620.4</v>
      </c>
      <c r="H29" s="107"/>
      <c r="I29" s="119"/>
      <c r="J29" s="109">
        <v>44991</v>
      </c>
    </row>
    <row r="30" spans="1:10" ht="204" x14ac:dyDescent="0.25">
      <c r="A30" s="118"/>
      <c r="B30" s="115" t="s">
        <v>320</v>
      </c>
      <c r="C30" s="125" t="s">
        <v>321</v>
      </c>
      <c r="D30" s="126" t="s">
        <v>322</v>
      </c>
      <c r="E30" s="118"/>
      <c r="F30" s="107">
        <v>65</v>
      </c>
      <c r="G30" s="108">
        <v>6685.4</v>
      </c>
      <c r="H30" s="107"/>
      <c r="I30" s="119"/>
      <c r="J30" s="109">
        <v>44995</v>
      </c>
    </row>
    <row r="31" spans="1:10" ht="344.25" x14ac:dyDescent="0.25">
      <c r="A31" s="118"/>
      <c r="B31" s="130" t="s">
        <v>323</v>
      </c>
      <c r="C31" s="131" t="s">
        <v>324</v>
      </c>
      <c r="D31" s="130" t="s">
        <v>325</v>
      </c>
      <c r="E31" s="118"/>
      <c r="F31" s="107">
        <v>1201.25</v>
      </c>
      <c r="G31" s="108">
        <v>7886.65</v>
      </c>
      <c r="H31" s="107">
        <v>9.5399999999999991</v>
      </c>
      <c r="I31" s="119"/>
      <c r="J31" s="109">
        <v>44999</v>
      </c>
    </row>
    <row r="32" spans="1:10" ht="178.5" x14ac:dyDescent="0.25">
      <c r="A32" s="118"/>
      <c r="B32" s="130" t="s">
        <v>326</v>
      </c>
      <c r="C32" s="131" t="s">
        <v>327</v>
      </c>
      <c r="D32" s="130" t="s">
        <v>328</v>
      </c>
      <c r="E32" s="118"/>
      <c r="F32" s="107">
        <v>24.5</v>
      </c>
      <c r="G32" s="108">
        <v>7911.15</v>
      </c>
      <c r="H32" s="107"/>
      <c r="I32" s="119"/>
      <c r="J32" s="109">
        <v>45009</v>
      </c>
    </row>
    <row r="33" spans="1:10" ht="127.5" x14ac:dyDescent="0.25">
      <c r="A33" s="118"/>
      <c r="B33" s="130" t="s">
        <v>329</v>
      </c>
      <c r="C33" s="132" t="s">
        <v>330</v>
      </c>
      <c r="D33" s="130" t="s">
        <v>331</v>
      </c>
      <c r="E33" s="118"/>
      <c r="F33" s="107">
        <v>5.75</v>
      </c>
      <c r="G33" s="108">
        <v>7916.9</v>
      </c>
      <c r="H33" s="107"/>
      <c r="I33" s="119"/>
      <c r="J33" s="109">
        <v>45012</v>
      </c>
    </row>
    <row r="34" spans="1:10" ht="204" x14ac:dyDescent="0.25">
      <c r="A34" s="118"/>
      <c r="B34" s="130" t="s">
        <v>332</v>
      </c>
      <c r="C34" s="131" t="s">
        <v>333</v>
      </c>
      <c r="D34" s="133" t="s">
        <v>62</v>
      </c>
      <c r="E34" s="118"/>
      <c r="F34" s="107">
        <v>56</v>
      </c>
      <c r="G34" s="108">
        <v>7972.9</v>
      </c>
      <c r="H34" s="107"/>
      <c r="I34" s="119">
        <v>5.6</v>
      </c>
      <c r="J34" s="109">
        <v>45013</v>
      </c>
    </row>
    <row r="35" spans="1:10" ht="165.75" x14ac:dyDescent="0.25">
      <c r="A35" s="118"/>
      <c r="B35" s="130" t="s">
        <v>238</v>
      </c>
      <c r="C35" s="134" t="s">
        <v>334</v>
      </c>
      <c r="D35" s="130" t="s">
        <v>335</v>
      </c>
      <c r="E35" s="118"/>
      <c r="F35" s="107">
        <v>17.399999999999999</v>
      </c>
      <c r="G35" s="108">
        <v>8490.2999999999993</v>
      </c>
      <c r="H35" s="107"/>
      <c r="I35" s="119"/>
      <c r="J35" s="109">
        <v>45014</v>
      </c>
    </row>
    <row r="36" spans="1:10" ht="409.5" x14ac:dyDescent="0.25">
      <c r="A36" s="118"/>
      <c r="B36" s="130" t="s">
        <v>336</v>
      </c>
      <c r="C36" s="134" t="s">
        <v>337</v>
      </c>
      <c r="D36" s="130" t="s">
        <v>338</v>
      </c>
      <c r="E36" s="118"/>
      <c r="F36" s="107">
        <v>1107.4100000000001</v>
      </c>
      <c r="G36" s="108">
        <v>9597.7099999999991</v>
      </c>
      <c r="H36" s="107"/>
      <c r="I36" s="119"/>
      <c r="J36" s="109">
        <v>45016</v>
      </c>
    </row>
    <row r="37" spans="1:10" x14ac:dyDescent="0.25">
      <c r="A37" s="118"/>
      <c r="B37" s="118"/>
      <c r="C37" s="118"/>
      <c r="D37" s="118"/>
      <c r="E37" s="118"/>
      <c r="F37" s="107"/>
      <c r="G37" s="108">
        <v>9597.7099999999991</v>
      </c>
      <c r="H37" s="107"/>
      <c r="I37" s="119"/>
      <c r="J37" s="109"/>
    </row>
  </sheetData>
  <mergeCells count="2">
    <mergeCell ref="A6:D6"/>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77EC-F8EB-48C9-9072-80B17FAAE16F}">
  <dimension ref="A1:J16"/>
  <sheetViews>
    <sheetView topLeftCell="A7" workbookViewId="0">
      <selection activeCell="B14" sqref="B14"/>
    </sheetView>
  </sheetViews>
  <sheetFormatPr baseColWidth="10" defaultRowHeight="15" x14ac:dyDescent="0.25"/>
  <cols>
    <col min="1" max="1" width="4.28515625" customWidth="1"/>
    <col min="2" max="2" width="27.85546875" customWidth="1"/>
    <col min="3" max="3" width="31.570312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4"/>
      <c r="G4" s="4"/>
      <c r="H4" s="4"/>
      <c r="I4" s="4"/>
      <c r="J4" s="4"/>
    </row>
    <row r="5" spans="1:10" ht="27.75" customHeight="1" x14ac:dyDescent="0.25">
      <c r="A5" s="5" t="s">
        <v>3</v>
      </c>
      <c r="B5" s="6"/>
      <c r="C5" s="95" t="s">
        <v>67</v>
      </c>
      <c r="D5" s="95"/>
      <c r="E5" s="95"/>
      <c r="F5" s="95"/>
      <c r="G5" s="95"/>
      <c r="H5" s="95"/>
      <c r="I5" s="95"/>
      <c r="J5" s="95"/>
    </row>
    <row r="6" spans="1:10" ht="18.75" customHeight="1" x14ac:dyDescent="0.25">
      <c r="A6" s="5" t="s">
        <v>5</v>
      </c>
      <c r="B6" s="6"/>
      <c r="C6" s="6" t="s">
        <v>68</v>
      </c>
      <c r="D6" s="6"/>
      <c r="E6" s="6"/>
      <c r="F6" s="6"/>
      <c r="G6" s="6"/>
      <c r="H6" s="6"/>
      <c r="I6" s="6"/>
      <c r="J6" s="6"/>
    </row>
    <row r="7" spans="1:10" ht="22.5" x14ac:dyDescent="0.25">
      <c r="A7" s="5" t="s">
        <v>7</v>
      </c>
      <c r="B7" s="6"/>
      <c r="C7" s="6" t="s">
        <v>8</v>
      </c>
      <c r="D7" s="6"/>
      <c r="E7" s="6"/>
      <c r="F7" s="6"/>
      <c r="G7" s="6"/>
      <c r="H7" s="6"/>
      <c r="I7" s="6"/>
      <c r="J7" s="6"/>
    </row>
    <row r="8" spans="1:10" x14ac:dyDescent="0.25">
      <c r="A8" s="5" t="s">
        <v>9</v>
      </c>
      <c r="B8" s="6"/>
      <c r="C8" s="7">
        <v>18000</v>
      </c>
      <c r="D8" s="6"/>
      <c r="E8" s="6"/>
      <c r="F8" s="6"/>
      <c r="G8" s="6"/>
      <c r="H8" s="6"/>
      <c r="I8" s="6"/>
      <c r="J8" s="6"/>
    </row>
    <row r="9" spans="1:10" x14ac:dyDescent="0.25">
      <c r="A9" s="5" t="s">
        <v>10</v>
      </c>
      <c r="B9" s="6"/>
      <c r="C9" s="7">
        <f>SUM(F14:F27)</f>
        <v>3338.75</v>
      </c>
      <c r="D9" s="5" t="s">
        <v>11</v>
      </c>
      <c r="E9" s="5"/>
      <c r="F9" s="5"/>
      <c r="G9" s="8">
        <f>SUM(C9-H10-I10)</f>
        <v>3309.2</v>
      </c>
      <c r="H9" s="6"/>
      <c r="I9" s="6"/>
      <c r="J9" s="6"/>
    </row>
    <row r="10" spans="1:10" x14ac:dyDescent="0.25">
      <c r="A10" s="5" t="s">
        <v>13</v>
      </c>
      <c r="B10" s="6"/>
      <c r="C10" s="7">
        <f>C8-C9</f>
        <v>14661.25</v>
      </c>
      <c r="D10" s="6"/>
      <c r="E10" s="6"/>
      <c r="F10" s="6"/>
      <c r="G10" s="6"/>
      <c r="H10" s="8">
        <f>SUM(H14:H90)</f>
        <v>29.55</v>
      </c>
      <c r="I10" s="8">
        <f>SUM(I14:I90)</f>
        <v>0</v>
      </c>
      <c r="J10" s="6"/>
    </row>
    <row r="11" spans="1:10" x14ac:dyDescent="0.25">
      <c r="A11" s="5"/>
      <c r="B11" s="6"/>
      <c r="C11" s="6"/>
      <c r="D11" s="30"/>
      <c r="E11" s="30"/>
      <c r="F11" s="6"/>
      <c r="G11" s="6"/>
      <c r="H11" s="6"/>
      <c r="I11" s="6"/>
      <c r="J11" s="6"/>
    </row>
    <row r="12" spans="1:10" ht="22.5" x14ac:dyDescent="0.25">
      <c r="A12" s="9" t="s">
        <v>14</v>
      </c>
      <c r="B12" s="10" t="s">
        <v>15</v>
      </c>
      <c r="C12" s="10" t="s">
        <v>16</v>
      </c>
      <c r="D12" s="10" t="s">
        <v>17</v>
      </c>
      <c r="E12" s="10" t="s">
        <v>18</v>
      </c>
      <c r="F12" s="10" t="s">
        <v>19</v>
      </c>
      <c r="G12" s="10" t="s">
        <v>20</v>
      </c>
      <c r="H12" s="10" t="s">
        <v>21</v>
      </c>
      <c r="I12" s="10" t="s">
        <v>22</v>
      </c>
      <c r="J12" s="10" t="s">
        <v>23</v>
      </c>
    </row>
    <row r="13" spans="1:10" x14ac:dyDescent="0.25">
      <c r="A13" s="91"/>
      <c r="B13" s="92"/>
      <c r="C13" s="92"/>
      <c r="D13" s="93"/>
      <c r="E13" s="11"/>
      <c r="F13" s="31"/>
      <c r="G13" s="12">
        <v>18000</v>
      </c>
      <c r="H13" s="11"/>
      <c r="I13" s="11"/>
      <c r="J13" s="11"/>
    </row>
    <row r="14" spans="1:10" ht="146.25" customHeight="1" x14ac:dyDescent="0.25">
      <c r="A14" s="21">
        <v>1</v>
      </c>
      <c r="B14" s="32" t="s">
        <v>69</v>
      </c>
      <c r="C14" s="33" t="s">
        <v>70</v>
      </c>
      <c r="D14" s="34" t="s">
        <v>71</v>
      </c>
      <c r="E14" s="16"/>
      <c r="F14" s="17">
        <v>1588.75</v>
      </c>
      <c r="G14" s="18">
        <f>G13-F14</f>
        <v>16411.25</v>
      </c>
      <c r="H14" s="17">
        <v>14.06</v>
      </c>
      <c r="I14" s="17"/>
      <c r="J14" s="19">
        <v>44965</v>
      </c>
    </row>
    <row r="15" spans="1:10" ht="110.25" x14ac:dyDescent="0.25">
      <c r="A15" s="13">
        <v>2</v>
      </c>
      <c r="B15" s="34" t="s">
        <v>72</v>
      </c>
      <c r="C15" s="33" t="s">
        <v>73</v>
      </c>
      <c r="D15" s="34" t="s">
        <v>74</v>
      </c>
      <c r="E15" s="16"/>
      <c r="F15" s="17">
        <v>1750</v>
      </c>
      <c r="G15" s="18">
        <f t="shared" ref="G15:G16" si="0">G14-F15</f>
        <v>14661.25</v>
      </c>
      <c r="H15" s="17">
        <v>15.49</v>
      </c>
      <c r="I15" s="17"/>
      <c r="J15" s="19">
        <v>44973</v>
      </c>
    </row>
    <row r="16" spans="1:10" x14ac:dyDescent="0.25">
      <c r="A16" s="13">
        <v>3</v>
      </c>
      <c r="B16" s="35"/>
      <c r="C16" s="36"/>
      <c r="D16" s="37"/>
      <c r="E16" s="21"/>
      <c r="F16" s="17"/>
      <c r="G16" s="18">
        <f t="shared" si="0"/>
        <v>14661.25</v>
      </c>
      <c r="H16" s="17"/>
      <c r="I16" s="17">
        <v>0</v>
      </c>
      <c r="J16" s="19"/>
    </row>
  </sheetData>
  <mergeCells count="5">
    <mergeCell ref="A1:J1"/>
    <mergeCell ref="A2:J2"/>
    <mergeCell ref="A3:J3"/>
    <mergeCell ref="C5:J5"/>
    <mergeCell ref="A13: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DAAE-3EF5-4562-8AB1-1D72BC02BA64}">
  <dimension ref="A1:J25"/>
  <sheetViews>
    <sheetView topLeftCell="A9" zoomScaleNormal="100" workbookViewId="0">
      <selection activeCell="L15" sqref="L15"/>
    </sheetView>
  </sheetViews>
  <sheetFormatPr baseColWidth="10" defaultRowHeight="15" x14ac:dyDescent="0.25"/>
  <cols>
    <col min="1" max="1" width="4" customWidth="1"/>
    <col min="2" max="2" width="19.7109375" customWidth="1"/>
    <col min="3" max="3" width="31.4257812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4"/>
      <c r="G4" s="4"/>
      <c r="H4" s="4"/>
      <c r="I4" s="4"/>
      <c r="J4" s="4"/>
    </row>
    <row r="5" spans="1:10" x14ac:dyDescent="0.25">
      <c r="A5" s="5" t="s">
        <v>3</v>
      </c>
      <c r="B5" s="6"/>
      <c r="C5" s="95" t="s">
        <v>75</v>
      </c>
      <c r="D5" s="95"/>
      <c r="E5" s="95"/>
      <c r="F5" s="95"/>
      <c r="G5" s="95"/>
      <c r="H5" s="95"/>
      <c r="I5" s="95"/>
      <c r="J5" s="95"/>
    </row>
    <row r="6" spans="1:10" ht="45" x14ac:dyDescent="0.25">
      <c r="A6" s="5" t="s">
        <v>5</v>
      </c>
      <c r="B6" s="6"/>
      <c r="C6" s="6" t="s">
        <v>76</v>
      </c>
      <c r="D6" s="6"/>
      <c r="E6" s="6"/>
      <c r="F6" s="6"/>
      <c r="G6" s="6"/>
      <c r="H6" s="6"/>
      <c r="I6" s="6"/>
      <c r="J6" s="6"/>
    </row>
    <row r="7" spans="1:10" ht="22.5" x14ac:dyDescent="0.25">
      <c r="A7" s="5" t="s">
        <v>7</v>
      </c>
      <c r="B7" s="6"/>
      <c r="C7" s="6" t="s">
        <v>8</v>
      </c>
      <c r="D7" s="6"/>
      <c r="E7" s="6"/>
      <c r="F7" s="6"/>
      <c r="G7" s="6"/>
      <c r="H7" s="6"/>
      <c r="I7" s="6"/>
      <c r="J7" s="6"/>
    </row>
    <row r="8" spans="1:10" x14ac:dyDescent="0.25">
      <c r="A8" s="95" t="s">
        <v>9</v>
      </c>
      <c r="B8" s="95"/>
      <c r="C8" s="7">
        <v>20000</v>
      </c>
      <c r="D8" s="6"/>
      <c r="E8" s="6"/>
      <c r="F8" s="6"/>
      <c r="G8" s="6"/>
      <c r="H8" s="6"/>
      <c r="I8" s="6"/>
      <c r="J8" s="6"/>
    </row>
    <row r="9" spans="1:10" x14ac:dyDescent="0.25">
      <c r="A9" s="5" t="s">
        <v>10</v>
      </c>
      <c r="B9" s="6"/>
      <c r="C9" s="7">
        <f>SUM(F14:F42)</f>
        <v>6251.5</v>
      </c>
      <c r="D9" s="5" t="s">
        <v>11</v>
      </c>
      <c r="E9" s="5"/>
      <c r="F9" s="5"/>
      <c r="G9" s="8">
        <f>SUM(C9-H9-I9)</f>
        <v>6198.82</v>
      </c>
      <c r="H9" s="8">
        <f>SUM(H14:H92)</f>
        <v>52.679999999999993</v>
      </c>
      <c r="I9" s="8">
        <f>SUM(I14:I92)</f>
        <v>0</v>
      </c>
      <c r="J9" s="6"/>
    </row>
    <row r="10" spans="1:10" x14ac:dyDescent="0.25">
      <c r="A10" s="5" t="s">
        <v>13</v>
      </c>
      <c r="B10" s="6"/>
      <c r="C10" s="7">
        <f>+C8-C9</f>
        <v>13748.5</v>
      </c>
      <c r="D10" s="6"/>
      <c r="E10" s="6"/>
      <c r="F10" s="6"/>
      <c r="G10" s="6"/>
      <c r="H10" s="6"/>
      <c r="I10" s="6"/>
      <c r="J10" s="6"/>
    </row>
    <row r="11" spans="1:10" x14ac:dyDescent="0.25">
      <c r="A11" s="5"/>
      <c r="B11" s="6"/>
      <c r="C11" s="6"/>
      <c r="D11" s="6"/>
      <c r="E11" s="6"/>
      <c r="F11" s="6"/>
      <c r="G11" s="6"/>
      <c r="H11" s="6"/>
      <c r="I11" s="6"/>
      <c r="J11" s="6"/>
    </row>
    <row r="12" spans="1:10" ht="22.5" x14ac:dyDescent="0.25">
      <c r="A12" s="9" t="s">
        <v>14</v>
      </c>
      <c r="B12" s="10" t="s">
        <v>15</v>
      </c>
      <c r="C12" s="10" t="s">
        <v>16</v>
      </c>
      <c r="D12" s="10" t="s">
        <v>17</v>
      </c>
      <c r="E12" s="10" t="s">
        <v>18</v>
      </c>
      <c r="F12" s="10" t="s">
        <v>19</v>
      </c>
      <c r="G12" s="10" t="s">
        <v>20</v>
      </c>
      <c r="H12" s="10" t="s">
        <v>21</v>
      </c>
      <c r="I12" s="10" t="s">
        <v>22</v>
      </c>
      <c r="J12" s="10" t="s">
        <v>23</v>
      </c>
    </row>
    <row r="13" spans="1:10" x14ac:dyDescent="0.25">
      <c r="A13" s="91"/>
      <c r="B13" s="92"/>
      <c r="C13" s="92"/>
      <c r="D13" s="93"/>
      <c r="E13" s="11"/>
      <c r="F13" s="11"/>
      <c r="G13" s="12">
        <v>20000</v>
      </c>
      <c r="H13" s="11"/>
      <c r="I13" s="11"/>
      <c r="J13" s="11"/>
    </row>
    <row r="14" spans="1:10" ht="21" x14ac:dyDescent="0.25">
      <c r="A14" s="21">
        <v>1</v>
      </c>
      <c r="B14" s="38" t="s">
        <v>77</v>
      </c>
      <c r="C14" s="15" t="s">
        <v>258</v>
      </c>
      <c r="D14" s="38" t="s">
        <v>78</v>
      </c>
      <c r="E14" s="16"/>
      <c r="F14" s="17">
        <v>175</v>
      </c>
      <c r="G14" s="18">
        <f>G13-F14</f>
        <v>19825</v>
      </c>
      <c r="H14" s="17">
        <v>1.55</v>
      </c>
      <c r="I14" s="17"/>
      <c r="J14" s="19">
        <v>44944</v>
      </c>
    </row>
    <row r="15" spans="1:10" ht="21" x14ac:dyDescent="0.25">
      <c r="A15" s="21">
        <v>2</v>
      </c>
      <c r="B15" s="38" t="s">
        <v>77</v>
      </c>
      <c r="C15" s="15" t="s">
        <v>259</v>
      </c>
      <c r="D15" s="38" t="s">
        <v>79</v>
      </c>
      <c r="E15" s="16"/>
      <c r="F15" s="17">
        <v>175</v>
      </c>
      <c r="G15" s="18">
        <f t="shared" ref="G15:G25" si="0">G14-F15</f>
        <v>19650</v>
      </c>
      <c r="H15" s="17">
        <v>1.55</v>
      </c>
      <c r="I15" s="17"/>
      <c r="J15" s="19">
        <v>44952</v>
      </c>
    </row>
    <row r="16" spans="1:10" ht="48" x14ac:dyDescent="0.25">
      <c r="A16" s="21">
        <v>3</v>
      </c>
      <c r="B16" s="35" t="s">
        <v>80</v>
      </c>
      <c r="C16" s="15" t="s">
        <v>81</v>
      </c>
      <c r="D16" s="38" t="s">
        <v>82</v>
      </c>
      <c r="E16" s="21"/>
      <c r="F16" s="17">
        <v>3450</v>
      </c>
      <c r="G16" s="18">
        <f>G15-F16</f>
        <v>16200</v>
      </c>
      <c r="H16" s="39">
        <v>30.53</v>
      </c>
      <c r="I16" s="17"/>
      <c r="J16" s="19">
        <v>44952</v>
      </c>
    </row>
    <row r="17" spans="1:10" ht="72" x14ac:dyDescent="0.25">
      <c r="A17" s="21">
        <v>4</v>
      </c>
      <c r="B17" s="38" t="s">
        <v>83</v>
      </c>
      <c r="C17" s="15" t="s">
        <v>84</v>
      </c>
      <c r="D17" s="38" t="s">
        <v>85</v>
      </c>
      <c r="E17" s="16"/>
      <c r="F17" s="17">
        <v>194</v>
      </c>
      <c r="G17" s="18">
        <f t="shared" si="0"/>
        <v>16006</v>
      </c>
      <c r="H17" s="17">
        <v>1.72</v>
      </c>
      <c r="I17" s="17"/>
      <c r="J17" s="19">
        <v>44952</v>
      </c>
    </row>
    <row r="18" spans="1:10" ht="21" x14ac:dyDescent="0.25">
      <c r="A18" s="21">
        <v>5</v>
      </c>
      <c r="B18" s="38" t="s">
        <v>86</v>
      </c>
      <c r="C18" s="15" t="s">
        <v>258</v>
      </c>
      <c r="D18" s="38" t="s">
        <v>87</v>
      </c>
      <c r="E18" s="16"/>
      <c r="F18" s="17">
        <v>175</v>
      </c>
      <c r="G18" s="18">
        <f t="shared" si="0"/>
        <v>15831</v>
      </c>
      <c r="H18" s="17">
        <v>1.55</v>
      </c>
      <c r="I18" s="17"/>
      <c r="J18" s="19">
        <v>44965</v>
      </c>
    </row>
    <row r="19" spans="1:10" ht="21" x14ac:dyDescent="0.25">
      <c r="A19" s="13">
        <v>6</v>
      </c>
      <c r="B19" s="38" t="s">
        <v>86</v>
      </c>
      <c r="C19" s="15" t="s">
        <v>260</v>
      </c>
      <c r="D19" s="38" t="s">
        <v>88</v>
      </c>
      <c r="E19" s="16"/>
      <c r="F19" s="17">
        <v>175</v>
      </c>
      <c r="G19" s="18">
        <f t="shared" si="0"/>
        <v>15656</v>
      </c>
      <c r="H19" s="17">
        <v>1.55</v>
      </c>
      <c r="I19" s="17"/>
      <c r="J19" s="19">
        <v>44965</v>
      </c>
    </row>
    <row r="20" spans="1:10" ht="21" x14ac:dyDescent="0.25">
      <c r="A20" s="13">
        <v>7</v>
      </c>
      <c r="B20" s="38" t="s">
        <v>89</v>
      </c>
      <c r="C20" s="15" t="s">
        <v>261</v>
      </c>
      <c r="D20" s="35" t="s">
        <v>62</v>
      </c>
      <c r="E20" s="16"/>
      <c r="F20" s="17">
        <v>300</v>
      </c>
      <c r="G20" s="18">
        <f t="shared" si="0"/>
        <v>15356</v>
      </c>
      <c r="H20" s="17"/>
      <c r="I20" s="17"/>
      <c r="J20" s="19">
        <v>44964</v>
      </c>
    </row>
    <row r="21" spans="1:10" ht="48" x14ac:dyDescent="0.25">
      <c r="A21" s="13">
        <v>8</v>
      </c>
      <c r="B21" s="35" t="s">
        <v>80</v>
      </c>
      <c r="C21" s="15" t="s">
        <v>90</v>
      </c>
      <c r="D21" s="38" t="s">
        <v>91</v>
      </c>
      <c r="E21" s="16"/>
      <c r="F21" s="17">
        <v>482.5</v>
      </c>
      <c r="G21" s="18">
        <f t="shared" si="0"/>
        <v>14873.5</v>
      </c>
      <c r="H21" s="17">
        <v>4.2699999999999996</v>
      </c>
      <c r="I21" s="17"/>
      <c r="J21" s="19">
        <v>44972</v>
      </c>
    </row>
    <row r="22" spans="1:10" ht="54" customHeight="1" x14ac:dyDescent="0.25">
      <c r="A22" s="13">
        <v>9</v>
      </c>
      <c r="B22" s="28" t="s">
        <v>83</v>
      </c>
      <c r="C22" s="15" t="s">
        <v>92</v>
      </c>
      <c r="D22" s="28" t="s">
        <v>93</v>
      </c>
      <c r="E22" s="16"/>
      <c r="F22" s="17">
        <v>600</v>
      </c>
      <c r="G22" s="18">
        <f t="shared" si="0"/>
        <v>14273.5</v>
      </c>
      <c r="H22" s="17">
        <v>5.31</v>
      </c>
      <c r="I22" s="17"/>
      <c r="J22" s="19">
        <v>44981</v>
      </c>
    </row>
    <row r="23" spans="1:10" ht="21" x14ac:dyDescent="0.25">
      <c r="A23" s="13">
        <v>10</v>
      </c>
      <c r="B23" s="28" t="s">
        <v>77</v>
      </c>
      <c r="C23" s="15" t="s">
        <v>258</v>
      </c>
      <c r="D23" s="28" t="s">
        <v>94</v>
      </c>
      <c r="E23" s="21"/>
      <c r="F23" s="17">
        <v>175</v>
      </c>
      <c r="G23" s="18">
        <f t="shared" si="0"/>
        <v>14098.5</v>
      </c>
      <c r="H23" s="17">
        <v>1.55</v>
      </c>
      <c r="I23" s="17"/>
      <c r="J23" s="19">
        <v>44995</v>
      </c>
    </row>
    <row r="24" spans="1:10" ht="21" x14ac:dyDescent="0.25">
      <c r="A24" s="13">
        <v>11</v>
      </c>
      <c r="B24" s="28" t="s">
        <v>86</v>
      </c>
      <c r="C24" s="15" t="s">
        <v>258</v>
      </c>
      <c r="D24" s="28" t="s">
        <v>95</v>
      </c>
      <c r="E24" s="16"/>
      <c r="F24" s="17">
        <v>175</v>
      </c>
      <c r="G24" s="18">
        <f t="shared" si="0"/>
        <v>13923.5</v>
      </c>
      <c r="H24" s="17">
        <v>1.55</v>
      </c>
      <c r="I24" s="17"/>
      <c r="J24" s="19">
        <v>44999</v>
      </c>
    </row>
    <row r="25" spans="1:10" ht="21" x14ac:dyDescent="0.25">
      <c r="A25" s="13">
        <v>12</v>
      </c>
      <c r="B25" s="28" t="s">
        <v>86</v>
      </c>
      <c r="C25" s="15" t="s">
        <v>258</v>
      </c>
      <c r="D25" s="28" t="s">
        <v>96</v>
      </c>
      <c r="E25" s="21"/>
      <c r="F25" s="17">
        <v>175</v>
      </c>
      <c r="G25" s="18">
        <f t="shared" si="0"/>
        <v>13748.5</v>
      </c>
      <c r="H25" s="17">
        <v>1.55</v>
      </c>
      <c r="I25" s="17"/>
      <c r="J25" s="19">
        <v>44999</v>
      </c>
    </row>
  </sheetData>
  <mergeCells count="6">
    <mergeCell ref="A13:D13"/>
    <mergeCell ref="A1:J1"/>
    <mergeCell ref="A2:J2"/>
    <mergeCell ref="A3:J3"/>
    <mergeCell ref="C5:J5"/>
    <mergeCell ref="A8:B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D1FA-3581-4F73-B490-A82A4FCA0661}">
  <dimension ref="A2:J34"/>
  <sheetViews>
    <sheetView topLeftCell="A25" workbookViewId="0">
      <selection activeCell="C19" sqref="C19"/>
    </sheetView>
  </sheetViews>
  <sheetFormatPr baseColWidth="10" defaultRowHeight="15" x14ac:dyDescent="0.25"/>
  <cols>
    <col min="1" max="1" width="4.85546875" customWidth="1"/>
    <col min="2" max="2" width="18.42578125" customWidth="1"/>
    <col min="3" max="3" width="37.42578125" customWidth="1"/>
  </cols>
  <sheetData>
    <row r="2" spans="1:10" ht="15.75" x14ac:dyDescent="0.25">
      <c r="A2" s="99" t="s">
        <v>0</v>
      </c>
      <c r="B2" s="99"/>
      <c r="C2" s="99"/>
      <c r="D2" s="99"/>
      <c r="E2" s="99"/>
      <c r="F2" s="99"/>
      <c r="G2" s="99"/>
      <c r="H2" s="99"/>
      <c r="I2" s="99"/>
      <c r="J2" s="99"/>
    </row>
    <row r="3" spans="1:10" ht="15.75" x14ac:dyDescent="0.25">
      <c r="A3" s="99" t="s">
        <v>1</v>
      </c>
      <c r="B3" s="99"/>
      <c r="C3" s="99"/>
      <c r="D3" s="99"/>
      <c r="E3" s="99"/>
      <c r="F3" s="99"/>
      <c r="G3" s="99"/>
      <c r="H3" s="99"/>
      <c r="I3" s="99"/>
      <c r="J3" s="99"/>
    </row>
    <row r="4" spans="1:10" ht="15.75" x14ac:dyDescent="0.25">
      <c r="A4" s="99" t="s">
        <v>2</v>
      </c>
      <c r="B4" s="99"/>
      <c r="C4" s="99"/>
      <c r="D4" s="99"/>
      <c r="E4" s="99"/>
      <c r="F4" s="99"/>
      <c r="G4" s="99"/>
      <c r="H4" s="99"/>
      <c r="I4" s="99"/>
      <c r="J4" s="99"/>
    </row>
    <row r="5" spans="1:10" x14ac:dyDescent="0.25">
      <c r="A5" s="42"/>
      <c r="B5" s="43"/>
      <c r="C5" s="43"/>
      <c r="D5" s="43"/>
      <c r="E5" s="43"/>
      <c r="F5" s="43"/>
      <c r="G5" s="43"/>
      <c r="H5" s="43"/>
      <c r="I5" s="43"/>
      <c r="J5" s="43"/>
    </row>
    <row r="6" spans="1:10" x14ac:dyDescent="0.25">
      <c r="A6" s="44" t="s">
        <v>3</v>
      </c>
      <c r="B6" s="45"/>
      <c r="C6" s="100" t="s">
        <v>97</v>
      </c>
      <c r="D6" s="100"/>
      <c r="E6" s="100"/>
      <c r="F6" s="100"/>
      <c r="G6" s="100"/>
      <c r="H6" s="100"/>
      <c r="I6" s="100"/>
      <c r="J6" s="100"/>
    </row>
    <row r="7" spans="1:10" x14ac:dyDescent="0.25">
      <c r="A7" s="44" t="s">
        <v>5</v>
      </c>
      <c r="B7" s="45"/>
      <c r="C7" s="100" t="s">
        <v>68</v>
      </c>
      <c r="D7" s="100"/>
      <c r="E7" s="100"/>
      <c r="F7" s="45"/>
      <c r="G7" s="45"/>
      <c r="H7" s="45"/>
      <c r="I7" s="45"/>
      <c r="J7" s="45"/>
    </row>
    <row r="8" spans="1:10" x14ac:dyDescent="0.25">
      <c r="A8" s="44" t="s">
        <v>7</v>
      </c>
      <c r="B8" s="45"/>
      <c r="C8" s="100" t="s">
        <v>8</v>
      </c>
      <c r="D8" s="100"/>
      <c r="E8" s="100"/>
      <c r="F8" s="45"/>
      <c r="G8" s="45"/>
      <c r="H8" s="45"/>
      <c r="I8" s="45"/>
      <c r="J8" s="45"/>
    </row>
    <row r="9" spans="1:10" x14ac:dyDescent="0.25">
      <c r="A9" s="97" t="s">
        <v>9</v>
      </c>
      <c r="B9" s="97"/>
      <c r="C9" s="46">
        <v>15000</v>
      </c>
      <c r="D9" s="45"/>
      <c r="E9" s="45"/>
      <c r="F9" s="45"/>
      <c r="G9" s="45"/>
      <c r="H9" s="45"/>
      <c r="I9" s="45"/>
      <c r="J9" s="45"/>
    </row>
    <row r="10" spans="1:10" x14ac:dyDescent="0.25">
      <c r="A10" s="44" t="s">
        <v>10</v>
      </c>
      <c r="B10" s="45"/>
      <c r="C10" s="46">
        <f>SUM(F15:F68)</f>
        <v>4971.57</v>
      </c>
      <c r="D10" s="44" t="s">
        <v>11</v>
      </c>
      <c r="E10" s="44"/>
      <c r="F10" s="44"/>
      <c r="G10" s="47">
        <f>SUM(C10-H10-I10)</f>
        <v>4799.03</v>
      </c>
      <c r="H10" s="47">
        <f>SUM(H15:H68)</f>
        <v>22.78</v>
      </c>
      <c r="I10" s="47">
        <f>SUM(I15:I68)</f>
        <v>149.76</v>
      </c>
      <c r="J10" s="45"/>
    </row>
    <row r="11" spans="1:10" x14ac:dyDescent="0.25">
      <c r="A11" s="44" t="s">
        <v>13</v>
      </c>
      <c r="B11" s="45"/>
      <c r="C11" s="46">
        <f>+C9-C10</f>
        <v>10028.43</v>
      </c>
      <c r="D11" s="45"/>
      <c r="E11" s="45"/>
      <c r="F11" s="45"/>
      <c r="G11" s="45"/>
      <c r="H11" s="45"/>
      <c r="I11" s="45"/>
      <c r="J11" s="45"/>
    </row>
    <row r="12" spans="1:10" x14ac:dyDescent="0.25">
      <c r="A12" s="44"/>
      <c r="B12" s="45"/>
      <c r="C12" s="45"/>
      <c r="D12" s="45"/>
      <c r="E12" s="45"/>
      <c r="F12" s="45"/>
      <c r="G12" s="45"/>
      <c r="H12" s="45"/>
      <c r="I12" s="45"/>
      <c r="J12" s="45"/>
    </row>
    <row r="13" spans="1:10" ht="22.5" x14ac:dyDescent="0.25">
      <c r="A13" s="48" t="s">
        <v>14</v>
      </c>
      <c r="B13" s="49" t="s">
        <v>15</v>
      </c>
      <c r="C13" s="49" t="s">
        <v>16</v>
      </c>
      <c r="D13" s="49" t="s">
        <v>17</v>
      </c>
      <c r="E13" s="49" t="s">
        <v>18</v>
      </c>
      <c r="F13" s="49" t="s">
        <v>19</v>
      </c>
      <c r="G13" s="49" t="s">
        <v>20</v>
      </c>
      <c r="H13" s="49" t="s">
        <v>21</v>
      </c>
      <c r="I13" s="49" t="s">
        <v>22</v>
      </c>
      <c r="J13" s="49" t="s">
        <v>23</v>
      </c>
    </row>
    <row r="14" spans="1:10" x14ac:dyDescent="0.25">
      <c r="A14" s="98"/>
      <c r="B14" s="98"/>
      <c r="C14" s="98"/>
      <c r="D14" s="98"/>
      <c r="E14" s="50"/>
      <c r="F14" s="50"/>
      <c r="G14" s="51">
        <v>15000</v>
      </c>
      <c r="H14" s="50"/>
      <c r="I14" s="50"/>
      <c r="J14" s="50"/>
    </row>
    <row r="15" spans="1:10" ht="51" x14ac:dyDescent="0.25">
      <c r="A15" s="21">
        <v>1</v>
      </c>
      <c r="B15" s="14" t="s">
        <v>98</v>
      </c>
      <c r="C15" s="52" t="s">
        <v>99</v>
      </c>
      <c r="D15" s="20" t="s">
        <v>29</v>
      </c>
      <c r="E15" s="16"/>
      <c r="F15" s="17">
        <v>340</v>
      </c>
      <c r="G15" s="18">
        <f>G14-F15</f>
        <v>14660</v>
      </c>
      <c r="H15" s="17"/>
      <c r="I15" s="17">
        <v>7.5</v>
      </c>
      <c r="J15" s="19">
        <v>44949</v>
      </c>
    </row>
    <row r="16" spans="1:10" ht="102" x14ac:dyDescent="0.25">
      <c r="A16" s="21">
        <v>2</v>
      </c>
      <c r="B16" s="14" t="s">
        <v>100</v>
      </c>
      <c r="C16" s="52" t="s">
        <v>101</v>
      </c>
      <c r="D16" s="20" t="s">
        <v>29</v>
      </c>
      <c r="E16" s="16"/>
      <c r="F16" s="17">
        <v>564</v>
      </c>
      <c r="G16" s="18">
        <f t="shared" ref="G16:G34" si="0">G15-F16</f>
        <v>14096</v>
      </c>
      <c r="H16" s="17"/>
      <c r="I16" s="17">
        <v>25.6</v>
      </c>
      <c r="J16" s="19">
        <v>44952</v>
      </c>
    </row>
    <row r="17" spans="1:10" ht="38.25" x14ac:dyDescent="0.25">
      <c r="A17" s="21">
        <v>3</v>
      </c>
      <c r="B17" s="14" t="s">
        <v>102</v>
      </c>
      <c r="C17" s="58" t="s">
        <v>103</v>
      </c>
      <c r="D17" s="14" t="s">
        <v>104</v>
      </c>
      <c r="E17" s="16"/>
      <c r="F17" s="17">
        <v>205</v>
      </c>
      <c r="G17" s="18">
        <f t="shared" si="0"/>
        <v>13891</v>
      </c>
      <c r="H17" s="17">
        <v>1.81</v>
      </c>
      <c r="I17" s="17">
        <v>2.65</v>
      </c>
      <c r="J17" s="19">
        <v>44957</v>
      </c>
    </row>
    <row r="18" spans="1:10" ht="63.75" customHeight="1" x14ac:dyDescent="0.25">
      <c r="A18" s="21">
        <v>4</v>
      </c>
      <c r="B18" s="14" t="s">
        <v>102</v>
      </c>
      <c r="C18" s="58" t="s">
        <v>105</v>
      </c>
      <c r="D18" s="14" t="s">
        <v>106</v>
      </c>
      <c r="E18" s="21"/>
      <c r="F18" s="17">
        <v>170</v>
      </c>
      <c r="G18" s="18">
        <f t="shared" si="0"/>
        <v>13721</v>
      </c>
      <c r="H18" s="17">
        <v>1.5</v>
      </c>
      <c r="I18" s="17">
        <v>7.08</v>
      </c>
      <c r="J18" s="19">
        <v>44957</v>
      </c>
    </row>
    <row r="19" spans="1:10" ht="62.25" customHeight="1" x14ac:dyDescent="0.25">
      <c r="A19" s="21">
        <v>5</v>
      </c>
      <c r="B19" s="14" t="s">
        <v>107</v>
      </c>
      <c r="C19" s="58" t="s">
        <v>108</v>
      </c>
      <c r="D19" s="14" t="s">
        <v>109</v>
      </c>
      <c r="E19" s="16"/>
      <c r="F19" s="17">
        <v>8</v>
      </c>
      <c r="G19" s="18">
        <f t="shared" si="0"/>
        <v>13713</v>
      </c>
      <c r="H19" s="17"/>
      <c r="I19" s="17"/>
      <c r="J19" s="19">
        <v>44970</v>
      </c>
    </row>
    <row r="20" spans="1:10" ht="24" x14ac:dyDescent="0.25">
      <c r="A20" s="21">
        <v>6</v>
      </c>
      <c r="B20" s="14" t="s">
        <v>107</v>
      </c>
      <c r="C20" s="25" t="s">
        <v>110</v>
      </c>
      <c r="D20" s="22" t="s">
        <v>111</v>
      </c>
      <c r="E20" s="16"/>
      <c r="F20" s="17">
        <v>11</v>
      </c>
      <c r="G20" s="18">
        <f t="shared" si="0"/>
        <v>13702</v>
      </c>
      <c r="H20" s="17"/>
      <c r="I20" s="17"/>
      <c r="J20" s="19">
        <v>44980</v>
      </c>
    </row>
    <row r="21" spans="1:10" ht="46.5" customHeight="1" x14ac:dyDescent="0.25">
      <c r="A21" s="21">
        <v>7</v>
      </c>
      <c r="B21" s="14" t="s">
        <v>112</v>
      </c>
      <c r="C21" s="15" t="s">
        <v>113</v>
      </c>
      <c r="D21" s="53" t="s">
        <v>29</v>
      </c>
      <c r="E21" s="16"/>
      <c r="F21" s="17">
        <v>61.5</v>
      </c>
      <c r="G21" s="18">
        <f t="shared" si="0"/>
        <v>13640.5</v>
      </c>
      <c r="H21" s="17"/>
      <c r="I21" s="17">
        <v>6.15</v>
      </c>
      <c r="J21" s="19">
        <v>44980</v>
      </c>
    </row>
    <row r="22" spans="1:10" ht="36" x14ac:dyDescent="0.25">
      <c r="A22" s="21">
        <v>8</v>
      </c>
      <c r="B22" s="14" t="s">
        <v>107</v>
      </c>
      <c r="C22" s="15" t="s">
        <v>114</v>
      </c>
      <c r="D22" s="22" t="s">
        <v>115</v>
      </c>
      <c r="E22" s="16"/>
      <c r="F22" s="17">
        <v>65</v>
      </c>
      <c r="G22" s="18">
        <f t="shared" si="0"/>
        <v>13575.5</v>
      </c>
      <c r="H22" s="17"/>
      <c r="I22" s="17"/>
      <c r="J22" s="19">
        <v>44980</v>
      </c>
    </row>
    <row r="23" spans="1:10" ht="63.75" customHeight="1" x14ac:dyDescent="0.25">
      <c r="A23" s="21">
        <v>9</v>
      </c>
      <c r="B23" s="14" t="s">
        <v>116</v>
      </c>
      <c r="C23" s="15" t="s">
        <v>117</v>
      </c>
      <c r="D23" s="22" t="s">
        <v>29</v>
      </c>
      <c r="E23" s="16"/>
      <c r="F23" s="17">
        <v>285</v>
      </c>
      <c r="G23" s="18">
        <f t="shared" si="0"/>
        <v>13290.5</v>
      </c>
      <c r="H23" s="17"/>
      <c r="I23" s="17">
        <v>16.5</v>
      </c>
      <c r="J23" s="19">
        <v>44980</v>
      </c>
    </row>
    <row r="24" spans="1:10" ht="84" x14ac:dyDescent="0.25">
      <c r="A24" s="13">
        <v>10</v>
      </c>
      <c r="B24" s="14" t="s">
        <v>118</v>
      </c>
      <c r="C24" s="15" t="s">
        <v>119</v>
      </c>
      <c r="D24" s="22" t="s">
        <v>29</v>
      </c>
      <c r="E24" s="16"/>
      <c r="F24" s="17">
        <v>104</v>
      </c>
      <c r="G24" s="18">
        <f t="shared" si="0"/>
        <v>13186.5</v>
      </c>
      <c r="H24" s="17"/>
      <c r="I24" s="17">
        <v>7.2</v>
      </c>
      <c r="J24" s="19">
        <v>44981</v>
      </c>
    </row>
    <row r="25" spans="1:10" ht="48" x14ac:dyDescent="0.25">
      <c r="A25" s="13">
        <v>11</v>
      </c>
      <c r="B25" s="14" t="s">
        <v>120</v>
      </c>
      <c r="C25" s="15" t="s">
        <v>121</v>
      </c>
      <c r="D25" s="24" t="s">
        <v>29</v>
      </c>
      <c r="E25" s="21"/>
      <c r="F25" s="17">
        <v>167</v>
      </c>
      <c r="G25" s="18">
        <f t="shared" si="0"/>
        <v>13019.5</v>
      </c>
      <c r="H25" s="17"/>
      <c r="I25" s="17">
        <v>16.7</v>
      </c>
      <c r="J25" s="19">
        <v>44987</v>
      </c>
    </row>
    <row r="26" spans="1:10" ht="48" x14ac:dyDescent="0.25">
      <c r="A26" s="13">
        <v>12</v>
      </c>
      <c r="B26" s="14" t="s">
        <v>122</v>
      </c>
      <c r="C26" s="25" t="s">
        <v>123</v>
      </c>
      <c r="D26" s="53" t="s">
        <v>29</v>
      </c>
      <c r="E26" s="16"/>
      <c r="F26" s="17">
        <v>95</v>
      </c>
      <c r="G26" s="18">
        <f t="shared" si="0"/>
        <v>12924.5</v>
      </c>
      <c r="H26" s="17"/>
      <c r="I26" s="17">
        <v>9.5</v>
      </c>
      <c r="J26" s="19">
        <v>44991</v>
      </c>
    </row>
    <row r="27" spans="1:10" ht="48" x14ac:dyDescent="0.25">
      <c r="A27" s="13">
        <v>13</v>
      </c>
      <c r="B27" s="14" t="s">
        <v>124</v>
      </c>
      <c r="C27" s="55" t="s">
        <v>125</v>
      </c>
      <c r="D27" s="22" t="s">
        <v>126</v>
      </c>
      <c r="E27" s="21"/>
      <c r="F27" s="17">
        <v>83</v>
      </c>
      <c r="G27" s="18">
        <f t="shared" si="0"/>
        <v>12841.5</v>
      </c>
      <c r="H27" s="17"/>
      <c r="I27" s="17"/>
      <c r="J27" s="19">
        <v>45006</v>
      </c>
    </row>
    <row r="28" spans="1:10" ht="36" x14ac:dyDescent="0.25">
      <c r="A28" s="13">
        <v>14</v>
      </c>
      <c r="B28" s="14" t="s">
        <v>127</v>
      </c>
      <c r="C28" s="54" t="s">
        <v>128</v>
      </c>
      <c r="D28" s="22" t="s">
        <v>129</v>
      </c>
      <c r="E28" s="16"/>
      <c r="F28" s="17">
        <v>282</v>
      </c>
      <c r="G28" s="18">
        <f t="shared" si="0"/>
        <v>12559.5</v>
      </c>
      <c r="H28" s="17">
        <v>2.5</v>
      </c>
      <c r="I28" s="17"/>
      <c r="J28" s="19">
        <v>45007</v>
      </c>
    </row>
    <row r="29" spans="1:10" ht="48" x14ac:dyDescent="0.25">
      <c r="A29" s="13">
        <v>15</v>
      </c>
      <c r="B29" s="14" t="s">
        <v>116</v>
      </c>
      <c r="C29" s="15" t="s">
        <v>130</v>
      </c>
      <c r="D29" s="56" t="s">
        <v>29</v>
      </c>
      <c r="E29" s="16"/>
      <c r="F29" s="17">
        <v>84</v>
      </c>
      <c r="G29" s="18">
        <f t="shared" si="0"/>
        <v>12475.5</v>
      </c>
      <c r="H29" s="17"/>
      <c r="I29" s="17">
        <v>4</v>
      </c>
      <c r="J29" s="19">
        <v>45012</v>
      </c>
    </row>
    <row r="30" spans="1:10" ht="60" x14ac:dyDescent="0.25">
      <c r="A30" s="13">
        <v>16</v>
      </c>
      <c r="B30" s="22" t="s">
        <v>131</v>
      </c>
      <c r="C30" s="25" t="s">
        <v>132</v>
      </c>
      <c r="D30" s="22" t="s">
        <v>133</v>
      </c>
      <c r="E30" s="21"/>
      <c r="F30" s="17">
        <v>84</v>
      </c>
      <c r="G30" s="18">
        <f t="shared" si="0"/>
        <v>12391.5</v>
      </c>
      <c r="H30" s="17"/>
      <c r="I30" s="17">
        <v>7</v>
      </c>
      <c r="J30" s="19">
        <v>45012</v>
      </c>
    </row>
    <row r="31" spans="1:10" ht="36" x14ac:dyDescent="0.25">
      <c r="A31" s="13">
        <v>17</v>
      </c>
      <c r="B31" s="22" t="s">
        <v>134</v>
      </c>
      <c r="C31" s="15" t="s">
        <v>135</v>
      </c>
      <c r="D31" s="57" t="s">
        <v>41</v>
      </c>
      <c r="E31" s="16"/>
      <c r="F31" s="17">
        <v>40</v>
      </c>
      <c r="G31" s="18">
        <f t="shared" si="0"/>
        <v>12351.5</v>
      </c>
      <c r="H31" s="17"/>
      <c r="I31" s="17">
        <v>4</v>
      </c>
      <c r="J31" s="19">
        <v>45014</v>
      </c>
    </row>
    <row r="32" spans="1:10" ht="36" x14ac:dyDescent="0.25">
      <c r="A32" s="13">
        <v>18</v>
      </c>
      <c r="B32" s="22" t="s">
        <v>107</v>
      </c>
      <c r="C32" s="25" t="s">
        <v>136</v>
      </c>
      <c r="D32" s="29" t="s">
        <v>137</v>
      </c>
      <c r="E32" s="16"/>
      <c r="F32" s="17">
        <v>240</v>
      </c>
      <c r="G32" s="18">
        <f t="shared" si="0"/>
        <v>12111.5</v>
      </c>
      <c r="H32" s="17">
        <v>2.04</v>
      </c>
      <c r="I32" s="17">
        <v>0.88</v>
      </c>
      <c r="J32" s="19">
        <v>45015</v>
      </c>
    </row>
    <row r="33" spans="1:10" ht="36" x14ac:dyDescent="0.25">
      <c r="A33" s="13">
        <v>19</v>
      </c>
      <c r="B33" s="22" t="s">
        <v>138</v>
      </c>
      <c r="C33" s="15" t="s">
        <v>139</v>
      </c>
      <c r="D33" s="22" t="s">
        <v>140</v>
      </c>
      <c r="E33" s="16"/>
      <c r="F33" s="17">
        <v>1292.07</v>
      </c>
      <c r="G33" s="18">
        <f t="shared" si="0"/>
        <v>10819.43</v>
      </c>
      <c r="H33" s="17">
        <v>8.93</v>
      </c>
      <c r="I33" s="17">
        <v>25</v>
      </c>
      <c r="J33" s="19">
        <v>45016</v>
      </c>
    </row>
    <row r="34" spans="1:10" ht="72" x14ac:dyDescent="0.25">
      <c r="A34" s="13">
        <v>20</v>
      </c>
      <c r="B34" s="22" t="s">
        <v>138</v>
      </c>
      <c r="C34" s="25" t="s">
        <v>141</v>
      </c>
      <c r="D34" s="22" t="s">
        <v>142</v>
      </c>
      <c r="E34" s="16"/>
      <c r="F34" s="17">
        <v>791</v>
      </c>
      <c r="G34" s="18">
        <f t="shared" si="0"/>
        <v>10028.43</v>
      </c>
      <c r="H34" s="17">
        <v>6</v>
      </c>
      <c r="I34" s="17">
        <v>10</v>
      </c>
      <c r="J34" s="19">
        <v>45016</v>
      </c>
    </row>
  </sheetData>
  <mergeCells count="8">
    <mergeCell ref="A9:B9"/>
    <mergeCell ref="A14:D14"/>
    <mergeCell ref="A2:J2"/>
    <mergeCell ref="A3:J3"/>
    <mergeCell ref="A4:J4"/>
    <mergeCell ref="C6:J6"/>
    <mergeCell ref="C7:E7"/>
    <mergeCell ref="C8:E8"/>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E2DE-7DF6-4BAA-8A36-3B1A86D81464}">
  <dimension ref="A1:J18"/>
  <sheetViews>
    <sheetView topLeftCell="A12" workbookViewId="0">
      <selection activeCell="C14" sqref="C14"/>
    </sheetView>
  </sheetViews>
  <sheetFormatPr baseColWidth="10" defaultRowHeight="15" x14ac:dyDescent="0.25"/>
  <cols>
    <col min="1" max="1" width="5" customWidth="1"/>
    <col min="2" max="2" width="18.7109375" customWidth="1"/>
    <col min="3" max="3" width="27"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4"/>
      <c r="G4" s="4"/>
      <c r="H4" s="4"/>
      <c r="I4" s="4"/>
      <c r="J4" s="4"/>
    </row>
    <row r="5" spans="1:10" x14ac:dyDescent="0.25">
      <c r="A5" s="5" t="s">
        <v>3</v>
      </c>
      <c r="B5" s="6"/>
      <c r="C5" s="95" t="s">
        <v>143</v>
      </c>
      <c r="D5" s="95"/>
      <c r="E5" s="95"/>
      <c r="F5" s="95"/>
      <c r="G5" s="95"/>
      <c r="H5" s="95"/>
      <c r="I5" s="95"/>
      <c r="J5" s="95"/>
    </row>
    <row r="6" spans="1:10" x14ac:dyDescent="0.25">
      <c r="A6" s="5" t="s">
        <v>5</v>
      </c>
      <c r="B6" s="6"/>
      <c r="C6" s="95" t="s">
        <v>68</v>
      </c>
      <c r="D6" s="95"/>
      <c r="E6" s="95"/>
      <c r="F6" s="6"/>
      <c r="G6" s="6"/>
      <c r="H6" s="6"/>
      <c r="I6" s="6"/>
      <c r="J6" s="6"/>
    </row>
    <row r="7" spans="1:10" x14ac:dyDescent="0.25">
      <c r="A7" s="5" t="s">
        <v>7</v>
      </c>
      <c r="B7" s="6"/>
      <c r="C7" s="95" t="s">
        <v>8</v>
      </c>
      <c r="D7" s="95"/>
      <c r="E7" s="95"/>
      <c r="F7" s="6"/>
      <c r="G7" s="6"/>
      <c r="H7" s="6"/>
      <c r="I7" s="6"/>
      <c r="J7" s="6"/>
    </row>
    <row r="8" spans="1:10" x14ac:dyDescent="0.25">
      <c r="A8" s="96" t="s">
        <v>9</v>
      </c>
      <c r="B8" s="96"/>
      <c r="C8" s="7">
        <v>10000</v>
      </c>
      <c r="D8" s="6"/>
      <c r="E8" s="6"/>
      <c r="F8" s="6"/>
      <c r="G8" s="6"/>
      <c r="H8" s="6"/>
      <c r="I8" s="6"/>
      <c r="J8" s="6"/>
    </row>
    <row r="9" spans="1:10" x14ac:dyDescent="0.25">
      <c r="A9" s="5" t="s">
        <v>10</v>
      </c>
      <c r="B9" s="6"/>
      <c r="C9" s="7">
        <f>SUM(F14:F39)</f>
        <v>4924.95</v>
      </c>
      <c r="D9" s="5" t="s">
        <v>11</v>
      </c>
      <c r="E9" s="5"/>
      <c r="F9" s="5"/>
      <c r="G9" s="8">
        <f>SUM(C9-H9-I9)</f>
        <v>4881.6399999999994</v>
      </c>
      <c r="H9" s="8">
        <f>SUM(H14:H89)</f>
        <v>43.31</v>
      </c>
      <c r="I9" s="8">
        <f>SUM(I14:I89)</f>
        <v>0</v>
      </c>
      <c r="J9" s="6"/>
    </row>
    <row r="10" spans="1:10" x14ac:dyDescent="0.25">
      <c r="A10" s="5" t="s">
        <v>13</v>
      </c>
      <c r="B10" s="6"/>
      <c r="C10" s="7">
        <f>+C8-C9</f>
        <v>5075.05</v>
      </c>
      <c r="D10" s="6"/>
      <c r="E10" s="6"/>
      <c r="F10" s="6"/>
      <c r="G10" s="6"/>
      <c r="H10" s="6"/>
      <c r="I10" s="6"/>
      <c r="J10" s="6"/>
    </row>
    <row r="11" spans="1:10" x14ac:dyDescent="0.25">
      <c r="A11" s="5"/>
      <c r="B11" s="6"/>
      <c r="C11" s="6"/>
      <c r="D11" s="6"/>
      <c r="E11" s="6"/>
      <c r="F11" s="6"/>
      <c r="G11" s="6"/>
      <c r="H11" s="6"/>
      <c r="I11" s="6"/>
      <c r="J11" s="6"/>
    </row>
    <row r="12" spans="1:10" ht="22.5" x14ac:dyDescent="0.25">
      <c r="A12" s="9" t="s">
        <v>14</v>
      </c>
      <c r="B12" s="10" t="s">
        <v>15</v>
      </c>
      <c r="C12" s="10" t="s">
        <v>16</v>
      </c>
      <c r="D12" s="10" t="s">
        <v>17</v>
      </c>
      <c r="E12" s="10" t="s">
        <v>18</v>
      </c>
      <c r="F12" s="10" t="s">
        <v>19</v>
      </c>
      <c r="G12" s="10" t="s">
        <v>20</v>
      </c>
      <c r="H12" s="10" t="s">
        <v>21</v>
      </c>
      <c r="I12" s="10" t="s">
        <v>22</v>
      </c>
      <c r="J12" s="10" t="s">
        <v>23</v>
      </c>
    </row>
    <row r="13" spans="1:10" x14ac:dyDescent="0.25">
      <c r="A13" s="91"/>
      <c r="B13" s="92"/>
      <c r="C13" s="92"/>
      <c r="D13" s="93"/>
      <c r="E13" s="11"/>
      <c r="F13" s="11"/>
      <c r="G13" s="12">
        <v>10000</v>
      </c>
      <c r="H13" s="11"/>
      <c r="I13" s="11"/>
      <c r="J13" s="11"/>
    </row>
    <row r="14" spans="1:10" ht="84" x14ac:dyDescent="0.25">
      <c r="A14" s="21">
        <v>1</v>
      </c>
      <c r="B14" s="22" t="s">
        <v>144</v>
      </c>
      <c r="C14" s="59" t="s">
        <v>145</v>
      </c>
      <c r="D14" s="22" t="s">
        <v>146</v>
      </c>
      <c r="E14" s="16"/>
      <c r="F14" s="17">
        <v>119.2</v>
      </c>
      <c r="G14" s="18">
        <f>G13-F14</f>
        <v>9880.7999999999993</v>
      </c>
      <c r="H14" s="17">
        <v>1.05</v>
      </c>
      <c r="I14" s="17"/>
      <c r="J14" s="19">
        <v>44957</v>
      </c>
    </row>
    <row r="15" spans="1:10" ht="72" x14ac:dyDescent="0.25">
      <c r="A15" s="13">
        <v>2</v>
      </c>
      <c r="B15" s="22" t="s">
        <v>147</v>
      </c>
      <c r="C15" s="15" t="s">
        <v>148</v>
      </c>
      <c r="D15" s="22" t="s">
        <v>149</v>
      </c>
      <c r="E15" s="16"/>
      <c r="F15" s="17">
        <v>1564</v>
      </c>
      <c r="G15" s="18">
        <f>G14-F15</f>
        <v>8316.7999999999993</v>
      </c>
      <c r="H15" s="17">
        <v>13.84</v>
      </c>
      <c r="I15" s="17"/>
      <c r="J15" s="19">
        <v>44970</v>
      </c>
    </row>
    <row r="16" spans="1:10" ht="121.5" customHeight="1" x14ac:dyDescent="0.25">
      <c r="A16" s="13">
        <v>3</v>
      </c>
      <c r="B16" s="22" t="s">
        <v>72</v>
      </c>
      <c r="C16" s="15" t="s">
        <v>150</v>
      </c>
      <c r="D16" s="22" t="s">
        <v>151</v>
      </c>
      <c r="E16" s="16"/>
      <c r="F16" s="17">
        <v>2546</v>
      </c>
      <c r="G16" s="18">
        <f t="shared" ref="G16:G18" si="0">G15-F16</f>
        <v>5770.7999999999993</v>
      </c>
      <c r="H16" s="17">
        <v>22.53</v>
      </c>
      <c r="I16" s="17"/>
      <c r="J16" s="19">
        <v>44980</v>
      </c>
    </row>
    <row r="17" spans="1:10" ht="96" x14ac:dyDescent="0.25">
      <c r="A17" s="13">
        <v>4</v>
      </c>
      <c r="B17" s="22" t="s">
        <v>152</v>
      </c>
      <c r="C17" s="15" t="s">
        <v>153</v>
      </c>
      <c r="D17" s="22" t="s">
        <v>154</v>
      </c>
      <c r="E17" s="21"/>
      <c r="F17" s="17">
        <v>665.8</v>
      </c>
      <c r="G17" s="18">
        <f t="shared" si="0"/>
        <v>5104.9999999999991</v>
      </c>
      <c r="H17" s="17">
        <v>5.89</v>
      </c>
      <c r="I17" s="17"/>
      <c r="J17" s="19">
        <v>44991</v>
      </c>
    </row>
    <row r="18" spans="1:10" ht="60" x14ac:dyDescent="0.25">
      <c r="A18" s="13">
        <v>5</v>
      </c>
      <c r="B18" s="22" t="s">
        <v>144</v>
      </c>
      <c r="C18" s="15" t="s">
        <v>155</v>
      </c>
      <c r="D18" s="22" t="s">
        <v>156</v>
      </c>
      <c r="E18" s="21"/>
      <c r="F18" s="17">
        <v>29.95</v>
      </c>
      <c r="G18" s="18">
        <f t="shared" si="0"/>
        <v>5075.0499999999993</v>
      </c>
      <c r="H18" s="17"/>
      <c r="I18" s="17"/>
      <c r="J18" s="19">
        <v>44991</v>
      </c>
    </row>
  </sheetData>
  <mergeCells count="8">
    <mergeCell ref="A8:B8"/>
    <mergeCell ref="A13:D13"/>
    <mergeCell ref="A1:J1"/>
    <mergeCell ref="A2:J2"/>
    <mergeCell ref="A3:J3"/>
    <mergeCell ref="C5:J5"/>
    <mergeCell ref="C6:E6"/>
    <mergeCell ref="C7:E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7255-65C9-434B-94B4-6502BCDF3934}">
  <dimension ref="A1:J16"/>
  <sheetViews>
    <sheetView topLeftCell="A11" workbookViewId="0">
      <selection activeCell="C23" sqref="C23"/>
    </sheetView>
  </sheetViews>
  <sheetFormatPr baseColWidth="10" defaultRowHeight="15" x14ac:dyDescent="0.25"/>
  <cols>
    <col min="1" max="1" width="3.5703125" customWidth="1"/>
    <col min="2" max="2" width="14.5703125" customWidth="1"/>
    <col min="3" max="3" width="37.4257812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4"/>
      <c r="G4" s="4"/>
      <c r="H4" s="4"/>
      <c r="I4" s="4"/>
      <c r="J4" s="4"/>
    </row>
    <row r="5" spans="1:10" x14ac:dyDescent="0.25">
      <c r="A5" s="5" t="s">
        <v>3</v>
      </c>
      <c r="B5" s="6"/>
      <c r="C5" s="95" t="s">
        <v>157</v>
      </c>
      <c r="D5" s="95"/>
      <c r="E5" s="95"/>
      <c r="F5" s="95"/>
      <c r="G5" s="95"/>
      <c r="H5" s="95"/>
      <c r="I5" s="95"/>
      <c r="J5" s="95"/>
    </row>
    <row r="6" spans="1:10" x14ac:dyDescent="0.25">
      <c r="A6" s="5" t="s">
        <v>5</v>
      </c>
      <c r="B6" s="6"/>
      <c r="C6" s="95" t="s">
        <v>68</v>
      </c>
      <c r="D6" s="95"/>
      <c r="E6" s="95"/>
      <c r="F6" s="6"/>
      <c r="G6" s="6"/>
      <c r="H6" s="6"/>
      <c r="I6" s="6"/>
      <c r="J6" s="6"/>
    </row>
    <row r="7" spans="1:10" x14ac:dyDescent="0.25">
      <c r="A7" s="5" t="s">
        <v>7</v>
      </c>
      <c r="B7" s="6"/>
      <c r="C7" s="95" t="s">
        <v>8</v>
      </c>
      <c r="D7" s="95"/>
      <c r="E7" s="95"/>
      <c r="F7" s="6"/>
      <c r="G7" s="6"/>
      <c r="H7" s="6"/>
      <c r="I7" s="6"/>
      <c r="J7" s="6"/>
    </row>
    <row r="8" spans="1:10" x14ac:dyDescent="0.25">
      <c r="A8" s="96" t="s">
        <v>9</v>
      </c>
      <c r="B8" s="96"/>
      <c r="C8" s="7">
        <v>7500</v>
      </c>
      <c r="D8" s="6"/>
      <c r="E8" s="6"/>
      <c r="F8" s="6"/>
      <c r="G8" s="6"/>
      <c r="H8" s="6"/>
      <c r="I8" s="6"/>
      <c r="J8" s="6"/>
    </row>
    <row r="9" spans="1:10" x14ac:dyDescent="0.25">
      <c r="A9" s="5" t="s">
        <v>10</v>
      </c>
      <c r="B9" s="6"/>
      <c r="C9" s="7">
        <f>SUM(F14:F32)</f>
        <v>5098.5</v>
      </c>
      <c r="D9" s="5" t="s">
        <v>11</v>
      </c>
      <c r="E9" s="5"/>
      <c r="F9" s="5"/>
      <c r="G9" s="8">
        <f>SUM(C9-H9-I9)</f>
        <v>5053.3900000000003</v>
      </c>
      <c r="H9" s="8">
        <f>SUM(H14:H81)</f>
        <v>45.11</v>
      </c>
      <c r="I9" s="8">
        <f>SUM(I14:I81)</f>
        <v>0</v>
      </c>
      <c r="J9" s="6"/>
    </row>
    <row r="10" spans="1:10" x14ac:dyDescent="0.25">
      <c r="A10" s="5" t="s">
        <v>13</v>
      </c>
      <c r="B10" s="6"/>
      <c r="C10" s="7">
        <f>+C8-C9</f>
        <v>2401.5</v>
      </c>
      <c r="D10" s="6"/>
      <c r="E10" s="6"/>
      <c r="F10" s="6"/>
      <c r="G10" s="6"/>
      <c r="H10" s="6"/>
      <c r="I10" s="6"/>
      <c r="J10" s="6"/>
    </row>
    <row r="11" spans="1:10" x14ac:dyDescent="0.25">
      <c r="A11" s="5"/>
      <c r="B11" s="6"/>
      <c r="C11" s="6"/>
      <c r="D11" s="6"/>
      <c r="E11" s="6"/>
      <c r="F11" s="6"/>
      <c r="G11" s="6"/>
      <c r="H11" s="6"/>
      <c r="I11" s="6"/>
      <c r="J11" s="6"/>
    </row>
    <row r="12" spans="1:10" ht="22.5" x14ac:dyDescent="0.25">
      <c r="A12" s="9" t="s">
        <v>14</v>
      </c>
      <c r="B12" s="10" t="s">
        <v>15</v>
      </c>
      <c r="C12" s="10" t="s">
        <v>16</v>
      </c>
      <c r="D12" s="10" t="s">
        <v>17</v>
      </c>
      <c r="E12" s="10" t="s">
        <v>18</v>
      </c>
      <c r="F12" s="10" t="s">
        <v>19</v>
      </c>
      <c r="G12" s="10" t="s">
        <v>20</v>
      </c>
      <c r="H12" s="10" t="s">
        <v>21</v>
      </c>
      <c r="I12" s="10" t="s">
        <v>22</v>
      </c>
      <c r="J12" s="10" t="s">
        <v>23</v>
      </c>
    </row>
    <row r="13" spans="1:10" x14ac:dyDescent="0.25">
      <c r="A13" s="91"/>
      <c r="B13" s="92"/>
      <c r="C13" s="92"/>
      <c r="D13" s="93"/>
      <c r="E13" s="11"/>
      <c r="F13" s="11"/>
      <c r="G13" s="12">
        <v>7500</v>
      </c>
      <c r="H13" s="11"/>
      <c r="I13" s="11"/>
      <c r="J13" s="11"/>
    </row>
    <row r="14" spans="1:10" ht="98.25" customHeight="1" x14ac:dyDescent="0.25">
      <c r="A14" s="90">
        <v>1</v>
      </c>
      <c r="B14" s="90" t="s">
        <v>30</v>
      </c>
      <c r="C14" s="52" t="s">
        <v>158</v>
      </c>
      <c r="D14" s="90" t="s">
        <v>159</v>
      </c>
      <c r="E14" s="16"/>
      <c r="F14" s="17">
        <v>3552</v>
      </c>
      <c r="G14" s="18">
        <f>G13-F14</f>
        <v>3948</v>
      </c>
      <c r="H14" s="17">
        <v>31.43</v>
      </c>
      <c r="I14" s="17"/>
      <c r="J14" s="19">
        <v>44910</v>
      </c>
    </row>
    <row r="15" spans="1:10" ht="90" customHeight="1" x14ac:dyDescent="0.25">
      <c r="A15" s="13">
        <v>6</v>
      </c>
      <c r="B15" s="22" t="s">
        <v>30</v>
      </c>
      <c r="C15" s="52" t="s">
        <v>160</v>
      </c>
      <c r="D15" s="53"/>
      <c r="E15" s="16"/>
      <c r="F15" s="17">
        <v>486</v>
      </c>
      <c r="G15" s="18" t="e">
        <f>#REF!-F15</f>
        <v>#REF!</v>
      </c>
      <c r="H15" s="17">
        <v>4.3</v>
      </c>
      <c r="I15" s="17"/>
      <c r="J15" s="19">
        <v>45279</v>
      </c>
    </row>
    <row r="16" spans="1:10" ht="72" x14ac:dyDescent="0.25">
      <c r="A16" s="13">
        <v>7</v>
      </c>
      <c r="B16" s="22" t="s">
        <v>30</v>
      </c>
      <c r="C16" s="15" t="s">
        <v>161</v>
      </c>
      <c r="D16" s="90" t="s">
        <v>162</v>
      </c>
      <c r="E16" s="16"/>
      <c r="F16" s="17">
        <v>1060.5</v>
      </c>
      <c r="G16" s="18" t="e">
        <f t="shared" ref="G16" si="0">G15-F16</f>
        <v>#REF!</v>
      </c>
      <c r="H16" s="17">
        <v>9.3800000000000008</v>
      </c>
      <c r="I16" s="17"/>
      <c r="J16" s="19">
        <v>44957</v>
      </c>
    </row>
  </sheetData>
  <mergeCells count="8">
    <mergeCell ref="A8:B8"/>
    <mergeCell ref="A13:D13"/>
    <mergeCell ref="A1:J1"/>
    <mergeCell ref="A2:J2"/>
    <mergeCell ref="A3:J3"/>
    <mergeCell ref="C5:J5"/>
    <mergeCell ref="C6:E6"/>
    <mergeCell ref="C7:E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B72F-3C88-4E79-B025-86F166F618CB}">
  <dimension ref="A1:J22"/>
  <sheetViews>
    <sheetView topLeftCell="A17" workbookViewId="0">
      <selection activeCell="C15" sqref="C15"/>
    </sheetView>
  </sheetViews>
  <sheetFormatPr baseColWidth="10" defaultRowHeight="15" x14ac:dyDescent="0.25"/>
  <cols>
    <col min="1" max="1" width="2.42578125" customWidth="1"/>
    <col min="2" max="2" width="15.28515625" customWidth="1"/>
    <col min="3" max="3" width="37.570312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64"/>
      <c r="G4" s="4"/>
      <c r="H4" s="64"/>
      <c r="I4" s="64"/>
      <c r="J4" s="4"/>
    </row>
    <row r="5" spans="1:10" x14ac:dyDescent="0.25">
      <c r="A5" s="5" t="s">
        <v>3</v>
      </c>
      <c r="B5" s="6"/>
      <c r="C5" s="95" t="s">
        <v>163</v>
      </c>
      <c r="D5" s="95"/>
      <c r="E5" s="95"/>
      <c r="F5" s="95"/>
      <c r="G5" s="95"/>
      <c r="H5" s="95"/>
      <c r="I5" s="95"/>
      <c r="J5" s="95"/>
    </row>
    <row r="6" spans="1:10" x14ac:dyDescent="0.25">
      <c r="A6" s="5" t="s">
        <v>5</v>
      </c>
      <c r="B6" s="6"/>
      <c r="C6" s="95" t="s">
        <v>68</v>
      </c>
      <c r="D6" s="95"/>
      <c r="E6" s="95"/>
      <c r="F6" s="65"/>
      <c r="G6" s="6"/>
      <c r="H6" s="65"/>
      <c r="I6" s="65"/>
      <c r="J6" s="6"/>
    </row>
    <row r="7" spans="1:10" x14ac:dyDescent="0.25">
      <c r="A7" s="5" t="s">
        <v>7</v>
      </c>
      <c r="B7" s="6"/>
      <c r="C7" s="95" t="s">
        <v>8</v>
      </c>
      <c r="D7" s="95"/>
      <c r="E7" s="95"/>
      <c r="F7" s="65"/>
      <c r="G7" s="6"/>
      <c r="H7" s="65"/>
      <c r="I7" s="65"/>
      <c r="J7" s="6"/>
    </row>
    <row r="8" spans="1:10" x14ac:dyDescent="0.25">
      <c r="A8" s="96" t="s">
        <v>9</v>
      </c>
      <c r="B8" s="96"/>
      <c r="C8" s="7">
        <v>10000</v>
      </c>
      <c r="D8" s="6"/>
      <c r="E8" s="6"/>
      <c r="F8" s="65"/>
      <c r="G8" s="6"/>
      <c r="H8" s="65"/>
      <c r="I8" s="65"/>
      <c r="J8" s="6"/>
    </row>
    <row r="9" spans="1:10" x14ac:dyDescent="0.25">
      <c r="A9" s="5" t="s">
        <v>10</v>
      </c>
      <c r="B9" s="6"/>
      <c r="C9" s="7">
        <f>SUM(F14:F71)</f>
        <v>765.05</v>
      </c>
      <c r="D9" s="5" t="s">
        <v>11</v>
      </c>
      <c r="E9" s="5"/>
      <c r="F9" s="66"/>
      <c r="G9" s="8">
        <f>SUM(C9-H9-I9)</f>
        <v>763.64</v>
      </c>
      <c r="H9" s="67">
        <f>SUM(H14:H121)</f>
        <v>1.41</v>
      </c>
      <c r="I9" s="67">
        <f>SUM(I14:I121)</f>
        <v>0</v>
      </c>
      <c r="J9" s="6"/>
    </row>
    <row r="10" spans="1:10" x14ac:dyDescent="0.25">
      <c r="A10" s="5" t="s">
        <v>13</v>
      </c>
      <c r="B10" s="6"/>
      <c r="C10" s="7">
        <f>+C8-C9</f>
        <v>9234.9500000000007</v>
      </c>
      <c r="D10" s="6"/>
      <c r="E10" s="6"/>
      <c r="F10" s="65"/>
      <c r="G10" s="6"/>
      <c r="H10" s="65"/>
      <c r="I10" s="65"/>
      <c r="J10" s="6"/>
    </row>
    <row r="11" spans="1:10" x14ac:dyDescent="0.25">
      <c r="A11" s="5"/>
      <c r="B11" s="6"/>
      <c r="C11" s="6"/>
      <c r="D11" s="6"/>
      <c r="E11" s="6"/>
      <c r="F11" s="65"/>
      <c r="G11" s="6"/>
      <c r="H11" s="65"/>
      <c r="I11" s="65"/>
      <c r="J11" s="6"/>
    </row>
    <row r="12" spans="1:10" ht="22.5" x14ac:dyDescent="0.25">
      <c r="A12" s="9" t="s">
        <v>14</v>
      </c>
      <c r="B12" s="10" t="s">
        <v>15</v>
      </c>
      <c r="C12" s="10" t="s">
        <v>16</v>
      </c>
      <c r="D12" s="10" t="s">
        <v>17</v>
      </c>
      <c r="E12" s="10" t="s">
        <v>18</v>
      </c>
      <c r="F12" s="68" t="s">
        <v>19</v>
      </c>
      <c r="G12" s="10" t="s">
        <v>20</v>
      </c>
      <c r="H12" s="68" t="s">
        <v>21</v>
      </c>
      <c r="I12" s="68" t="s">
        <v>22</v>
      </c>
      <c r="J12" s="10" t="s">
        <v>23</v>
      </c>
    </row>
    <row r="13" spans="1:10" x14ac:dyDescent="0.25">
      <c r="A13" s="91"/>
      <c r="B13" s="92"/>
      <c r="C13" s="92"/>
      <c r="D13" s="93"/>
      <c r="E13" s="11"/>
      <c r="F13" s="12"/>
      <c r="G13" s="12">
        <v>10000</v>
      </c>
      <c r="H13" s="12"/>
      <c r="I13" s="12"/>
      <c r="J13" s="11"/>
    </row>
    <row r="14" spans="1:10" ht="69" customHeight="1" x14ac:dyDescent="0.25">
      <c r="A14" s="21">
        <v>1</v>
      </c>
      <c r="B14" s="63" t="s">
        <v>164</v>
      </c>
      <c r="C14" s="41" t="s">
        <v>165</v>
      </c>
      <c r="D14" s="63" t="s">
        <v>166</v>
      </c>
      <c r="E14" s="16"/>
      <c r="F14" s="17">
        <v>30</v>
      </c>
      <c r="G14" s="18">
        <f>G13-F14</f>
        <v>9970</v>
      </c>
      <c r="H14" s="17"/>
      <c r="I14" s="17"/>
      <c r="J14" s="19">
        <v>44949</v>
      </c>
    </row>
    <row r="15" spans="1:10" ht="133.5" customHeight="1" x14ac:dyDescent="0.25">
      <c r="A15" s="21">
        <v>2</v>
      </c>
      <c r="B15" s="62" t="s">
        <v>167</v>
      </c>
      <c r="C15" s="61" t="s">
        <v>168</v>
      </c>
      <c r="D15" s="63" t="s">
        <v>169</v>
      </c>
      <c r="E15" s="16"/>
      <c r="F15" s="17">
        <v>186</v>
      </c>
      <c r="G15" s="18">
        <f t="shared" ref="G15:G22" si="0">G14-F15</f>
        <v>9784</v>
      </c>
      <c r="H15" s="17">
        <v>1.41</v>
      </c>
      <c r="I15" s="17"/>
      <c r="J15" s="19">
        <v>44952</v>
      </c>
    </row>
    <row r="16" spans="1:10" ht="71.25" customHeight="1" x14ac:dyDescent="0.25">
      <c r="A16" s="21">
        <v>3</v>
      </c>
      <c r="B16" s="63" t="s">
        <v>170</v>
      </c>
      <c r="C16" s="41" t="s">
        <v>171</v>
      </c>
      <c r="D16" s="63" t="s">
        <v>172</v>
      </c>
      <c r="E16" s="16"/>
      <c r="F16" s="17">
        <v>95</v>
      </c>
      <c r="G16" s="18">
        <f t="shared" si="0"/>
        <v>9689</v>
      </c>
      <c r="H16" s="17"/>
      <c r="I16" s="17"/>
      <c r="J16" s="19">
        <v>44963</v>
      </c>
    </row>
    <row r="17" spans="1:10" ht="48" customHeight="1" x14ac:dyDescent="0.25">
      <c r="A17" s="21">
        <v>4</v>
      </c>
      <c r="B17" s="63" t="s">
        <v>173</v>
      </c>
      <c r="C17" s="41" t="s">
        <v>174</v>
      </c>
      <c r="D17" s="63" t="s">
        <v>175</v>
      </c>
      <c r="E17" s="21"/>
      <c r="F17" s="17">
        <v>8</v>
      </c>
      <c r="G17" s="18">
        <f t="shared" si="0"/>
        <v>9681</v>
      </c>
      <c r="H17" s="17"/>
      <c r="I17" s="17"/>
      <c r="J17" s="19">
        <v>44972</v>
      </c>
    </row>
    <row r="18" spans="1:10" ht="85.5" customHeight="1" x14ac:dyDescent="0.25">
      <c r="A18" s="21">
        <v>5</v>
      </c>
      <c r="B18" s="63" t="s">
        <v>176</v>
      </c>
      <c r="C18" s="41" t="s">
        <v>177</v>
      </c>
      <c r="D18" s="63" t="s">
        <v>178</v>
      </c>
      <c r="E18" s="16"/>
      <c r="F18" s="17">
        <v>108.65</v>
      </c>
      <c r="G18" s="18">
        <f t="shared" si="0"/>
        <v>9572.35</v>
      </c>
      <c r="H18" s="17"/>
      <c r="I18" s="17"/>
      <c r="J18" s="19">
        <v>44987</v>
      </c>
    </row>
    <row r="19" spans="1:10" ht="73.5" customHeight="1" x14ac:dyDescent="0.25">
      <c r="A19" s="21">
        <v>6</v>
      </c>
      <c r="B19" s="63" t="s">
        <v>179</v>
      </c>
      <c r="C19" s="41" t="s">
        <v>171</v>
      </c>
      <c r="D19" s="63" t="s">
        <v>172</v>
      </c>
      <c r="E19" s="16"/>
      <c r="F19" s="17">
        <v>95</v>
      </c>
      <c r="G19" s="18">
        <f>G18-F19</f>
        <v>9477.35</v>
      </c>
      <c r="H19" s="17"/>
      <c r="I19" s="17"/>
      <c r="J19" s="19">
        <v>44963</v>
      </c>
    </row>
    <row r="20" spans="1:10" ht="105" customHeight="1" x14ac:dyDescent="0.25">
      <c r="A20" s="21">
        <v>7</v>
      </c>
      <c r="B20" s="63" t="s">
        <v>179</v>
      </c>
      <c r="C20" s="41" t="s">
        <v>180</v>
      </c>
      <c r="D20" s="60" t="s">
        <v>181</v>
      </c>
      <c r="E20" s="16"/>
      <c r="F20" s="17">
        <v>164.9</v>
      </c>
      <c r="G20" s="18">
        <f t="shared" si="0"/>
        <v>9312.4500000000007</v>
      </c>
      <c r="H20" s="17"/>
      <c r="I20" s="17"/>
      <c r="J20" s="19">
        <v>44973</v>
      </c>
    </row>
    <row r="21" spans="1:10" ht="48" x14ac:dyDescent="0.25">
      <c r="A21" s="21">
        <v>8</v>
      </c>
      <c r="B21" s="63" t="s">
        <v>182</v>
      </c>
      <c r="C21" s="41" t="s">
        <v>183</v>
      </c>
      <c r="D21" s="63" t="s">
        <v>184</v>
      </c>
      <c r="E21" s="16"/>
      <c r="F21" s="17">
        <v>57.5</v>
      </c>
      <c r="G21" s="18">
        <f t="shared" si="0"/>
        <v>9254.9500000000007</v>
      </c>
      <c r="H21" s="17"/>
      <c r="I21" s="17"/>
      <c r="J21" s="19">
        <v>45007</v>
      </c>
    </row>
    <row r="22" spans="1:10" ht="72" customHeight="1" x14ac:dyDescent="0.25">
      <c r="A22" s="21">
        <v>9</v>
      </c>
      <c r="B22" s="63" t="s">
        <v>173</v>
      </c>
      <c r="C22" s="41" t="s">
        <v>185</v>
      </c>
      <c r="D22" s="63" t="s">
        <v>186</v>
      </c>
      <c r="E22" s="16"/>
      <c r="F22" s="17">
        <v>20</v>
      </c>
      <c r="G22" s="18">
        <f t="shared" si="0"/>
        <v>9234.9500000000007</v>
      </c>
      <c r="H22" s="17"/>
      <c r="I22" s="17"/>
      <c r="J22" s="19">
        <v>45008</v>
      </c>
    </row>
  </sheetData>
  <mergeCells count="8">
    <mergeCell ref="A8:B8"/>
    <mergeCell ref="A13:D13"/>
    <mergeCell ref="A1:J1"/>
    <mergeCell ref="A2:J2"/>
    <mergeCell ref="A3:J3"/>
    <mergeCell ref="C5:J5"/>
    <mergeCell ref="C6:E6"/>
    <mergeCell ref="C7:E7"/>
  </mergeCell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5D8C-614C-46DC-838F-F6A47AF4FE88}">
  <dimension ref="A1:J15"/>
  <sheetViews>
    <sheetView topLeftCell="A11" workbookViewId="0">
      <selection activeCell="A16" sqref="A16:XFD18"/>
    </sheetView>
  </sheetViews>
  <sheetFormatPr baseColWidth="10" defaultRowHeight="15" x14ac:dyDescent="0.25"/>
  <cols>
    <col min="3" max="3" width="31.28515625" customWidth="1"/>
    <col min="5" max="5" width="8.140625" customWidth="1"/>
    <col min="8" max="8" width="8.4257812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4"/>
      <c r="G4" s="4"/>
      <c r="H4" s="4"/>
      <c r="I4" s="4"/>
      <c r="J4" s="4"/>
    </row>
    <row r="5" spans="1:10" ht="24" customHeight="1" x14ac:dyDescent="0.25">
      <c r="A5" s="5" t="s">
        <v>3</v>
      </c>
      <c r="B5" s="6"/>
      <c r="C5" s="95" t="s">
        <v>187</v>
      </c>
      <c r="D5" s="95"/>
      <c r="E5" s="95"/>
      <c r="F5" s="95"/>
      <c r="G5" s="95"/>
      <c r="H5" s="95"/>
      <c r="I5" s="95"/>
      <c r="J5" s="95"/>
    </row>
    <row r="6" spans="1:10" x14ac:dyDescent="0.25">
      <c r="A6" s="5" t="s">
        <v>5</v>
      </c>
      <c r="B6" s="6"/>
      <c r="C6" s="95" t="s">
        <v>68</v>
      </c>
      <c r="D6" s="95"/>
      <c r="E6" s="6"/>
      <c r="F6" s="6"/>
      <c r="G6" s="6"/>
      <c r="H6" s="6"/>
      <c r="I6" s="6"/>
      <c r="J6" s="6"/>
    </row>
    <row r="7" spans="1:10" ht="22.5" x14ac:dyDescent="0.25">
      <c r="A7" s="5" t="s">
        <v>7</v>
      </c>
      <c r="B7" s="6"/>
      <c r="C7" s="6" t="s">
        <v>8</v>
      </c>
      <c r="D7" s="6"/>
      <c r="E7" s="6"/>
      <c r="F7" s="6"/>
      <c r="G7" s="6"/>
      <c r="H7" s="6"/>
      <c r="I7" s="6"/>
      <c r="J7" s="6"/>
    </row>
    <row r="8" spans="1:10" x14ac:dyDescent="0.25">
      <c r="A8" s="95" t="s">
        <v>9</v>
      </c>
      <c r="B8" s="95"/>
      <c r="C8" s="7">
        <v>30000</v>
      </c>
      <c r="D8" s="6"/>
      <c r="E8" s="6"/>
      <c r="F8" s="6"/>
      <c r="G8" s="6"/>
      <c r="H8" s="6"/>
      <c r="I8" s="6"/>
      <c r="J8" s="6"/>
    </row>
    <row r="9" spans="1:10" x14ac:dyDescent="0.25">
      <c r="A9" s="5" t="s">
        <v>10</v>
      </c>
      <c r="B9" s="6"/>
      <c r="C9" s="7">
        <f>SUM(F14:F114)</f>
        <v>133.25</v>
      </c>
      <c r="D9" s="5" t="s">
        <v>11</v>
      </c>
      <c r="E9" s="5"/>
      <c r="F9" s="5"/>
      <c r="G9" s="8">
        <f>SUM(C9-H9-I9)</f>
        <v>133.25</v>
      </c>
      <c r="H9" s="8">
        <f>SUM(H14:H164)</f>
        <v>0</v>
      </c>
      <c r="I9" s="69">
        <f>SUM(I14:I164)</f>
        <v>0</v>
      </c>
      <c r="J9" s="6"/>
    </row>
    <row r="10" spans="1:10" x14ac:dyDescent="0.25">
      <c r="A10" s="5" t="s">
        <v>13</v>
      </c>
      <c r="B10" s="6"/>
      <c r="C10" s="7">
        <f>+C8-C9</f>
        <v>29866.75</v>
      </c>
      <c r="D10" s="6"/>
      <c r="E10" s="6"/>
      <c r="F10" s="6"/>
      <c r="G10" s="6"/>
      <c r="H10" s="6"/>
      <c r="I10" s="6"/>
      <c r="J10" s="6"/>
    </row>
    <row r="11" spans="1:10" x14ac:dyDescent="0.25">
      <c r="A11" s="5"/>
      <c r="B11" s="6"/>
      <c r="C11" s="6"/>
      <c r="D11" s="6"/>
      <c r="E11" s="6"/>
      <c r="F11" s="6"/>
      <c r="G11" s="6"/>
      <c r="H11" s="6"/>
      <c r="I11" s="6"/>
      <c r="J11" s="6"/>
    </row>
    <row r="12" spans="1:10" ht="22.5" x14ac:dyDescent="0.25">
      <c r="A12" s="9" t="s">
        <v>14</v>
      </c>
      <c r="B12" s="10" t="s">
        <v>15</v>
      </c>
      <c r="C12" s="10" t="s">
        <v>16</v>
      </c>
      <c r="D12" s="10" t="s">
        <v>17</v>
      </c>
      <c r="E12" s="10" t="s">
        <v>18</v>
      </c>
      <c r="F12" s="10" t="s">
        <v>19</v>
      </c>
      <c r="G12" s="10" t="s">
        <v>20</v>
      </c>
      <c r="H12" s="10" t="s">
        <v>21</v>
      </c>
      <c r="I12" s="10" t="s">
        <v>22</v>
      </c>
      <c r="J12" s="10" t="s">
        <v>23</v>
      </c>
    </row>
    <row r="13" spans="1:10" x14ac:dyDescent="0.25">
      <c r="A13" s="91"/>
      <c r="B13" s="92"/>
      <c r="C13" s="92"/>
      <c r="D13" s="93"/>
      <c r="E13" s="11"/>
      <c r="F13" s="11"/>
      <c r="G13" s="12">
        <v>30000</v>
      </c>
      <c r="H13" s="11"/>
      <c r="I13" s="11"/>
      <c r="J13" s="11"/>
    </row>
    <row r="14" spans="1:10" ht="91.5" customHeight="1" x14ac:dyDescent="0.25">
      <c r="A14" s="21">
        <v>2</v>
      </c>
      <c r="B14" s="63" t="s">
        <v>24</v>
      </c>
      <c r="C14" s="41" t="s">
        <v>188</v>
      </c>
      <c r="D14" s="63" t="s">
        <v>189</v>
      </c>
      <c r="E14" s="16"/>
      <c r="F14" s="17">
        <v>91</v>
      </c>
      <c r="G14" s="18" t="e">
        <f>#REF!-F14</f>
        <v>#REF!</v>
      </c>
      <c r="H14" s="17"/>
      <c r="I14" s="17"/>
      <c r="J14" s="19">
        <v>44963</v>
      </c>
    </row>
    <row r="15" spans="1:10" ht="103.5" customHeight="1" x14ac:dyDescent="0.25">
      <c r="A15" s="21">
        <v>4</v>
      </c>
      <c r="B15" s="63" t="s">
        <v>190</v>
      </c>
      <c r="C15" s="41" t="s">
        <v>191</v>
      </c>
      <c r="D15" s="63" t="s">
        <v>192</v>
      </c>
      <c r="E15" s="16"/>
      <c r="F15" s="17">
        <v>42.25</v>
      </c>
      <c r="G15" s="18" t="e">
        <f>#REF!-F15</f>
        <v>#REF!</v>
      </c>
      <c r="H15" s="17"/>
      <c r="I15" s="17"/>
      <c r="J15" s="19">
        <v>44987</v>
      </c>
    </row>
  </sheetData>
  <mergeCells count="7">
    <mergeCell ref="A13:D13"/>
    <mergeCell ref="A1:J1"/>
    <mergeCell ref="A2:J2"/>
    <mergeCell ref="A3:J3"/>
    <mergeCell ref="C5:J5"/>
    <mergeCell ref="C6:D6"/>
    <mergeCell ref="A8:B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A041C-A001-4BFD-BB9C-A29B336A8B81}">
  <dimension ref="A1:J27"/>
  <sheetViews>
    <sheetView topLeftCell="A24" workbookViewId="0">
      <selection activeCell="A28" sqref="A28:XFD28"/>
    </sheetView>
  </sheetViews>
  <sheetFormatPr baseColWidth="10" defaultRowHeight="15" x14ac:dyDescent="0.25"/>
  <cols>
    <col min="3" max="3" width="29.85546875" customWidth="1"/>
    <col min="7" max="7" width="13.4257812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94" t="s">
        <v>2</v>
      </c>
      <c r="B3" s="94"/>
      <c r="C3" s="94"/>
      <c r="D3" s="94"/>
      <c r="E3" s="94"/>
      <c r="F3" s="94"/>
      <c r="G3" s="94"/>
      <c r="H3" s="94"/>
      <c r="I3" s="94"/>
      <c r="J3" s="94"/>
    </row>
    <row r="4" spans="1:10" x14ac:dyDescent="0.25">
      <c r="A4" s="3"/>
      <c r="B4" s="4"/>
      <c r="C4" s="4"/>
      <c r="D4" s="4"/>
      <c r="E4" s="4"/>
      <c r="F4" s="64"/>
      <c r="G4" s="4"/>
      <c r="H4" s="64"/>
      <c r="I4" s="64"/>
      <c r="J4" s="70"/>
    </row>
    <row r="5" spans="1:10" ht="22.5" customHeight="1" x14ac:dyDescent="0.25">
      <c r="A5" s="5" t="s">
        <v>3</v>
      </c>
      <c r="B5" s="6"/>
      <c r="C5" s="95" t="s">
        <v>193</v>
      </c>
      <c r="D5" s="95"/>
      <c r="E5" s="95"/>
      <c r="F5" s="95"/>
      <c r="G5" s="95"/>
      <c r="H5" s="95"/>
      <c r="I5" s="95"/>
      <c r="J5" s="95"/>
    </row>
    <row r="6" spans="1:10" ht="45" x14ac:dyDescent="0.25">
      <c r="A6" s="5" t="s">
        <v>5</v>
      </c>
      <c r="B6" s="6"/>
      <c r="C6" s="6" t="s">
        <v>6</v>
      </c>
      <c r="D6" s="6"/>
      <c r="E6" s="6"/>
      <c r="F6" s="65"/>
      <c r="G6" s="6"/>
      <c r="H6" s="65"/>
      <c r="I6" s="65"/>
      <c r="J6" s="71"/>
    </row>
    <row r="7" spans="1:10" ht="22.5" x14ac:dyDescent="0.25">
      <c r="A7" s="5" t="s">
        <v>7</v>
      </c>
      <c r="B7" s="6"/>
      <c r="C7" s="6" t="s">
        <v>8</v>
      </c>
      <c r="D7" s="6"/>
      <c r="E7" s="6"/>
      <c r="F7" s="65"/>
      <c r="G7" s="6"/>
      <c r="H7" s="65"/>
      <c r="I7" s="65"/>
      <c r="J7" s="71"/>
    </row>
    <row r="8" spans="1:10" x14ac:dyDescent="0.25">
      <c r="A8" s="95" t="s">
        <v>9</v>
      </c>
      <c r="B8" s="95"/>
      <c r="C8" s="7">
        <v>120000</v>
      </c>
      <c r="D8" s="6"/>
      <c r="E8" s="6"/>
      <c r="F8" s="65"/>
      <c r="G8" s="6"/>
      <c r="H8" s="65"/>
      <c r="I8" s="65"/>
      <c r="J8" s="71"/>
    </row>
    <row r="9" spans="1:10" x14ac:dyDescent="0.25">
      <c r="A9" s="5" t="s">
        <v>10</v>
      </c>
      <c r="B9" s="6"/>
      <c r="C9" s="7">
        <f>SUM(F14:F120)</f>
        <v>11731.779999999999</v>
      </c>
      <c r="D9" s="5" t="s">
        <v>11</v>
      </c>
      <c r="E9" s="5"/>
      <c r="F9" s="66"/>
      <c r="G9" s="72">
        <f>SUM(C9-H9-I9)</f>
        <v>11636.539999999999</v>
      </c>
      <c r="H9" s="67">
        <f>SUM(H14:H170)</f>
        <v>95.24</v>
      </c>
      <c r="I9" s="67">
        <f>SUM(I14:I170)</f>
        <v>0</v>
      </c>
      <c r="J9" s="71"/>
    </row>
    <row r="10" spans="1:10" x14ac:dyDescent="0.25">
      <c r="A10" s="5" t="s">
        <v>13</v>
      </c>
      <c r="B10" s="6"/>
      <c r="C10" s="7">
        <f>+C8-C9</f>
        <v>108268.22</v>
      </c>
      <c r="D10" s="6"/>
      <c r="E10" s="6"/>
      <c r="F10" s="65"/>
      <c r="G10" s="6"/>
      <c r="H10" s="65"/>
      <c r="I10" s="65"/>
      <c r="J10" s="71"/>
    </row>
    <row r="11" spans="1:10" x14ac:dyDescent="0.25">
      <c r="A11" s="5"/>
      <c r="B11" s="6"/>
      <c r="C11" s="6"/>
      <c r="D11" s="6"/>
      <c r="E11" s="6"/>
      <c r="F11" s="65"/>
      <c r="G11" s="6"/>
      <c r="H11" s="65"/>
      <c r="I11" s="65"/>
      <c r="J11" s="71"/>
    </row>
    <row r="12" spans="1:10" ht="22.5" x14ac:dyDescent="0.25">
      <c r="A12" s="9" t="s">
        <v>14</v>
      </c>
      <c r="B12" s="10" t="s">
        <v>15</v>
      </c>
      <c r="C12" s="10" t="s">
        <v>16</v>
      </c>
      <c r="D12" s="10" t="s">
        <v>17</v>
      </c>
      <c r="E12" s="10" t="s">
        <v>18</v>
      </c>
      <c r="F12" s="68" t="s">
        <v>19</v>
      </c>
      <c r="G12" s="10" t="s">
        <v>20</v>
      </c>
      <c r="H12" s="68" t="s">
        <v>21</v>
      </c>
      <c r="I12" s="68" t="s">
        <v>22</v>
      </c>
      <c r="J12" s="73" t="s">
        <v>23</v>
      </c>
    </row>
    <row r="13" spans="1:10" x14ac:dyDescent="0.25">
      <c r="A13" s="91"/>
      <c r="B13" s="92"/>
      <c r="C13" s="92"/>
      <c r="D13" s="93"/>
      <c r="E13" s="11"/>
      <c r="F13" s="12"/>
      <c r="G13" s="12">
        <v>120000</v>
      </c>
      <c r="H13" s="12"/>
      <c r="I13" s="12"/>
      <c r="J13" s="74"/>
    </row>
    <row r="14" spans="1:10" ht="98.25" customHeight="1" x14ac:dyDescent="0.25">
      <c r="A14" s="21">
        <v>1</v>
      </c>
      <c r="B14" s="40" t="s">
        <v>179</v>
      </c>
      <c r="C14" s="41" t="s">
        <v>194</v>
      </c>
      <c r="D14" s="63" t="s">
        <v>195</v>
      </c>
      <c r="E14" s="16"/>
      <c r="F14" s="17">
        <v>823.58</v>
      </c>
      <c r="G14" s="18">
        <f>G13-F14</f>
        <v>119176.42</v>
      </c>
      <c r="H14" s="17">
        <v>6.04</v>
      </c>
      <c r="I14" s="17"/>
      <c r="J14" s="19">
        <v>44944</v>
      </c>
    </row>
    <row r="15" spans="1:10" ht="111" customHeight="1" x14ac:dyDescent="0.25">
      <c r="A15" s="21">
        <v>4</v>
      </c>
      <c r="B15" s="40" t="s">
        <v>196</v>
      </c>
      <c r="C15" s="41" t="s">
        <v>197</v>
      </c>
      <c r="D15" s="63" t="s">
        <v>198</v>
      </c>
      <c r="E15" s="21"/>
      <c r="F15" s="17">
        <v>229</v>
      </c>
      <c r="G15" s="18" t="e">
        <f>#REF!-F15</f>
        <v>#REF!</v>
      </c>
      <c r="H15" s="17">
        <v>2.0299999999999998</v>
      </c>
      <c r="I15" s="17"/>
      <c r="J15" s="19">
        <v>44963</v>
      </c>
    </row>
    <row r="16" spans="1:10" ht="89.25" customHeight="1" x14ac:dyDescent="0.25">
      <c r="A16" s="21">
        <v>5</v>
      </c>
      <c r="B16" s="40" t="s">
        <v>199</v>
      </c>
      <c r="C16" s="41" t="s">
        <v>200</v>
      </c>
      <c r="D16" s="63" t="s">
        <v>201</v>
      </c>
      <c r="E16" s="16"/>
      <c r="F16" s="17">
        <v>90</v>
      </c>
      <c r="G16" s="18" t="e">
        <f t="shared" ref="G16:G27" si="0">G15-F16</f>
        <v>#REF!</v>
      </c>
      <c r="H16" s="17"/>
      <c r="I16" s="17"/>
      <c r="J16" s="19">
        <v>44963</v>
      </c>
    </row>
    <row r="17" spans="1:10" ht="89.25" customHeight="1" x14ac:dyDescent="0.25">
      <c r="A17" s="21">
        <v>6</v>
      </c>
      <c r="B17" s="40" t="s">
        <v>179</v>
      </c>
      <c r="C17" s="41" t="s">
        <v>202</v>
      </c>
      <c r="D17" s="63" t="s">
        <v>203</v>
      </c>
      <c r="E17" s="16"/>
      <c r="F17" s="17">
        <v>139.22</v>
      </c>
      <c r="G17" s="18" t="e">
        <f t="shared" si="0"/>
        <v>#REF!</v>
      </c>
      <c r="H17" s="17">
        <v>1.1499999999999999</v>
      </c>
      <c r="I17" s="17"/>
      <c r="J17" s="19">
        <v>44964</v>
      </c>
    </row>
    <row r="18" spans="1:10" ht="96.75" customHeight="1" x14ac:dyDescent="0.25">
      <c r="A18" s="13">
        <v>7</v>
      </c>
      <c r="B18" s="40" t="s">
        <v>204</v>
      </c>
      <c r="C18" s="41" t="s">
        <v>205</v>
      </c>
      <c r="D18" s="63" t="s">
        <v>206</v>
      </c>
      <c r="E18" s="16"/>
      <c r="F18" s="17">
        <v>698.72</v>
      </c>
      <c r="G18" s="18" t="e">
        <f t="shared" si="0"/>
        <v>#REF!</v>
      </c>
      <c r="H18" s="17">
        <v>5.77</v>
      </c>
      <c r="I18" s="17"/>
      <c r="J18" s="19">
        <v>44964</v>
      </c>
    </row>
    <row r="19" spans="1:10" ht="72" x14ac:dyDescent="0.25">
      <c r="A19" s="76">
        <v>8</v>
      </c>
      <c r="B19" s="77" t="s">
        <v>204</v>
      </c>
      <c r="C19" s="41" t="s">
        <v>207</v>
      </c>
      <c r="D19" s="63" t="s">
        <v>208</v>
      </c>
      <c r="E19" s="78"/>
      <c r="F19" s="17">
        <v>232.32</v>
      </c>
      <c r="G19" s="18" t="e">
        <f t="shared" si="0"/>
        <v>#REF!</v>
      </c>
      <c r="H19" s="17">
        <v>1.08</v>
      </c>
      <c r="I19" s="17"/>
      <c r="J19" s="19">
        <v>44964</v>
      </c>
    </row>
    <row r="20" spans="1:10" ht="60" x14ac:dyDescent="0.25">
      <c r="A20" s="76">
        <v>9</v>
      </c>
      <c r="B20" s="40" t="s">
        <v>209</v>
      </c>
      <c r="C20" s="41" t="s">
        <v>210</v>
      </c>
      <c r="D20" s="63" t="s">
        <v>211</v>
      </c>
      <c r="E20" s="78"/>
      <c r="F20" s="17">
        <v>3912.48</v>
      </c>
      <c r="G20" s="18" t="e">
        <f t="shared" si="0"/>
        <v>#REF!</v>
      </c>
      <c r="H20" s="17">
        <v>34.619999999999997</v>
      </c>
      <c r="I20" s="17"/>
      <c r="J20" s="19">
        <v>44964</v>
      </c>
    </row>
    <row r="21" spans="1:10" ht="78" customHeight="1" x14ac:dyDescent="0.25">
      <c r="A21" s="76">
        <v>11</v>
      </c>
      <c r="B21" s="40" t="s">
        <v>212</v>
      </c>
      <c r="C21" s="41" t="s">
        <v>213</v>
      </c>
      <c r="D21" s="63" t="s">
        <v>214</v>
      </c>
      <c r="E21" s="78"/>
      <c r="F21" s="17">
        <v>107.5</v>
      </c>
      <c r="G21" s="18" t="e">
        <f>#REF!-F21</f>
        <v>#REF!</v>
      </c>
      <c r="H21" s="17"/>
      <c r="I21" s="17"/>
      <c r="J21" s="19">
        <v>44974</v>
      </c>
    </row>
    <row r="22" spans="1:10" ht="96.75" customHeight="1" x14ac:dyDescent="0.25">
      <c r="A22" s="76">
        <v>13</v>
      </c>
      <c r="B22" s="63" t="s">
        <v>209</v>
      </c>
      <c r="C22" s="41" t="s">
        <v>215</v>
      </c>
      <c r="D22" s="63" t="s">
        <v>216</v>
      </c>
      <c r="E22" s="78"/>
      <c r="F22" s="79">
        <v>3418.87</v>
      </c>
      <c r="G22" s="18" t="e">
        <f>#REF!-F22</f>
        <v>#REF!</v>
      </c>
      <c r="H22" s="79">
        <v>30.26</v>
      </c>
      <c r="I22" s="79"/>
      <c r="J22" s="19">
        <v>44991</v>
      </c>
    </row>
    <row r="23" spans="1:10" ht="84" customHeight="1" x14ac:dyDescent="0.25">
      <c r="A23" s="76">
        <v>14</v>
      </c>
      <c r="B23" s="63" t="s">
        <v>204</v>
      </c>
      <c r="C23" s="41" t="s">
        <v>217</v>
      </c>
      <c r="D23" s="63" t="s">
        <v>218</v>
      </c>
      <c r="E23" s="78"/>
      <c r="F23" s="79">
        <v>1110.6300000000001</v>
      </c>
      <c r="G23" s="18" t="e">
        <f t="shared" si="0"/>
        <v>#REF!</v>
      </c>
      <c r="H23" s="79">
        <v>9.18</v>
      </c>
      <c r="I23" s="79"/>
      <c r="J23" s="80">
        <v>45001</v>
      </c>
    </row>
    <row r="24" spans="1:10" ht="101.25" customHeight="1" x14ac:dyDescent="0.25">
      <c r="A24" s="76">
        <v>15</v>
      </c>
      <c r="B24" s="63" t="s">
        <v>170</v>
      </c>
      <c r="C24" s="41" t="s">
        <v>219</v>
      </c>
      <c r="D24" s="63" t="s">
        <v>220</v>
      </c>
      <c r="E24" s="78"/>
      <c r="F24" s="79">
        <v>88.31</v>
      </c>
      <c r="G24" s="18" t="e">
        <f t="shared" si="0"/>
        <v>#REF!</v>
      </c>
      <c r="H24" s="79"/>
      <c r="I24" s="79"/>
      <c r="J24" s="80">
        <v>45001</v>
      </c>
    </row>
    <row r="25" spans="1:10" ht="81.75" customHeight="1" x14ac:dyDescent="0.25">
      <c r="A25" s="76"/>
      <c r="B25" s="63" t="s">
        <v>204</v>
      </c>
      <c r="C25" s="41" t="s">
        <v>221</v>
      </c>
      <c r="D25" s="63" t="s">
        <v>222</v>
      </c>
      <c r="E25" s="78"/>
      <c r="F25" s="79">
        <v>467.91</v>
      </c>
      <c r="G25" s="18" t="e">
        <f t="shared" si="0"/>
        <v>#REF!</v>
      </c>
      <c r="H25" s="79">
        <v>3.87</v>
      </c>
      <c r="I25" s="79"/>
      <c r="J25" s="80">
        <v>45001</v>
      </c>
    </row>
    <row r="26" spans="1:10" ht="90" customHeight="1" x14ac:dyDescent="0.25">
      <c r="A26" s="76"/>
      <c r="B26" s="63" t="s">
        <v>223</v>
      </c>
      <c r="C26" s="41" t="s">
        <v>224</v>
      </c>
      <c r="D26" s="63" t="s">
        <v>225</v>
      </c>
      <c r="E26" s="78"/>
      <c r="F26" s="79">
        <v>89.64</v>
      </c>
      <c r="G26" s="18" t="e">
        <f t="shared" si="0"/>
        <v>#REF!</v>
      </c>
      <c r="H26" s="79"/>
      <c r="I26" s="79"/>
      <c r="J26" s="80"/>
    </row>
    <row r="27" spans="1:10" ht="91.5" customHeight="1" x14ac:dyDescent="0.25">
      <c r="A27" s="76"/>
      <c r="B27" s="63" t="s">
        <v>204</v>
      </c>
      <c r="C27" s="41" t="s">
        <v>226</v>
      </c>
      <c r="D27" s="75" t="s">
        <v>227</v>
      </c>
      <c r="E27" s="78"/>
      <c r="F27" s="79">
        <v>323.60000000000002</v>
      </c>
      <c r="G27" s="18" t="e">
        <f t="shared" si="0"/>
        <v>#REF!</v>
      </c>
      <c r="H27" s="79">
        <v>1.24</v>
      </c>
      <c r="I27" s="79"/>
      <c r="J27" s="80">
        <v>45001</v>
      </c>
    </row>
  </sheetData>
  <mergeCells count="6">
    <mergeCell ref="A13:D13"/>
    <mergeCell ref="A1:J1"/>
    <mergeCell ref="A2:J2"/>
    <mergeCell ref="A3:J3"/>
    <mergeCell ref="C5:J5"/>
    <mergeCell ref="A8:B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DEPORTES </vt:lpstr>
      <vt:lpstr>ALUMBRADO PUBLICO</vt:lpstr>
      <vt:lpstr>APOYO SOLIDARIO </vt:lpstr>
      <vt:lpstr>VEHICULOS</vt:lpstr>
      <vt:lpstr>MOBILIARIO</vt:lpstr>
      <vt:lpstr>DEPORTE INTERCANTONAL</vt:lpstr>
      <vt:lpstr>MEDIO AMBIENTE </vt:lpstr>
      <vt:lpstr>CAMINOS VECINALES</vt:lpstr>
      <vt:lpstr>DESECHOS SOLIDOS </vt:lpstr>
      <vt:lpstr>APOYO A LA MUJER </vt:lpstr>
      <vt:lpstr>DESARROLLO LOCAL </vt:lpstr>
      <vt:lpstr>EVENTOS CULTURALES </vt:lpstr>
      <vt:lpstr>fondo comun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AUXILIAR 1</dc:creator>
  <cp:lastModifiedBy>UAIP - OFICIAL</cp:lastModifiedBy>
  <dcterms:created xsi:type="dcterms:W3CDTF">2023-05-17T14:15:33Z</dcterms:created>
  <dcterms:modified xsi:type="dcterms:W3CDTF">2023-05-22T16:04:26Z</dcterms:modified>
</cp:coreProperties>
</file>